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CSIM19\2020MTP\transit\Transit Line File\route and node files\"/>
    </mc:Choice>
  </mc:AlternateContent>
  <bookViews>
    <workbookView xWindow="0" yWindow="0" windowWidth="28800" windowHeight="12195" activeTab="1"/>
  </bookViews>
  <sheets>
    <sheet name="input_all_cols" sheetId="1" r:id="rId1"/>
    <sheet name="tranline_cols" sheetId="2" r:id="rId2"/>
    <sheet name="tranlinetxt_out" sheetId="5" r:id="rId3"/>
    <sheet name="Notes" sheetId="4" r:id="rId4"/>
    <sheet name="headway_lookup" sheetId="3" r:id="rId5"/>
  </sheets>
  <externalReferences>
    <externalReference r:id="rId6"/>
    <externalReference r:id="rId7"/>
  </externalReferences>
  <definedNames>
    <definedName name="_xlnm._FilterDatabase" localSheetId="1" hidden="1">tranline_cols!$A$1:$Q$326</definedName>
  </definedNames>
  <calcPr calcId="171027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A1" i="5" l="1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71" i="2"/>
  <c r="G172" i="2"/>
  <c r="G175" i="2"/>
  <c r="G176" i="2"/>
  <c r="G179" i="2"/>
  <c r="G180" i="2"/>
  <c r="G181" i="2"/>
  <c r="G182" i="2"/>
  <c r="G183" i="2"/>
  <c r="G184" i="2"/>
  <c r="G187" i="2"/>
  <c r="G188" i="2"/>
  <c r="G189" i="2"/>
  <c r="G190" i="2"/>
  <c r="G191" i="2"/>
  <c r="G192" i="2"/>
  <c r="G193" i="2"/>
  <c r="G194" i="2"/>
  <c r="G195" i="2"/>
  <c r="G196" i="2"/>
  <c r="G207" i="2"/>
  <c r="G208" i="2"/>
  <c r="G215" i="2"/>
  <c r="G216" i="2"/>
  <c r="G222" i="2"/>
  <c r="G223" i="2"/>
  <c r="G224" i="2"/>
  <c r="G225" i="2"/>
  <c r="G230" i="2"/>
  <c r="G231" i="2"/>
  <c r="G232" i="2"/>
  <c r="G233" i="2"/>
  <c r="G234" i="2"/>
  <c r="G237" i="2"/>
  <c r="G238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D70" i="2"/>
  <c r="D71" i="2"/>
  <c r="Q71" i="2" s="1"/>
  <c r="D72" i="2"/>
  <c r="D73" i="2"/>
  <c r="N73" i="2" s="1"/>
  <c r="D74" i="2"/>
  <c r="P74" i="2" s="1"/>
  <c r="D75" i="2"/>
  <c r="D76" i="2"/>
  <c r="D77" i="2"/>
  <c r="D78" i="2"/>
  <c r="D79" i="2"/>
  <c r="M79" i="2" s="1"/>
  <c r="D80" i="2"/>
  <c r="P80" i="2" s="1"/>
  <c r="D81" i="2"/>
  <c r="D82" i="2"/>
  <c r="D83" i="2"/>
  <c r="N83" i="2" s="1"/>
  <c r="D84" i="2"/>
  <c r="Q84" i="2" s="1"/>
  <c r="D85" i="2"/>
  <c r="D86" i="2"/>
  <c r="D87" i="2"/>
  <c r="D88" i="2"/>
  <c r="D89" i="2"/>
  <c r="D90" i="2"/>
  <c r="D91" i="2"/>
  <c r="D92" i="2"/>
  <c r="D93" i="2"/>
  <c r="D94" i="2"/>
  <c r="O94" i="2" s="1"/>
  <c r="D95" i="2"/>
  <c r="D96" i="2"/>
  <c r="M96" i="2" s="1"/>
  <c r="D97" i="2"/>
  <c r="N97" i="2" s="1"/>
  <c r="D98" i="2"/>
  <c r="D99" i="2"/>
  <c r="D100" i="2"/>
  <c r="O100" i="2" s="1"/>
  <c r="D101" i="2"/>
  <c r="D102" i="2"/>
  <c r="M102" i="2" s="1"/>
  <c r="D103" i="2"/>
  <c r="M103" i="2" s="1"/>
  <c r="D104" i="2"/>
  <c r="D105" i="2"/>
  <c r="D106" i="2"/>
  <c r="M106" i="2" s="1"/>
  <c r="D107" i="2"/>
  <c r="M107" i="2" s="1"/>
  <c r="D108" i="2"/>
  <c r="N108" i="2" s="1"/>
  <c r="D109" i="2"/>
  <c r="D110" i="2"/>
  <c r="P110" i="2" s="1"/>
  <c r="D111" i="2"/>
  <c r="D112" i="2"/>
  <c r="D113" i="2"/>
  <c r="O113" i="2" s="1"/>
  <c r="D114" i="2"/>
  <c r="D115" i="2"/>
  <c r="D116" i="2"/>
  <c r="D117" i="2"/>
  <c r="D118" i="2"/>
  <c r="D119" i="2"/>
  <c r="D120" i="2"/>
  <c r="D121" i="2"/>
  <c r="P121" i="2" s="1"/>
  <c r="D122" i="2"/>
  <c r="Q122" i="2" s="1"/>
  <c r="D123" i="2"/>
  <c r="M123" i="2" s="1"/>
  <c r="D124" i="2"/>
  <c r="D125" i="2"/>
  <c r="D126" i="2"/>
  <c r="P126" i="2" s="1"/>
  <c r="D127" i="2"/>
  <c r="P127" i="2" s="1"/>
  <c r="D128" i="2"/>
  <c r="D129" i="2"/>
  <c r="D130" i="2"/>
  <c r="D131" i="2"/>
  <c r="N131" i="2" s="1"/>
  <c r="D132" i="2"/>
  <c r="M132" i="2" s="1"/>
  <c r="D133" i="2"/>
  <c r="D134" i="2"/>
  <c r="O134" i="2" s="1"/>
  <c r="D135" i="2"/>
  <c r="N135" i="2" s="1"/>
  <c r="D136" i="2"/>
  <c r="N136" i="2" s="1"/>
  <c r="D137" i="2"/>
  <c r="D138" i="2"/>
  <c r="D139" i="2"/>
  <c r="P139" i="2" s="1"/>
  <c r="D140" i="2"/>
  <c r="Q140" i="2" s="1"/>
  <c r="D141" i="2"/>
  <c r="D142" i="2"/>
  <c r="Q142" i="2" s="1"/>
  <c r="D143" i="2"/>
  <c r="D144" i="2"/>
  <c r="M144" i="2" s="1"/>
  <c r="D145" i="2"/>
  <c r="D146" i="2"/>
  <c r="D147" i="2"/>
  <c r="D148" i="2"/>
  <c r="M148" i="2" s="1"/>
  <c r="D149" i="2"/>
  <c r="D150" i="2"/>
  <c r="D151" i="2"/>
  <c r="N151" i="2" s="1"/>
  <c r="D152" i="2"/>
  <c r="O152" i="2" s="1"/>
  <c r="D153" i="2"/>
  <c r="N153" i="2" s="1"/>
  <c r="D154" i="2"/>
  <c r="D155" i="2"/>
  <c r="D156" i="2"/>
  <c r="D157" i="2"/>
  <c r="D158" i="2"/>
  <c r="D159" i="2"/>
  <c r="D160" i="2"/>
  <c r="M160" i="2" s="1"/>
  <c r="D161" i="2"/>
  <c r="Q161" i="2" s="1"/>
  <c r="D162" i="2"/>
  <c r="D163" i="2"/>
  <c r="D164" i="2"/>
  <c r="M164" i="2" s="1"/>
  <c r="D165" i="2"/>
  <c r="D166" i="2"/>
  <c r="O166" i="2" s="1"/>
  <c r="D167" i="2"/>
  <c r="D168" i="2"/>
  <c r="N168" i="2" s="1"/>
  <c r="D169" i="2"/>
  <c r="P169" i="2" s="1"/>
  <c r="D170" i="2"/>
  <c r="D171" i="2"/>
  <c r="D172" i="2"/>
  <c r="D173" i="2"/>
  <c r="D174" i="2"/>
  <c r="P174" i="2" s="1"/>
  <c r="D175" i="2"/>
  <c r="O175" i="2" s="1"/>
  <c r="D176" i="2"/>
  <c r="M176" i="2" s="1"/>
  <c r="D177" i="2"/>
  <c r="Q177" i="2" s="1"/>
  <c r="D178" i="2"/>
  <c r="D179" i="2"/>
  <c r="D180" i="2"/>
  <c r="D181" i="2"/>
  <c r="D182" i="2"/>
  <c r="O182" i="2" s="1"/>
  <c r="D183" i="2"/>
  <c r="D184" i="2"/>
  <c r="D185" i="2"/>
  <c r="Q185" i="2" s="1"/>
  <c r="D186" i="2"/>
  <c r="D187" i="2"/>
  <c r="O187" i="2" s="1"/>
  <c r="D188" i="2"/>
  <c r="Q188" i="2" s="1"/>
  <c r="D189" i="2"/>
  <c r="D190" i="2"/>
  <c r="P190" i="2" s="1"/>
  <c r="D191" i="2"/>
  <c r="O191" i="2" s="1"/>
  <c r="D192" i="2"/>
  <c r="N192" i="2" s="1"/>
  <c r="D193" i="2"/>
  <c r="Q193" i="2" s="1"/>
  <c r="D194" i="2"/>
  <c r="P194" i="2" s="1"/>
  <c r="D195" i="2"/>
  <c r="N195" i="2" s="1"/>
  <c r="D196" i="2"/>
  <c r="D197" i="2"/>
  <c r="D198" i="2"/>
  <c r="P198" i="2" s="1"/>
  <c r="D199" i="2"/>
  <c r="D200" i="2"/>
  <c r="N200" i="2" s="1"/>
  <c r="D201" i="2"/>
  <c r="M201" i="2" s="1"/>
  <c r="D202" i="2"/>
  <c r="D203" i="2"/>
  <c r="D204" i="2"/>
  <c r="D205" i="2"/>
  <c r="D206" i="2"/>
  <c r="O206" i="2" s="1"/>
  <c r="D207" i="2"/>
  <c r="D208" i="2"/>
  <c r="N208" i="2" s="1"/>
  <c r="D209" i="2"/>
  <c r="D210" i="2"/>
  <c r="O210" i="2" s="1"/>
  <c r="D211" i="2"/>
  <c r="D212" i="2"/>
  <c r="D213" i="2"/>
  <c r="D214" i="2"/>
  <c r="O214" i="2" s="1"/>
  <c r="D215" i="2"/>
  <c r="M215" i="2" s="1"/>
  <c r="D216" i="2"/>
  <c r="D217" i="2"/>
  <c r="M217" i="2" s="1"/>
  <c r="D218" i="2"/>
  <c r="O218" i="2" s="1"/>
  <c r="D219" i="2"/>
  <c r="N219" i="2" s="1"/>
  <c r="D220" i="2"/>
  <c r="D221" i="2"/>
  <c r="D222" i="2"/>
  <c r="Q222" i="2" s="1"/>
  <c r="D223" i="2"/>
  <c r="N223" i="2" s="1"/>
  <c r="D224" i="2"/>
  <c r="D225" i="2"/>
  <c r="P225" i="2" s="1"/>
  <c r="D226" i="2"/>
  <c r="D227" i="2"/>
  <c r="N227" i="2" s="1"/>
  <c r="D228" i="2"/>
  <c r="D229" i="2"/>
  <c r="D230" i="2"/>
  <c r="O230" i="2" s="1"/>
  <c r="D231" i="2"/>
  <c r="N231" i="2" s="1"/>
  <c r="D232" i="2"/>
  <c r="M232" i="2" s="1"/>
  <c r="D233" i="2"/>
  <c r="D234" i="2"/>
  <c r="N234" i="2" s="1"/>
  <c r="D235" i="2"/>
  <c r="P235" i="2" s="1"/>
  <c r="D236" i="2"/>
  <c r="N236" i="2" s="1"/>
  <c r="D237" i="2"/>
  <c r="D238" i="2"/>
  <c r="O238" i="2" s="1"/>
  <c r="D239" i="2"/>
  <c r="D240" i="2"/>
  <c r="N240" i="2" s="1"/>
  <c r="D241" i="2"/>
  <c r="D242" i="2"/>
  <c r="P242" i="2" s="1"/>
  <c r="D243" i="2"/>
  <c r="D244" i="2"/>
  <c r="M244" i="2" s="1"/>
  <c r="D245" i="2"/>
  <c r="M245" i="2" s="1"/>
  <c r="D246" i="2"/>
  <c r="O246" i="2" s="1"/>
  <c r="D247" i="2"/>
  <c r="N247" i="2" s="1"/>
  <c r="D248" i="2"/>
  <c r="O248" i="2" s="1"/>
  <c r="D249" i="2"/>
  <c r="M249" i="2" s="1"/>
  <c r="D250" i="2"/>
  <c r="D251" i="2"/>
  <c r="P251" i="2" s="1"/>
  <c r="D252" i="2"/>
  <c r="Q252" i="2" s="1"/>
  <c r="D253" i="2"/>
  <c r="O253" i="2" s="1"/>
  <c r="D254" i="2"/>
  <c r="Q254" i="2" s="1"/>
  <c r="D255" i="2"/>
  <c r="N255" i="2" s="1"/>
  <c r="D256" i="2"/>
  <c r="M256" i="2" s="1"/>
  <c r="D257" i="2"/>
  <c r="P257" i="2" s="1"/>
  <c r="D258" i="2"/>
  <c r="D259" i="2"/>
  <c r="N259" i="2" s="1"/>
  <c r="D260" i="2"/>
  <c r="M260" i="2" s="1"/>
  <c r="D261" i="2"/>
  <c r="D26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B3" i="2"/>
  <c r="B4" i="2"/>
  <c r="B5" i="2"/>
  <c r="B6" i="2"/>
  <c r="B7" i="2"/>
  <c r="B8" i="2"/>
  <c r="B9" i="2"/>
  <c r="B10" i="2"/>
  <c r="A10" i="5" s="1"/>
  <c r="B11" i="2"/>
  <c r="A11" i="5" s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L2" i="2"/>
  <c r="K2" i="2"/>
  <c r="J2" i="2"/>
  <c r="I2" i="2"/>
  <c r="H2" i="2"/>
  <c r="G2" i="2"/>
  <c r="F2" i="2"/>
  <c r="E2" i="2"/>
  <c r="B2" i="2"/>
  <c r="M247" i="2" l="1"/>
  <c r="Q227" i="2"/>
  <c r="M210" i="2"/>
  <c r="N232" i="2"/>
  <c r="O219" i="2"/>
  <c r="Q257" i="2"/>
  <c r="P208" i="2"/>
  <c r="M169" i="2"/>
  <c r="P240" i="2"/>
  <c r="P206" i="2"/>
  <c r="M192" i="2"/>
  <c r="P144" i="2"/>
  <c r="M80" i="2"/>
  <c r="Q256" i="2"/>
  <c r="O240" i="2"/>
  <c r="M166" i="2"/>
  <c r="O255" i="2"/>
  <c r="M240" i="2"/>
  <c r="P227" i="2"/>
  <c r="Q214" i="2"/>
  <c r="P201" i="2"/>
  <c r="P238" i="2"/>
  <c r="O223" i="2"/>
  <c r="Q160" i="2"/>
  <c r="Q248" i="2"/>
  <c r="P210" i="2"/>
  <c r="P102" i="2"/>
  <c r="O198" i="2"/>
  <c r="M261" i="2"/>
  <c r="O261" i="2"/>
  <c r="P261" i="2"/>
  <c r="N261" i="2"/>
  <c r="M229" i="2"/>
  <c r="O229" i="2"/>
  <c r="N229" i="2"/>
  <c r="P229" i="2"/>
  <c r="Q229" i="2"/>
  <c r="O197" i="2"/>
  <c r="P197" i="2"/>
  <c r="N197" i="2"/>
  <c r="M197" i="2"/>
  <c r="Q197" i="2"/>
  <c r="Q165" i="2"/>
  <c r="M165" i="2"/>
  <c r="O165" i="2"/>
  <c r="P165" i="2"/>
  <c r="N165" i="2"/>
  <c r="Q133" i="2"/>
  <c r="M133" i="2"/>
  <c r="O133" i="2"/>
  <c r="P133" i="2"/>
  <c r="N133" i="2"/>
  <c r="N101" i="2"/>
  <c r="P101" i="2"/>
  <c r="M101" i="2"/>
  <c r="Q101" i="2"/>
  <c r="O101" i="2"/>
  <c r="N85" i="2"/>
  <c r="P85" i="2"/>
  <c r="M85" i="2"/>
  <c r="O85" i="2"/>
  <c r="Q261" i="2"/>
  <c r="O245" i="2"/>
  <c r="P245" i="2"/>
  <c r="Q245" i="2"/>
  <c r="N245" i="2"/>
  <c r="O213" i="2"/>
  <c r="P213" i="2"/>
  <c r="Q213" i="2"/>
  <c r="M213" i="2"/>
  <c r="N213" i="2"/>
  <c r="O181" i="2"/>
  <c r="P181" i="2"/>
  <c r="N181" i="2"/>
  <c r="Q181" i="2"/>
  <c r="M181" i="2"/>
  <c r="Q149" i="2"/>
  <c r="P149" i="2"/>
  <c r="O149" i="2"/>
  <c r="M149" i="2"/>
  <c r="N149" i="2"/>
  <c r="P117" i="2"/>
  <c r="N117" i="2"/>
  <c r="O117" i="2"/>
  <c r="M117" i="2"/>
  <c r="Q117" i="2"/>
  <c r="Q85" i="2"/>
  <c r="M237" i="2"/>
  <c r="N237" i="2"/>
  <c r="O237" i="2"/>
  <c r="Q237" i="2"/>
  <c r="P237" i="2"/>
  <c r="M205" i="2"/>
  <c r="N205" i="2"/>
  <c r="O205" i="2"/>
  <c r="Q205" i="2"/>
  <c r="P205" i="2"/>
  <c r="O173" i="2"/>
  <c r="P173" i="2"/>
  <c r="N173" i="2"/>
  <c r="Q173" i="2"/>
  <c r="M173" i="2"/>
  <c r="Q141" i="2"/>
  <c r="N141" i="2"/>
  <c r="O141" i="2"/>
  <c r="M141" i="2"/>
  <c r="P141" i="2"/>
  <c r="P109" i="2"/>
  <c r="M109" i="2"/>
  <c r="O109" i="2"/>
  <c r="N109" i="2"/>
  <c r="Q109" i="2"/>
  <c r="Q253" i="2"/>
  <c r="M253" i="2"/>
  <c r="P253" i="2"/>
  <c r="N253" i="2"/>
  <c r="Q221" i="2"/>
  <c r="M221" i="2"/>
  <c r="N221" i="2"/>
  <c r="O221" i="2"/>
  <c r="P221" i="2"/>
  <c r="O189" i="2"/>
  <c r="P189" i="2"/>
  <c r="N189" i="2"/>
  <c r="Q189" i="2"/>
  <c r="M189" i="2"/>
  <c r="A189" i="5" s="1"/>
  <c r="Q157" i="2"/>
  <c r="M157" i="2"/>
  <c r="N157" i="2"/>
  <c r="O157" i="2"/>
  <c r="P157" i="2"/>
  <c r="P125" i="2"/>
  <c r="O125" i="2"/>
  <c r="M125" i="2"/>
  <c r="Q125" i="2"/>
  <c r="N125" i="2"/>
  <c r="N93" i="2"/>
  <c r="P93" i="2"/>
  <c r="M93" i="2"/>
  <c r="Q93" i="2"/>
  <c r="O93" i="2"/>
  <c r="N77" i="2"/>
  <c r="P77" i="2"/>
  <c r="Q77" i="2"/>
  <c r="M77" i="2"/>
  <c r="O77" i="2"/>
  <c r="O236" i="2"/>
  <c r="P236" i="2"/>
  <c r="O204" i="2"/>
  <c r="P204" i="2"/>
  <c r="M188" i="2"/>
  <c r="O188" i="2"/>
  <c r="P188" i="2"/>
  <c r="N156" i="2"/>
  <c r="P156" i="2"/>
  <c r="M156" i="2"/>
  <c r="O156" i="2"/>
  <c r="M124" i="2"/>
  <c r="N124" i="2"/>
  <c r="P124" i="2"/>
  <c r="Q124" i="2"/>
  <c r="O124" i="2"/>
  <c r="M92" i="2"/>
  <c r="P92" i="2"/>
  <c r="O92" i="2"/>
  <c r="Q92" i="2"/>
  <c r="N92" i="2"/>
  <c r="M76" i="2"/>
  <c r="N76" i="2"/>
  <c r="P76" i="2"/>
  <c r="Q76" i="2"/>
  <c r="O76" i="2"/>
  <c r="M236" i="2"/>
  <c r="M243" i="2"/>
  <c r="O243" i="2"/>
  <c r="P243" i="2"/>
  <c r="Q243" i="2"/>
  <c r="M211" i="2"/>
  <c r="O211" i="2"/>
  <c r="P211" i="2"/>
  <c r="Q211" i="2"/>
  <c r="Q179" i="2"/>
  <c r="M179" i="2"/>
  <c r="P179" i="2"/>
  <c r="M147" i="2"/>
  <c r="P147" i="2"/>
  <c r="Q147" i="2"/>
  <c r="O147" i="2"/>
  <c r="M115" i="2"/>
  <c r="N115" i="2"/>
  <c r="O115" i="2"/>
  <c r="Q115" i="2"/>
  <c r="P91" i="2"/>
  <c r="M91" i="2"/>
  <c r="N91" i="2"/>
  <c r="P75" i="2"/>
  <c r="O75" i="2"/>
  <c r="N75" i="2"/>
  <c r="Q75" i="2"/>
  <c r="M75" i="2"/>
  <c r="P115" i="2"/>
  <c r="Q258" i="2"/>
  <c r="N258" i="2"/>
  <c r="O258" i="2"/>
  <c r="P258" i="2"/>
  <c r="Q250" i="2"/>
  <c r="M250" i="2"/>
  <c r="N250" i="2"/>
  <c r="P250" i="2"/>
  <c r="Q242" i="2"/>
  <c r="N242" i="2"/>
  <c r="Q234" i="2"/>
  <c r="P234" i="2"/>
  <c r="Q226" i="2"/>
  <c r="N226" i="2"/>
  <c r="O226" i="2"/>
  <c r="P226" i="2"/>
  <c r="Q218" i="2"/>
  <c r="M218" i="2"/>
  <c r="N218" i="2"/>
  <c r="P218" i="2"/>
  <c r="Q210" i="2"/>
  <c r="N210" i="2"/>
  <c r="N202" i="2"/>
  <c r="O202" i="2"/>
  <c r="Q202" i="2"/>
  <c r="M202" i="2"/>
  <c r="P202" i="2"/>
  <c r="N194" i="2"/>
  <c r="O194" i="2"/>
  <c r="Q194" i="2"/>
  <c r="M194" i="2"/>
  <c r="N186" i="2"/>
  <c r="O186" i="2"/>
  <c r="Q186" i="2"/>
  <c r="M186" i="2"/>
  <c r="P186" i="2"/>
  <c r="N178" i="2"/>
  <c r="O178" i="2"/>
  <c r="Q178" i="2"/>
  <c r="M178" i="2"/>
  <c r="N170" i="2"/>
  <c r="O170" i="2"/>
  <c r="Q170" i="2"/>
  <c r="M170" i="2"/>
  <c r="P170" i="2"/>
  <c r="P162" i="2"/>
  <c r="O162" i="2"/>
  <c r="Q162" i="2"/>
  <c r="N162" i="2"/>
  <c r="P154" i="2"/>
  <c r="M154" i="2"/>
  <c r="N154" i="2"/>
  <c r="Q154" i="2"/>
  <c r="O154" i="2"/>
  <c r="P146" i="2"/>
  <c r="N146" i="2"/>
  <c r="O146" i="2"/>
  <c r="M146" i="2"/>
  <c r="Q146" i="2"/>
  <c r="P138" i="2"/>
  <c r="M138" i="2"/>
  <c r="N138" i="2"/>
  <c r="Q138" i="2"/>
  <c r="P130" i="2"/>
  <c r="O130" i="2"/>
  <c r="Q130" i="2"/>
  <c r="N130" i="2"/>
  <c r="O122" i="2"/>
  <c r="N122" i="2"/>
  <c r="M122" i="2"/>
  <c r="P122" i="2"/>
  <c r="O114" i="2"/>
  <c r="P114" i="2"/>
  <c r="M114" i="2"/>
  <c r="Q114" i="2"/>
  <c r="N114" i="2"/>
  <c r="O106" i="2"/>
  <c r="P106" i="2"/>
  <c r="Q106" i="2"/>
  <c r="N106" i="2"/>
  <c r="M98" i="2"/>
  <c r="O98" i="2"/>
  <c r="N98" i="2"/>
  <c r="P98" i="2"/>
  <c r="Q98" i="2"/>
  <c r="M90" i="2"/>
  <c r="O90" i="2"/>
  <c r="P90" i="2"/>
  <c r="Q90" i="2"/>
  <c r="M82" i="2"/>
  <c r="O82" i="2"/>
  <c r="P82" i="2"/>
  <c r="N82" i="2"/>
  <c r="Q82" i="2"/>
  <c r="M74" i="2"/>
  <c r="O74" i="2"/>
  <c r="N74" i="2"/>
  <c r="N243" i="2"/>
  <c r="Q238" i="2"/>
  <c r="O234" i="2"/>
  <c r="M226" i="2"/>
  <c r="P217" i="2"/>
  <c r="Q208" i="2"/>
  <c r="Q204" i="2"/>
  <c r="O179" i="2"/>
  <c r="Q91" i="2"/>
  <c r="O244" i="2"/>
  <c r="P244" i="2"/>
  <c r="N244" i="2"/>
  <c r="O212" i="2"/>
  <c r="P212" i="2"/>
  <c r="N212" i="2"/>
  <c r="M172" i="2"/>
  <c r="O172" i="2"/>
  <c r="P172" i="2"/>
  <c r="N140" i="2"/>
  <c r="P140" i="2"/>
  <c r="M140" i="2"/>
  <c r="A140" i="5" s="1"/>
  <c r="M108" i="2"/>
  <c r="Q108" i="2"/>
  <c r="P108" i="2"/>
  <c r="N188" i="2"/>
  <c r="M251" i="2"/>
  <c r="Q251" i="2"/>
  <c r="M219" i="2"/>
  <c r="Q219" i="2"/>
  <c r="Q187" i="2"/>
  <c r="M187" i="2"/>
  <c r="N187" i="2"/>
  <c r="P187" i="2"/>
  <c r="M155" i="2"/>
  <c r="N155" i="2"/>
  <c r="O155" i="2"/>
  <c r="Q155" i="2"/>
  <c r="P123" i="2"/>
  <c r="O123" i="2"/>
  <c r="Q123" i="2"/>
  <c r="N123" i="2"/>
  <c r="N257" i="2"/>
  <c r="O257" i="2"/>
  <c r="M257" i="2"/>
  <c r="A257" i="5" s="1"/>
  <c r="N233" i="2"/>
  <c r="O233" i="2"/>
  <c r="M233" i="2"/>
  <c r="Q233" i="2"/>
  <c r="N209" i="2"/>
  <c r="O209" i="2"/>
  <c r="M209" i="2"/>
  <c r="P209" i="2"/>
  <c r="Q209" i="2"/>
  <c r="N185" i="2"/>
  <c r="O185" i="2"/>
  <c r="M161" i="2"/>
  <c r="O161" i="2"/>
  <c r="N161" i="2"/>
  <c r="P161" i="2"/>
  <c r="M137" i="2"/>
  <c r="O137" i="2"/>
  <c r="N137" i="2"/>
  <c r="Q137" i="2"/>
  <c r="P137" i="2"/>
  <c r="N113" i="2"/>
  <c r="Q113" i="2"/>
  <c r="P113" i="2"/>
  <c r="M89" i="2"/>
  <c r="P89" i="2"/>
  <c r="Q89" i="2"/>
  <c r="O89" i="2"/>
  <c r="O251" i="2"/>
  <c r="Q225" i="2"/>
  <c r="P185" i="2"/>
  <c r="O140" i="2"/>
  <c r="Q131" i="2"/>
  <c r="O91" i="2"/>
  <c r="N256" i="2"/>
  <c r="O256" i="2"/>
  <c r="P256" i="2"/>
  <c r="M248" i="2"/>
  <c r="N248" i="2"/>
  <c r="P248" i="2"/>
  <c r="P232" i="2"/>
  <c r="Q232" i="2"/>
  <c r="N224" i="2"/>
  <c r="O224" i="2"/>
  <c r="P224" i="2"/>
  <c r="M216" i="2"/>
  <c r="N216" i="2"/>
  <c r="P216" i="2"/>
  <c r="P200" i="2"/>
  <c r="Q200" i="2"/>
  <c r="M200" i="2"/>
  <c r="O200" i="2"/>
  <c r="P192" i="2"/>
  <c r="Q192" i="2"/>
  <c r="O192" i="2"/>
  <c r="P184" i="2"/>
  <c r="Q184" i="2"/>
  <c r="M184" i="2"/>
  <c r="O184" i="2"/>
  <c r="P176" i="2"/>
  <c r="Q176" i="2"/>
  <c r="O176" i="2"/>
  <c r="P168" i="2"/>
  <c r="Q168" i="2"/>
  <c r="M168" i="2"/>
  <c r="O168" i="2"/>
  <c r="O160" i="2"/>
  <c r="P160" i="2"/>
  <c r="N160" i="2"/>
  <c r="M152" i="2"/>
  <c r="N152" i="2"/>
  <c r="P152" i="2"/>
  <c r="Q152" i="2"/>
  <c r="N144" i="2"/>
  <c r="O144" i="2"/>
  <c r="Q136" i="2"/>
  <c r="M136" i="2"/>
  <c r="P136" i="2"/>
  <c r="O128" i="2"/>
  <c r="P128" i="2"/>
  <c r="N128" i="2"/>
  <c r="Q128" i="2"/>
  <c r="Q120" i="2"/>
  <c r="M120" i="2"/>
  <c r="O120" i="2"/>
  <c r="N120" i="2"/>
  <c r="Q112" i="2"/>
  <c r="P112" i="2"/>
  <c r="N112" i="2"/>
  <c r="O112" i="2"/>
  <c r="O104" i="2"/>
  <c r="Q104" i="2"/>
  <c r="M104" i="2"/>
  <c r="N104" i="2"/>
  <c r="P104" i="2"/>
  <c r="O96" i="2"/>
  <c r="Q96" i="2"/>
  <c r="N96" i="2"/>
  <c r="P96" i="2"/>
  <c r="O88" i="2"/>
  <c r="Q88" i="2"/>
  <c r="N88" i="2"/>
  <c r="M88" i="2"/>
  <c r="P88" i="2"/>
  <c r="O80" i="2"/>
  <c r="Q80" i="2"/>
  <c r="N80" i="2"/>
  <c r="Q72" i="2"/>
  <c r="N72" i="2"/>
  <c r="P72" i="2"/>
  <c r="O72" i="2"/>
  <c r="M72" i="2"/>
  <c r="P259" i="2"/>
  <c r="N251" i="2"/>
  <c r="Q246" i="2"/>
  <c r="O242" i="2"/>
  <c r="M234" i="2"/>
  <c r="Q216" i="2"/>
  <c r="Q212" i="2"/>
  <c r="O208" i="2"/>
  <c r="M204" i="2"/>
  <c r="M185" i="2"/>
  <c r="P178" i="2"/>
  <c r="N172" i="2"/>
  <c r="Q156" i="2"/>
  <c r="M112" i="2"/>
  <c r="N90" i="2"/>
  <c r="O252" i="2"/>
  <c r="P252" i="2"/>
  <c r="M252" i="2"/>
  <c r="N252" i="2"/>
  <c r="O220" i="2"/>
  <c r="P220" i="2"/>
  <c r="M220" i="2"/>
  <c r="N220" i="2"/>
  <c r="M180" i="2"/>
  <c r="O180" i="2"/>
  <c r="P180" i="2"/>
  <c r="N180" i="2"/>
  <c r="Q180" i="2"/>
  <c r="N148" i="2"/>
  <c r="P148" i="2"/>
  <c r="O148" i="2"/>
  <c r="Q148" i="2"/>
  <c r="M116" i="2"/>
  <c r="O116" i="2"/>
  <c r="Q116" i="2"/>
  <c r="N116" i="2"/>
  <c r="P116" i="2"/>
  <c r="M235" i="2"/>
  <c r="N235" i="2"/>
  <c r="O235" i="2"/>
  <c r="Q235" i="2"/>
  <c r="Q203" i="2"/>
  <c r="M203" i="2"/>
  <c r="N203" i="2"/>
  <c r="P203" i="2"/>
  <c r="Q171" i="2"/>
  <c r="M171" i="2"/>
  <c r="N171" i="2"/>
  <c r="P171" i="2"/>
  <c r="M139" i="2"/>
  <c r="N139" i="2"/>
  <c r="O139" i="2"/>
  <c r="Q139" i="2"/>
  <c r="N107" i="2"/>
  <c r="P107" i="2"/>
  <c r="O107" i="2"/>
  <c r="Q107" i="2"/>
  <c r="N241" i="2"/>
  <c r="O241" i="2"/>
  <c r="M241" i="2"/>
  <c r="P241" i="2"/>
  <c r="Q241" i="2"/>
  <c r="N217" i="2"/>
  <c r="O217" i="2"/>
  <c r="Q217" i="2"/>
  <c r="N193" i="2"/>
  <c r="O193" i="2"/>
  <c r="M193" i="2"/>
  <c r="P193" i="2"/>
  <c r="N169" i="2"/>
  <c r="O169" i="2"/>
  <c r="M145" i="2"/>
  <c r="O145" i="2"/>
  <c r="P145" i="2"/>
  <c r="Q145" i="2"/>
  <c r="N145" i="2"/>
  <c r="Q121" i="2"/>
  <c r="N121" i="2"/>
  <c r="O121" i="2"/>
  <c r="M121" i="2"/>
  <c r="A121" i="5" s="1"/>
  <c r="M97" i="2"/>
  <c r="O97" i="2"/>
  <c r="Q97" i="2"/>
  <c r="O73" i="2"/>
  <c r="Q73" i="2"/>
  <c r="M73" i="2"/>
  <c r="P73" i="2"/>
  <c r="Q259" i="2"/>
  <c r="N204" i="2"/>
  <c r="N179" i="2"/>
  <c r="Q172" i="2"/>
  <c r="M113" i="2"/>
  <c r="P255" i="2"/>
  <c r="Q255" i="2"/>
  <c r="M255" i="2"/>
  <c r="P247" i="2"/>
  <c r="Q247" i="2"/>
  <c r="O247" i="2"/>
  <c r="P239" i="2"/>
  <c r="Q239" i="2"/>
  <c r="M239" i="2"/>
  <c r="N239" i="2"/>
  <c r="O239" i="2"/>
  <c r="P231" i="2"/>
  <c r="Q231" i="2"/>
  <c r="M231" i="2"/>
  <c r="A231" i="5" s="1"/>
  <c r="O231" i="2"/>
  <c r="P223" i="2"/>
  <c r="Q223" i="2"/>
  <c r="M223" i="2"/>
  <c r="P215" i="2"/>
  <c r="Q215" i="2"/>
  <c r="O215" i="2"/>
  <c r="P207" i="2"/>
  <c r="Q207" i="2"/>
  <c r="M207" i="2"/>
  <c r="N207" i="2"/>
  <c r="O207" i="2"/>
  <c r="M199" i="2"/>
  <c r="N199" i="2"/>
  <c r="P199" i="2"/>
  <c r="Q199" i="2"/>
  <c r="O199" i="2"/>
  <c r="M191" i="2"/>
  <c r="N191" i="2"/>
  <c r="P191" i="2"/>
  <c r="Q191" i="2"/>
  <c r="M183" i="2"/>
  <c r="N183" i="2"/>
  <c r="P183" i="2"/>
  <c r="Q183" i="2"/>
  <c r="O183" i="2"/>
  <c r="M175" i="2"/>
  <c r="N175" i="2"/>
  <c r="P175" i="2"/>
  <c r="Q175" i="2"/>
  <c r="Q167" i="2"/>
  <c r="M167" i="2"/>
  <c r="O167" i="2"/>
  <c r="P167" i="2"/>
  <c r="N167" i="2"/>
  <c r="O159" i="2"/>
  <c r="Q159" i="2"/>
  <c r="M159" i="2"/>
  <c r="N159" i="2"/>
  <c r="P159" i="2"/>
  <c r="O151" i="2"/>
  <c r="Q151" i="2"/>
  <c r="M151" i="2"/>
  <c r="P151" i="2"/>
  <c r="O143" i="2"/>
  <c r="Q143" i="2"/>
  <c r="N143" i="2"/>
  <c r="P143" i="2"/>
  <c r="M143" i="2"/>
  <c r="O135" i="2"/>
  <c r="Q135" i="2"/>
  <c r="M135" i="2"/>
  <c r="P135" i="2"/>
  <c r="N127" i="2"/>
  <c r="O127" i="2"/>
  <c r="Q127" i="2"/>
  <c r="M127" i="2"/>
  <c r="N119" i="2"/>
  <c r="M119" i="2"/>
  <c r="P119" i="2"/>
  <c r="Q119" i="2"/>
  <c r="O119" i="2"/>
  <c r="N111" i="2"/>
  <c r="O111" i="2"/>
  <c r="P111" i="2"/>
  <c r="Q111" i="2"/>
  <c r="M111" i="2"/>
  <c r="N103" i="2"/>
  <c r="O103" i="2"/>
  <c r="Q103" i="2"/>
  <c r="P103" i="2"/>
  <c r="N95" i="2"/>
  <c r="O95" i="2"/>
  <c r="P95" i="2"/>
  <c r="Q95" i="2"/>
  <c r="M95" i="2"/>
  <c r="N87" i="2"/>
  <c r="M87" i="2"/>
  <c r="O87" i="2"/>
  <c r="Q87" i="2"/>
  <c r="P87" i="2"/>
  <c r="N79" i="2"/>
  <c r="Q79" i="2"/>
  <c r="O79" i="2"/>
  <c r="P79" i="2"/>
  <c r="N71" i="2"/>
  <c r="M71" i="2"/>
  <c r="P71" i="2"/>
  <c r="O71" i="2"/>
  <c r="O250" i="2"/>
  <c r="M242" i="2"/>
  <c r="P233" i="2"/>
  <c r="Q224" i="2"/>
  <c r="Q220" i="2"/>
  <c r="O216" i="2"/>
  <c r="M212" i="2"/>
  <c r="M208" i="2"/>
  <c r="O203" i="2"/>
  <c r="N184" i="2"/>
  <c r="O171" i="2"/>
  <c r="P155" i="2"/>
  <c r="N147" i="2"/>
  <c r="O138" i="2"/>
  <c r="M130" i="2"/>
  <c r="P120" i="2"/>
  <c r="N89" i="2"/>
  <c r="O260" i="2"/>
  <c r="P260" i="2"/>
  <c r="N260" i="2"/>
  <c r="Q260" i="2"/>
  <c r="O228" i="2"/>
  <c r="P228" i="2"/>
  <c r="N228" i="2"/>
  <c r="Q228" i="2"/>
  <c r="M196" i="2"/>
  <c r="O196" i="2"/>
  <c r="P196" i="2"/>
  <c r="N196" i="2"/>
  <c r="Q196" i="2"/>
  <c r="N164" i="2"/>
  <c r="P164" i="2"/>
  <c r="Q164" i="2"/>
  <c r="O164" i="2"/>
  <c r="N132" i="2"/>
  <c r="P132" i="2"/>
  <c r="Q132" i="2"/>
  <c r="O132" i="2"/>
  <c r="M100" i="2"/>
  <c r="Q100" i="2"/>
  <c r="N100" i="2"/>
  <c r="P100" i="2"/>
  <c r="M84" i="2"/>
  <c r="N84" i="2"/>
  <c r="P84" i="2"/>
  <c r="O84" i="2"/>
  <c r="Q244" i="2"/>
  <c r="M259" i="2"/>
  <c r="O259" i="2"/>
  <c r="M227" i="2"/>
  <c r="O227" i="2"/>
  <c r="Q195" i="2"/>
  <c r="M195" i="2"/>
  <c r="P195" i="2"/>
  <c r="M163" i="2"/>
  <c r="O163" i="2"/>
  <c r="P163" i="2"/>
  <c r="N163" i="2"/>
  <c r="Q163" i="2"/>
  <c r="M131" i="2"/>
  <c r="O131" i="2"/>
  <c r="P131" i="2"/>
  <c r="P99" i="2"/>
  <c r="M99" i="2"/>
  <c r="O99" i="2"/>
  <c r="N99" i="2"/>
  <c r="Q99" i="2"/>
  <c r="P83" i="2"/>
  <c r="Q83" i="2"/>
  <c r="M83" i="2"/>
  <c r="O83" i="2"/>
  <c r="N249" i="2"/>
  <c r="O249" i="2"/>
  <c r="Q249" i="2"/>
  <c r="N225" i="2"/>
  <c r="O225" i="2"/>
  <c r="M225" i="2"/>
  <c r="N201" i="2"/>
  <c r="O201" i="2"/>
  <c r="N177" i="2"/>
  <c r="O177" i="2"/>
  <c r="M177" i="2"/>
  <c r="P177" i="2"/>
  <c r="M153" i="2"/>
  <c r="O153" i="2"/>
  <c r="Q153" i="2"/>
  <c r="M129" i="2"/>
  <c r="A129" i="5" s="1"/>
  <c r="O129" i="2"/>
  <c r="N129" i="2"/>
  <c r="P129" i="2"/>
  <c r="Q129" i="2"/>
  <c r="O105" i="2"/>
  <c r="Q105" i="2"/>
  <c r="M105" i="2"/>
  <c r="N105" i="2"/>
  <c r="P105" i="2"/>
  <c r="Q81" i="2"/>
  <c r="N81" i="2"/>
  <c r="O81" i="2"/>
  <c r="M81" i="2"/>
  <c r="P81" i="2"/>
  <c r="M262" i="2"/>
  <c r="N262" i="2"/>
  <c r="P262" i="2"/>
  <c r="Q262" i="2"/>
  <c r="M254" i="2"/>
  <c r="N254" i="2"/>
  <c r="O254" i="2"/>
  <c r="P254" i="2"/>
  <c r="M246" i="2"/>
  <c r="N246" i="2"/>
  <c r="P246" i="2"/>
  <c r="M238" i="2"/>
  <c r="N238" i="2"/>
  <c r="M230" i="2"/>
  <c r="N230" i="2"/>
  <c r="P230" i="2"/>
  <c r="Q230" i="2"/>
  <c r="M222" i="2"/>
  <c r="N222" i="2"/>
  <c r="O222" i="2"/>
  <c r="P222" i="2"/>
  <c r="M214" i="2"/>
  <c r="N214" i="2"/>
  <c r="P214" i="2"/>
  <c r="M206" i="2"/>
  <c r="N206" i="2"/>
  <c r="M198" i="2"/>
  <c r="N198" i="2"/>
  <c r="Q198" i="2"/>
  <c r="M190" i="2"/>
  <c r="N190" i="2"/>
  <c r="O190" i="2"/>
  <c r="Q190" i="2"/>
  <c r="M182" i="2"/>
  <c r="N182" i="2"/>
  <c r="Q182" i="2"/>
  <c r="M174" i="2"/>
  <c r="N174" i="2"/>
  <c r="O174" i="2"/>
  <c r="Q174" i="2"/>
  <c r="N166" i="2"/>
  <c r="Q166" i="2"/>
  <c r="P166" i="2"/>
  <c r="N158" i="2"/>
  <c r="O158" i="2"/>
  <c r="P158" i="2"/>
  <c r="M158" i="2"/>
  <c r="Q158" i="2"/>
  <c r="N150" i="2"/>
  <c r="M150" i="2"/>
  <c r="P150" i="2"/>
  <c r="Q150" i="2"/>
  <c r="O150" i="2"/>
  <c r="N142" i="2"/>
  <c r="M142" i="2"/>
  <c r="O142" i="2"/>
  <c r="P142" i="2"/>
  <c r="N134" i="2"/>
  <c r="Q134" i="2"/>
  <c r="M134" i="2"/>
  <c r="P134" i="2"/>
  <c r="M126" i="2"/>
  <c r="N126" i="2"/>
  <c r="O126" i="2"/>
  <c r="Q126" i="2"/>
  <c r="N118" i="2"/>
  <c r="P118" i="2"/>
  <c r="Q118" i="2"/>
  <c r="O118" i="2"/>
  <c r="Q110" i="2"/>
  <c r="M110" i="2"/>
  <c r="N110" i="2"/>
  <c r="O110" i="2"/>
  <c r="Q102" i="2"/>
  <c r="N102" i="2"/>
  <c r="O102" i="2"/>
  <c r="Q94" i="2"/>
  <c r="P94" i="2"/>
  <c r="M94" i="2"/>
  <c r="N94" i="2"/>
  <c r="Q86" i="2"/>
  <c r="N86" i="2"/>
  <c r="P86" i="2"/>
  <c r="O86" i="2"/>
  <c r="Q78" i="2"/>
  <c r="N78" i="2"/>
  <c r="O78" i="2"/>
  <c r="P78" i="2"/>
  <c r="M78" i="2"/>
  <c r="A78" i="5" s="1"/>
  <c r="O70" i="2"/>
  <c r="Q70" i="2"/>
  <c r="N70" i="2"/>
  <c r="P70" i="2"/>
  <c r="M70" i="2"/>
  <c r="O262" i="2"/>
  <c r="M258" i="2"/>
  <c r="A258" i="5" s="1"/>
  <c r="P249" i="2"/>
  <c r="Q240" i="2"/>
  <c r="Q236" i="2"/>
  <c r="O232" i="2"/>
  <c r="M228" i="2"/>
  <c r="M224" i="2"/>
  <c r="P219" i="2"/>
  <c r="N215" i="2"/>
  <c r="N211" i="2"/>
  <c r="Q206" i="2"/>
  <c r="Q201" i="2"/>
  <c r="O195" i="2"/>
  <c r="P182" i="2"/>
  <c r="N176" i="2"/>
  <c r="Q169" i="2"/>
  <c r="M162" i="2"/>
  <c r="P153" i="2"/>
  <c r="Q144" i="2"/>
  <c r="O136" i="2"/>
  <c r="M128" i="2"/>
  <c r="M118" i="2"/>
  <c r="O108" i="2"/>
  <c r="P97" i="2"/>
  <c r="M86" i="2"/>
  <c r="Q74" i="2"/>
  <c r="D3" i="2"/>
  <c r="D4" i="2"/>
  <c r="D5" i="2"/>
  <c r="D6" i="2"/>
  <c r="D7" i="2"/>
  <c r="D8" i="2"/>
  <c r="D9" i="2"/>
  <c r="M9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2" i="2"/>
  <c r="A137" i="5" l="1"/>
  <c r="A116" i="5"/>
  <c r="A111" i="5"/>
  <c r="A128" i="5"/>
  <c r="A134" i="5"/>
  <c r="A238" i="5"/>
  <c r="A207" i="5"/>
  <c r="A113" i="5"/>
  <c r="A193" i="5"/>
  <c r="A233" i="5"/>
  <c r="A106" i="5"/>
  <c r="A77" i="5"/>
  <c r="A133" i="5"/>
  <c r="A247" i="5"/>
  <c r="A102" i="5"/>
  <c r="A127" i="5"/>
  <c r="A138" i="5"/>
  <c r="A194" i="5"/>
  <c r="A75" i="5"/>
  <c r="A141" i="5"/>
  <c r="A149" i="5"/>
  <c r="A249" i="5"/>
  <c r="M292" i="2"/>
  <c r="O292" i="2"/>
  <c r="P292" i="2"/>
  <c r="N292" i="2"/>
  <c r="Q292" i="2"/>
  <c r="A182" i="5"/>
  <c r="A262" i="5"/>
  <c r="A163" i="5"/>
  <c r="A100" i="5"/>
  <c r="A145" i="5"/>
  <c r="A252" i="5"/>
  <c r="A80" i="5"/>
  <c r="A184" i="5"/>
  <c r="A188" i="5"/>
  <c r="A208" i="5"/>
  <c r="A97" i="5"/>
  <c r="A243" i="5"/>
  <c r="A86" i="5"/>
  <c r="A195" i="5"/>
  <c r="A183" i="5"/>
  <c r="A72" i="5"/>
  <c r="P289" i="2"/>
  <c r="N289" i="2"/>
  <c r="O289" i="2"/>
  <c r="M289" i="2"/>
  <c r="Q289" i="2"/>
  <c r="A94" i="5"/>
  <c r="A110" i="5"/>
  <c r="A142" i="5"/>
  <c r="A158" i="5"/>
  <c r="A81" i="5"/>
  <c r="A153" i="5"/>
  <c r="A83" i="5"/>
  <c r="A131" i="5"/>
  <c r="A260" i="5"/>
  <c r="A79" i="5"/>
  <c r="A143" i="5"/>
  <c r="A191" i="5"/>
  <c r="A255" i="5"/>
  <c r="A171" i="5"/>
  <c r="A88" i="5"/>
  <c r="A104" i="5"/>
  <c r="A155" i="5"/>
  <c r="A251" i="5"/>
  <c r="A244" i="5"/>
  <c r="A114" i="5"/>
  <c r="A130" i="5"/>
  <c r="A154" i="5"/>
  <c r="A147" i="5"/>
  <c r="A76" i="5"/>
  <c r="A156" i="5"/>
  <c r="A181" i="5"/>
  <c r="A85" i="5"/>
  <c r="A232" i="5"/>
  <c r="N294" i="2"/>
  <c r="O294" i="2"/>
  <c r="P294" i="2"/>
  <c r="Q294" i="2"/>
  <c r="M294" i="2"/>
  <c r="Q293" i="2"/>
  <c r="O293" i="2"/>
  <c r="N293" i="2"/>
  <c r="P293" i="2"/>
  <c r="M293" i="2"/>
  <c r="A259" i="5"/>
  <c r="A256" i="5"/>
  <c r="A74" i="5"/>
  <c r="A150" i="5"/>
  <c r="A180" i="5"/>
  <c r="A90" i="5"/>
  <c r="A250" i="5"/>
  <c r="A101" i="5"/>
  <c r="A71" i="5"/>
  <c r="A89" i="5"/>
  <c r="A125" i="5"/>
  <c r="A159" i="5"/>
  <c r="A109" i="5"/>
  <c r="A261" i="5"/>
  <c r="P288" i="2"/>
  <c r="N288" i="2"/>
  <c r="Q288" i="2"/>
  <c r="M288" i="2"/>
  <c r="O288" i="2"/>
  <c r="A108" i="5"/>
  <c r="A176" i="5"/>
  <c r="A224" i="5"/>
  <c r="A70" i="5"/>
  <c r="A126" i="5"/>
  <c r="A190" i="5"/>
  <c r="A230" i="5"/>
  <c r="A225" i="5"/>
  <c r="A84" i="5"/>
  <c r="A132" i="5"/>
  <c r="A95" i="5"/>
  <c r="A103" i="5"/>
  <c r="A135" i="5"/>
  <c r="A223" i="5"/>
  <c r="A73" i="5"/>
  <c r="A107" i="5"/>
  <c r="A112" i="5"/>
  <c r="A120" i="5"/>
  <c r="A152" i="5"/>
  <c r="A216" i="5"/>
  <c r="A248" i="5"/>
  <c r="A123" i="5"/>
  <c r="A82" i="5"/>
  <c r="A146" i="5"/>
  <c r="A91" i="5"/>
  <c r="A92" i="5"/>
  <c r="A93" i="5"/>
  <c r="A117" i="5"/>
  <c r="A192" i="5"/>
  <c r="A237" i="5"/>
  <c r="A222" i="5"/>
  <c r="A105" i="5"/>
  <c r="A164" i="5"/>
  <c r="A139" i="5"/>
  <c r="A96" i="5"/>
  <c r="A144" i="5"/>
  <c r="A122" i="5"/>
  <c r="A179" i="5"/>
  <c r="Q291" i="2"/>
  <c r="O291" i="2"/>
  <c r="P291" i="2"/>
  <c r="N291" i="2"/>
  <c r="M291" i="2"/>
  <c r="A246" i="5"/>
  <c r="A124" i="5"/>
  <c r="P290" i="2"/>
  <c r="M290" i="2"/>
  <c r="A290" i="5" s="1"/>
  <c r="N290" i="2"/>
  <c r="O290" i="2"/>
  <c r="Q290" i="2"/>
  <c r="A215" i="5"/>
  <c r="A87" i="5"/>
  <c r="A115" i="5"/>
  <c r="P287" i="2"/>
  <c r="N287" i="2"/>
  <c r="O287" i="2"/>
  <c r="Q287" i="2"/>
  <c r="M287" i="2"/>
  <c r="A118" i="5"/>
  <c r="A254" i="5"/>
  <c r="A99" i="5"/>
  <c r="A196" i="5"/>
  <c r="A119" i="5"/>
  <c r="A151" i="5"/>
  <c r="A175" i="5"/>
  <c r="A148" i="5"/>
  <c r="A234" i="5"/>
  <c r="A136" i="5"/>
  <c r="A160" i="5"/>
  <c r="A161" i="5"/>
  <c r="A187" i="5"/>
  <c r="A172" i="5"/>
  <c r="A98" i="5"/>
  <c r="A162" i="5"/>
  <c r="A157" i="5"/>
  <c r="A253" i="5"/>
  <c r="A245" i="5"/>
  <c r="A297" i="5"/>
  <c r="P295" i="2"/>
  <c r="Q295" i="2"/>
  <c r="M295" i="2"/>
  <c r="O295" i="2"/>
  <c r="N295" i="2"/>
  <c r="P271" i="2"/>
  <c r="Q271" i="2"/>
  <c r="M271" i="2"/>
  <c r="N271" i="2"/>
  <c r="O271" i="2"/>
  <c r="Q46" i="2"/>
  <c r="N46" i="2"/>
  <c r="P46" i="2"/>
  <c r="O46" i="2"/>
  <c r="M46" i="2"/>
  <c r="Q22" i="2"/>
  <c r="P22" i="2"/>
  <c r="N22" i="2"/>
  <c r="O22" i="2"/>
  <c r="M22" i="2"/>
  <c r="Q6" i="2"/>
  <c r="M6" i="2"/>
  <c r="N6" i="2"/>
  <c r="P6" i="2"/>
  <c r="O6" i="2"/>
  <c r="M302" i="2"/>
  <c r="N302" i="2"/>
  <c r="O302" i="2"/>
  <c r="Q302" i="2"/>
  <c r="P302" i="2"/>
  <c r="M270" i="2"/>
  <c r="N270" i="2"/>
  <c r="Q270" i="2"/>
  <c r="O270" i="2"/>
  <c r="P270" i="2"/>
  <c r="Q325" i="2"/>
  <c r="M325" i="2"/>
  <c r="N325" i="2"/>
  <c r="P325" i="2"/>
  <c r="O325" i="2"/>
  <c r="Q317" i="2"/>
  <c r="N317" i="2"/>
  <c r="M317" i="2"/>
  <c r="O317" i="2"/>
  <c r="P317" i="2"/>
  <c r="Q309" i="2"/>
  <c r="O309" i="2"/>
  <c r="M309" i="2"/>
  <c r="N309" i="2"/>
  <c r="P309" i="2"/>
  <c r="O301" i="2"/>
  <c r="Q301" i="2"/>
  <c r="P301" i="2"/>
  <c r="M301" i="2"/>
  <c r="N301" i="2"/>
  <c r="Q285" i="2"/>
  <c r="M285" i="2"/>
  <c r="O285" i="2"/>
  <c r="N285" i="2"/>
  <c r="P285" i="2"/>
  <c r="O277" i="2"/>
  <c r="P277" i="2"/>
  <c r="Q277" i="2"/>
  <c r="M277" i="2"/>
  <c r="N277" i="2"/>
  <c r="M269" i="2"/>
  <c r="N269" i="2"/>
  <c r="O269" i="2"/>
  <c r="Q269" i="2"/>
  <c r="P269" i="2"/>
  <c r="M68" i="2"/>
  <c r="P68" i="2"/>
  <c r="O68" i="2"/>
  <c r="Q68" i="2"/>
  <c r="N68" i="2"/>
  <c r="M60" i="2"/>
  <c r="N60" i="2"/>
  <c r="P60" i="2"/>
  <c r="Q60" i="2"/>
  <c r="O60" i="2"/>
  <c r="M52" i="2"/>
  <c r="N52" i="2"/>
  <c r="P52" i="2"/>
  <c r="Q52" i="2"/>
  <c r="O52" i="2"/>
  <c r="M44" i="2"/>
  <c r="O44" i="2"/>
  <c r="P44" i="2"/>
  <c r="N44" i="2"/>
  <c r="Q44" i="2"/>
  <c r="M36" i="2"/>
  <c r="N36" i="2"/>
  <c r="P36" i="2"/>
  <c r="Q36" i="2"/>
  <c r="O36" i="2"/>
  <c r="M28" i="2"/>
  <c r="O28" i="2"/>
  <c r="Q28" i="2"/>
  <c r="P28" i="2"/>
  <c r="N28" i="2"/>
  <c r="M20" i="2"/>
  <c r="P20" i="2"/>
  <c r="O20" i="2"/>
  <c r="Q20" i="2"/>
  <c r="N20" i="2"/>
  <c r="M12" i="2"/>
  <c r="Q12" i="2"/>
  <c r="P12" i="2"/>
  <c r="N12" i="2"/>
  <c r="O12" i="2"/>
  <c r="M4" i="2"/>
  <c r="O4" i="2"/>
  <c r="P4" i="2"/>
  <c r="N4" i="2"/>
  <c r="Q4" i="2"/>
  <c r="P2" i="2"/>
  <c r="U2" i="2" s="1"/>
  <c r="M2" i="2"/>
  <c r="R2" i="2" s="1"/>
  <c r="N2" i="2"/>
  <c r="S2" i="2" s="1"/>
  <c r="O2" i="2"/>
  <c r="T2" i="2" s="1"/>
  <c r="Q2" i="2"/>
  <c r="P303" i="2"/>
  <c r="Q303" i="2"/>
  <c r="O303" i="2"/>
  <c r="M303" i="2"/>
  <c r="N303" i="2"/>
  <c r="P263" i="2"/>
  <c r="Q263" i="2"/>
  <c r="M263" i="2"/>
  <c r="O263" i="2"/>
  <c r="N263" i="2"/>
  <c r="N326" i="2"/>
  <c r="P326" i="2"/>
  <c r="M326" i="2"/>
  <c r="O326" i="2"/>
  <c r="Q326" i="2"/>
  <c r="P69" i="2"/>
  <c r="M69" i="2"/>
  <c r="N69" i="2"/>
  <c r="O69" i="2"/>
  <c r="Q69" i="2"/>
  <c r="N45" i="2"/>
  <c r="O45" i="2"/>
  <c r="P45" i="2"/>
  <c r="M45" i="2"/>
  <c r="Q45" i="2"/>
  <c r="N21" i="2"/>
  <c r="O21" i="2"/>
  <c r="P21" i="2"/>
  <c r="M21" i="2"/>
  <c r="Q21" i="2"/>
  <c r="N5" i="2"/>
  <c r="O5" i="2"/>
  <c r="P5" i="2"/>
  <c r="M5" i="2"/>
  <c r="Q5" i="2"/>
  <c r="N324" i="2"/>
  <c r="P324" i="2"/>
  <c r="M324" i="2"/>
  <c r="O324" i="2"/>
  <c r="Q324" i="2"/>
  <c r="O300" i="2"/>
  <c r="P300" i="2"/>
  <c r="M300" i="2"/>
  <c r="N300" i="2"/>
  <c r="Q300" i="2"/>
  <c r="O276" i="2"/>
  <c r="P276" i="2"/>
  <c r="N276" i="2"/>
  <c r="M276" i="2"/>
  <c r="Q276" i="2"/>
  <c r="O59" i="2"/>
  <c r="Q59" i="2"/>
  <c r="N59" i="2"/>
  <c r="P59" i="2"/>
  <c r="M59" i="2"/>
  <c r="M323" i="2"/>
  <c r="N323" i="2"/>
  <c r="P323" i="2"/>
  <c r="O323" i="2"/>
  <c r="Q323" i="2"/>
  <c r="M315" i="2"/>
  <c r="N315" i="2"/>
  <c r="O315" i="2"/>
  <c r="P315" i="2"/>
  <c r="Q315" i="2"/>
  <c r="M307" i="2"/>
  <c r="Q307" i="2"/>
  <c r="O307" i="2"/>
  <c r="P307" i="2"/>
  <c r="N307" i="2"/>
  <c r="M299" i="2"/>
  <c r="O299" i="2"/>
  <c r="Q299" i="2"/>
  <c r="N299" i="2"/>
  <c r="P299" i="2"/>
  <c r="M283" i="2"/>
  <c r="Q283" i="2"/>
  <c r="P283" i="2"/>
  <c r="N283" i="2"/>
  <c r="O283" i="2"/>
  <c r="M275" i="2"/>
  <c r="O275" i="2"/>
  <c r="P275" i="2"/>
  <c r="Q275" i="2"/>
  <c r="N275" i="2"/>
  <c r="M267" i="2"/>
  <c r="N267" i="2"/>
  <c r="O267" i="2"/>
  <c r="Q267" i="2"/>
  <c r="P267" i="2"/>
  <c r="O66" i="2"/>
  <c r="Q66" i="2"/>
  <c r="M66" i="2"/>
  <c r="P66" i="2"/>
  <c r="N66" i="2"/>
  <c r="O58" i="2"/>
  <c r="M58" i="2"/>
  <c r="Q58" i="2"/>
  <c r="N58" i="2"/>
  <c r="P58" i="2"/>
  <c r="M50" i="2"/>
  <c r="N50" i="2"/>
  <c r="O50" i="2"/>
  <c r="P50" i="2"/>
  <c r="Q50" i="2"/>
  <c r="M42" i="2"/>
  <c r="N42" i="2"/>
  <c r="O42" i="2"/>
  <c r="Q42" i="2"/>
  <c r="P42" i="2"/>
  <c r="M34" i="2"/>
  <c r="N34" i="2"/>
  <c r="O34" i="2"/>
  <c r="P34" i="2"/>
  <c r="Q34" i="2"/>
  <c r="M26" i="2"/>
  <c r="N26" i="2"/>
  <c r="O26" i="2"/>
  <c r="P26" i="2"/>
  <c r="Q26" i="2"/>
  <c r="M18" i="2"/>
  <c r="N18" i="2"/>
  <c r="O18" i="2"/>
  <c r="Q18" i="2"/>
  <c r="P18" i="2"/>
  <c r="M10" i="2"/>
  <c r="N10" i="2"/>
  <c r="O10" i="2"/>
  <c r="P10" i="2"/>
  <c r="Q10" i="2"/>
  <c r="O311" i="2"/>
  <c r="Q311" i="2"/>
  <c r="M311" i="2"/>
  <c r="N311" i="2"/>
  <c r="P311" i="2"/>
  <c r="P279" i="2"/>
  <c r="Q279" i="2"/>
  <c r="O279" i="2"/>
  <c r="N279" i="2"/>
  <c r="M279" i="2"/>
  <c r="M54" i="2"/>
  <c r="O54" i="2"/>
  <c r="P54" i="2"/>
  <c r="N54" i="2"/>
  <c r="Q54" i="2"/>
  <c r="Q30" i="2"/>
  <c r="P30" i="2"/>
  <c r="M30" i="2"/>
  <c r="O30" i="2"/>
  <c r="N30" i="2"/>
  <c r="N310" i="2"/>
  <c r="M310" i="2"/>
  <c r="O310" i="2"/>
  <c r="Q310" i="2"/>
  <c r="P310" i="2"/>
  <c r="M278" i="2"/>
  <c r="N278" i="2"/>
  <c r="P278" i="2"/>
  <c r="Q278" i="2"/>
  <c r="O278" i="2"/>
  <c r="N53" i="2"/>
  <c r="O53" i="2"/>
  <c r="P53" i="2"/>
  <c r="Q53" i="2"/>
  <c r="M53" i="2"/>
  <c r="N29" i="2"/>
  <c r="O29" i="2"/>
  <c r="P29" i="2"/>
  <c r="Q29" i="2"/>
  <c r="M29" i="2"/>
  <c r="N316" i="2"/>
  <c r="P316" i="2"/>
  <c r="O316" i="2"/>
  <c r="Q316" i="2"/>
  <c r="M316" i="2"/>
  <c r="O268" i="2"/>
  <c r="P268" i="2"/>
  <c r="N268" i="2"/>
  <c r="M268" i="2"/>
  <c r="Q268" i="2"/>
  <c r="P51" i="2"/>
  <c r="Q51" i="2"/>
  <c r="N51" i="2"/>
  <c r="M51" i="2"/>
  <c r="O51" i="2"/>
  <c r="P35" i="2"/>
  <c r="Q35" i="2"/>
  <c r="M35" i="2"/>
  <c r="O35" i="2"/>
  <c r="N35" i="2"/>
  <c r="P19" i="2"/>
  <c r="Q19" i="2"/>
  <c r="O19" i="2"/>
  <c r="M19" i="2"/>
  <c r="N19" i="2"/>
  <c r="P3" i="2"/>
  <c r="Q3" i="2"/>
  <c r="N3" i="2"/>
  <c r="O3" i="2"/>
  <c r="M3" i="2"/>
  <c r="A3" i="5" s="1"/>
  <c r="P322" i="2"/>
  <c r="Q322" i="2"/>
  <c r="N322" i="2"/>
  <c r="M322" i="2"/>
  <c r="O322" i="2"/>
  <c r="Q306" i="2"/>
  <c r="N306" i="2"/>
  <c r="P306" i="2"/>
  <c r="M306" i="2"/>
  <c r="O306" i="2"/>
  <c r="Q274" i="2"/>
  <c r="N274" i="2"/>
  <c r="O274" i="2"/>
  <c r="M274" i="2"/>
  <c r="P274" i="2"/>
  <c r="M65" i="2"/>
  <c r="O65" i="2"/>
  <c r="Q65" i="2"/>
  <c r="P65" i="2"/>
  <c r="N65" i="2"/>
  <c r="M49" i="2"/>
  <c r="O49" i="2"/>
  <c r="P49" i="2"/>
  <c r="Q49" i="2"/>
  <c r="N49" i="2"/>
  <c r="O33" i="2"/>
  <c r="Q33" i="2"/>
  <c r="N33" i="2"/>
  <c r="P33" i="2"/>
  <c r="M33" i="2"/>
  <c r="Q17" i="2"/>
  <c r="N17" i="2"/>
  <c r="M17" i="2"/>
  <c r="P17" i="2"/>
  <c r="O17" i="2"/>
  <c r="M321" i="2"/>
  <c r="O321" i="2"/>
  <c r="N321" i="2"/>
  <c r="P321" i="2"/>
  <c r="Q321" i="2"/>
  <c r="M313" i="2"/>
  <c r="A313" i="5" s="1"/>
  <c r="O313" i="2"/>
  <c r="Q313" i="2"/>
  <c r="N313" i="2"/>
  <c r="P313" i="2"/>
  <c r="N305" i="2"/>
  <c r="O305" i="2"/>
  <c r="Q305" i="2"/>
  <c r="P305" i="2"/>
  <c r="M305" i="2"/>
  <c r="N297" i="2"/>
  <c r="O297" i="2"/>
  <c r="M297" i="2"/>
  <c r="Q297" i="2"/>
  <c r="P297" i="2"/>
  <c r="N281" i="2"/>
  <c r="O281" i="2"/>
  <c r="Q281" i="2"/>
  <c r="M281" i="2"/>
  <c r="P281" i="2"/>
  <c r="N273" i="2"/>
  <c r="O273" i="2"/>
  <c r="M273" i="2"/>
  <c r="P273" i="2"/>
  <c r="Q273" i="2"/>
  <c r="N265" i="2"/>
  <c r="O265" i="2"/>
  <c r="M265" i="2"/>
  <c r="Q265" i="2"/>
  <c r="P265" i="2"/>
  <c r="Q64" i="2"/>
  <c r="N64" i="2"/>
  <c r="M64" i="2"/>
  <c r="O64" i="2"/>
  <c r="P64" i="2"/>
  <c r="Q56" i="2"/>
  <c r="N56" i="2"/>
  <c r="O56" i="2"/>
  <c r="M56" i="2"/>
  <c r="P56" i="2"/>
  <c r="O48" i="2"/>
  <c r="P48" i="2"/>
  <c r="Q48" i="2"/>
  <c r="M48" i="2"/>
  <c r="N48" i="2"/>
  <c r="O40" i="2"/>
  <c r="P40" i="2"/>
  <c r="Q40" i="2"/>
  <c r="M40" i="2"/>
  <c r="N40" i="2"/>
  <c r="O32" i="2"/>
  <c r="P32" i="2"/>
  <c r="Q32" i="2"/>
  <c r="M32" i="2"/>
  <c r="N32" i="2"/>
  <c r="O24" i="2"/>
  <c r="P24" i="2"/>
  <c r="Q24" i="2"/>
  <c r="M24" i="2"/>
  <c r="N24" i="2"/>
  <c r="O16" i="2"/>
  <c r="P16" i="2"/>
  <c r="Q16" i="2"/>
  <c r="M16" i="2"/>
  <c r="N16" i="2"/>
  <c r="O8" i="2"/>
  <c r="P8" i="2"/>
  <c r="Q8" i="2"/>
  <c r="N8" i="2"/>
  <c r="M8" i="2"/>
  <c r="O319" i="2"/>
  <c r="Q319" i="2"/>
  <c r="N319" i="2"/>
  <c r="M319" i="2"/>
  <c r="P319" i="2"/>
  <c r="M62" i="2"/>
  <c r="P62" i="2"/>
  <c r="Q62" i="2"/>
  <c r="O62" i="2"/>
  <c r="N62" i="2"/>
  <c r="Q38" i="2"/>
  <c r="O38" i="2"/>
  <c r="P38" i="2"/>
  <c r="N38" i="2"/>
  <c r="M38" i="2"/>
  <c r="Q14" i="2"/>
  <c r="M14" i="2"/>
  <c r="N14" i="2"/>
  <c r="O14" i="2"/>
  <c r="P14" i="2"/>
  <c r="N318" i="2"/>
  <c r="P318" i="2"/>
  <c r="Q318" i="2"/>
  <c r="M318" i="2"/>
  <c r="O318" i="2"/>
  <c r="M286" i="2"/>
  <c r="N286" i="2"/>
  <c r="O286" i="2"/>
  <c r="P286" i="2"/>
  <c r="Q286" i="2"/>
  <c r="P61" i="2"/>
  <c r="N61" i="2"/>
  <c r="Q61" i="2"/>
  <c r="M61" i="2"/>
  <c r="O61" i="2"/>
  <c r="N37" i="2"/>
  <c r="O37" i="2"/>
  <c r="P37" i="2"/>
  <c r="Q37" i="2"/>
  <c r="M37" i="2"/>
  <c r="N13" i="2"/>
  <c r="O13" i="2"/>
  <c r="P13" i="2"/>
  <c r="Q13" i="2"/>
  <c r="M13" i="2"/>
  <c r="O308" i="2"/>
  <c r="P308" i="2"/>
  <c r="N308" i="2"/>
  <c r="M308" i="2"/>
  <c r="Q308" i="2"/>
  <c r="O284" i="2"/>
  <c r="P284" i="2"/>
  <c r="M284" i="2"/>
  <c r="N284" i="2"/>
  <c r="Q284" i="2"/>
  <c r="N67" i="2"/>
  <c r="O67" i="2"/>
  <c r="P67" i="2"/>
  <c r="M67" i="2"/>
  <c r="Q67" i="2"/>
  <c r="P43" i="2"/>
  <c r="Q43" i="2"/>
  <c r="O43" i="2"/>
  <c r="N43" i="2"/>
  <c r="M43" i="2"/>
  <c r="P27" i="2"/>
  <c r="Q27" i="2"/>
  <c r="N27" i="2"/>
  <c r="M27" i="2"/>
  <c r="O27" i="2"/>
  <c r="P11" i="2"/>
  <c r="Q11" i="2"/>
  <c r="M11" i="2"/>
  <c r="O11" i="2"/>
  <c r="N11" i="2"/>
  <c r="P314" i="2"/>
  <c r="N314" i="2"/>
  <c r="O314" i="2"/>
  <c r="Q314" i="2"/>
  <c r="M314" i="2"/>
  <c r="Q298" i="2"/>
  <c r="P298" i="2"/>
  <c r="N298" i="2"/>
  <c r="M298" i="2"/>
  <c r="O298" i="2"/>
  <c r="Q282" i="2"/>
  <c r="M282" i="2"/>
  <c r="N282" i="2"/>
  <c r="P282" i="2"/>
  <c r="O282" i="2"/>
  <c r="Q266" i="2"/>
  <c r="P266" i="2"/>
  <c r="O266" i="2"/>
  <c r="M266" i="2"/>
  <c r="N266" i="2"/>
  <c r="P57" i="2"/>
  <c r="M57" i="2"/>
  <c r="O57" i="2"/>
  <c r="Q57" i="2"/>
  <c r="N57" i="2"/>
  <c r="N41" i="2"/>
  <c r="P41" i="2"/>
  <c r="M41" i="2"/>
  <c r="O41" i="2"/>
  <c r="Q41" i="2"/>
  <c r="P25" i="2"/>
  <c r="N25" i="2"/>
  <c r="O25" i="2"/>
  <c r="M25" i="2"/>
  <c r="Q25" i="2"/>
  <c r="O9" i="2"/>
  <c r="Q9" i="2"/>
  <c r="N9" i="2"/>
  <c r="P9" i="2"/>
  <c r="P320" i="2"/>
  <c r="Q320" i="2"/>
  <c r="M320" i="2"/>
  <c r="N320" i="2"/>
  <c r="O320" i="2"/>
  <c r="N312" i="2"/>
  <c r="O312" i="2"/>
  <c r="Q312" i="2"/>
  <c r="P312" i="2"/>
  <c r="M312" i="2"/>
  <c r="N304" i="2"/>
  <c r="P304" i="2"/>
  <c r="Q304" i="2"/>
  <c r="M304" i="2"/>
  <c r="O304" i="2"/>
  <c r="N296" i="2"/>
  <c r="O296" i="2"/>
  <c r="Q296" i="2"/>
  <c r="P296" i="2"/>
  <c r="M296" i="2"/>
  <c r="M280" i="2"/>
  <c r="N280" i="2"/>
  <c r="P280" i="2"/>
  <c r="O280" i="2"/>
  <c r="Q280" i="2"/>
  <c r="N272" i="2"/>
  <c r="M272" i="2"/>
  <c r="P272" i="2"/>
  <c r="O272" i="2"/>
  <c r="Q272" i="2"/>
  <c r="P264" i="2"/>
  <c r="Q264" i="2"/>
  <c r="N264" i="2"/>
  <c r="M264" i="2"/>
  <c r="O264" i="2"/>
  <c r="N63" i="2"/>
  <c r="M63" i="2"/>
  <c r="P63" i="2"/>
  <c r="Q63" i="2"/>
  <c r="O63" i="2"/>
  <c r="N55" i="2"/>
  <c r="Q55" i="2"/>
  <c r="P55" i="2"/>
  <c r="M55" i="2"/>
  <c r="O55" i="2"/>
  <c r="M47" i="2"/>
  <c r="N47" i="2"/>
  <c r="O47" i="2"/>
  <c r="Q47" i="2"/>
  <c r="P47" i="2"/>
  <c r="M39" i="2"/>
  <c r="N39" i="2"/>
  <c r="O39" i="2"/>
  <c r="P39" i="2"/>
  <c r="Q39" i="2"/>
  <c r="M31" i="2"/>
  <c r="N31" i="2"/>
  <c r="P31" i="2"/>
  <c r="Q31" i="2"/>
  <c r="O31" i="2"/>
  <c r="M23" i="2"/>
  <c r="N23" i="2"/>
  <c r="O23" i="2"/>
  <c r="Q23" i="2"/>
  <c r="P23" i="2"/>
  <c r="M15" i="2"/>
  <c r="N15" i="2"/>
  <c r="P15" i="2"/>
  <c r="Q15" i="2"/>
  <c r="O15" i="2"/>
  <c r="M7" i="2"/>
  <c r="N7" i="2"/>
  <c r="Q7" i="2"/>
  <c r="O7" i="2"/>
  <c r="P7" i="2"/>
  <c r="A47" i="5" l="1"/>
  <c r="A61" i="5"/>
  <c r="A40" i="5"/>
  <c r="A28" i="5"/>
  <c r="A312" i="5"/>
  <c r="A274" i="5"/>
  <c r="A22" i="5"/>
  <c r="A292" i="5"/>
  <c r="A268" i="5"/>
  <c r="A58" i="5"/>
  <c r="A31" i="5"/>
  <c r="A14" i="5"/>
  <c r="A16" i="5"/>
  <c r="A7" i="5"/>
  <c r="A68" i="5"/>
  <c r="A67" i="5"/>
  <c r="A289" i="5"/>
  <c r="A38" i="5"/>
  <c r="A293" i="5"/>
  <c r="A319" i="5"/>
  <c r="A29" i="5"/>
  <c r="A307" i="5"/>
  <c r="A273" i="5"/>
  <c r="A5" i="5"/>
  <c r="A46" i="5"/>
  <c r="A280" i="5"/>
  <c r="A41" i="5"/>
  <c r="A37" i="5"/>
  <c r="A323" i="5"/>
  <c r="A45" i="5"/>
  <c r="A263" i="5"/>
  <c r="A271" i="5"/>
  <c r="A55" i="5"/>
  <c r="A296" i="5"/>
  <c r="A266" i="5"/>
  <c r="A62" i="5"/>
  <c r="A48" i="5"/>
  <c r="A265" i="5"/>
  <c r="A49" i="5"/>
  <c r="A316" i="5"/>
  <c r="A54" i="5"/>
  <c r="A267" i="5"/>
  <c r="A299" i="5"/>
  <c r="A59" i="5"/>
  <c r="A12" i="5"/>
  <c r="A317" i="5"/>
  <c r="A295" i="5"/>
  <c r="A51" i="5"/>
  <c r="A69" i="5"/>
  <c r="A63" i="5"/>
  <c r="A32" i="5"/>
  <c r="A25" i="5"/>
  <c r="A13" i="5"/>
  <c r="A24" i="5"/>
  <c r="A281" i="5"/>
  <c r="A44" i="5"/>
  <c r="A270" i="5"/>
  <c r="A35" i="5"/>
  <c r="A326" i="5"/>
  <c r="A2" i="5"/>
  <c r="A20" i="5"/>
  <c r="A36" i="5"/>
  <c r="A301" i="5"/>
  <c r="A6" i="5"/>
  <c r="A57" i="5"/>
  <c r="A308" i="5"/>
  <c r="A56" i="5"/>
  <c r="A318" i="5"/>
  <c r="A276" i="5"/>
  <c r="A23" i="5"/>
  <c r="A282" i="5"/>
  <c r="A43" i="5"/>
  <c r="A8" i="5"/>
  <c r="A39" i="5"/>
  <c r="A272" i="5"/>
  <c r="A320" i="5"/>
  <c r="A321" i="5"/>
  <c r="A15" i="5"/>
  <c r="A264" i="5"/>
  <c r="A64" i="5"/>
  <c r="A305" i="5"/>
  <c r="A33" i="5"/>
  <c r="A278" i="5"/>
  <c r="A30" i="5"/>
  <c r="A279" i="5"/>
  <c r="A311" i="5"/>
  <c r="A26" i="5"/>
  <c r="A66" i="5"/>
  <c r="A283" i="5"/>
  <c r="A303" i="5"/>
  <c r="A325" i="5"/>
  <c r="A19" i="5"/>
  <c r="A291" i="5"/>
  <c r="A9" i="5"/>
  <c r="A306" i="5"/>
  <c r="A300" i="5"/>
  <c r="A294" i="5"/>
  <c r="A277" i="5"/>
  <c r="A302" i="5"/>
  <c r="A286" i="5"/>
  <c r="A34" i="5"/>
  <c r="A52" i="5"/>
  <c r="A285" i="5"/>
  <c r="A304" i="5"/>
  <c r="A314" i="5"/>
  <c r="A53" i="5"/>
  <c r="A50" i="5"/>
  <c r="A4" i="5"/>
  <c r="A288" i="5"/>
  <c r="A284" i="5"/>
  <c r="A42" i="5"/>
  <c r="A60" i="5"/>
  <c r="A298" i="5"/>
  <c r="A322" i="5"/>
  <c r="A18" i="5"/>
  <c r="A275" i="5"/>
  <c r="A324" i="5"/>
  <c r="A309" i="5"/>
  <c r="A17" i="5"/>
  <c r="A27" i="5"/>
  <c r="A65" i="5"/>
  <c r="A310" i="5"/>
  <c r="A315" i="5"/>
  <c r="A21" i="5"/>
  <c r="A269" i="5"/>
  <c r="A287" i="5"/>
  <c r="G240" i="2"/>
  <c r="A240" i="5" s="1"/>
  <c r="G239" i="2"/>
  <c r="A239" i="5" s="1"/>
  <c r="G236" i="2"/>
  <c r="A236" i="5" s="1"/>
  <c r="G235" i="2"/>
  <c r="A235" i="5" s="1"/>
  <c r="G214" i="2"/>
  <c r="A214" i="5" s="1"/>
  <c r="G213" i="2"/>
  <c r="A213" i="5" s="1"/>
  <c r="G212" i="2"/>
  <c r="A212" i="5" s="1"/>
  <c r="G211" i="2"/>
  <c r="A211" i="5" s="1"/>
  <c r="G210" i="2"/>
  <c r="A210" i="5" s="1"/>
  <c r="G209" i="2"/>
  <c r="A209" i="5" s="1"/>
  <c r="G206" i="2"/>
  <c r="A206" i="5" s="1"/>
  <c r="G205" i="2"/>
  <c r="A205" i="5" s="1"/>
  <c r="G204" i="2"/>
  <c r="A204" i="5" s="1"/>
  <c r="G203" i="2"/>
  <c r="A203" i="5" s="1"/>
  <c r="G202" i="2"/>
  <c r="A202" i="5" s="1"/>
  <c r="G201" i="2"/>
  <c r="A201" i="5" s="1"/>
  <c r="G200" i="2"/>
  <c r="A200" i="5" s="1"/>
  <c r="G199" i="2"/>
  <c r="A199" i="5" s="1"/>
  <c r="G198" i="2"/>
  <c r="A198" i="5" s="1"/>
  <c r="G197" i="2"/>
  <c r="A197" i="5" s="1"/>
  <c r="G186" i="2"/>
  <c r="A186" i="5" s="1"/>
  <c r="G185" i="2"/>
  <c r="A185" i="5" s="1"/>
  <c r="G178" i="2"/>
  <c r="A178" i="5" s="1"/>
  <c r="G177" i="2"/>
  <c r="A177" i="5" s="1"/>
  <c r="G174" i="2"/>
  <c r="A174" i="5" s="1"/>
  <c r="G173" i="2"/>
  <c r="A173" i="5" s="1"/>
  <c r="G170" i="2"/>
  <c r="A170" i="5" s="1"/>
  <c r="G166" i="2"/>
  <c r="A166" i="5" s="1"/>
  <c r="G165" i="2"/>
  <c r="A165" i="5" s="1"/>
  <c r="G242" i="2" l="1"/>
  <c r="A242" i="5" s="1"/>
  <c r="G241" i="2"/>
  <c r="A241" i="5" s="1"/>
  <c r="G229" i="2"/>
  <c r="A229" i="5" s="1"/>
  <c r="G228" i="2"/>
  <c r="A228" i="5" s="1"/>
  <c r="G227" i="2"/>
  <c r="A227" i="5" s="1"/>
  <c r="G226" i="2"/>
  <c r="A226" i="5" s="1"/>
  <c r="G218" i="2"/>
  <c r="A218" i="5" s="1"/>
  <c r="G219" i="2"/>
  <c r="A219" i="5" s="1"/>
  <c r="G220" i="2"/>
  <c r="A220" i="5" s="1"/>
  <c r="G221" i="2"/>
  <c r="A221" i="5" s="1"/>
  <c r="G217" i="2"/>
  <c r="A217" i="5" s="1"/>
  <c r="G168" i="2"/>
  <c r="A168" i="5" s="1"/>
  <c r="G169" i="2"/>
  <c r="A169" i="5" s="1"/>
  <c r="G167" i="2"/>
  <c r="A167" i="5" s="1"/>
</calcChain>
</file>

<file path=xl/sharedStrings.xml><?xml version="1.0" encoding="utf-8"?>
<sst xmlns="http://schemas.openxmlformats.org/spreadsheetml/2006/main" count="1376" uniqueCount="604">
  <si>
    <t>uniq_rte_name</t>
  </si>
  <si>
    <t>agency_id</t>
  </si>
  <si>
    <t>route_long_name</t>
  </si>
  <si>
    <t>tripcnt_1</t>
  </si>
  <si>
    <t>first_dep1</t>
  </si>
  <si>
    <t>second_dep1</t>
  </si>
  <si>
    <t>avgheadway_1</t>
  </si>
  <si>
    <t>iheadway_1</t>
  </si>
  <si>
    <t>vsh_1</t>
  </si>
  <si>
    <t>avg_trpdur1</t>
  </si>
  <si>
    <t>tripcnt_2</t>
  </si>
  <si>
    <t>first_dep2</t>
  </si>
  <si>
    <t>second_dep2</t>
  </si>
  <si>
    <t>avgheadway_2</t>
  </si>
  <si>
    <t>iheadway_2</t>
  </si>
  <si>
    <t>vsh_2</t>
  </si>
  <si>
    <t>avg_trpdur2</t>
  </si>
  <si>
    <t>tripcnt_3</t>
  </si>
  <si>
    <t>first_dep3</t>
  </si>
  <si>
    <t>second_dep3</t>
  </si>
  <si>
    <t>avgheadway_3</t>
  </si>
  <si>
    <t>iheadway_3</t>
  </si>
  <si>
    <t>vsh_3</t>
  </si>
  <si>
    <t>avg_trpdur3</t>
  </si>
  <si>
    <t>tripcnt_4</t>
  </si>
  <si>
    <t>first_dep4</t>
  </si>
  <si>
    <t>second_dep4</t>
  </si>
  <si>
    <t>avgheadway_4</t>
  </si>
  <si>
    <t>iheadway_4</t>
  </si>
  <si>
    <t>vsh_4</t>
  </si>
  <si>
    <t>avg_trpdur4</t>
  </si>
  <si>
    <t>tripcnt_5</t>
  </si>
  <si>
    <t>first_dep5</t>
  </si>
  <si>
    <t>second_dep5</t>
  </si>
  <si>
    <t>avgheadway_5</t>
  </si>
  <si>
    <t>iheadway_5</t>
  </si>
  <si>
    <t>vsh_5</t>
  </si>
  <si>
    <t>avg_trpdur5</t>
  </si>
  <si>
    <t>ELDO20_A</t>
  </si>
  <si>
    <t>ElDorado</t>
  </si>
  <si>
    <t>Placerville</t>
  </si>
  <si>
    <t>ELDO20_B</t>
  </si>
  <si>
    <t>ELDO30_A</t>
  </si>
  <si>
    <t>Diamond Springs/El Dorado</t>
  </si>
  <si>
    <t>ELDO40_A</t>
  </si>
  <si>
    <t>Cameron Park/Shingle Springs</t>
  </si>
  <si>
    <t>ELDO50x_A</t>
  </si>
  <si>
    <t>50 Express</t>
  </si>
  <si>
    <t>ELDO60_A</t>
  </si>
  <si>
    <t>Pollock Pines</t>
  </si>
  <si>
    <t>ELDO60_B</t>
  </si>
  <si>
    <t>ELDO70_A</t>
  </si>
  <si>
    <t>Cameron Park/El Dorado Hills</t>
  </si>
  <si>
    <t>ELDOC_A</t>
  </si>
  <si>
    <t>Sacramento Commuter</t>
  </si>
  <si>
    <t>ELDOC_B</t>
  </si>
  <si>
    <t>ETRN151_A</t>
  </si>
  <si>
    <t>ETran</t>
  </si>
  <si>
    <t>Stonelake</t>
  </si>
  <si>
    <t>ETRN151_B</t>
  </si>
  <si>
    <t>ETRN152_A</t>
  </si>
  <si>
    <t>Stonelake/Whitelock Pkwy</t>
  </si>
  <si>
    <t>ETRN152_B</t>
  </si>
  <si>
    <t>ETRN153_A</t>
  </si>
  <si>
    <t>Laguna West/Whitelock Pkwy</t>
  </si>
  <si>
    <t>ETRN153_B</t>
  </si>
  <si>
    <t>ETRN154_A</t>
  </si>
  <si>
    <t>Calvine</t>
  </si>
  <si>
    <t>ETRN154_B</t>
  </si>
  <si>
    <t>ETRN156_A</t>
  </si>
  <si>
    <t>Bruceville/Elk Grove Blvd</t>
  </si>
  <si>
    <t>ETRN156_B</t>
  </si>
  <si>
    <t>ETRN157_A</t>
  </si>
  <si>
    <t>Laguna</t>
  </si>
  <si>
    <t>ETRN157_B</t>
  </si>
  <si>
    <t>ETRN159_A</t>
  </si>
  <si>
    <t>Whitelock Pkwy/Franklin</t>
  </si>
  <si>
    <t>ETRN159_B</t>
  </si>
  <si>
    <t>ETRN160_A</t>
  </si>
  <si>
    <t>Bond</t>
  </si>
  <si>
    <t>ETRN160_B</t>
  </si>
  <si>
    <t>ETRN162_A</t>
  </si>
  <si>
    <t>Elk Grove Florin (Neighborhood)</t>
  </si>
  <si>
    <t>ETRN162_B</t>
  </si>
  <si>
    <t>ETRN52_A</t>
  </si>
  <si>
    <t>Big Horn Express</t>
  </si>
  <si>
    <t>ETRN52_B</t>
  </si>
  <si>
    <t>ETRN53_A</t>
  </si>
  <si>
    <t>Whitelock Pkwy/Franklin Express</t>
  </si>
  <si>
    <t>ETRN53_B</t>
  </si>
  <si>
    <t>ETRN57_A</t>
  </si>
  <si>
    <t>Elk Grove Florin Express</t>
  </si>
  <si>
    <t>ETRN57_B</t>
  </si>
  <si>
    <t>ETRN58_A</t>
  </si>
  <si>
    <t>East Elk Grove Express</t>
  </si>
  <si>
    <t>ETRN58_B</t>
  </si>
  <si>
    <t>ETRN59_A</t>
  </si>
  <si>
    <t>Old Town Elk Grove Express</t>
  </si>
  <si>
    <t>ETRN59_B</t>
  </si>
  <si>
    <t>ETRN60_A</t>
  </si>
  <si>
    <t>Elk Grove Park &amp; Ride Express</t>
  </si>
  <si>
    <t>ETRN60_B</t>
  </si>
  <si>
    <t>ETRN66_A</t>
  </si>
  <si>
    <t>Elk Grove Blvd Express</t>
  </si>
  <si>
    <t>ETRN66_B</t>
  </si>
  <si>
    <t>ETRN70_A</t>
  </si>
  <si>
    <t>Bradshaw Express</t>
  </si>
  <si>
    <t>ETRN70_B</t>
  </si>
  <si>
    <t>ETRN71_A</t>
  </si>
  <si>
    <t>Laguna Express</t>
  </si>
  <si>
    <t>ETRN71_B</t>
  </si>
  <si>
    <t>ETRN90_A</t>
  </si>
  <si>
    <t>Sacramento/Elk Grove Express</t>
  </si>
  <si>
    <t>ETRN90_B</t>
  </si>
  <si>
    <t>ETRN91_A</t>
  </si>
  <si>
    <t>Butterfield/Elk Grove Express</t>
  </si>
  <si>
    <t>ETRN91_B</t>
  </si>
  <si>
    <t>FOLS10_A</t>
  </si>
  <si>
    <t>FSL</t>
  </si>
  <si>
    <t>FOLS20_A</t>
  </si>
  <si>
    <t>FOLS20_B</t>
  </si>
  <si>
    <t>FOLS30_A</t>
  </si>
  <si>
    <t>FOLS30_B</t>
  </si>
  <si>
    <t>PLAC10_A</t>
  </si>
  <si>
    <t>PCT</t>
  </si>
  <si>
    <t xml:space="preserve">Auburn to Light Rail </t>
  </si>
  <si>
    <t>PLAC10_B</t>
  </si>
  <si>
    <t>PLAC20_A</t>
  </si>
  <si>
    <t xml:space="preserve">Sierra College/Rocklin/Lincoln </t>
  </si>
  <si>
    <t>PLAC20_B</t>
  </si>
  <si>
    <t>PLAC30_A</t>
  </si>
  <si>
    <t>Hwy49</t>
  </si>
  <si>
    <t>PLAC30_B</t>
  </si>
  <si>
    <t>PLAC40_A</t>
  </si>
  <si>
    <t xml:space="preserve">Colfax Alta </t>
  </si>
  <si>
    <t>PLAC40_B</t>
  </si>
  <si>
    <t>PLAC50_A</t>
  </si>
  <si>
    <t xml:space="preserve">Taylor Road Shuttle </t>
  </si>
  <si>
    <t>PLAC50_B</t>
  </si>
  <si>
    <t>PLAC60_A</t>
  </si>
  <si>
    <t xml:space="preserve">Placer Commuter Express </t>
  </si>
  <si>
    <t>PLAC60_B</t>
  </si>
  <si>
    <t>PLAC70_A</t>
  </si>
  <si>
    <t>Lincoln Circulator</t>
  </si>
  <si>
    <t>RSVL10_AM_A</t>
  </si>
  <si>
    <t>Roseville</t>
  </si>
  <si>
    <t>AM COMMUTER 10</t>
  </si>
  <si>
    <t>RSVL10_PM_A</t>
  </si>
  <si>
    <t>PM COMMUTER 10</t>
  </si>
  <si>
    <t>RSVL1_AM_A</t>
  </si>
  <si>
    <t>AM COMMUTER 1</t>
  </si>
  <si>
    <t>RSVL1_PM_A</t>
  </si>
  <si>
    <t>PM COMMUTER 1</t>
  </si>
  <si>
    <t>RSVL2_AM_A</t>
  </si>
  <si>
    <t>AM COMMUTER 2</t>
  </si>
  <si>
    <t>RSVL2_PM_A</t>
  </si>
  <si>
    <t>PM COMMUTER 2</t>
  </si>
  <si>
    <t>RSVL3_AM_A</t>
  </si>
  <si>
    <t>AM COMMUTER 3</t>
  </si>
  <si>
    <t>RSVL3_PM_A</t>
  </si>
  <si>
    <t>PM COMMUTER 3</t>
  </si>
  <si>
    <t>RSVL4_AM_A</t>
  </si>
  <si>
    <t>AM COMMUTER 4</t>
  </si>
  <si>
    <t>RSVL4_PM_A</t>
  </si>
  <si>
    <t>PM COMMUTER 4</t>
  </si>
  <si>
    <t>RSVL5_AM_A</t>
  </si>
  <si>
    <t>AM COMMUTER 5</t>
  </si>
  <si>
    <t>RSVL5_PM_A</t>
  </si>
  <si>
    <t>PM COMMUTER 5</t>
  </si>
  <si>
    <t>RSVL6_AM_A</t>
  </si>
  <si>
    <t>AM COMMUTER 6</t>
  </si>
  <si>
    <t>RSVL6_PM_A</t>
  </si>
  <si>
    <t>PM COMMUTER 6</t>
  </si>
  <si>
    <t>RSVL7_AM_A</t>
  </si>
  <si>
    <t>AM COMMUTER 7</t>
  </si>
  <si>
    <t>RSVL7_PM_A</t>
  </si>
  <si>
    <t>PM COMMUTER 7</t>
  </si>
  <si>
    <t>RSVL8_AM_A</t>
  </si>
  <si>
    <t>AM COMMUTER 8</t>
  </si>
  <si>
    <t>RSVL8_PM_A</t>
  </si>
  <si>
    <t>PM COMMUTER 8</t>
  </si>
  <si>
    <t>RSVL9_AM_A</t>
  </si>
  <si>
    <t>AM COMMUTER 9</t>
  </si>
  <si>
    <t>RSVL9_PM_A</t>
  </si>
  <si>
    <t>PM COMMUTER 9</t>
  </si>
  <si>
    <t>RSVLA_A</t>
  </si>
  <si>
    <t>ROUTE A</t>
  </si>
  <si>
    <t>RSVLB_A</t>
  </si>
  <si>
    <t>ROUTE B</t>
  </si>
  <si>
    <t>RSVLC_A</t>
  </si>
  <si>
    <t>ROUTE C</t>
  </si>
  <si>
    <t>RSVLD_A</t>
  </si>
  <si>
    <t>ROUTE D</t>
  </si>
  <si>
    <t>RSVLE_A</t>
  </si>
  <si>
    <t>ROUTE E</t>
  </si>
  <si>
    <t>RSVLF_A</t>
  </si>
  <si>
    <t>ROUTE F</t>
  </si>
  <si>
    <t>RSVLG_A</t>
  </si>
  <si>
    <t>ROUTE G</t>
  </si>
  <si>
    <t>RSVLL_A</t>
  </si>
  <si>
    <t>ROUTE L</t>
  </si>
  <si>
    <t>RSVLM_A</t>
  </si>
  <si>
    <t>ROUTE M</t>
  </si>
  <si>
    <t>RSVLR_A</t>
  </si>
  <si>
    <t>ROUTE R</t>
  </si>
  <si>
    <t>RSVLS_A</t>
  </si>
  <si>
    <t>ROUTE S</t>
  </si>
  <si>
    <t>RSVLS_B</t>
  </si>
  <si>
    <t>SRTD103_A</t>
  </si>
  <si>
    <t>SRTD</t>
  </si>
  <si>
    <t>AUBURN BLVD</t>
  </si>
  <si>
    <t>SRTD103_B</t>
  </si>
  <si>
    <t>SRTD109_A</t>
  </si>
  <si>
    <t>HAZEL EXPRESS</t>
  </si>
  <si>
    <t>SRTD109_B</t>
  </si>
  <si>
    <t>SRTD11_A</t>
  </si>
  <si>
    <t>TRUXEL ROAD</t>
  </si>
  <si>
    <t>SRTD11_B</t>
  </si>
  <si>
    <t>SRTD13_A</t>
  </si>
  <si>
    <t>NORTHGATE</t>
  </si>
  <si>
    <t>SRTD13_B</t>
  </si>
  <si>
    <t>SRTD15_A</t>
  </si>
  <si>
    <t>RIO LINDA BLVD - O ST</t>
  </si>
  <si>
    <t>SRTD15_B</t>
  </si>
  <si>
    <t>SRTD170_A</t>
  </si>
  <si>
    <t>Eastside</t>
  </si>
  <si>
    <t>SRTD170_B</t>
  </si>
  <si>
    <t>SRTD171_A</t>
  </si>
  <si>
    <t>Westside</t>
  </si>
  <si>
    <t>SRTD171_B</t>
  </si>
  <si>
    <t>SRTD172_A</t>
  </si>
  <si>
    <t>Central</t>
  </si>
  <si>
    <t>SRTD172_B</t>
  </si>
  <si>
    <t>SRTD173_A</t>
  </si>
  <si>
    <t>Square</t>
  </si>
  <si>
    <t>SRTD173_B</t>
  </si>
  <si>
    <t>SRTD175_A</t>
  </si>
  <si>
    <t>CordoVan - Anatolia-Sunridge</t>
  </si>
  <si>
    <t>SRTD175_B</t>
  </si>
  <si>
    <t>SRTD176_A</t>
  </si>
  <si>
    <t>CordoVan - Anatolia-Kavala Ranch</t>
  </si>
  <si>
    <t>SRTD176_B</t>
  </si>
  <si>
    <t>SRTD177_A</t>
  </si>
  <si>
    <t>CordoVan - Villages</t>
  </si>
  <si>
    <t>SRTD177_B</t>
  </si>
  <si>
    <t>SRTD178_A</t>
  </si>
  <si>
    <t>Granite Park - Power Inn</t>
  </si>
  <si>
    <t>SRTD19_A</t>
  </si>
  <si>
    <t>RIO LINDA</t>
  </si>
  <si>
    <t>SRTD19_B</t>
  </si>
  <si>
    <t>SRTD1_A</t>
  </si>
  <si>
    <t>GREENBACK</t>
  </si>
  <si>
    <t>SRTD1_B</t>
  </si>
  <si>
    <t>SRTD205_A</t>
  </si>
  <si>
    <t>FRUITRIDGE RD - FREEPORT BLVD</t>
  </si>
  <si>
    <t>SRTD205_B</t>
  </si>
  <si>
    <t>SRTD206_A</t>
  </si>
  <si>
    <t>12TH AVE - SUTTERVILLE RD</t>
  </si>
  <si>
    <t>SRTD206_B</t>
  </si>
  <si>
    <t>SRTD210_A</t>
  </si>
  <si>
    <t>LA RIVIERA DR</t>
  </si>
  <si>
    <t>SRTD210_B</t>
  </si>
  <si>
    <t>SRTD211_A</t>
  </si>
  <si>
    <t>COLLEGE GREENS</t>
  </si>
  <si>
    <t>SRTD211_B</t>
  </si>
  <si>
    <t>SRTD212_A</t>
  </si>
  <si>
    <t>14TH AVE - 21ST AVE</t>
  </si>
  <si>
    <t>SRTD212_B</t>
  </si>
  <si>
    <t>SRTD213_A</t>
  </si>
  <si>
    <t>FRUITRIDGE RD - STOCKTON BLVD</t>
  </si>
  <si>
    <t>SRTD213_B</t>
  </si>
  <si>
    <t>SRTD214_A</t>
  </si>
  <si>
    <t>BROADWAY - STOCKTON BLVD</t>
  </si>
  <si>
    <t>SRTD214_B</t>
  </si>
  <si>
    <t>SRTD21_A</t>
  </si>
  <si>
    <t>SUNRISE - CITRUS HEIGHTS</t>
  </si>
  <si>
    <t>SRTD21_B</t>
  </si>
  <si>
    <t>SRTD226_A</t>
  </si>
  <si>
    <t>POCKET RD - RIVERSIDE BLVD</t>
  </si>
  <si>
    <t>SRTD227_A</t>
  </si>
  <si>
    <t>SOUTH LAND PARK - GREENHAVEN DR</t>
  </si>
  <si>
    <t>SRTD228_A</t>
  </si>
  <si>
    <t>GLORIA DR - RUSH RIVER DR</t>
  </si>
  <si>
    <t>SRTD22_A</t>
  </si>
  <si>
    <t>ARDEN</t>
  </si>
  <si>
    <t>SRTD22_B</t>
  </si>
  <si>
    <t>SRTD23_A</t>
  </si>
  <si>
    <t>EL CAMINO</t>
  </si>
  <si>
    <t>SRTD23_B</t>
  </si>
  <si>
    <t>SRTD246_A</t>
  </si>
  <si>
    <t>MEADOWVIEW - GREENHAVEN</t>
  </si>
  <si>
    <t>SRTD246_B</t>
  </si>
  <si>
    <t>SRTD247_A</t>
  </si>
  <si>
    <t>21ST ST - FLORIN RD</t>
  </si>
  <si>
    <t>SRTD248_A</t>
  </si>
  <si>
    <t>MEADOWVIEW RD - RUSH RIVER DR</t>
  </si>
  <si>
    <t>SRTD248_B</t>
  </si>
  <si>
    <t>SRTD24_A</t>
  </si>
  <si>
    <t>MADISON - GREENBACK</t>
  </si>
  <si>
    <t>SRTD24_B</t>
  </si>
  <si>
    <t>SRTD252_A</t>
  </si>
  <si>
    <t>FREEPORT - FRUITRIDGE - ML KING</t>
  </si>
  <si>
    <t>SRTD252_B</t>
  </si>
  <si>
    <t>SRTD255_A</t>
  </si>
  <si>
    <t>LA RIVIERA - COLLEGE GREENS</t>
  </si>
  <si>
    <t>SRTD255_B</t>
  </si>
  <si>
    <t>SRTD25_A</t>
  </si>
  <si>
    <t>MARCONI</t>
  </si>
  <si>
    <t>SRTD25_B</t>
  </si>
  <si>
    <t>SRTD26_A</t>
  </si>
  <si>
    <t>FULTON</t>
  </si>
  <si>
    <t>SRTD26_B</t>
  </si>
  <si>
    <t>SRTD28_A</t>
  </si>
  <si>
    <t>FAIR OAKS - FOLSOM BLV</t>
  </si>
  <si>
    <t>SRTD28_B</t>
  </si>
  <si>
    <t>SRTD29_A</t>
  </si>
  <si>
    <t>ARDEN - CALIFORNIA AVE</t>
  </si>
  <si>
    <t>SRTD29_B</t>
  </si>
  <si>
    <t>SRTD2_A</t>
  </si>
  <si>
    <t>RIVERSIDE</t>
  </si>
  <si>
    <t>SRTD2_B</t>
  </si>
  <si>
    <t>SRTD30_A</t>
  </si>
  <si>
    <t>J ST</t>
  </si>
  <si>
    <t>SRTD30_B</t>
  </si>
  <si>
    <t>SRTD33_A</t>
  </si>
  <si>
    <t>DOS RIOS</t>
  </si>
  <si>
    <t>SRTD33_B</t>
  </si>
  <si>
    <t>SRTD34_A</t>
  </si>
  <si>
    <t>McKINLEY</t>
  </si>
  <si>
    <t>SRTD34_B</t>
  </si>
  <si>
    <t>SRTD38_A</t>
  </si>
  <si>
    <t>P/Q STREETS</t>
  </si>
  <si>
    <t>SRTD38_B</t>
  </si>
  <si>
    <t>SRTD3_A</t>
  </si>
  <si>
    <t>RIVERSIDE EXPRESS</t>
  </si>
  <si>
    <t>SRTD3_B</t>
  </si>
  <si>
    <t>SRTD47_A</t>
  </si>
  <si>
    <t>PHOENIX PARK</t>
  </si>
  <si>
    <t>SRTD47_B</t>
  </si>
  <si>
    <t>SRTD507S_A</t>
  </si>
  <si>
    <t>Downtown - Sunrise</t>
  </si>
  <si>
    <t>SRTD507S_B</t>
  </si>
  <si>
    <t>SRTD507_A</t>
  </si>
  <si>
    <t>Downtown - Folsom</t>
  </si>
  <si>
    <t>SRTD507_B</t>
  </si>
  <si>
    <t>SRTD519_A</t>
  </si>
  <si>
    <t>13th - Richards/Township 9</t>
  </si>
  <si>
    <t>SRTD519_B</t>
  </si>
  <si>
    <t>SRTD51_A</t>
  </si>
  <si>
    <t>BROADWAY - STOCKTON</t>
  </si>
  <si>
    <t>SRTD51_B</t>
  </si>
  <si>
    <t>SRTD533_A</t>
  </si>
  <si>
    <t>Meadowview - Watt/I-80</t>
  </si>
  <si>
    <t>SRTD533_B</t>
  </si>
  <si>
    <t>SRTD54_A</t>
  </si>
  <si>
    <t>CENTER PARKWAY</t>
  </si>
  <si>
    <t>SRTD54_B</t>
  </si>
  <si>
    <t>SRTD55_A</t>
  </si>
  <si>
    <t>SCOTTSDALE</t>
  </si>
  <si>
    <t>SRTD55_B</t>
  </si>
  <si>
    <t>SRTD56_A</t>
  </si>
  <si>
    <t>POCKET - CRC</t>
  </si>
  <si>
    <t>SRTD56_B</t>
  </si>
  <si>
    <t>SRTD5_A</t>
  </si>
  <si>
    <t>MEADOWVIEW - VALLEY HI</t>
  </si>
  <si>
    <t>SRTD5_B</t>
  </si>
  <si>
    <t>SRTD61_A</t>
  </si>
  <si>
    <t>FRUITRIDGE</t>
  </si>
  <si>
    <t>SRTD61_B</t>
  </si>
  <si>
    <t>SRTD62_A</t>
  </si>
  <si>
    <t>FREEPORT</t>
  </si>
  <si>
    <t>SRTD62_B</t>
  </si>
  <si>
    <t>SRTD65_A</t>
  </si>
  <si>
    <t>FRANKLIN - UNIV/65TH</t>
  </si>
  <si>
    <t>SRTD65_B</t>
  </si>
  <si>
    <t>SRTD67_A</t>
  </si>
  <si>
    <t>FRANKLIN</t>
  </si>
  <si>
    <t>SRTD67_B</t>
  </si>
  <si>
    <t>SRTD68_A</t>
  </si>
  <si>
    <t>44TH ST</t>
  </si>
  <si>
    <t>SRTD68_B</t>
  </si>
  <si>
    <t>SRTD6_A</t>
  </si>
  <si>
    <t>LAND PARK</t>
  </si>
  <si>
    <t>SRTD6_B</t>
  </si>
  <si>
    <t>SRTD72_A</t>
  </si>
  <si>
    <t>ROSEMONT - LINCOLN VILLAGE</t>
  </si>
  <si>
    <t>SRTD72_B</t>
  </si>
  <si>
    <t>SRTD74_A</t>
  </si>
  <si>
    <t>INTERNATIONAL</t>
  </si>
  <si>
    <t>SRTD74_B</t>
  </si>
  <si>
    <t>SRTD75_A</t>
  </si>
  <si>
    <t>MATHER FIELD</t>
  </si>
  <si>
    <t>SRTD7_A</t>
  </si>
  <si>
    <t>POCKET EXPRESS</t>
  </si>
  <si>
    <t>SRTD7_B</t>
  </si>
  <si>
    <t>SRTD80_A</t>
  </si>
  <si>
    <t>WATT AVE - ELKHORN</t>
  </si>
  <si>
    <t>SRTD80_B</t>
  </si>
  <si>
    <t>SRTD81_A</t>
  </si>
  <si>
    <t>FLORIN - 65TH ST</t>
  </si>
  <si>
    <t>SRTD81_B</t>
  </si>
  <si>
    <t>SRTD82_A</t>
  </si>
  <si>
    <t>HOWE - 65TH ST</t>
  </si>
  <si>
    <t>SRTD82_B</t>
  </si>
  <si>
    <t>SRTD84_A</t>
  </si>
  <si>
    <t>WATT AVE - NORTH HIGHLANDS</t>
  </si>
  <si>
    <t>SRTD84_B</t>
  </si>
  <si>
    <t>SRTD85_A</t>
  </si>
  <si>
    <t>McCLELLAN PARK</t>
  </si>
  <si>
    <t>SRTD86_A</t>
  </si>
  <si>
    <t>SAN JUAN - SILVER EAGLE</t>
  </si>
  <si>
    <t>SRTD86_B</t>
  </si>
  <si>
    <t>SRTD87_A</t>
  </si>
  <si>
    <t>HOWE</t>
  </si>
  <si>
    <t>SRTD87_B</t>
  </si>
  <si>
    <t>SRTD88_A</t>
  </si>
  <si>
    <t>WEST EL CAMINO</t>
  </si>
  <si>
    <t>SRTD88_B</t>
  </si>
  <si>
    <t>SRTD93_A</t>
  </si>
  <si>
    <t>HILLSDALE</t>
  </si>
  <si>
    <t>SRTD93_B</t>
  </si>
  <si>
    <t>SRTD95_A</t>
  </si>
  <si>
    <t>CITRUS HEIGHTS - ANTELOPE</t>
  </si>
  <si>
    <t>SRTD95_B</t>
  </si>
  <si>
    <t>UTRNA_A</t>
  </si>
  <si>
    <t>Unitrans</t>
  </si>
  <si>
    <t>DOWNTOWN/5TH ST/ALHAMBRA</t>
  </si>
  <si>
    <t>UTRNA_B</t>
  </si>
  <si>
    <t>UTRNB_A</t>
  </si>
  <si>
    <t>SYCAMORE/DRAKE</t>
  </si>
  <si>
    <t>UTRNC_A</t>
  </si>
  <si>
    <t>SYCAMORE/WAKE FOREST</t>
  </si>
  <si>
    <t>UTRND_A</t>
  </si>
  <si>
    <t>LAKE BLVD/ARLINGTON</t>
  </si>
  <si>
    <t>UTRNE_A</t>
  </si>
  <si>
    <t>DOWNTOWN/F STREET/J STREET</t>
  </si>
  <si>
    <t>UTRNF_A</t>
  </si>
  <si>
    <t>OAK AVE/E. ALVARADO/N. ANDERSON</t>
  </si>
  <si>
    <t>UTRNG_A</t>
  </si>
  <si>
    <t>ANDERSON/ALVARADO/N. SYCAMORE</t>
  </si>
  <si>
    <t>UTRNJ_A</t>
  </si>
  <si>
    <t>UTRNK_A</t>
  </si>
  <si>
    <t>UTRNL_A</t>
  </si>
  <si>
    <t>E. EIGHTH ST/POLE LINE/MOORE/LOYOLA</t>
  </si>
  <si>
    <t>UTRNM_A</t>
  </si>
  <si>
    <t>COWELL/DREW</t>
  </si>
  <si>
    <t>UTRNP_A</t>
  </si>
  <si>
    <t>DAVIS PERIMETER COUNTER CLOCKWISE</t>
  </si>
  <si>
    <t>UTRNQ_A</t>
  </si>
  <si>
    <t>DAVIS PERIMETER CLOCKWISE</t>
  </si>
  <si>
    <t>UTRNT_A</t>
  </si>
  <si>
    <t>DAVIS HIGH</t>
  </si>
  <si>
    <t>UTRNT_B</t>
  </si>
  <si>
    <t>UTRNV_A</t>
  </si>
  <si>
    <t>UC DAVIS WEST VILLAGE</t>
  </si>
  <si>
    <t>UTRNV_B</t>
  </si>
  <si>
    <t>UTRNW_A</t>
  </si>
  <si>
    <t>COWELL/LILLARD/DRUMMOND</t>
  </si>
  <si>
    <t>UTRNZ_A</t>
  </si>
  <si>
    <t>AMTRAK/5TH ST/TARGET/MU</t>
  </si>
  <si>
    <t>YOLO210_A</t>
  </si>
  <si>
    <t>YoloBus</t>
  </si>
  <si>
    <t>ROUTE 210</t>
  </si>
  <si>
    <t>YOLO211_A</t>
  </si>
  <si>
    <t>ROUTE 211</t>
  </si>
  <si>
    <t>YOLO212_A</t>
  </si>
  <si>
    <t>ROUTE 212</t>
  </si>
  <si>
    <t>YOLO214_A</t>
  </si>
  <si>
    <t>ROUTE 214</t>
  </si>
  <si>
    <t>YOLO215EB_A</t>
  </si>
  <si>
    <t>ROUTE 215 EB</t>
  </si>
  <si>
    <t>YOLO215WB_A</t>
  </si>
  <si>
    <t>ROUTE 215 WB</t>
  </si>
  <si>
    <t>YOLO216AM_A</t>
  </si>
  <si>
    <t>ROUTE 216 AM</t>
  </si>
  <si>
    <t>YOLO216PM_A</t>
  </si>
  <si>
    <t>ROUTE 216 PM</t>
  </si>
  <si>
    <t>YOLO217AM_A</t>
  </si>
  <si>
    <t>ROUTE 217 AM</t>
  </si>
  <si>
    <t>YOLO217PM_A</t>
  </si>
  <si>
    <t>ROUTE 217 PM</t>
  </si>
  <si>
    <t>YOLO220CA_A</t>
  </si>
  <si>
    <t>ROUTE 220C AM</t>
  </si>
  <si>
    <t>YOLO220CP_A</t>
  </si>
  <si>
    <t>ROUTE 220C PM</t>
  </si>
  <si>
    <t>YOLO220EB_A</t>
  </si>
  <si>
    <t>ROUTE 220 EB</t>
  </si>
  <si>
    <t>YOLO220WB_A</t>
  </si>
  <si>
    <t>ROUTE 220 WB</t>
  </si>
  <si>
    <t>YOLO230AM_A</t>
  </si>
  <si>
    <t>ROUTE 230 AM</t>
  </si>
  <si>
    <t>YOLO230PM_A</t>
  </si>
  <si>
    <t>ROUTE 230 PM</t>
  </si>
  <si>
    <t>YOLO231PM_A</t>
  </si>
  <si>
    <t>ROUTE 231 PM</t>
  </si>
  <si>
    <t>YOLO232AM_A</t>
  </si>
  <si>
    <t>ROUTE 232 AM</t>
  </si>
  <si>
    <t>YOLO232PM_A</t>
  </si>
  <si>
    <t>ROUTE 232 PM</t>
  </si>
  <si>
    <t>YOLO240_A</t>
  </si>
  <si>
    <t>ROUTE 240</t>
  </si>
  <si>
    <t>YOLO241AM_A</t>
  </si>
  <si>
    <t>ROUTE 241 AM</t>
  </si>
  <si>
    <t>YOLO241PM_A</t>
  </si>
  <si>
    <t>ROUTE 241 PM</t>
  </si>
  <si>
    <t>YOLO242AM_A</t>
  </si>
  <si>
    <t>ROUTE 242 AM</t>
  </si>
  <si>
    <t>YOLO242PM_A</t>
  </si>
  <si>
    <t>ROUTE 242 PM</t>
  </si>
  <si>
    <t>YOLO243AM_A</t>
  </si>
  <si>
    <t>ROUTE 243 AM</t>
  </si>
  <si>
    <t>YOLO243PM_A</t>
  </si>
  <si>
    <t>ROUTE 243 PM</t>
  </si>
  <si>
    <t>YOLO340A_A</t>
  </si>
  <si>
    <t>ROUTE 340-A</t>
  </si>
  <si>
    <t>YOLO340_A</t>
  </si>
  <si>
    <t>ROUTE 340</t>
  </si>
  <si>
    <t>YOLO35_A</t>
  </si>
  <si>
    <t>ROUTE 35</t>
  </si>
  <si>
    <t>YOLO39AM_A</t>
  </si>
  <si>
    <t>ROUTE 39 AM</t>
  </si>
  <si>
    <t>YOLO39PM_A</t>
  </si>
  <si>
    <t>ROUTE 39 PM</t>
  </si>
  <si>
    <t>YOLO40_A</t>
  </si>
  <si>
    <t>ROUTE 40</t>
  </si>
  <si>
    <t>YOLO41_A</t>
  </si>
  <si>
    <t>ROUTE 41</t>
  </si>
  <si>
    <t>YOLO42A_B</t>
  </si>
  <si>
    <t>ROUTE 42A</t>
  </si>
  <si>
    <t>YOLO42B_A</t>
  </si>
  <si>
    <t>ROUTE 42B</t>
  </si>
  <si>
    <t>YOLO43AM_A</t>
  </si>
  <si>
    <t>ROUTE 43 AM</t>
  </si>
  <si>
    <t>YOLO43PM_A</t>
  </si>
  <si>
    <t>ROUTE 43 PM</t>
  </si>
  <si>
    <t>YOLO43RAM_A</t>
  </si>
  <si>
    <t>ROUTE 43-R AM</t>
  </si>
  <si>
    <t>YOLO43RPM_A</t>
  </si>
  <si>
    <t>ROUTE 43R PM</t>
  </si>
  <si>
    <t>YOLO44AM_A</t>
  </si>
  <si>
    <t>ROUTE 44 AM</t>
  </si>
  <si>
    <t>YOLO44PM_A</t>
  </si>
  <si>
    <t>ROUTE 44 PM</t>
  </si>
  <si>
    <t>YOLO45AM_A</t>
  </si>
  <si>
    <t>ROUTE 45 AM</t>
  </si>
  <si>
    <t>YOLO45PM_A</t>
  </si>
  <si>
    <t>ROUTE 45 PM</t>
  </si>
  <si>
    <t>YUSU1_A</t>
  </si>
  <si>
    <t>YubaSutter</t>
  </si>
  <si>
    <t>Yuba City to Yuba College</t>
  </si>
  <si>
    <t>YUSU1_B</t>
  </si>
  <si>
    <t>YUSU2A_A</t>
  </si>
  <si>
    <t>Yuba City Loop</t>
  </si>
  <si>
    <t>YUSU2B_B</t>
  </si>
  <si>
    <t>YUSU3_A</t>
  </si>
  <si>
    <t>Olivehurst to Yuba College</t>
  </si>
  <si>
    <t>YUSU3_B</t>
  </si>
  <si>
    <t>YUSU4A_A</t>
  </si>
  <si>
    <t>Marysville Loop</t>
  </si>
  <si>
    <t>YUSU4B_B</t>
  </si>
  <si>
    <t>YUSU5_A</t>
  </si>
  <si>
    <t>Southwest Yuba City</t>
  </si>
  <si>
    <t>YUSU5_B</t>
  </si>
  <si>
    <t>YUSU6_A</t>
  </si>
  <si>
    <t>Linda Shuttle</t>
  </si>
  <si>
    <t>YUSU70_A</t>
  </si>
  <si>
    <t>HWY 70 to Sacramento</t>
  </si>
  <si>
    <t>YUSU70_B</t>
  </si>
  <si>
    <t>YUSU99_A</t>
  </si>
  <si>
    <t>HWY 99 to Sacramento</t>
  </si>
  <si>
    <t>YUSU99_B</t>
  </si>
  <si>
    <t>Live Oak Route</t>
  </si>
  <si>
    <t>YUSUMD_A</t>
  </si>
  <si>
    <t>Sacramento Mid Day Express</t>
  </si>
  <si>
    <t>YUSUMD_B</t>
  </si>
  <si>
    <t>Wheatland Route</t>
  </si>
  <si>
    <t>NAME</t>
  </si>
  <si>
    <t>TIMEFAC</t>
  </si>
  <si>
    <t>ONEWAY</t>
  </si>
  <si>
    <t>MODE</t>
  </si>
  <si>
    <t>OPERATOR</t>
  </si>
  <si>
    <t>COLOR</t>
  </si>
  <si>
    <t>CIRCULAR</t>
  </si>
  <si>
    <t>TF1</t>
  </si>
  <si>
    <t>TF2</t>
  </si>
  <si>
    <t>TF3</t>
  </si>
  <si>
    <t>TF4</t>
  </si>
  <si>
    <t>TF5</t>
  </si>
  <si>
    <t>HEADWAY1</t>
  </si>
  <si>
    <t>HEADWAY2</t>
  </si>
  <si>
    <t>HEADWAY3</t>
  </si>
  <si>
    <t>HEADWAY4</t>
  </si>
  <si>
    <t>HEADWAY5</t>
  </si>
  <si>
    <t>T</t>
  </si>
  <si>
    <t>tranline_col</t>
  </si>
  <si>
    <t>average</t>
  </si>
  <si>
    <t>ihead</t>
  </si>
  <si>
    <t>Headways</t>
  </si>
  <si>
    <t>12/15/2017 - If commuter bus, use iheadway (headway between first and second departures). Otherwise use normal average headway (period length / trip count)</t>
  </si>
  <si>
    <t>YUSULOAK_A</t>
  </si>
  <si>
    <t>YUSULOAK_B</t>
  </si>
  <si>
    <t>YUSUWHTL_A</t>
  </si>
  <si>
    <t>YUSUWHTL_B</t>
  </si>
  <si>
    <t>trip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</si>
</sst>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CSIM19/2020MTP/transit/Line%20Naming%20Chang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line_linemaker_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ookup"/>
      <sheetName val="El Dorado Commuter"/>
      <sheetName val="check against 2012"/>
      <sheetName val="MasterLookup12192017"/>
      <sheetName val="missing2012_line_check"/>
      <sheetName val="HeadwayCompare2012-2016"/>
      <sheetName val="E-Tran Oct 2017 Changes"/>
      <sheetName val="Ref"/>
      <sheetName val="2012 lines&amp;explanations"/>
      <sheetName val="Line Rename Considerations"/>
      <sheetName val="2016_headways"/>
      <sheetName val="MasterLookup_old"/>
    </sheetNames>
    <sheetDataSet>
      <sheetData sheetId="0">
        <row r="1">
          <cell r="A1" t="str">
            <v>uniq_rte_name</v>
          </cell>
          <cell r="B1" t="str">
            <v>agency_id</v>
          </cell>
          <cell r="C1" t="str">
            <v>route_long_name</v>
          </cell>
          <cell r="D1" t="str">
            <v>ss15_oneway</v>
          </cell>
          <cell r="E1" t="str">
            <v>ss15name</v>
          </cell>
          <cell r="F1" t="str">
            <v>ss15desc</v>
          </cell>
          <cell r="G1" t="str">
            <v>needs_split</v>
          </cell>
          <cell r="H1" t="str">
            <v>dir_desc</v>
          </cell>
          <cell r="I1" t="str">
            <v>TIMEFAC</v>
          </cell>
          <cell r="J1" t="str">
            <v>MODE</v>
          </cell>
          <cell r="K1" t="str">
            <v>OPERATOR</v>
          </cell>
          <cell r="L1" t="str">
            <v>COLOR</v>
          </cell>
          <cell r="M1" t="str">
            <v>CIRCULAR</v>
          </cell>
          <cell r="N1" t="str">
            <v>TF1</v>
          </cell>
          <cell r="O1" t="str">
            <v>TF2</v>
          </cell>
          <cell r="P1" t="str">
            <v>TF3</v>
          </cell>
          <cell r="Q1" t="str">
            <v>TF4</v>
          </cell>
          <cell r="R1" t="str">
            <v>TF5</v>
          </cell>
          <cell r="S1" t="str">
            <v>notes</v>
          </cell>
        </row>
        <row r="2">
          <cell r="A2" t="str">
            <v>ELDO20_A</v>
          </cell>
          <cell r="B2" t="str">
            <v>ElDorado</v>
          </cell>
          <cell r="C2" t="str">
            <v>Placerville</v>
          </cell>
          <cell r="D2" t="str">
            <v>T</v>
          </cell>
          <cell r="E2" t="str">
            <v>EPLE</v>
          </cell>
          <cell r="F2" t="str">
            <v>Placerville-Hangtown</v>
          </cell>
          <cell r="G2">
            <v>0</v>
          </cell>
          <cell r="H2" t="str">
            <v>west &gt; east</v>
          </cell>
          <cell r="I2">
            <v>1.62</v>
          </cell>
          <cell r="J2">
            <v>3</v>
          </cell>
          <cell r="K2">
            <v>10</v>
          </cell>
          <cell r="L2">
            <v>5</v>
          </cell>
          <cell r="M2" t="str">
            <v>F</v>
          </cell>
          <cell r="N2">
            <v>1.62</v>
          </cell>
          <cell r="O2">
            <v>1.62</v>
          </cell>
          <cell r="P2">
            <v>1.62</v>
          </cell>
          <cell r="Q2">
            <v>1.62</v>
          </cell>
          <cell r="R2">
            <v>1.62</v>
          </cell>
        </row>
        <row r="3">
          <cell r="A3" t="str">
            <v>ELDO20_B</v>
          </cell>
          <cell r="B3" t="str">
            <v>ElDorado</v>
          </cell>
          <cell r="C3" t="str">
            <v>Placerville</v>
          </cell>
          <cell r="D3" t="str">
            <v>T</v>
          </cell>
          <cell r="E3" t="str">
            <v>EPLW</v>
          </cell>
          <cell r="F3" t="str">
            <v>Placerville-Hangtown</v>
          </cell>
          <cell r="G3">
            <v>0</v>
          </cell>
          <cell r="H3" t="str">
            <v>east &gt; west</v>
          </cell>
          <cell r="I3">
            <v>1.62</v>
          </cell>
          <cell r="J3">
            <v>3</v>
          </cell>
          <cell r="K3">
            <v>10</v>
          </cell>
          <cell r="L3">
            <v>5</v>
          </cell>
          <cell r="M3" t="str">
            <v>F</v>
          </cell>
          <cell r="N3">
            <v>1.62</v>
          </cell>
          <cell r="O3">
            <v>1.62</v>
          </cell>
          <cell r="P3">
            <v>1.62</v>
          </cell>
          <cell r="Q3">
            <v>1.62</v>
          </cell>
          <cell r="R3">
            <v>1.62</v>
          </cell>
        </row>
        <row r="4">
          <cell r="A4" t="str">
            <v>ELDO30_A</v>
          </cell>
          <cell r="B4" t="str">
            <v>ElDorado</v>
          </cell>
          <cell r="C4" t="str">
            <v>Diamond Springs/El Dorado</v>
          </cell>
          <cell r="D4" t="str">
            <v>T</v>
          </cell>
          <cell r="E4" t="str">
            <v>EDSP</v>
          </cell>
          <cell r="F4" t="str">
            <v>Diamond Springs</v>
          </cell>
          <cell r="G4">
            <v>0</v>
          </cell>
          <cell r="H4" t="str">
            <v>loop</v>
          </cell>
          <cell r="I4">
            <v>1.62</v>
          </cell>
          <cell r="J4">
            <v>3</v>
          </cell>
          <cell r="K4">
            <v>10</v>
          </cell>
          <cell r="L4">
            <v>5</v>
          </cell>
          <cell r="M4" t="str">
            <v>T</v>
          </cell>
          <cell r="N4">
            <v>1.62</v>
          </cell>
          <cell r="O4">
            <v>1.62</v>
          </cell>
          <cell r="P4">
            <v>1.62</v>
          </cell>
          <cell r="Q4">
            <v>1.62</v>
          </cell>
          <cell r="R4">
            <v>1.62</v>
          </cell>
        </row>
        <row r="5">
          <cell r="A5" t="str">
            <v>ELDO40_A</v>
          </cell>
          <cell r="B5" t="str">
            <v>ElDorado</v>
          </cell>
          <cell r="C5" t="str">
            <v>Cameron Park/Shingle Springs</v>
          </cell>
          <cell r="D5" t="str">
            <v>T</v>
          </cell>
          <cell r="E5" t="str">
            <v>ECPE</v>
          </cell>
          <cell r="F5" t="str">
            <v>Placerville-Cameron Park</v>
          </cell>
          <cell r="G5">
            <v>0</v>
          </cell>
          <cell r="H5" t="str">
            <v>loop</v>
          </cell>
          <cell r="I5">
            <v>1.62</v>
          </cell>
          <cell r="J5">
            <v>3</v>
          </cell>
          <cell r="K5">
            <v>10</v>
          </cell>
          <cell r="L5">
            <v>5</v>
          </cell>
          <cell r="M5" t="str">
            <v>F</v>
          </cell>
          <cell r="N5">
            <v>1.62</v>
          </cell>
          <cell r="O5">
            <v>1.62</v>
          </cell>
          <cell r="P5">
            <v>1.62</v>
          </cell>
          <cell r="Q5">
            <v>1.62</v>
          </cell>
          <cell r="R5">
            <v>1.62</v>
          </cell>
        </row>
        <row r="6">
          <cell r="A6" t="str">
            <v>na</v>
          </cell>
          <cell r="B6" t="str">
            <v>ElDorado</v>
          </cell>
          <cell r="C6" t="str">
            <v>na</v>
          </cell>
          <cell r="D6" t="str">
            <v>T</v>
          </cell>
          <cell r="E6" t="str">
            <v>ECPW</v>
          </cell>
          <cell r="F6" t="str">
            <v>Placerville-Cameron Park</v>
          </cell>
          <cell r="G6">
            <v>0</v>
          </cell>
          <cell r="H6" t="str">
            <v>na</v>
          </cell>
          <cell r="I6">
            <v>1.62</v>
          </cell>
          <cell r="J6">
            <v>3</v>
          </cell>
          <cell r="K6">
            <v>10</v>
          </cell>
          <cell r="L6">
            <v>5</v>
          </cell>
          <cell r="M6" t="str">
            <v>F</v>
          </cell>
          <cell r="N6">
            <v>1.62</v>
          </cell>
          <cell r="O6">
            <v>1.62</v>
          </cell>
          <cell r="P6">
            <v>1.62</v>
          </cell>
          <cell r="Q6">
            <v>1.62</v>
          </cell>
          <cell r="R6">
            <v>1.62</v>
          </cell>
        </row>
        <row r="7">
          <cell r="A7" t="str">
            <v>ELDO50x_A</v>
          </cell>
          <cell r="B7" t="str">
            <v>ElDorado</v>
          </cell>
          <cell r="C7" t="str">
            <v>50 Express</v>
          </cell>
          <cell r="D7" t="str">
            <v>F</v>
          </cell>
          <cell r="E7" t="str">
            <v>EIPC</v>
          </cell>
          <cell r="F7" t="str">
            <v>Placerville-Iron Pt</v>
          </cell>
          <cell r="G7">
            <v>0</v>
          </cell>
          <cell r="H7" t="str">
            <v>loop</v>
          </cell>
          <cell r="I7">
            <v>1.62</v>
          </cell>
          <cell r="J7">
            <v>3</v>
          </cell>
          <cell r="K7">
            <v>10</v>
          </cell>
          <cell r="L7">
            <v>5</v>
          </cell>
          <cell r="M7" t="str">
            <v>F</v>
          </cell>
          <cell r="N7">
            <v>1.62</v>
          </cell>
          <cell r="O7">
            <v>1.62</v>
          </cell>
          <cell r="P7">
            <v>1.62</v>
          </cell>
          <cell r="Q7">
            <v>1.62</v>
          </cell>
          <cell r="R7">
            <v>1.62</v>
          </cell>
        </row>
        <row r="8">
          <cell r="A8" t="str">
            <v>ELDO60_A</v>
          </cell>
          <cell r="B8" t="str">
            <v>ElDorado</v>
          </cell>
          <cell r="C8" t="str">
            <v>Pollock Pines</v>
          </cell>
          <cell r="D8" t="str">
            <v>T</v>
          </cell>
          <cell r="E8" t="str">
            <v>EPPE</v>
          </cell>
          <cell r="F8" t="str">
            <v>Pollock Pines-Camino</v>
          </cell>
          <cell r="G8">
            <v>0</v>
          </cell>
          <cell r="H8" t="str">
            <v>east &gt; west</v>
          </cell>
          <cell r="I8">
            <v>1.62</v>
          </cell>
          <cell r="J8">
            <v>3</v>
          </cell>
          <cell r="K8">
            <v>10</v>
          </cell>
          <cell r="L8">
            <v>5</v>
          </cell>
          <cell r="M8" t="str">
            <v>F</v>
          </cell>
          <cell r="N8">
            <v>1.62</v>
          </cell>
          <cell r="O8">
            <v>1.62</v>
          </cell>
          <cell r="P8">
            <v>1.62</v>
          </cell>
          <cell r="Q8">
            <v>1.62</v>
          </cell>
          <cell r="R8">
            <v>1.62</v>
          </cell>
        </row>
        <row r="9">
          <cell r="A9" t="str">
            <v>ELDO60_B</v>
          </cell>
          <cell r="B9" t="str">
            <v>ElDorado</v>
          </cell>
          <cell r="C9" t="str">
            <v>Pollock Pines</v>
          </cell>
          <cell r="D9" t="str">
            <v>F</v>
          </cell>
          <cell r="E9" t="str">
            <v>EPPW</v>
          </cell>
          <cell r="F9" t="str">
            <v>Pollock Pines-Camino</v>
          </cell>
          <cell r="G9">
            <v>0</v>
          </cell>
          <cell r="H9" t="str">
            <v>west &gt; east</v>
          </cell>
          <cell r="I9">
            <v>1.62</v>
          </cell>
          <cell r="J9">
            <v>3</v>
          </cell>
          <cell r="K9">
            <v>10</v>
          </cell>
          <cell r="L9">
            <v>5</v>
          </cell>
          <cell r="M9" t="str">
            <v>F</v>
          </cell>
          <cell r="N9">
            <v>1.62</v>
          </cell>
          <cell r="O9">
            <v>1.62</v>
          </cell>
          <cell r="P9">
            <v>1.62</v>
          </cell>
          <cell r="Q9">
            <v>1.62</v>
          </cell>
          <cell r="R9">
            <v>1.62</v>
          </cell>
        </row>
        <row r="10">
          <cell r="A10" t="str">
            <v>ELDO70_A</v>
          </cell>
          <cell r="B10" t="str">
            <v>ElDorado</v>
          </cell>
          <cell r="C10" t="str">
            <v>Cameron Park/El Dorado Hills</v>
          </cell>
          <cell r="D10" t="str">
            <v>na</v>
          </cell>
          <cell r="E10" t="str">
            <v>na</v>
          </cell>
          <cell r="F10" t="str">
            <v>na</v>
          </cell>
          <cell r="G10">
            <v>0</v>
          </cell>
          <cell r="H10" t="str">
            <v>loop</v>
          </cell>
          <cell r="I10">
            <v>1.62</v>
          </cell>
          <cell r="J10">
            <v>3</v>
          </cell>
          <cell r="K10">
            <v>10</v>
          </cell>
          <cell r="L10">
            <v>5</v>
          </cell>
          <cell r="M10" t="str">
            <v>T</v>
          </cell>
          <cell r="N10">
            <v>1.62</v>
          </cell>
          <cell r="O10">
            <v>1.62</v>
          </cell>
          <cell r="P10">
            <v>1.62</v>
          </cell>
          <cell r="Q10">
            <v>1.62</v>
          </cell>
          <cell r="R10">
            <v>1.62</v>
          </cell>
        </row>
        <row r="11">
          <cell r="A11" t="str">
            <v>na</v>
          </cell>
          <cell r="B11" t="str">
            <v>na</v>
          </cell>
          <cell r="C11" t="str">
            <v>na</v>
          </cell>
          <cell r="D11" t="str">
            <v>T</v>
          </cell>
          <cell r="E11" t="str">
            <v>EGRF</v>
          </cell>
          <cell r="F11" t="str">
            <v>Grizzly Flat</v>
          </cell>
          <cell r="G11" t="str">
            <v>na</v>
          </cell>
          <cell r="H11" t="str">
            <v>na</v>
          </cell>
          <cell r="I11">
            <v>1.62</v>
          </cell>
          <cell r="J11">
            <v>3</v>
          </cell>
          <cell r="K11">
            <v>10</v>
          </cell>
          <cell r="L11">
            <v>1</v>
          </cell>
          <cell r="M11" t="str">
            <v>F</v>
          </cell>
          <cell r="N11">
            <v>1.62</v>
          </cell>
          <cell r="O11">
            <v>1.62</v>
          </cell>
          <cell r="P11">
            <v>1.62</v>
          </cell>
          <cell r="Q11">
            <v>1.62</v>
          </cell>
          <cell r="R11">
            <v>1.62</v>
          </cell>
        </row>
        <row r="12">
          <cell r="A12" t="str">
            <v>ELDOC1_A</v>
          </cell>
          <cell r="B12" t="str">
            <v>ElDorado</v>
          </cell>
          <cell r="C12" t="str">
            <v>Sacramento Commuter</v>
          </cell>
          <cell r="D12" t="str">
            <v>T</v>
          </cell>
          <cell r="E12" t="str">
            <v>E_7MB</v>
          </cell>
          <cell r="G12">
            <v>0</v>
          </cell>
          <cell r="H12" t="str">
            <v>from downtown</v>
          </cell>
          <cell r="I12">
            <v>1.18</v>
          </cell>
          <cell r="J12">
            <v>2</v>
          </cell>
          <cell r="K12">
            <v>9</v>
          </cell>
          <cell r="L12">
            <v>3</v>
          </cell>
          <cell r="M12" t="str">
            <v>F</v>
          </cell>
          <cell r="N12">
            <v>1.18</v>
          </cell>
          <cell r="O12">
            <v>1.18</v>
          </cell>
          <cell r="P12">
            <v>1.18</v>
          </cell>
          <cell r="Q12">
            <v>1.18</v>
          </cell>
          <cell r="R12">
            <v>1.18</v>
          </cell>
        </row>
        <row r="13">
          <cell r="A13" t="str">
            <v>ELDOC2_A</v>
          </cell>
          <cell r="B13" t="str">
            <v>ElDorado</v>
          </cell>
          <cell r="C13" t="str">
            <v>Sacramento Commuter</v>
          </cell>
          <cell r="D13" t="str">
            <v>T</v>
          </cell>
          <cell r="E13" t="str">
            <v>E_2MB</v>
          </cell>
          <cell r="G13">
            <v>0</v>
          </cell>
          <cell r="H13" t="str">
            <v>from downtown</v>
          </cell>
          <cell r="I13">
            <v>1.18</v>
          </cell>
          <cell r="J13">
            <v>2</v>
          </cell>
          <cell r="K13">
            <v>9</v>
          </cell>
          <cell r="L13">
            <v>3</v>
          </cell>
          <cell r="M13" t="str">
            <v>F</v>
          </cell>
          <cell r="N13">
            <v>1.18</v>
          </cell>
          <cell r="O13">
            <v>1.18</v>
          </cell>
          <cell r="P13">
            <v>1.18</v>
          </cell>
          <cell r="Q13">
            <v>1.18</v>
          </cell>
          <cell r="R13">
            <v>1.18</v>
          </cell>
        </row>
        <row r="14">
          <cell r="A14" t="str">
            <v>ELDOC3_A</v>
          </cell>
          <cell r="B14" t="str">
            <v>ElDorado</v>
          </cell>
          <cell r="C14" t="str">
            <v>Sacramento Commuter</v>
          </cell>
          <cell r="D14" t="str">
            <v>T</v>
          </cell>
          <cell r="E14" t="str">
            <v>E10MB</v>
          </cell>
          <cell r="G14">
            <v>0</v>
          </cell>
          <cell r="H14" t="str">
            <v>from downtown</v>
          </cell>
          <cell r="I14">
            <v>1.18</v>
          </cell>
          <cell r="J14">
            <v>2</v>
          </cell>
          <cell r="K14">
            <v>9</v>
          </cell>
          <cell r="L14">
            <v>3</v>
          </cell>
          <cell r="M14" t="str">
            <v>F</v>
          </cell>
          <cell r="N14">
            <v>1.18</v>
          </cell>
          <cell r="O14">
            <v>1.18</v>
          </cell>
          <cell r="P14">
            <v>1.18</v>
          </cell>
          <cell r="Q14">
            <v>1.18</v>
          </cell>
          <cell r="R14">
            <v>1.18</v>
          </cell>
        </row>
        <row r="15">
          <cell r="A15" t="str">
            <v>ELDOC4_A</v>
          </cell>
          <cell r="B15" t="str">
            <v>ElDorado</v>
          </cell>
          <cell r="C15" t="str">
            <v>Sacramento Commuter</v>
          </cell>
          <cell r="D15" t="str">
            <v>T</v>
          </cell>
          <cell r="E15" t="str">
            <v>na</v>
          </cell>
          <cell r="F15" t="str">
            <v>na</v>
          </cell>
          <cell r="G15" t="str">
            <v>na</v>
          </cell>
          <cell r="H15" t="str">
            <v>from downtown</v>
          </cell>
          <cell r="I15">
            <v>1.18</v>
          </cell>
          <cell r="J15">
            <v>2</v>
          </cell>
          <cell r="K15">
            <v>9</v>
          </cell>
          <cell r="L15">
            <v>3</v>
          </cell>
          <cell r="M15" t="str">
            <v>F</v>
          </cell>
          <cell r="N15">
            <v>1.18</v>
          </cell>
          <cell r="O15">
            <v>1.18</v>
          </cell>
          <cell r="P15">
            <v>1.18</v>
          </cell>
          <cell r="Q15">
            <v>1.18</v>
          </cell>
          <cell r="R15">
            <v>1.18</v>
          </cell>
        </row>
        <row r="16">
          <cell r="A16" t="str">
            <v>ELDOC5_A</v>
          </cell>
          <cell r="B16" t="str">
            <v>ElDorado</v>
          </cell>
          <cell r="C16" t="str">
            <v>Sacramento Commuter</v>
          </cell>
          <cell r="D16" t="str">
            <v>T</v>
          </cell>
          <cell r="G16">
            <v>0</v>
          </cell>
          <cell r="H16" t="str">
            <v>from downtown</v>
          </cell>
          <cell r="I16">
            <v>1.18</v>
          </cell>
          <cell r="J16">
            <v>2</v>
          </cell>
          <cell r="K16">
            <v>9</v>
          </cell>
          <cell r="L16">
            <v>3</v>
          </cell>
          <cell r="M16" t="str">
            <v>F</v>
          </cell>
          <cell r="N16">
            <v>1.18</v>
          </cell>
          <cell r="O16">
            <v>1.18</v>
          </cell>
          <cell r="P16">
            <v>1.18</v>
          </cell>
          <cell r="Q16">
            <v>1.18</v>
          </cell>
          <cell r="R16">
            <v>1.18</v>
          </cell>
        </row>
        <row r="17">
          <cell r="A17" t="str">
            <v>ELDOC6_A</v>
          </cell>
          <cell r="B17" t="str">
            <v>ElDorado</v>
          </cell>
          <cell r="C17" t="str">
            <v>Sacramento Commuter</v>
          </cell>
          <cell r="D17" t="str">
            <v>T</v>
          </cell>
          <cell r="G17">
            <v>0</v>
          </cell>
          <cell r="H17" t="str">
            <v>from downtown</v>
          </cell>
          <cell r="I17">
            <v>1.18</v>
          </cell>
          <cell r="J17">
            <v>2</v>
          </cell>
          <cell r="K17">
            <v>9</v>
          </cell>
          <cell r="L17">
            <v>3</v>
          </cell>
          <cell r="M17" t="str">
            <v>F</v>
          </cell>
          <cell r="N17">
            <v>1.18</v>
          </cell>
          <cell r="O17">
            <v>1.18</v>
          </cell>
          <cell r="P17">
            <v>1.18</v>
          </cell>
          <cell r="Q17">
            <v>1.18</v>
          </cell>
          <cell r="R17">
            <v>1.18</v>
          </cell>
        </row>
        <row r="18">
          <cell r="A18" t="str">
            <v>ELDOC7_A</v>
          </cell>
          <cell r="B18" t="str">
            <v>ElDorado</v>
          </cell>
          <cell r="C18" t="str">
            <v>Sacramento Commuter</v>
          </cell>
          <cell r="D18" t="str">
            <v>T</v>
          </cell>
          <cell r="G18">
            <v>0</v>
          </cell>
          <cell r="H18" t="str">
            <v>from downtown</v>
          </cell>
          <cell r="I18">
            <v>1.18</v>
          </cell>
          <cell r="J18">
            <v>2</v>
          </cell>
          <cell r="K18">
            <v>9</v>
          </cell>
          <cell r="L18">
            <v>3</v>
          </cell>
          <cell r="M18" t="str">
            <v>F</v>
          </cell>
          <cell r="N18">
            <v>1.18</v>
          </cell>
          <cell r="O18">
            <v>1.18</v>
          </cell>
          <cell r="P18">
            <v>1.18</v>
          </cell>
          <cell r="Q18">
            <v>1.18</v>
          </cell>
          <cell r="R18">
            <v>1.18</v>
          </cell>
        </row>
        <row r="19">
          <cell r="A19" t="str">
            <v>ELDOC8_A</v>
          </cell>
          <cell r="B19" t="str">
            <v>ElDorado</v>
          </cell>
          <cell r="C19" t="str">
            <v>Sacramento Commuter</v>
          </cell>
          <cell r="D19" t="str">
            <v>T</v>
          </cell>
          <cell r="G19">
            <v>0</v>
          </cell>
          <cell r="H19" t="str">
            <v>from downtown</v>
          </cell>
          <cell r="I19">
            <v>1.18</v>
          </cell>
          <cell r="J19">
            <v>2</v>
          </cell>
          <cell r="K19">
            <v>9</v>
          </cell>
          <cell r="L19">
            <v>3</v>
          </cell>
          <cell r="M19" t="str">
            <v>F</v>
          </cell>
          <cell r="N19">
            <v>1.18</v>
          </cell>
          <cell r="O19">
            <v>1.18</v>
          </cell>
          <cell r="P19">
            <v>1.18</v>
          </cell>
          <cell r="Q19">
            <v>1.18</v>
          </cell>
          <cell r="R19">
            <v>1.18</v>
          </cell>
        </row>
        <row r="20">
          <cell r="A20" t="str">
            <v>ELDOC9_A</v>
          </cell>
          <cell r="B20" t="str">
            <v>ElDorado</v>
          </cell>
          <cell r="C20" t="str">
            <v>Sacramento Commuter</v>
          </cell>
          <cell r="D20" t="str">
            <v>T</v>
          </cell>
          <cell r="G20">
            <v>0</v>
          </cell>
          <cell r="H20" t="str">
            <v>from downtown</v>
          </cell>
          <cell r="I20">
            <v>1.18</v>
          </cell>
          <cell r="J20">
            <v>2</v>
          </cell>
          <cell r="K20">
            <v>9</v>
          </cell>
          <cell r="L20">
            <v>3</v>
          </cell>
          <cell r="M20" t="str">
            <v>F</v>
          </cell>
          <cell r="N20">
            <v>1.18</v>
          </cell>
          <cell r="O20">
            <v>1.18</v>
          </cell>
          <cell r="P20">
            <v>1.18</v>
          </cell>
          <cell r="Q20">
            <v>1.18</v>
          </cell>
          <cell r="R20">
            <v>1.18</v>
          </cell>
        </row>
        <row r="21">
          <cell r="A21" t="str">
            <v>ELDOC10_A</v>
          </cell>
          <cell r="B21" t="str">
            <v>ElDorado</v>
          </cell>
          <cell r="C21" t="str">
            <v>Sacramento Commuter</v>
          </cell>
          <cell r="D21" t="str">
            <v>T</v>
          </cell>
          <cell r="G21">
            <v>0</v>
          </cell>
          <cell r="H21" t="str">
            <v>from downtown</v>
          </cell>
          <cell r="I21">
            <v>1.18</v>
          </cell>
          <cell r="J21">
            <v>2</v>
          </cell>
          <cell r="K21">
            <v>9</v>
          </cell>
          <cell r="L21">
            <v>3</v>
          </cell>
          <cell r="M21" t="str">
            <v>F</v>
          </cell>
          <cell r="N21">
            <v>1.18</v>
          </cell>
          <cell r="O21">
            <v>1.18</v>
          </cell>
          <cell r="P21">
            <v>1.18</v>
          </cell>
          <cell r="Q21">
            <v>1.18</v>
          </cell>
          <cell r="R21">
            <v>1.18</v>
          </cell>
        </row>
        <row r="22">
          <cell r="A22" t="str">
            <v>ELDOC11_A</v>
          </cell>
          <cell r="B22" t="str">
            <v>ElDorado</v>
          </cell>
          <cell r="C22" t="str">
            <v>Sacramento Commuter</v>
          </cell>
          <cell r="D22" t="str">
            <v>T</v>
          </cell>
          <cell r="G22">
            <v>0</v>
          </cell>
          <cell r="H22" t="str">
            <v>from downtown</v>
          </cell>
          <cell r="I22">
            <v>2.0099999999999998</v>
          </cell>
          <cell r="J22">
            <v>2</v>
          </cell>
          <cell r="K22">
            <v>9</v>
          </cell>
          <cell r="L22">
            <v>3</v>
          </cell>
          <cell r="M22" t="str">
            <v>F</v>
          </cell>
          <cell r="N22">
            <v>2.0099999999999998</v>
          </cell>
          <cell r="O22">
            <v>2.0099999999999998</v>
          </cell>
          <cell r="P22">
            <v>2.0099999999999998</v>
          </cell>
          <cell r="Q22">
            <v>2.0099999999999998</v>
          </cell>
          <cell r="R22">
            <v>2.0099999999999998</v>
          </cell>
        </row>
        <row r="23">
          <cell r="A23" t="str">
            <v>ELDOCR1_A</v>
          </cell>
          <cell r="B23" t="str">
            <v>ElDorado</v>
          </cell>
          <cell r="C23" t="str">
            <v>Sacramento Commuter - Reverse</v>
          </cell>
          <cell r="D23" t="str">
            <v>T</v>
          </cell>
          <cell r="E23" t="str">
            <v>na</v>
          </cell>
          <cell r="G23">
            <v>0</v>
          </cell>
          <cell r="H23" t="str">
            <v>from downtown</v>
          </cell>
          <cell r="I23">
            <v>2.0099999999999998</v>
          </cell>
          <cell r="J23">
            <v>2</v>
          </cell>
          <cell r="K23">
            <v>9</v>
          </cell>
          <cell r="L23">
            <v>3</v>
          </cell>
          <cell r="M23" t="str">
            <v>F</v>
          </cell>
          <cell r="N23">
            <v>2.0099999999999998</v>
          </cell>
          <cell r="O23">
            <v>2.0099999999999998</v>
          </cell>
          <cell r="P23">
            <v>2.0099999999999998</v>
          </cell>
          <cell r="Q23">
            <v>2.0099999999999998</v>
          </cell>
          <cell r="R23">
            <v>2.0099999999999998</v>
          </cell>
        </row>
        <row r="24">
          <cell r="A24" t="str">
            <v>ELDOCR2_A</v>
          </cell>
          <cell r="B24" t="str">
            <v>ElDorado</v>
          </cell>
          <cell r="C24" t="str">
            <v>Sacramento Commuter - Reverse</v>
          </cell>
          <cell r="D24" t="str">
            <v>T</v>
          </cell>
          <cell r="E24" t="str">
            <v>na</v>
          </cell>
          <cell r="G24">
            <v>0</v>
          </cell>
          <cell r="H24" t="str">
            <v>from downtown</v>
          </cell>
          <cell r="I24">
            <v>2.0099999999999998</v>
          </cell>
          <cell r="J24">
            <v>2</v>
          </cell>
          <cell r="K24">
            <v>9</v>
          </cell>
          <cell r="L24">
            <v>3</v>
          </cell>
          <cell r="M24" t="str">
            <v>F</v>
          </cell>
          <cell r="N24">
            <v>2.0099999999999998</v>
          </cell>
          <cell r="O24">
            <v>2.0099999999999998</v>
          </cell>
          <cell r="P24">
            <v>2.0099999999999998</v>
          </cell>
          <cell r="Q24">
            <v>2.0099999999999998</v>
          </cell>
          <cell r="R24">
            <v>2.0099999999999998</v>
          </cell>
        </row>
        <row r="25">
          <cell r="A25" t="str">
            <v>ELDOC1_B</v>
          </cell>
          <cell r="B25" t="str">
            <v>ElDorado</v>
          </cell>
          <cell r="C25" t="str">
            <v>Sacramento Commuter</v>
          </cell>
          <cell r="D25" t="str">
            <v>T</v>
          </cell>
          <cell r="E25" t="str">
            <v>E_7MA</v>
          </cell>
          <cell r="G25">
            <v>0</v>
          </cell>
          <cell r="H25" t="str">
            <v>to downtown</v>
          </cell>
          <cell r="I25">
            <v>2.0099999999999998</v>
          </cell>
          <cell r="J25">
            <v>2</v>
          </cell>
          <cell r="K25">
            <v>9</v>
          </cell>
          <cell r="L25">
            <v>3</v>
          </cell>
          <cell r="M25" t="str">
            <v>F</v>
          </cell>
          <cell r="N25">
            <v>2.0099999999999998</v>
          </cell>
          <cell r="O25">
            <v>2.0099999999999998</v>
          </cell>
          <cell r="P25">
            <v>2.0099999999999998</v>
          </cell>
          <cell r="Q25">
            <v>2.0099999999999998</v>
          </cell>
          <cell r="R25">
            <v>2.0099999999999998</v>
          </cell>
        </row>
        <row r="26">
          <cell r="A26" t="str">
            <v>ELDOC2_B</v>
          </cell>
          <cell r="B26" t="str">
            <v>ElDorado</v>
          </cell>
          <cell r="C26" t="str">
            <v>Sacramento Commuter</v>
          </cell>
          <cell r="D26" t="str">
            <v>T</v>
          </cell>
          <cell r="E26" t="str">
            <v>E_2MB</v>
          </cell>
          <cell r="G26">
            <v>0</v>
          </cell>
          <cell r="H26" t="str">
            <v>to downtown</v>
          </cell>
          <cell r="I26">
            <v>2.0099999999999998</v>
          </cell>
          <cell r="J26">
            <v>2</v>
          </cell>
          <cell r="K26">
            <v>9</v>
          </cell>
          <cell r="L26">
            <v>3</v>
          </cell>
          <cell r="M26" t="str">
            <v>F</v>
          </cell>
          <cell r="N26">
            <v>2.0099999999999998</v>
          </cell>
          <cell r="O26">
            <v>2.0099999999999998</v>
          </cell>
          <cell r="P26">
            <v>2.0099999999999998</v>
          </cell>
          <cell r="Q26">
            <v>2.0099999999999998</v>
          </cell>
          <cell r="R26">
            <v>2.0099999999999998</v>
          </cell>
        </row>
        <row r="27">
          <cell r="A27" t="str">
            <v>ELDOC3_B</v>
          </cell>
          <cell r="B27" t="str">
            <v>ElDorado</v>
          </cell>
          <cell r="C27" t="str">
            <v>Sacramento Commuter</v>
          </cell>
          <cell r="D27" t="str">
            <v>T</v>
          </cell>
          <cell r="E27" t="str">
            <v>E10MA</v>
          </cell>
          <cell r="G27">
            <v>0</v>
          </cell>
          <cell r="H27" t="str">
            <v>to downtown</v>
          </cell>
          <cell r="I27">
            <v>2.0099999999999998</v>
          </cell>
          <cell r="J27">
            <v>2</v>
          </cell>
          <cell r="K27">
            <v>9</v>
          </cell>
          <cell r="L27">
            <v>3</v>
          </cell>
          <cell r="M27" t="str">
            <v>F</v>
          </cell>
          <cell r="N27">
            <v>2.0099999999999998</v>
          </cell>
          <cell r="O27">
            <v>2.0099999999999998</v>
          </cell>
          <cell r="P27">
            <v>2.0099999999999998</v>
          </cell>
          <cell r="Q27">
            <v>2.0099999999999998</v>
          </cell>
          <cell r="R27">
            <v>2.0099999999999998</v>
          </cell>
        </row>
        <row r="28">
          <cell r="A28" t="str">
            <v>ELDOC4_B</v>
          </cell>
          <cell r="B28" t="str">
            <v>ElDorado</v>
          </cell>
          <cell r="C28" t="str">
            <v>Sacramento Commuter</v>
          </cell>
          <cell r="D28" t="str">
            <v>T</v>
          </cell>
          <cell r="E28" t="str">
            <v>E10MA</v>
          </cell>
          <cell r="G28">
            <v>0</v>
          </cell>
          <cell r="H28" t="str">
            <v>to downtown</v>
          </cell>
          <cell r="I28">
            <v>2.0099999999999998</v>
          </cell>
          <cell r="J28">
            <v>2</v>
          </cell>
          <cell r="K28">
            <v>9</v>
          </cell>
          <cell r="L28">
            <v>3</v>
          </cell>
          <cell r="M28" t="str">
            <v>F</v>
          </cell>
          <cell r="N28">
            <v>2.0099999999999998</v>
          </cell>
          <cell r="O28">
            <v>2.0099999999999998</v>
          </cell>
          <cell r="P28">
            <v>2.0099999999999998</v>
          </cell>
          <cell r="Q28">
            <v>2.0099999999999998</v>
          </cell>
          <cell r="R28">
            <v>2.0099999999999998</v>
          </cell>
        </row>
        <row r="29">
          <cell r="A29" t="str">
            <v>ELDOC5_B</v>
          </cell>
          <cell r="B29" t="str">
            <v>ElDorado</v>
          </cell>
          <cell r="C29" t="str">
            <v>Sacramento Commuter</v>
          </cell>
          <cell r="D29" t="str">
            <v>T</v>
          </cell>
          <cell r="G29">
            <v>0</v>
          </cell>
          <cell r="H29" t="str">
            <v>to downtown</v>
          </cell>
          <cell r="I29">
            <v>2.0099999999999998</v>
          </cell>
          <cell r="J29">
            <v>2</v>
          </cell>
          <cell r="K29">
            <v>9</v>
          </cell>
          <cell r="L29">
            <v>3</v>
          </cell>
          <cell r="M29" t="str">
            <v>F</v>
          </cell>
          <cell r="N29">
            <v>2.0099999999999998</v>
          </cell>
          <cell r="O29">
            <v>2.0099999999999998</v>
          </cell>
          <cell r="P29">
            <v>2.0099999999999998</v>
          </cell>
          <cell r="Q29">
            <v>2.0099999999999998</v>
          </cell>
          <cell r="R29">
            <v>2.0099999999999998</v>
          </cell>
        </row>
        <row r="30">
          <cell r="A30" t="str">
            <v>ELDOC6_B</v>
          </cell>
          <cell r="B30" t="str">
            <v>ElDorado</v>
          </cell>
          <cell r="C30" t="str">
            <v>Sacramento Commuter</v>
          </cell>
          <cell r="D30" t="str">
            <v>T</v>
          </cell>
          <cell r="G30">
            <v>0</v>
          </cell>
          <cell r="H30" t="str">
            <v>to downtown</v>
          </cell>
          <cell r="I30">
            <v>2.0099999999999998</v>
          </cell>
          <cell r="J30">
            <v>2</v>
          </cell>
          <cell r="K30">
            <v>9</v>
          </cell>
          <cell r="L30">
            <v>3</v>
          </cell>
          <cell r="M30" t="str">
            <v>F</v>
          </cell>
          <cell r="N30">
            <v>2.0099999999999998</v>
          </cell>
          <cell r="O30">
            <v>2.0099999999999998</v>
          </cell>
          <cell r="P30">
            <v>2.0099999999999998</v>
          </cell>
          <cell r="Q30">
            <v>2.0099999999999998</v>
          </cell>
          <cell r="R30">
            <v>2.0099999999999998</v>
          </cell>
        </row>
        <row r="31">
          <cell r="A31" t="str">
            <v>ELDOC7_B</v>
          </cell>
          <cell r="B31" t="str">
            <v>ElDorado</v>
          </cell>
          <cell r="C31" t="str">
            <v>Sacramento Commuter</v>
          </cell>
          <cell r="D31" t="str">
            <v>T</v>
          </cell>
          <cell r="G31">
            <v>0</v>
          </cell>
          <cell r="H31" t="str">
            <v>to downtown</v>
          </cell>
          <cell r="I31">
            <v>2.0099999999999998</v>
          </cell>
          <cell r="J31">
            <v>2</v>
          </cell>
          <cell r="K31">
            <v>9</v>
          </cell>
          <cell r="L31">
            <v>3</v>
          </cell>
          <cell r="M31" t="str">
            <v>F</v>
          </cell>
          <cell r="N31">
            <v>2.0099999999999998</v>
          </cell>
          <cell r="O31">
            <v>2.0099999999999998</v>
          </cell>
          <cell r="P31">
            <v>2.0099999999999998</v>
          </cell>
          <cell r="Q31">
            <v>2.0099999999999998</v>
          </cell>
          <cell r="R31">
            <v>2.0099999999999998</v>
          </cell>
        </row>
        <row r="32">
          <cell r="A32" t="str">
            <v>ELDOC8_B</v>
          </cell>
          <cell r="B32" t="str">
            <v>ElDorado</v>
          </cell>
          <cell r="C32" t="str">
            <v>Sacramento Commuter</v>
          </cell>
          <cell r="D32" t="str">
            <v>T</v>
          </cell>
          <cell r="H32" t="str">
            <v>to downtown</v>
          </cell>
        </row>
        <row r="33">
          <cell r="A33" t="str">
            <v>ELDOC9_B</v>
          </cell>
          <cell r="B33" t="str">
            <v>ElDorado</v>
          </cell>
          <cell r="C33" t="str">
            <v>Sacramento Commuter</v>
          </cell>
          <cell r="D33" t="str">
            <v>T</v>
          </cell>
          <cell r="H33" t="str">
            <v>to downtown</v>
          </cell>
        </row>
        <row r="34">
          <cell r="A34" t="str">
            <v>ELDOC10_B</v>
          </cell>
          <cell r="B34" t="str">
            <v>ElDorado</v>
          </cell>
          <cell r="C34" t="str">
            <v>Sacramento Commuter</v>
          </cell>
          <cell r="D34" t="str">
            <v>T</v>
          </cell>
          <cell r="E34" t="str">
            <v>E_5MA</v>
          </cell>
          <cell r="H34" t="str">
            <v>to downtown</v>
          </cell>
        </row>
        <row r="35">
          <cell r="A35" t="str">
            <v>ELDOC11_B</v>
          </cell>
          <cell r="B35" t="str">
            <v>ElDorado</v>
          </cell>
          <cell r="C35" t="str">
            <v>Sacramento Commuter</v>
          </cell>
          <cell r="D35" t="str">
            <v>T</v>
          </cell>
          <cell r="H35" t="str">
            <v>to downtown</v>
          </cell>
        </row>
        <row r="36">
          <cell r="A36" t="str">
            <v>ELDOCR1_B</v>
          </cell>
          <cell r="B36" t="str">
            <v>ElDorado</v>
          </cell>
          <cell r="C36" t="str">
            <v>Sacramento Commuter - Reverse</v>
          </cell>
          <cell r="D36" t="str">
            <v>T</v>
          </cell>
          <cell r="E36" t="str">
            <v>na</v>
          </cell>
          <cell r="H36" t="str">
            <v>to downtown</v>
          </cell>
        </row>
        <row r="37">
          <cell r="A37" t="str">
            <v>ELDOCR2_B</v>
          </cell>
          <cell r="B37" t="str">
            <v>ElDorado</v>
          </cell>
          <cell r="C37" t="str">
            <v>Sacramento Commuter - Reverse</v>
          </cell>
          <cell r="D37" t="str">
            <v>T</v>
          </cell>
          <cell r="E37" t="str">
            <v>na</v>
          </cell>
          <cell r="H37" t="str">
            <v>to downtown</v>
          </cell>
        </row>
        <row r="38">
          <cell r="A38" t="str">
            <v>ETRN151_A</v>
          </cell>
          <cell r="B38" t="str">
            <v>ETran</v>
          </cell>
          <cell r="C38" t="str">
            <v>Stonelake</v>
          </cell>
          <cell r="D38" t="str">
            <v>na</v>
          </cell>
          <cell r="E38" t="str">
            <v>na</v>
          </cell>
          <cell r="F38" t="str">
            <v>na</v>
          </cell>
          <cell r="G38">
            <v>0</v>
          </cell>
          <cell r="H38" t="str">
            <v>west &gt; east</v>
          </cell>
          <cell r="I38">
            <v>1.62</v>
          </cell>
          <cell r="J38">
            <v>3</v>
          </cell>
          <cell r="K38">
            <v>17</v>
          </cell>
          <cell r="L38">
            <v>5</v>
          </cell>
          <cell r="M38" t="str">
            <v>F</v>
          </cell>
          <cell r="N38">
            <v>1.62</v>
          </cell>
          <cell r="O38">
            <v>1.62</v>
          </cell>
          <cell r="P38">
            <v>1.62</v>
          </cell>
          <cell r="Q38">
            <v>1.62</v>
          </cell>
          <cell r="R38">
            <v>1.62</v>
          </cell>
        </row>
        <row r="39">
          <cell r="A39" t="str">
            <v>ETRN151_B</v>
          </cell>
          <cell r="B39" t="str">
            <v>ETran</v>
          </cell>
          <cell r="C39" t="str">
            <v>Stonelake</v>
          </cell>
          <cell r="D39" t="str">
            <v>na</v>
          </cell>
          <cell r="E39" t="str">
            <v>na</v>
          </cell>
          <cell r="F39" t="str">
            <v>na</v>
          </cell>
          <cell r="G39">
            <v>0</v>
          </cell>
          <cell r="H39" t="str">
            <v>east &gt; west</v>
          </cell>
          <cell r="I39">
            <v>1.62</v>
          </cell>
          <cell r="J39">
            <v>3</v>
          </cell>
          <cell r="K39">
            <v>17</v>
          </cell>
          <cell r="L39">
            <v>5</v>
          </cell>
          <cell r="M39" t="str">
            <v>F</v>
          </cell>
          <cell r="N39">
            <v>1.62</v>
          </cell>
          <cell r="O39">
            <v>1.62</v>
          </cell>
          <cell r="P39">
            <v>1.62</v>
          </cell>
          <cell r="Q39">
            <v>1.62</v>
          </cell>
          <cell r="R39">
            <v>1.62</v>
          </cell>
        </row>
        <row r="40">
          <cell r="A40" t="str">
            <v>ETRN152_A</v>
          </cell>
          <cell r="B40" t="str">
            <v>ETran</v>
          </cell>
          <cell r="C40" t="str">
            <v>Stonelake/Whitelock Pkwy</v>
          </cell>
          <cell r="D40" t="str">
            <v>F</v>
          </cell>
          <cell r="E40" t="str">
            <v>G152</v>
          </cell>
          <cell r="F40" t="str">
            <v>152_Whitelock-Franklin-Laguna Local</v>
          </cell>
          <cell r="G40">
            <v>1</v>
          </cell>
          <cell r="H40" t="str">
            <v>west &gt; east</v>
          </cell>
          <cell r="I40">
            <v>1.62</v>
          </cell>
          <cell r="J40">
            <v>3</v>
          </cell>
          <cell r="K40">
            <v>17</v>
          </cell>
          <cell r="L40">
            <v>5</v>
          </cell>
          <cell r="M40" t="str">
            <v>F</v>
          </cell>
          <cell r="N40">
            <v>1.62</v>
          </cell>
          <cell r="O40">
            <v>1.62</v>
          </cell>
          <cell r="P40">
            <v>1.62</v>
          </cell>
          <cell r="Q40">
            <v>1.62</v>
          </cell>
          <cell r="R40">
            <v>1.62</v>
          </cell>
        </row>
        <row r="41">
          <cell r="A41" t="str">
            <v>ETRN152_B</v>
          </cell>
          <cell r="B41" t="str">
            <v>ETran</v>
          </cell>
          <cell r="C41" t="str">
            <v>Stonelake/Whitelock Pkwy</v>
          </cell>
          <cell r="D41" t="str">
            <v>F</v>
          </cell>
          <cell r="E41" t="str">
            <v>G152</v>
          </cell>
          <cell r="F41" t="str">
            <v>152_Whitelock-Franklin-Laguna Local</v>
          </cell>
          <cell r="G41">
            <v>1</v>
          </cell>
          <cell r="H41" t="str">
            <v>east &gt; west</v>
          </cell>
          <cell r="I41">
            <v>1.62</v>
          </cell>
          <cell r="J41">
            <v>3</v>
          </cell>
          <cell r="K41">
            <v>17</v>
          </cell>
          <cell r="L41">
            <v>5</v>
          </cell>
          <cell r="M41" t="str">
            <v>F</v>
          </cell>
          <cell r="N41">
            <v>1.62</v>
          </cell>
          <cell r="O41">
            <v>1.62</v>
          </cell>
          <cell r="P41">
            <v>1.62</v>
          </cell>
          <cell r="Q41">
            <v>1.62</v>
          </cell>
          <cell r="R41">
            <v>1.62</v>
          </cell>
        </row>
        <row r="42">
          <cell r="A42" t="str">
            <v>ETRN153_A</v>
          </cell>
          <cell r="B42" t="str">
            <v>ETran</v>
          </cell>
          <cell r="C42" t="str">
            <v>Laguna West/Whitelock Pkwy</v>
          </cell>
          <cell r="D42" t="str">
            <v>na</v>
          </cell>
          <cell r="E42" t="str">
            <v>na</v>
          </cell>
          <cell r="F42" t="str">
            <v>na</v>
          </cell>
          <cell r="G42">
            <v>0</v>
          </cell>
          <cell r="H42" t="str">
            <v>west &gt; east</v>
          </cell>
          <cell r="I42">
            <v>1.62</v>
          </cell>
          <cell r="J42">
            <v>3</v>
          </cell>
          <cell r="K42">
            <v>17</v>
          </cell>
          <cell r="L42">
            <v>5</v>
          </cell>
          <cell r="M42" t="str">
            <v>F</v>
          </cell>
          <cell r="N42">
            <v>1.62</v>
          </cell>
          <cell r="O42">
            <v>1.62</v>
          </cell>
          <cell r="P42">
            <v>1.62</v>
          </cell>
          <cell r="Q42">
            <v>1.62</v>
          </cell>
          <cell r="R42">
            <v>1.62</v>
          </cell>
        </row>
        <row r="43">
          <cell r="A43" t="str">
            <v>ETRN153_B</v>
          </cell>
          <cell r="B43" t="str">
            <v>ETran</v>
          </cell>
          <cell r="C43" t="str">
            <v>Laguna West/Whitelock Pkwy</v>
          </cell>
          <cell r="D43" t="str">
            <v>na</v>
          </cell>
          <cell r="E43" t="str">
            <v>na</v>
          </cell>
          <cell r="F43" t="str">
            <v>na</v>
          </cell>
          <cell r="G43">
            <v>0</v>
          </cell>
          <cell r="H43" t="str">
            <v>east &gt; west</v>
          </cell>
          <cell r="I43">
            <v>1.62</v>
          </cell>
          <cell r="J43">
            <v>3</v>
          </cell>
          <cell r="K43">
            <v>17</v>
          </cell>
          <cell r="L43">
            <v>5</v>
          </cell>
          <cell r="M43" t="str">
            <v>F</v>
          </cell>
          <cell r="N43">
            <v>1.62</v>
          </cell>
          <cell r="O43">
            <v>1.62</v>
          </cell>
          <cell r="P43">
            <v>1.62</v>
          </cell>
          <cell r="Q43">
            <v>1.62</v>
          </cell>
          <cell r="R43">
            <v>1.62</v>
          </cell>
        </row>
        <row r="44">
          <cell r="A44" t="str">
            <v>ETRN154_A</v>
          </cell>
          <cell r="B44" t="str">
            <v>ETran</v>
          </cell>
          <cell r="C44" t="str">
            <v>Calvine</v>
          </cell>
          <cell r="D44" t="str">
            <v>T</v>
          </cell>
          <cell r="E44" t="str">
            <v>G154</v>
          </cell>
          <cell r="F44" t="str">
            <v>Calvine/CRC Feeder</v>
          </cell>
          <cell r="G44">
            <v>0</v>
          </cell>
          <cell r="H44" t="str">
            <v>west &gt; east</v>
          </cell>
          <cell r="I44">
            <v>1.62</v>
          </cell>
          <cell r="J44">
            <v>3</v>
          </cell>
          <cell r="K44">
            <v>17</v>
          </cell>
          <cell r="L44">
            <v>5</v>
          </cell>
          <cell r="M44" t="str">
            <v>F</v>
          </cell>
          <cell r="N44">
            <v>1.62</v>
          </cell>
          <cell r="O44">
            <v>1.62</v>
          </cell>
          <cell r="P44">
            <v>1.62</v>
          </cell>
          <cell r="Q44">
            <v>1.62</v>
          </cell>
          <cell r="R44">
            <v>1.62</v>
          </cell>
        </row>
        <row r="45">
          <cell r="A45" t="str">
            <v>ETRN154_B</v>
          </cell>
          <cell r="B45" t="str">
            <v>ETran</v>
          </cell>
          <cell r="C45" t="str">
            <v>Calvine</v>
          </cell>
          <cell r="D45" t="str">
            <v>T</v>
          </cell>
          <cell r="E45" t="str">
            <v>G154</v>
          </cell>
          <cell r="F45" t="str">
            <v>Calvine/CRC Feeder</v>
          </cell>
          <cell r="G45">
            <v>0</v>
          </cell>
          <cell r="H45" t="str">
            <v>east &gt; west</v>
          </cell>
          <cell r="I45">
            <v>1.62</v>
          </cell>
          <cell r="J45">
            <v>3</v>
          </cell>
          <cell r="K45">
            <v>17</v>
          </cell>
          <cell r="L45">
            <v>5</v>
          </cell>
          <cell r="M45" t="str">
            <v>F</v>
          </cell>
          <cell r="N45">
            <v>1.62</v>
          </cell>
          <cell r="O45">
            <v>1.62</v>
          </cell>
          <cell r="P45">
            <v>1.62</v>
          </cell>
          <cell r="Q45">
            <v>1.62</v>
          </cell>
          <cell r="R45">
            <v>1.62</v>
          </cell>
        </row>
        <row r="46">
          <cell r="A46" t="str">
            <v>ETRN156_A</v>
          </cell>
          <cell r="B46" t="str">
            <v>ETran</v>
          </cell>
          <cell r="C46" t="str">
            <v>Bruceville/Elk Grove Blvd</v>
          </cell>
          <cell r="D46" t="str">
            <v>F</v>
          </cell>
          <cell r="E46" t="str">
            <v>G156</v>
          </cell>
          <cell r="F46" t="str">
            <v>EGB-Bruceville Trunk</v>
          </cell>
          <cell r="G46">
            <v>1</v>
          </cell>
          <cell r="H46" t="str">
            <v>south &gt; north</v>
          </cell>
          <cell r="I46">
            <v>1.62</v>
          </cell>
          <cell r="J46">
            <v>3</v>
          </cell>
          <cell r="K46">
            <v>17</v>
          </cell>
          <cell r="L46">
            <v>5</v>
          </cell>
          <cell r="M46" t="str">
            <v>F</v>
          </cell>
          <cell r="N46">
            <v>2.0099999999999998</v>
          </cell>
          <cell r="O46">
            <v>2.0099999999999998</v>
          </cell>
          <cell r="P46">
            <v>2.0099999999999998</v>
          </cell>
          <cell r="Q46">
            <v>2.0099999999999998</v>
          </cell>
          <cell r="R46">
            <v>2.0099999999999998</v>
          </cell>
        </row>
        <row r="47">
          <cell r="A47" t="str">
            <v>ETRN156_B</v>
          </cell>
          <cell r="B47" t="str">
            <v>ETran</v>
          </cell>
          <cell r="C47" t="str">
            <v>Bruceville/Elk Grove Blvd</v>
          </cell>
          <cell r="D47" t="str">
            <v>F</v>
          </cell>
          <cell r="E47" t="str">
            <v>G156</v>
          </cell>
          <cell r="F47" t="str">
            <v>EGB-Bruceville Trunk</v>
          </cell>
          <cell r="G47">
            <v>1</v>
          </cell>
          <cell r="H47" t="str">
            <v>north &gt; south</v>
          </cell>
          <cell r="I47">
            <v>1.62</v>
          </cell>
          <cell r="J47">
            <v>3</v>
          </cell>
          <cell r="K47">
            <v>17</v>
          </cell>
          <cell r="L47">
            <v>5</v>
          </cell>
          <cell r="M47" t="str">
            <v>F</v>
          </cell>
          <cell r="N47">
            <v>2.0099999999999998</v>
          </cell>
          <cell r="O47">
            <v>2.0099999999999998</v>
          </cell>
          <cell r="P47">
            <v>2.0099999999999998</v>
          </cell>
          <cell r="Q47">
            <v>2.0099999999999998</v>
          </cell>
          <cell r="R47">
            <v>2.0099999999999998</v>
          </cell>
        </row>
        <row r="48">
          <cell r="A48" t="str">
            <v>ETRN157_A</v>
          </cell>
          <cell r="B48" t="str">
            <v>ETran</v>
          </cell>
          <cell r="C48" t="str">
            <v>Laguna</v>
          </cell>
          <cell r="D48" t="str">
            <v>F</v>
          </cell>
          <cell r="E48" t="str">
            <v>G157</v>
          </cell>
          <cell r="F48" t="str">
            <v>Laguna-Big Horn CRC</v>
          </cell>
          <cell r="G48">
            <v>1</v>
          </cell>
          <cell r="H48" t="str">
            <v>north &gt; south</v>
          </cell>
          <cell r="I48">
            <v>1.62</v>
          </cell>
          <cell r="J48">
            <v>3</v>
          </cell>
          <cell r="K48">
            <v>17</v>
          </cell>
          <cell r="L48">
            <v>5</v>
          </cell>
          <cell r="M48" t="str">
            <v>F</v>
          </cell>
          <cell r="N48">
            <v>2.0099999999999998</v>
          </cell>
          <cell r="O48">
            <v>2.0099999999999998</v>
          </cell>
          <cell r="P48">
            <v>2.0099999999999998</v>
          </cell>
          <cell r="Q48">
            <v>2.0099999999999998</v>
          </cell>
          <cell r="R48">
            <v>2.0099999999999998</v>
          </cell>
        </row>
        <row r="49">
          <cell r="A49" t="str">
            <v>ETRN157_B</v>
          </cell>
          <cell r="B49" t="str">
            <v>ETran</v>
          </cell>
          <cell r="C49" t="str">
            <v>Laguna</v>
          </cell>
          <cell r="D49" t="str">
            <v>F</v>
          </cell>
          <cell r="E49" t="str">
            <v>G157</v>
          </cell>
          <cell r="F49" t="str">
            <v>Laguna-Big Horn CRC</v>
          </cell>
          <cell r="G49">
            <v>1</v>
          </cell>
          <cell r="H49" t="str">
            <v>south &gt; north</v>
          </cell>
          <cell r="I49">
            <v>1.62</v>
          </cell>
          <cell r="J49">
            <v>3</v>
          </cell>
          <cell r="K49">
            <v>17</v>
          </cell>
          <cell r="L49">
            <v>5</v>
          </cell>
          <cell r="M49" t="str">
            <v>F</v>
          </cell>
          <cell r="N49">
            <v>2.0099999999999998</v>
          </cell>
          <cell r="O49">
            <v>2.0099999999999998</v>
          </cell>
          <cell r="P49">
            <v>2.0099999999999998</v>
          </cell>
          <cell r="Q49">
            <v>2.0099999999999998</v>
          </cell>
          <cell r="R49">
            <v>2.0099999999999998</v>
          </cell>
        </row>
        <row r="50">
          <cell r="A50" t="str">
            <v>na</v>
          </cell>
          <cell r="B50" t="str">
            <v>e-tran</v>
          </cell>
          <cell r="C50" t="str">
            <v>na</v>
          </cell>
          <cell r="D50" t="str">
            <v>F</v>
          </cell>
          <cell r="E50" t="str">
            <v>G158</v>
          </cell>
          <cell r="F50" t="str">
            <v>Elk Grove-Florin Local</v>
          </cell>
          <cell r="G50">
            <v>0</v>
          </cell>
          <cell r="H50" t="str">
            <v>na</v>
          </cell>
          <cell r="I50">
            <v>2.0099999999999998</v>
          </cell>
          <cell r="J50">
            <v>3</v>
          </cell>
          <cell r="K50">
            <v>17</v>
          </cell>
          <cell r="L50">
            <v>2</v>
          </cell>
          <cell r="M50" t="str">
            <v>F</v>
          </cell>
          <cell r="N50">
            <v>2.0099999999999998</v>
          </cell>
          <cell r="O50">
            <v>2.0099999999999998</v>
          </cell>
          <cell r="P50">
            <v>2.0099999999999998</v>
          </cell>
          <cell r="Q50">
            <v>2.0099999999999998</v>
          </cell>
          <cell r="R50">
            <v>2.0099999999999998</v>
          </cell>
        </row>
        <row r="51">
          <cell r="A51" t="str">
            <v>na</v>
          </cell>
          <cell r="B51" t="str">
            <v>e-tran</v>
          </cell>
          <cell r="C51" t="str">
            <v>na</v>
          </cell>
          <cell r="D51" t="str">
            <v>F</v>
          </cell>
          <cell r="E51" t="str">
            <v>G158</v>
          </cell>
          <cell r="F51" t="str">
            <v>Elk Grove-Florin Local</v>
          </cell>
          <cell r="G51">
            <v>0</v>
          </cell>
          <cell r="H51" t="str">
            <v>na</v>
          </cell>
          <cell r="I51">
            <v>2.0099999999999998</v>
          </cell>
          <cell r="J51">
            <v>3</v>
          </cell>
          <cell r="K51">
            <v>17</v>
          </cell>
          <cell r="L51">
            <v>2</v>
          </cell>
          <cell r="M51" t="str">
            <v>F</v>
          </cell>
          <cell r="N51">
            <v>2.0099999999999998</v>
          </cell>
          <cell r="O51">
            <v>2.0099999999999998</v>
          </cell>
          <cell r="P51">
            <v>2.0099999999999998</v>
          </cell>
          <cell r="Q51">
            <v>2.0099999999999998</v>
          </cell>
          <cell r="R51">
            <v>2.0099999999999998</v>
          </cell>
        </row>
        <row r="52">
          <cell r="A52" t="str">
            <v>ETRN159_A</v>
          </cell>
          <cell r="B52" t="str">
            <v>ETran</v>
          </cell>
          <cell r="C52" t="str">
            <v>Whitelock Pkwy/Franklin</v>
          </cell>
          <cell r="D52" t="str">
            <v>F</v>
          </cell>
          <cell r="E52" t="str">
            <v>G159</v>
          </cell>
          <cell r="F52" t="str">
            <v>Bruceville-Franklin-Big Horn</v>
          </cell>
          <cell r="G52">
            <v>1</v>
          </cell>
          <cell r="H52" t="str">
            <v>north &gt; south</v>
          </cell>
          <cell r="I52">
            <v>2.0099999999999998</v>
          </cell>
          <cell r="J52">
            <v>3</v>
          </cell>
          <cell r="K52">
            <v>17</v>
          </cell>
          <cell r="L52">
            <v>5</v>
          </cell>
          <cell r="M52" t="str">
            <v>F</v>
          </cell>
          <cell r="N52">
            <v>2.0099999999999998</v>
          </cell>
          <cell r="O52">
            <v>2.0099999999999998</v>
          </cell>
          <cell r="P52">
            <v>2.0099999999999998</v>
          </cell>
          <cell r="Q52">
            <v>2.0099999999999998</v>
          </cell>
          <cell r="R52">
            <v>2.0099999999999998</v>
          </cell>
        </row>
        <row r="53">
          <cell r="A53" t="str">
            <v>ETRN159_B</v>
          </cell>
          <cell r="B53" t="str">
            <v>ETran</v>
          </cell>
          <cell r="C53" t="str">
            <v>Whitelock Pkwy/Franklin</v>
          </cell>
          <cell r="D53" t="str">
            <v>F</v>
          </cell>
          <cell r="E53" t="str">
            <v>G159</v>
          </cell>
          <cell r="F53" t="str">
            <v>Bruceville-Franklin-Big Horn</v>
          </cell>
          <cell r="G53">
            <v>1</v>
          </cell>
          <cell r="H53" t="str">
            <v>south &gt; north</v>
          </cell>
          <cell r="I53">
            <v>2.0099999999999998</v>
          </cell>
          <cell r="J53">
            <v>3</v>
          </cell>
          <cell r="K53">
            <v>17</v>
          </cell>
          <cell r="L53">
            <v>5</v>
          </cell>
          <cell r="M53" t="str">
            <v>F</v>
          </cell>
          <cell r="N53">
            <v>2.0099999999999998</v>
          </cell>
          <cell r="O53">
            <v>2.0099999999999998</v>
          </cell>
          <cell r="P53">
            <v>2.0099999999999998</v>
          </cell>
          <cell r="Q53">
            <v>2.0099999999999998</v>
          </cell>
          <cell r="R53">
            <v>2.0099999999999998</v>
          </cell>
        </row>
        <row r="54">
          <cell r="A54" t="str">
            <v>ETRN160_A</v>
          </cell>
          <cell r="B54" t="str">
            <v>ETran</v>
          </cell>
          <cell r="C54" t="str">
            <v>Bond</v>
          </cell>
          <cell r="D54" t="str">
            <v>F</v>
          </cell>
          <cell r="E54" t="str">
            <v>G160</v>
          </cell>
          <cell r="F54" t="str">
            <v>Bradshaw-Bond-Sheldon-CRC</v>
          </cell>
          <cell r="G54">
            <v>1</v>
          </cell>
          <cell r="H54" t="str">
            <v>west &gt; east</v>
          </cell>
          <cell r="I54">
            <v>2.0099999999999998</v>
          </cell>
          <cell r="J54">
            <v>3</v>
          </cell>
          <cell r="K54">
            <v>17</v>
          </cell>
          <cell r="L54">
            <v>5</v>
          </cell>
          <cell r="M54" t="str">
            <v>F</v>
          </cell>
          <cell r="N54">
            <v>2.0099999999999998</v>
          </cell>
          <cell r="O54">
            <v>2.0099999999999998</v>
          </cell>
          <cell r="P54">
            <v>2.0099999999999998</v>
          </cell>
          <cell r="Q54">
            <v>2.0099999999999998</v>
          </cell>
          <cell r="R54">
            <v>2.0099999999999998</v>
          </cell>
        </row>
        <row r="55">
          <cell r="A55" t="str">
            <v>ETRN160_B</v>
          </cell>
          <cell r="B55" t="str">
            <v>ETran</v>
          </cell>
          <cell r="C55" t="str">
            <v>Bond</v>
          </cell>
          <cell r="D55" t="str">
            <v>F</v>
          </cell>
          <cell r="E55" t="str">
            <v>G160</v>
          </cell>
          <cell r="F55" t="str">
            <v>Bradshaw-Bond-Sheldon-CRC</v>
          </cell>
          <cell r="G55">
            <v>1</v>
          </cell>
          <cell r="H55" t="str">
            <v>east &gt; west</v>
          </cell>
          <cell r="I55">
            <v>2.0099999999999998</v>
          </cell>
          <cell r="J55">
            <v>3</v>
          </cell>
          <cell r="K55">
            <v>17</v>
          </cell>
          <cell r="L55">
            <v>5</v>
          </cell>
          <cell r="M55" t="str">
            <v>F</v>
          </cell>
          <cell r="N55">
            <v>2.0099999999999998</v>
          </cell>
          <cell r="O55">
            <v>2.0099999999999998</v>
          </cell>
          <cell r="P55">
            <v>2.0099999999999998</v>
          </cell>
          <cell r="Q55">
            <v>2.0099999999999998</v>
          </cell>
          <cell r="R55">
            <v>2.0099999999999998</v>
          </cell>
        </row>
        <row r="56">
          <cell r="A56" t="str">
            <v>ETRN162_A</v>
          </cell>
          <cell r="B56" t="str">
            <v>ETran</v>
          </cell>
          <cell r="C56" t="str">
            <v>Elk Grove Florin (Neighborhood)</v>
          </cell>
          <cell r="D56" t="str">
            <v>T</v>
          </cell>
          <cell r="E56" t="str">
            <v>G162</v>
          </cell>
          <cell r="F56" t="str">
            <v xml:space="preserve">Bville/Big Horn/CRC </v>
          </cell>
          <cell r="G56">
            <v>0</v>
          </cell>
          <cell r="H56" t="str">
            <v>north &gt; south</v>
          </cell>
          <cell r="I56">
            <v>2.0099999999999998</v>
          </cell>
          <cell r="J56">
            <v>3</v>
          </cell>
          <cell r="K56">
            <v>17</v>
          </cell>
          <cell r="L56">
            <v>3</v>
          </cell>
          <cell r="M56" t="str">
            <v>F</v>
          </cell>
          <cell r="N56">
            <v>2.0099999999999998</v>
          </cell>
          <cell r="O56">
            <v>2.0099999999999998</v>
          </cell>
          <cell r="P56">
            <v>2.0099999999999998</v>
          </cell>
          <cell r="Q56">
            <v>2.0099999999999998</v>
          </cell>
          <cell r="R56">
            <v>2.0099999999999998</v>
          </cell>
        </row>
        <row r="57">
          <cell r="A57" t="str">
            <v>ETRN162_B</v>
          </cell>
          <cell r="B57" t="str">
            <v>ETran</v>
          </cell>
          <cell r="C57" t="str">
            <v>Elk Grove Florin (Neighborhood)</v>
          </cell>
          <cell r="D57" t="str">
            <v>T</v>
          </cell>
          <cell r="E57" t="str">
            <v>G162</v>
          </cell>
          <cell r="F57" t="str">
            <v xml:space="preserve">Bville/Big Horn/CRC </v>
          </cell>
          <cell r="G57">
            <v>0</v>
          </cell>
          <cell r="H57" t="str">
            <v>south &gt; north</v>
          </cell>
          <cell r="I57">
            <v>2.0099999999999998</v>
          </cell>
          <cell r="J57">
            <v>3</v>
          </cell>
          <cell r="K57">
            <v>17</v>
          </cell>
          <cell r="L57">
            <v>3</v>
          </cell>
          <cell r="M57" t="str">
            <v>F</v>
          </cell>
          <cell r="N57">
            <v>2.0099999999999998</v>
          </cell>
          <cell r="O57">
            <v>2.0099999999999998</v>
          </cell>
          <cell r="P57">
            <v>2.0099999999999998</v>
          </cell>
          <cell r="Q57">
            <v>2.0099999999999998</v>
          </cell>
          <cell r="R57">
            <v>2.0099999999999998</v>
          </cell>
        </row>
        <row r="58">
          <cell r="A58" t="str">
            <v>ETRN52_A</v>
          </cell>
          <cell r="B58" t="str">
            <v>ETran</v>
          </cell>
          <cell r="C58" t="str">
            <v>Big Horn Express</v>
          </cell>
          <cell r="D58" t="str">
            <v>T</v>
          </cell>
          <cell r="E58" t="str">
            <v>G52MA</v>
          </cell>
          <cell r="F58" t="str">
            <v>Elk Grove-CBD 1 I-5 Express</v>
          </cell>
          <cell r="G58">
            <v>0</v>
          </cell>
          <cell r="H58" t="str">
            <v>to downtown</v>
          </cell>
          <cell r="I58">
            <v>2.0099999999999998</v>
          </cell>
          <cell r="J58">
            <v>2</v>
          </cell>
          <cell r="K58">
            <v>16</v>
          </cell>
          <cell r="L58">
            <v>3</v>
          </cell>
          <cell r="M58" t="str">
            <v>F</v>
          </cell>
          <cell r="N58">
            <v>2.0099999999999998</v>
          </cell>
          <cell r="O58">
            <v>2.0099999999999998</v>
          </cell>
          <cell r="P58">
            <v>2.0099999999999998</v>
          </cell>
          <cell r="Q58">
            <v>2.0099999999999998</v>
          </cell>
          <cell r="R58">
            <v>2.0099999999999998</v>
          </cell>
        </row>
        <row r="59">
          <cell r="A59" t="str">
            <v>ETRN52_B</v>
          </cell>
          <cell r="B59" t="str">
            <v>ETran</v>
          </cell>
          <cell r="C59" t="str">
            <v>Big Horn Express</v>
          </cell>
          <cell r="D59" t="str">
            <v>T</v>
          </cell>
          <cell r="E59" t="str">
            <v>G52MB</v>
          </cell>
          <cell r="F59" t="str">
            <v>Elk Grove-CBD 1 I-5 Express</v>
          </cell>
          <cell r="G59">
            <v>0</v>
          </cell>
          <cell r="H59" t="str">
            <v>from downtown</v>
          </cell>
          <cell r="I59">
            <v>2.0099999999999998</v>
          </cell>
          <cell r="J59">
            <v>2</v>
          </cell>
          <cell r="K59">
            <v>16</v>
          </cell>
          <cell r="L59">
            <v>3</v>
          </cell>
          <cell r="M59" t="str">
            <v>F</v>
          </cell>
          <cell r="N59">
            <v>2.0099999999999998</v>
          </cell>
          <cell r="O59">
            <v>2.0099999999999998</v>
          </cell>
          <cell r="P59">
            <v>2.0099999999999998</v>
          </cell>
          <cell r="Q59">
            <v>2.0099999999999998</v>
          </cell>
          <cell r="R59">
            <v>2.0099999999999998</v>
          </cell>
        </row>
        <row r="60">
          <cell r="A60" t="str">
            <v>ETRN53_A</v>
          </cell>
          <cell r="B60" t="str">
            <v>ETran</v>
          </cell>
          <cell r="C60" t="str">
            <v>Whitelock Pkwy/Franklin Express</v>
          </cell>
          <cell r="D60" t="str">
            <v>T</v>
          </cell>
          <cell r="E60" t="str">
            <v>G53MA</v>
          </cell>
          <cell r="F60" t="str">
            <v>Elk Grove-CBD-2 I-5 Express</v>
          </cell>
          <cell r="G60">
            <v>0</v>
          </cell>
          <cell r="H60" t="str">
            <v>to downtown</v>
          </cell>
          <cell r="I60">
            <v>2.0099999999999998</v>
          </cell>
          <cell r="J60">
            <v>2</v>
          </cell>
          <cell r="K60">
            <v>16</v>
          </cell>
          <cell r="L60">
            <v>3</v>
          </cell>
          <cell r="M60" t="str">
            <v>F</v>
          </cell>
          <cell r="N60">
            <v>2.0099999999999998</v>
          </cell>
          <cell r="O60">
            <v>2.0099999999999998</v>
          </cell>
          <cell r="P60">
            <v>2.0099999999999998</v>
          </cell>
          <cell r="Q60">
            <v>2.0099999999999998</v>
          </cell>
          <cell r="R60">
            <v>2.0099999999999998</v>
          </cell>
        </row>
        <row r="61">
          <cell r="A61" t="str">
            <v>ETRN53_B</v>
          </cell>
          <cell r="B61" t="str">
            <v>ETran</v>
          </cell>
          <cell r="C61" t="str">
            <v>Whitelock Pkwy/Franklin Express</v>
          </cell>
          <cell r="D61" t="str">
            <v>T</v>
          </cell>
          <cell r="E61" t="str">
            <v>G53MB</v>
          </cell>
          <cell r="F61" t="str">
            <v>Elk Grove-CBD-2 I-5 Express</v>
          </cell>
          <cell r="G61">
            <v>0</v>
          </cell>
          <cell r="H61" t="str">
            <v>from downtown</v>
          </cell>
          <cell r="I61">
            <v>2.0099999999999998</v>
          </cell>
          <cell r="J61">
            <v>2</v>
          </cell>
          <cell r="K61">
            <v>16</v>
          </cell>
          <cell r="L61">
            <v>3</v>
          </cell>
          <cell r="M61" t="str">
            <v>F</v>
          </cell>
          <cell r="N61">
            <v>2.0099999999999998</v>
          </cell>
          <cell r="O61">
            <v>2.0099999999999998</v>
          </cell>
          <cell r="P61">
            <v>2.0099999999999998</v>
          </cell>
          <cell r="Q61">
            <v>2.0099999999999998</v>
          </cell>
          <cell r="R61">
            <v>2.0099999999999998</v>
          </cell>
        </row>
        <row r="62">
          <cell r="A62" t="str">
            <v>ETRN57_A</v>
          </cell>
          <cell r="B62" t="str">
            <v>ETran</v>
          </cell>
          <cell r="C62" t="str">
            <v>Elk Grove Florin Express</v>
          </cell>
          <cell r="D62" t="str">
            <v>T</v>
          </cell>
          <cell r="E62" t="str">
            <v>G057A</v>
          </cell>
          <cell r="F62" t="str">
            <v>Elk Grove-CBD 1 SR99 Express</v>
          </cell>
          <cell r="G62">
            <v>0</v>
          </cell>
          <cell r="H62" t="str">
            <v>to downtown</v>
          </cell>
          <cell r="I62">
            <v>2.0099999999999998</v>
          </cell>
          <cell r="J62">
            <v>2</v>
          </cell>
          <cell r="K62">
            <v>16</v>
          </cell>
          <cell r="L62">
            <v>3</v>
          </cell>
          <cell r="M62" t="str">
            <v>F</v>
          </cell>
          <cell r="N62">
            <v>2.0099999999999998</v>
          </cell>
          <cell r="O62">
            <v>2.0099999999999998</v>
          </cell>
          <cell r="P62">
            <v>2.0099999999999998</v>
          </cell>
          <cell r="Q62">
            <v>2.0099999999999998</v>
          </cell>
          <cell r="R62">
            <v>2.0099999999999998</v>
          </cell>
        </row>
        <row r="63">
          <cell r="A63" t="str">
            <v>ETRN57_B</v>
          </cell>
          <cell r="B63" t="str">
            <v>ETran</v>
          </cell>
          <cell r="C63" t="str">
            <v>Elk Grove Florin Express</v>
          </cell>
          <cell r="D63" t="str">
            <v>T</v>
          </cell>
          <cell r="E63" t="str">
            <v>G057B</v>
          </cell>
          <cell r="F63" t="str">
            <v>Elk Grove-CBD 1 SR99 Express</v>
          </cell>
          <cell r="G63">
            <v>0</v>
          </cell>
          <cell r="H63" t="str">
            <v>from downtown</v>
          </cell>
          <cell r="I63">
            <v>2.0099999999999998</v>
          </cell>
          <cell r="J63">
            <v>2</v>
          </cell>
          <cell r="K63">
            <v>16</v>
          </cell>
          <cell r="L63">
            <v>3</v>
          </cell>
          <cell r="M63" t="str">
            <v>F</v>
          </cell>
          <cell r="N63">
            <v>2.0099999999999998</v>
          </cell>
          <cell r="O63">
            <v>2.0099999999999998</v>
          </cell>
          <cell r="P63">
            <v>2.0099999999999998</v>
          </cell>
          <cell r="Q63">
            <v>2.0099999999999998</v>
          </cell>
          <cell r="R63">
            <v>2.0099999999999998</v>
          </cell>
        </row>
        <row r="64">
          <cell r="A64" t="str">
            <v>ETRN58_A</v>
          </cell>
          <cell r="B64" t="str">
            <v>ETran</v>
          </cell>
          <cell r="C64" t="str">
            <v>East Elk Grove Express</v>
          </cell>
          <cell r="D64" t="str">
            <v>T</v>
          </cell>
          <cell r="E64" t="str">
            <v>G058A</v>
          </cell>
          <cell r="F64" t="str">
            <v>Elk Grove-CBD 1 SR99 Express</v>
          </cell>
          <cell r="G64">
            <v>0</v>
          </cell>
          <cell r="H64" t="str">
            <v>to downtown</v>
          </cell>
          <cell r="I64">
            <v>2.0099999999999998</v>
          </cell>
          <cell r="J64">
            <v>2</v>
          </cell>
          <cell r="K64">
            <v>16</v>
          </cell>
          <cell r="L64">
            <v>3</v>
          </cell>
          <cell r="M64" t="str">
            <v>F</v>
          </cell>
          <cell r="N64">
            <v>2.0099999999999998</v>
          </cell>
          <cell r="O64">
            <v>2.0099999999999998</v>
          </cell>
          <cell r="P64">
            <v>2.0099999999999998</v>
          </cell>
          <cell r="Q64">
            <v>2.0099999999999998</v>
          </cell>
          <cell r="R64">
            <v>2.0099999999999998</v>
          </cell>
        </row>
        <row r="65">
          <cell r="A65" t="str">
            <v>ETRN58_B</v>
          </cell>
          <cell r="B65" t="str">
            <v>ETran</v>
          </cell>
          <cell r="C65" t="str">
            <v>East Elk Grove Express</v>
          </cell>
          <cell r="D65" t="str">
            <v>T</v>
          </cell>
          <cell r="E65" t="str">
            <v>G058B</v>
          </cell>
          <cell r="F65" t="str">
            <v>Elk Grove-CBD 1 SR99 Express</v>
          </cell>
          <cell r="G65">
            <v>0</v>
          </cell>
          <cell r="H65" t="str">
            <v>from downtown</v>
          </cell>
          <cell r="I65">
            <v>2.0099999999999998</v>
          </cell>
          <cell r="J65">
            <v>2</v>
          </cell>
          <cell r="K65">
            <v>16</v>
          </cell>
          <cell r="L65">
            <v>3</v>
          </cell>
          <cell r="M65" t="str">
            <v>F</v>
          </cell>
          <cell r="N65">
            <v>2.0099999999999998</v>
          </cell>
          <cell r="O65">
            <v>2.0099999999999998</v>
          </cell>
          <cell r="P65">
            <v>2.0099999999999998</v>
          </cell>
          <cell r="Q65">
            <v>2.0099999999999998</v>
          </cell>
          <cell r="R65">
            <v>2.0099999999999998</v>
          </cell>
        </row>
        <row r="66">
          <cell r="A66" t="str">
            <v>ETRN59_A</v>
          </cell>
          <cell r="B66" t="str">
            <v>ETran</v>
          </cell>
          <cell r="C66" t="str">
            <v>Old Town Elk Grove Express</v>
          </cell>
          <cell r="D66" t="str">
            <v>T</v>
          </cell>
          <cell r="E66" t="str">
            <v>G059A</v>
          </cell>
          <cell r="F66" t="str">
            <v>Elk Grove-CBD 1 SR99 Express</v>
          </cell>
          <cell r="G66">
            <v>0</v>
          </cell>
          <cell r="H66" t="str">
            <v>to downtown</v>
          </cell>
          <cell r="I66">
            <v>2.0099999999999998</v>
          </cell>
          <cell r="J66">
            <v>2</v>
          </cell>
          <cell r="K66">
            <v>16</v>
          </cell>
          <cell r="L66">
            <v>3</v>
          </cell>
          <cell r="M66" t="str">
            <v>F</v>
          </cell>
          <cell r="N66">
            <v>2.0099999999999998</v>
          </cell>
          <cell r="O66">
            <v>2.0099999999999998</v>
          </cell>
          <cell r="P66">
            <v>2.0099999999999998</v>
          </cell>
          <cell r="Q66">
            <v>2.0099999999999998</v>
          </cell>
          <cell r="R66">
            <v>2.0099999999999998</v>
          </cell>
        </row>
        <row r="67">
          <cell r="A67" t="str">
            <v>ETRN59_B</v>
          </cell>
          <cell r="B67" t="str">
            <v>ETran</v>
          </cell>
          <cell r="C67" t="str">
            <v>Old Town Elk Grove Express</v>
          </cell>
          <cell r="D67" t="str">
            <v>T</v>
          </cell>
          <cell r="E67" t="str">
            <v>G059B</v>
          </cell>
          <cell r="F67" t="str">
            <v>Elk Grove-CBD 1 SR99 Express</v>
          </cell>
          <cell r="G67">
            <v>0</v>
          </cell>
          <cell r="H67" t="str">
            <v>from downtown</v>
          </cell>
          <cell r="I67">
            <v>2.0099999999999998</v>
          </cell>
          <cell r="J67">
            <v>2</v>
          </cell>
          <cell r="K67">
            <v>16</v>
          </cell>
          <cell r="L67">
            <v>3</v>
          </cell>
          <cell r="M67" t="str">
            <v>F</v>
          </cell>
          <cell r="N67">
            <v>2.0099999999999998</v>
          </cell>
          <cell r="O67">
            <v>2.0099999999999998</v>
          </cell>
          <cell r="P67">
            <v>2.0099999999999998</v>
          </cell>
          <cell r="Q67">
            <v>2.0099999999999998</v>
          </cell>
          <cell r="R67">
            <v>2.0099999999999998</v>
          </cell>
        </row>
        <row r="68">
          <cell r="A68" t="str">
            <v>ETRN60_A</v>
          </cell>
          <cell r="B68" t="str">
            <v>ETran</v>
          </cell>
          <cell r="C68" t="str">
            <v>Elk Grove Park &amp; Ride Express</v>
          </cell>
          <cell r="D68" t="str">
            <v>T</v>
          </cell>
          <cell r="E68" t="str">
            <v>G060A</v>
          </cell>
          <cell r="F68" t="str">
            <v>Elk Grove-CBD 1 SR99 Express</v>
          </cell>
          <cell r="G68">
            <v>0</v>
          </cell>
          <cell r="H68" t="str">
            <v>to downtown</v>
          </cell>
          <cell r="I68">
            <v>2.0099999999999998</v>
          </cell>
          <cell r="J68">
            <v>2</v>
          </cell>
          <cell r="K68">
            <v>16</v>
          </cell>
          <cell r="L68">
            <v>3</v>
          </cell>
          <cell r="M68" t="str">
            <v>F</v>
          </cell>
          <cell r="N68">
            <v>2.0099999999999998</v>
          </cell>
          <cell r="O68">
            <v>2.0099999999999998</v>
          </cell>
          <cell r="P68">
            <v>2.0099999999999998</v>
          </cell>
          <cell r="Q68">
            <v>2.0099999999999998</v>
          </cell>
          <cell r="R68">
            <v>2.0099999999999998</v>
          </cell>
        </row>
        <row r="69">
          <cell r="A69" t="str">
            <v>ETRN60_B</v>
          </cell>
          <cell r="B69" t="str">
            <v>ETran</v>
          </cell>
          <cell r="C69" t="str">
            <v>Elk Grove Park &amp; Ride Express</v>
          </cell>
          <cell r="D69" t="str">
            <v>T</v>
          </cell>
          <cell r="E69" t="str">
            <v>G060B</v>
          </cell>
          <cell r="F69" t="str">
            <v>Elk Grove-CBD 1 SR99 Express</v>
          </cell>
          <cell r="G69">
            <v>0</v>
          </cell>
          <cell r="H69" t="str">
            <v>from downtown</v>
          </cell>
          <cell r="I69">
            <v>2.0099999999999998</v>
          </cell>
          <cell r="J69">
            <v>2</v>
          </cell>
          <cell r="K69">
            <v>16</v>
          </cell>
          <cell r="L69">
            <v>3</v>
          </cell>
          <cell r="M69" t="str">
            <v>F</v>
          </cell>
          <cell r="N69">
            <v>2.0099999999999998</v>
          </cell>
          <cell r="O69">
            <v>2.0099999999999998</v>
          </cell>
          <cell r="P69">
            <v>2.0099999999999998</v>
          </cell>
          <cell r="Q69">
            <v>2.0099999999999998</v>
          </cell>
          <cell r="R69">
            <v>2.0099999999999998</v>
          </cell>
        </row>
        <row r="70">
          <cell r="A70" t="str">
            <v>ETRN66_A</v>
          </cell>
          <cell r="B70" t="str">
            <v>ETran</v>
          </cell>
          <cell r="C70" t="str">
            <v>Elk Grove Blvd Express</v>
          </cell>
          <cell r="D70" t="str">
            <v>T</v>
          </cell>
          <cell r="E70" t="str">
            <v>G66MA</v>
          </cell>
          <cell r="F70" t="str">
            <v>Elk Grove-CBD-3 I-5 Express</v>
          </cell>
          <cell r="G70">
            <v>0</v>
          </cell>
          <cell r="H70" t="str">
            <v>to downtown</v>
          </cell>
          <cell r="I70">
            <v>2.0099999999999998</v>
          </cell>
          <cell r="J70">
            <v>2</v>
          </cell>
          <cell r="K70">
            <v>16</v>
          </cell>
          <cell r="L70">
            <v>3</v>
          </cell>
          <cell r="M70" t="str">
            <v>F</v>
          </cell>
          <cell r="N70">
            <v>2.0099999999999998</v>
          </cell>
          <cell r="O70">
            <v>2.0099999999999998</v>
          </cell>
          <cell r="P70">
            <v>2.0099999999999998</v>
          </cell>
          <cell r="Q70">
            <v>2.0099999999999998</v>
          </cell>
          <cell r="R70">
            <v>2.0099999999999998</v>
          </cell>
        </row>
        <row r="71">
          <cell r="A71" t="str">
            <v>ETRN66_B</v>
          </cell>
          <cell r="B71" t="str">
            <v>ETran</v>
          </cell>
          <cell r="C71" t="str">
            <v>Elk Grove Blvd Express</v>
          </cell>
          <cell r="D71" t="str">
            <v>T</v>
          </cell>
          <cell r="E71" t="str">
            <v>G66MB</v>
          </cell>
          <cell r="F71" t="str">
            <v>Elk Grove-CBD-3 I-5 Express</v>
          </cell>
          <cell r="G71">
            <v>0</v>
          </cell>
          <cell r="H71" t="str">
            <v>from downtown</v>
          </cell>
          <cell r="I71">
            <v>2.0099999999999998</v>
          </cell>
          <cell r="J71">
            <v>2</v>
          </cell>
          <cell r="K71">
            <v>16</v>
          </cell>
          <cell r="L71">
            <v>3</v>
          </cell>
          <cell r="M71" t="str">
            <v>F</v>
          </cell>
          <cell r="N71">
            <v>2.0099999999999998</v>
          </cell>
          <cell r="O71">
            <v>2.0099999999999998</v>
          </cell>
          <cell r="P71">
            <v>2.0099999999999998</v>
          </cell>
          <cell r="Q71">
            <v>2.0099999999999998</v>
          </cell>
          <cell r="R71">
            <v>2.0099999999999998</v>
          </cell>
        </row>
        <row r="72">
          <cell r="A72" t="str">
            <v>ETRN70_A</v>
          </cell>
          <cell r="B72" t="str">
            <v>ETran</v>
          </cell>
          <cell r="C72" t="str">
            <v>Bradshaw Express</v>
          </cell>
          <cell r="D72" t="str">
            <v>T</v>
          </cell>
          <cell r="E72" t="str">
            <v>G070A</v>
          </cell>
          <cell r="F72" t="str">
            <v>70_EGB-Bradshaw Express</v>
          </cell>
          <cell r="G72">
            <v>0</v>
          </cell>
          <cell r="H72" t="str">
            <v>south &gt; north</v>
          </cell>
          <cell r="I72">
            <v>2.0099999999999998</v>
          </cell>
          <cell r="J72">
            <v>2</v>
          </cell>
          <cell r="K72">
            <v>16</v>
          </cell>
          <cell r="L72">
            <v>3</v>
          </cell>
          <cell r="M72" t="str">
            <v>F</v>
          </cell>
          <cell r="N72">
            <v>2.0099999999999998</v>
          </cell>
          <cell r="O72">
            <v>2.0099999999999998</v>
          </cell>
          <cell r="P72">
            <v>2.0099999999999998</v>
          </cell>
          <cell r="Q72">
            <v>2.0099999999999998</v>
          </cell>
          <cell r="R72">
            <v>2.0099999999999998</v>
          </cell>
        </row>
        <row r="73">
          <cell r="A73" t="str">
            <v>ETRN70_B</v>
          </cell>
          <cell r="B73" t="str">
            <v>ETran</v>
          </cell>
          <cell r="C73" t="str">
            <v>Bradshaw Express</v>
          </cell>
          <cell r="D73" t="str">
            <v>T</v>
          </cell>
          <cell r="E73" t="str">
            <v>G070B</v>
          </cell>
          <cell r="F73" t="str">
            <v>70_EGB-Bradshaw Express</v>
          </cell>
          <cell r="G73">
            <v>0</v>
          </cell>
          <cell r="H73" t="str">
            <v>north &gt; south</v>
          </cell>
          <cell r="I73">
            <v>2.0099999999999998</v>
          </cell>
          <cell r="J73">
            <v>2</v>
          </cell>
          <cell r="K73">
            <v>16</v>
          </cell>
          <cell r="L73">
            <v>3</v>
          </cell>
          <cell r="M73" t="str">
            <v>F</v>
          </cell>
          <cell r="N73">
            <v>2.0099999999999998</v>
          </cell>
          <cell r="O73">
            <v>2.0099999999999998</v>
          </cell>
          <cell r="P73">
            <v>2.0099999999999998</v>
          </cell>
          <cell r="Q73">
            <v>2.0099999999999998</v>
          </cell>
          <cell r="R73">
            <v>2.0099999999999998</v>
          </cell>
        </row>
        <row r="74">
          <cell r="A74" t="str">
            <v>ETRN71_A</v>
          </cell>
          <cell r="B74" t="str">
            <v>ETran</v>
          </cell>
          <cell r="C74" t="str">
            <v>Laguna Express</v>
          </cell>
          <cell r="D74" t="str">
            <v>T</v>
          </cell>
          <cell r="E74" t="str">
            <v>G071A</v>
          </cell>
          <cell r="F74" t="str">
            <v>71_Laguna-Watt-Bradshaw Express</v>
          </cell>
          <cell r="G74">
            <v>0</v>
          </cell>
          <cell r="H74" t="str">
            <v>south &gt; north</v>
          </cell>
          <cell r="I74">
            <v>2.0099999999999998</v>
          </cell>
          <cell r="J74">
            <v>2</v>
          </cell>
          <cell r="K74">
            <v>16</v>
          </cell>
          <cell r="L74">
            <v>3</v>
          </cell>
          <cell r="M74" t="str">
            <v>F</v>
          </cell>
          <cell r="N74">
            <v>2.0099999999999998</v>
          </cell>
          <cell r="O74">
            <v>2.0099999999999998</v>
          </cell>
          <cell r="P74">
            <v>2.0099999999999998</v>
          </cell>
          <cell r="Q74">
            <v>2.0099999999999998</v>
          </cell>
          <cell r="R74">
            <v>2.0099999999999998</v>
          </cell>
        </row>
        <row r="75">
          <cell r="A75" t="str">
            <v>ETRN71_B</v>
          </cell>
          <cell r="B75" t="str">
            <v>ETran</v>
          </cell>
          <cell r="C75" t="str">
            <v>Laguna Express</v>
          </cell>
          <cell r="D75" t="str">
            <v>T</v>
          </cell>
          <cell r="E75" t="str">
            <v>G071B</v>
          </cell>
          <cell r="F75" t="str">
            <v>71_Laguna-Watt-Bradshaw Express</v>
          </cell>
          <cell r="G75">
            <v>0</v>
          </cell>
          <cell r="H75" t="str">
            <v>north &gt; south</v>
          </cell>
          <cell r="I75">
            <v>2.0099999999999998</v>
          </cell>
          <cell r="J75">
            <v>2</v>
          </cell>
          <cell r="K75">
            <v>16</v>
          </cell>
          <cell r="L75">
            <v>3</v>
          </cell>
          <cell r="M75" t="str">
            <v>F</v>
          </cell>
          <cell r="N75">
            <v>2.0099999999999998</v>
          </cell>
          <cell r="O75">
            <v>2.0099999999999998</v>
          </cell>
          <cell r="P75">
            <v>2.0099999999999998</v>
          </cell>
          <cell r="Q75">
            <v>2.0099999999999998</v>
          </cell>
          <cell r="R75">
            <v>2.0099999999999998</v>
          </cell>
        </row>
        <row r="76">
          <cell r="A76" t="str">
            <v>ETRN90_A</v>
          </cell>
          <cell r="B76" t="str">
            <v>ETran</v>
          </cell>
          <cell r="C76" t="str">
            <v>Sacramento/Elk Grove Express</v>
          </cell>
          <cell r="D76" t="str">
            <v>T</v>
          </cell>
          <cell r="E76" t="str">
            <v>G090A</v>
          </cell>
          <cell r="F76" t="str">
            <v>90_Elk Grove-CBD 4 SR99 Express (Laguna)</v>
          </cell>
          <cell r="G76">
            <v>0</v>
          </cell>
          <cell r="H76" t="str">
            <v>from downtown</v>
          </cell>
          <cell r="I76">
            <v>2.0099999999999998</v>
          </cell>
          <cell r="J76">
            <v>2</v>
          </cell>
          <cell r="K76">
            <v>16</v>
          </cell>
          <cell r="L76">
            <v>3</v>
          </cell>
          <cell r="M76" t="str">
            <v>F</v>
          </cell>
          <cell r="N76">
            <v>2.0099999999999998</v>
          </cell>
          <cell r="O76">
            <v>2.0099999999999998</v>
          </cell>
          <cell r="P76">
            <v>2.0099999999999998</v>
          </cell>
          <cell r="Q76">
            <v>2.0099999999999998</v>
          </cell>
          <cell r="R76">
            <v>2.0099999999999998</v>
          </cell>
        </row>
        <row r="77">
          <cell r="A77" t="str">
            <v>ETRN90_B</v>
          </cell>
          <cell r="B77" t="str">
            <v>ETran</v>
          </cell>
          <cell r="C77" t="str">
            <v>Sacramento/Elk Grove Express</v>
          </cell>
          <cell r="D77" t="str">
            <v>T</v>
          </cell>
          <cell r="E77" t="str">
            <v>G090B</v>
          </cell>
          <cell r="F77" t="str">
            <v>90_Elk Grove-CBD 4 SR99 Express (Laguna)</v>
          </cell>
          <cell r="G77">
            <v>0</v>
          </cell>
          <cell r="H77" t="str">
            <v>to downtown</v>
          </cell>
          <cell r="I77">
            <v>2.0099999999999998</v>
          </cell>
          <cell r="J77">
            <v>2</v>
          </cell>
          <cell r="K77">
            <v>16</v>
          </cell>
          <cell r="L77">
            <v>3</v>
          </cell>
          <cell r="M77" t="str">
            <v>F</v>
          </cell>
          <cell r="N77">
            <v>2.0099999999999998</v>
          </cell>
          <cell r="O77">
            <v>2.0099999999999998</v>
          </cell>
          <cell r="P77">
            <v>2.0099999999999998</v>
          </cell>
          <cell r="Q77">
            <v>2.0099999999999998</v>
          </cell>
          <cell r="R77">
            <v>2.0099999999999998</v>
          </cell>
        </row>
        <row r="78">
          <cell r="A78" t="str">
            <v>ETRN91_A</v>
          </cell>
          <cell r="B78" t="str">
            <v>ETran</v>
          </cell>
          <cell r="C78" t="str">
            <v>Butterfield/Elk Grove Express</v>
          </cell>
          <cell r="D78" t="str">
            <v>T</v>
          </cell>
          <cell r="E78" t="str">
            <v>G091A</v>
          </cell>
          <cell r="F78" t="str">
            <v>91_EGB-Bradshaw Express (Reverse)</v>
          </cell>
          <cell r="G78">
            <v>0</v>
          </cell>
          <cell r="H78" t="str">
            <v>north &gt; south</v>
          </cell>
          <cell r="I78">
            <v>2.0099999999999998</v>
          </cell>
          <cell r="J78">
            <v>2</v>
          </cell>
          <cell r="K78">
            <v>16</v>
          </cell>
          <cell r="L78">
            <v>3</v>
          </cell>
          <cell r="M78" t="str">
            <v>F</v>
          </cell>
          <cell r="N78">
            <v>2.0099999999999998</v>
          </cell>
          <cell r="O78">
            <v>2.0099999999999998</v>
          </cell>
          <cell r="P78">
            <v>2.0099999999999998</v>
          </cell>
          <cell r="Q78">
            <v>2.0099999999999998</v>
          </cell>
          <cell r="R78">
            <v>2.0099999999999998</v>
          </cell>
        </row>
        <row r="79">
          <cell r="A79" t="str">
            <v>ETRN91_B</v>
          </cell>
          <cell r="B79" t="str">
            <v>ETran</v>
          </cell>
          <cell r="C79" t="str">
            <v>Butterfield/Elk Grove Express</v>
          </cell>
          <cell r="D79" t="str">
            <v>T</v>
          </cell>
          <cell r="E79" t="str">
            <v>G091B</v>
          </cell>
          <cell r="F79" t="str">
            <v>91_EGB-Bradshaw Express (Reverse)</v>
          </cell>
          <cell r="G79">
            <v>0</v>
          </cell>
          <cell r="H79" t="str">
            <v>south &gt; north</v>
          </cell>
          <cell r="I79">
            <v>2.0099999999999998</v>
          </cell>
          <cell r="J79">
            <v>2</v>
          </cell>
          <cell r="K79">
            <v>16</v>
          </cell>
          <cell r="L79">
            <v>3</v>
          </cell>
          <cell r="M79" t="str">
            <v>F</v>
          </cell>
          <cell r="N79">
            <v>2.0099999999999998</v>
          </cell>
          <cell r="O79">
            <v>2.0099999999999998</v>
          </cell>
          <cell r="P79">
            <v>2.0099999999999998</v>
          </cell>
          <cell r="Q79">
            <v>2.0099999999999998</v>
          </cell>
          <cell r="R79">
            <v>2.0099999999999998</v>
          </cell>
        </row>
        <row r="80">
          <cell r="A80" t="str">
            <v>FOLS10_A</v>
          </cell>
          <cell r="B80" t="str">
            <v>FSL</v>
          </cell>
          <cell r="C80">
            <v>10</v>
          </cell>
          <cell r="D80" t="str">
            <v>na</v>
          </cell>
          <cell r="E80" t="str">
            <v>na</v>
          </cell>
          <cell r="F80" t="str">
            <v>na</v>
          </cell>
          <cell r="G80">
            <v>0</v>
          </cell>
          <cell r="H80" t="str">
            <v>loop</v>
          </cell>
          <cell r="I80">
            <v>2.0099999999999998</v>
          </cell>
          <cell r="J80">
            <v>3</v>
          </cell>
          <cell r="K80">
            <v>20</v>
          </cell>
          <cell r="L80">
            <v>5</v>
          </cell>
          <cell r="M80" t="str">
            <v>F</v>
          </cell>
          <cell r="N80">
            <v>1.62</v>
          </cell>
          <cell r="O80">
            <v>1.62</v>
          </cell>
          <cell r="P80">
            <v>1.62</v>
          </cell>
          <cell r="Q80">
            <v>1.62</v>
          </cell>
          <cell r="R80">
            <v>1.62</v>
          </cell>
        </row>
        <row r="81">
          <cell r="A81" t="str">
            <v>FOLS20_A</v>
          </cell>
          <cell r="B81" t="str">
            <v>FSL</v>
          </cell>
          <cell r="C81">
            <v>20</v>
          </cell>
          <cell r="D81" t="str">
            <v>na</v>
          </cell>
          <cell r="E81" t="str">
            <v>na</v>
          </cell>
          <cell r="F81" t="str">
            <v>na</v>
          </cell>
          <cell r="G81">
            <v>0</v>
          </cell>
          <cell r="H81" t="str">
            <v/>
          </cell>
          <cell r="I81">
            <v>2.0099999999999998</v>
          </cell>
          <cell r="J81">
            <v>3</v>
          </cell>
          <cell r="K81">
            <v>20</v>
          </cell>
          <cell r="L81">
            <v>5</v>
          </cell>
          <cell r="M81" t="str">
            <v>F</v>
          </cell>
          <cell r="N81">
            <v>1.62</v>
          </cell>
          <cell r="O81">
            <v>1.62</v>
          </cell>
          <cell r="P81">
            <v>1.62</v>
          </cell>
          <cell r="Q81">
            <v>1.62</v>
          </cell>
          <cell r="R81">
            <v>1.62</v>
          </cell>
        </row>
        <row r="82">
          <cell r="A82" t="str">
            <v>FOLS20_B</v>
          </cell>
          <cell r="B82" t="str">
            <v>FSL</v>
          </cell>
          <cell r="C82">
            <v>20</v>
          </cell>
          <cell r="D82" t="str">
            <v>na</v>
          </cell>
          <cell r="E82" t="str">
            <v>na</v>
          </cell>
          <cell r="F82" t="str">
            <v>na</v>
          </cell>
          <cell r="G82">
            <v>0</v>
          </cell>
          <cell r="H82" t="str">
            <v/>
          </cell>
          <cell r="I82">
            <v>2.0099999999999998</v>
          </cell>
          <cell r="J82">
            <v>3</v>
          </cell>
          <cell r="K82">
            <v>20</v>
          </cell>
          <cell r="L82">
            <v>5</v>
          </cell>
          <cell r="M82" t="str">
            <v>F</v>
          </cell>
          <cell r="N82">
            <v>1.62</v>
          </cell>
          <cell r="O82">
            <v>1.62</v>
          </cell>
          <cell r="P82">
            <v>1.62</v>
          </cell>
          <cell r="Q82">
            <v>1.62</v>
          </cell>
          <cell r="R82">
            <v>1.62</v>
          </cell>
        </row>
        <row r="83">
          <cell r="A83" t="str">
            <v>FOLS30_A</v>
          </cell>
          <cell r="B83" t="str">
            <v>FSL</v>
          </cell>
          <cell r="C83">
            <v>30</v>
          </cell>
          <cell r="D83" t="str">
            <v>na</v>
          </cell>
          <cell r="E83" t="str">
            <v>na</v>
          </cell>
          <cell r="F83" t="str">
            <v>na</v>
          </cell>
          <cell r="G83">
            <v>0</v>
          </cell>
          <cell r="H83" t="str">
            <v/>
          </cell>
          <cell r="I83">
            <v>2.0099999999999998</v>
          </cell>
          <cell r="J83">
            <v>3</v>
          </cell>
          <cell r="K83">
            <v>20</v>
          </cell>
          <cell r="L83">
            <v>5</v>
          </cell>
          <cell r="M83" t="str">
            <v>F</v>
          </cell>
          <cell r="N83">
            <v>1.62</v>
          </cell>
          <cell r="O83">
            <v>1.62</v>
          </cell>
          <cell r="P83">
            <v>1.62</v>
          </cell>
          <cell r="Q83">
            <v>1.62</v>
          </cell>
          <cell r="R83">
            <v>1.62</v>
          </cell>
        </row>
        <row r="84">
          <cell r="A84" t="str">
            <v>FOLS30_B</v>
          </cell>
          <cell r="B84" t="str">
            <v>FSL</v>
          </cell>
          <cell r="C84">
            <v>30</v>
          </cell>
          <cell r="D84" t="str">
            <v>na</v>
          </cell>
          <cell r="E84" t="str">
            <v>na</v>
          </cell>
          <cell r="F84" t="str">
            <v>na</v>
          </cell>
          <cell r="G84">
            <v>0</v>
          </cell>
          <cell r="H84" t="str">
            <v/>
          </cell>
          <cell r="I84">
            <v>2.0099999999999998</v>
          </cell>
          <cell r="J84">
            <v>3</v>
          </cell>
          <cell r="K84">
            <v>20</v>
          </cell>
          <cell r="L84">
            <v>5</v>
          </cell>
          <cell r="M84" t="str">
            <v>F</v>
          </cell>
          <cell r="N84">
            <v>1.62</v>
          </cell>
          <cell r="O84">
            <v>1.62</v>
          </cell>
          <cell r="P84">
            <v>1.62</v>
          </cell>
          <cell r="Q84">
            <v>1.62</v>
          </cell>
          <cell r="R84">
            <v>1.62</v>
          </cell>
        </row>
        <row r="85">
          <cell r="A85" t="str">
            <v>na</v>
          </cell>
          <cell r="B85" t="str">
            <v>e-tran</v>
          </cell>
          <cell r="C85" t="str">
            <v>na</v>
          </cell>
          <cell r="D85" t="str">
            <v>F</v>
          </cell>
          <cell r="E85" t="str">
            <v>FOLA</v>
          </cell>
          <cell r="F85" t="str">
            <v>Folsom Route A</v>
          </cell>
          <cell r="G85">
            <v>0</v>
          </cell>
          <cell r="H85" t="str">
            <v>na</v>
          </cell>
          <cell r="I85">
            <v>2.0099999999999998</v>
          </cell>
          <cell r="J85">
            <v>3</v>
          </cell>
          <cell r="K85">
            <v>15</v>
          </cell>
          <cell r="L85">
            <v>7</v>
          </cell>
          <cell r="M85" t="str">
            <v>F</v>
          </cell>
          <cell r="N85">
            <v>2.0099999999999998</v>
          </cell>
          <cell r="O85">
            <v>2.0099999999999998</v>
          </cell>
          <cell r="P85">
            <v>2.0099999999999998</v>
          </cell>
          <cell r="Q85">
            <v>2.0099999999999998</v>
          </cell>
          <cell r="R85">
            <v>2.0099999999999998</v>
          </cell>
        </row>
        <row r="86">
          <cell r="A86" t="str">
            <v>na</v>
          </cell>
          <cell r="B86" t="str">
            <v>na</v>
          </cell>
          <cell r="C86" t="str">
            <v>na</v>
          </cell>
          <cell r="D86" t="str">
            <v>T</v>
          </cell>
          <cell r="E86" t="str">
            <v>FOLB</v>
          </cell>
          <cell r="F86" t="str">
            <v>Folsom Route B</v>
          </cell>
          <cell r="G86">
            <v>0</v>
          </cell>
          <cell r="H86" t="str">
            <v>na</v>
          </cell>
          <cell r="I86">
            <v>2.0099999999999998</v>
          </cell>
          <cell r="J86">
            <v>3</v>
          </cell>
          <cell r="K86">
            <v>15</v>
          </cell>
          <cell r="L86">
            <v>3</v>
          </cell>
          <cell r="M86" t="str">
            <v>F</v>
          </cell>
          <cell r="N86">
            <v>2.0099999999999998</v>
          </cell>
          <cell r="O86">
            <v>2.0099999999999998</v>
          </cell>
          <cell r="P86">
            <v>2.0099999999999998</v>
          </cell>
          <cell r="Q86">
            <v>2.0099999999999998</v>
          </cell>
          <cell r="R86">
            <v>2.0099999999999998</v>
          </cell>
        </row>
        <row r="87">
          <cell r="A87" t="str">
            <v>PLAC10_A</v>
          </cell>
          <cell r="B87" t="str">
            <v>PCT</v>
          </cell>
          <cell r="C87" t="str">
            <v xml:space="preserve">Auburn to Light Rail </v>
          </cell>
          <cell r="D87" t="str">
            <v>T</v>
          </cell>
          <cell r="E87" t="str">
            <v>P_LRA</v>
          </cell>
          <cell r="F87" t="str">
            <v>Auburn-Rocklin-Light Rail</v>
          </cell>
          <cell r="G87">
            <v>0</v>
          </cell>
          <cell r="H87" t="str">
            <v/>
          </cell>
          <cell r="I87">
            <v>1.62</v>
          </cell>
          <cell r="J87">
            <v>3</v>
          </cell>
          <cell r="K87">
            <v>12</v>
          </cell>
          <cell r="L87">
            <v>3</v>
          </cell>
          <cell r="M87" t="str">
            <v>F</v>
          </cell>
          <cell r="N87">
            <v>1.62</v>
          </cell>
          <cell r="O87">
            <v>1.62</v>
          </cell>
          <cell r="P87">
            <v>1.62</v>
          </cell>
          <cell r="Q87">
            <v>1.62</v>
          </cell>
          <cell r="R87">
            <v>1.62</v>
          </cell>
        </row>
        <row r="88">
          <cell r="A88" t="str">
            <v>PLAC10_B</v>
          </cell>
          <cell r="B88" t="str">
            <v>PCT</v>
          </cell>
          <cell r="C88" t="str">
            <v xml:space="preserve">Auburn to Light Rail </v>
          </cell>
          <cell r="D88" t="str">
            <v>T</v>
          </cell>
          <cell r="E88" t="str">
            <v>P_LRB</v>
          </cell>
          <cell r="F88" t="str">
            <v>Auburn-Rocklin-Light Rail</v>
          </cell>
          <cell r="G88">
            <v>0</v>
          </cell>
          <cell r="H88" t="str">
            <v/>
          </cell>
          <cell r="I88">
            <v>1.18</v>
          </cell>
          <cell r="J88">
            <v>3</v>
          </cell>
          <cell r="K88">
            <v>12</v>
          </cell>
          <cell r="L88">
            <v>3</v>
          </cell>
          <cell r="M88" t="str">
            <v>F</v>
          </cell>
          <cell r="N88">
            <v>1.18</v>
          </cell>
          <cell r="O88">
            <v>1.18</v>
          </cell>
          <cell r="P88">
            <v>1.18</v>
          </cell>
          <cell r="Q88">
            <v>1.18</v>
          </cell>
          <cell r="R88">
            <v>1.18</v>
          </cell>
        </row>
        <row r="89">
          <cell r="A89" t="str">
            <v>PLAC20_A</v>
          </cell>
          <cell r="B89" t="str">
            <v>PCT</v>
          </cell>
          <cell r="C89" t="str">
            <v xml:space="preserve">Sierra College/Rocklin/Lincoln </v>
          </cell>
          <cell r="D89" t="str">
            <v>T</v>
          </cell>
          <cell r="E89" t="str">
            <v>PLRSA</v>
          </cell>
          <cell r="F89" t="str">
            <v>Lincoln-Rocklin</v>
          </cell>
          <cell r="G89">
            <v>0</v>
          </cell>
          <cell r="H89" t="str">
            <v/>
          </cell>
          <cell r="I89">
            <v>1.62</v>
          </cell>
          <cell r="J89">
            <v>3</v>
          </cell>
          <cell r="K89">
            <v>12</v>
          </cell>
          <cell r="L89">
            <v>5</v>
          </cell>
          <cell r="M89" t="str">
            <v>F</v>
          </cell>
          <cell r="N89">
            <v>1.62</v>
          </cell>
          <cell r="O89">
            <v>1.62</v>
          </cell>
          <cell r="P89">
            <v>1.62</v>
          </cell>
          <cell r="Q89">
            <v>1.62</v>
          </cell>
          <cell r="R89">
            <v>1.62</v>
          </cell>
        </row>
        <row r="90">
          <cell r="A90" t="str">
            <v>PLAC20_B</v>
          </cell>
          <cell r="B90" t="str">
            <v>PCT</v>
          </cell>
          <cell r="C90" t="str">
            <v xml:space="preserve">Sierra College/Rocklin/Lincoln </v>
          </cell>
          <cell r="D90" t="str">
            <v>T</v>
          </cell>
          <cell r="E90" t="str">
            <v>PLRSB</v>
          </cell>
          <cell r="F90" t="str">
            <v>Lincoln-Rocklin</v>
          </cell>
          <cell r="G90">
            <v>0</v>
          </cell>
          <cell r="H90" t="str">
            <v/>
          </cell>
          <cell r="I90">
            <v>1.62</v>
          </cell>
          <cell r="J90">
            <v>3</v>
          </cell>
          <cell r="K90">
            <v>12</v>
          </cell>
          <cell r="L90">
            <v>5</v>
          </cell>
          <cell r="M90" t="str">
            <v>F</v>
          </cell>
          <cell r="N90">
            <v>1.62</v>
          </cell>
          <cell r="O90">
            <v>1.62</v>
          </cell>
          <cell r="P90">
            <v>1.62</v>
          </cell>
          <cell r="Q90">
            <v>1.62</v>
          </cell>
          <cell r="R90">
            <v>1.62</v>
          </cell>
        </row>
        <row r="91">
          <cell r="A91" t="str">
            <v>PLAC30_A</v>
          </cell>
          <cell r="B91" t="str">
            <v>PCT</v>
          </cell>
          <cell r="C91" t="str">
            <v>Hwy49</v>
          </cell>
          <cell r="D91" t="str">
            <v>F</v>
          </cell>
          <cell r="E91" t="str">
            <v>P_49</v>
          </cell>
          <cell r="F91" t="str">
            <v>SR 49 Route</v>
          </cell>
          <cell r="G91">
            <v>1</v>
          </cell>
          <cell r="H91" t="str">
            <v/>
          </cell>
          <cell r="I91">
            <v>1.62</v>
          </cell>
          <cell r="J91">
            <v>3</v>
          </cell>
          <cell r="K91">
            <v>12</v>
          </cell>
          <cell r="L91">
            <v>5</v>
          </cell>
          <cell r="M91" t="str">
            <v>F</v>
          </cell>
          <cell r="N91">
            <v>1.62</v>
          </cell>
          <cell r="O91">
            <v>1.62</v>
          </cell>
          <cell r="P91">
            <v>1.62</v>
          </cell>
          <cell r="Q91">
            <v>1.62</v>
          </cell>
          <cell r="R91">
            <v>1.62</v>
          </cell>
        </row>
        <row r="92">
          <cell r="A92" t="str">
            <v>PLAC30_B</v>
          </cell>
          <cell r="B92" t="str">
            <v>PCT</v>
          </cell>
          <cell r="C92" t="str">
            <v>Hwy49</v>
          </cell>
          <cell r="D92" t="str">
            <v>F</v>
          </cell>
          <cell r="E92" t="str">
            <v>P_49</v>
          </cell>
          <cell r="F92" t="str">
            <v>SR 49 Route</v>
          </cell>
          <cell r="G92">
            <v>1</v>
          </cell>
          <cell r="H92" t="str">
            <v/>
          </cell>
          <cell r="I92">
            <v>1.62</v>
          </cell>
          <cell r="J92">
            <v>3</v>
          </cell>
          <cell r="K92">
            <v>12</v>
          </cell>
          <cell r="L92">
            <v>5</v>
          </cell>
          <cell r="M92" t="str">
            <v>F</v>
          </cell>
          <cell r="N92">
            <v>1.62</v>
          </cell>
          <cell r="O92">
            <v>1.62</v>
          </cell>
          <cell r="P92">
            <v>1.62</v>
          </cell>
          <cell r="Q92">
            <v>1.62</v>
          </cell>
          <cell r="R92">
            <v>1.62</v>
          </cell>
        </row>
        <row r="93">
          <cell r="A93" t="str">
            <v>PLAC40_A</v>
          </cell>
          <cell r="B93" t="str">
            <v>PCT</v>
          </cell>
          <cell r="C93" t="str">
            <v xml:space="preserve">Colfax Alta </v>
          </cell>
          <cell r="D93" t="str">
            <v>T</v>
          </cell>
          <cell r="E93" t="str">
            <v>PCOLA</v>
          </cell>
          <cell r="F93" t="str">
            <v>Colfax-Auburn A</v>
          </cell>
          <cell r="G93">
            <v>0</v>
          </cell>
          <cell r="H93" t="str">
            <v/>
          </cell>
          <cell r="I93">
            <v>1.18</v>
          </cell>
          <cell r="J93">
            <v>3</v>
          </cell>
          <cell r="K93">
            <v>11</v>
          </cell>
          <cell r="L93">
            <v>5</v>
          </cell>
          <cell r="M93" t="str">
            <v>F</v>
          </cell>
          <cell r="N93">
            <v>1.18</v>
          </cell>
          <cell r="O93">
            <v>1.18</v>
          </cell>
          <cell r="P93">
            <v>1.18</v>
          </cell>
          <cell r="Q93">
            <v>1.18</v>
          </cell>
          <cell r="R93">
            <v>1.18</v>
          </cell>
        </row>
        <row r="94">
          <cell r="A94" t="str">
            <v>PLAC40_B</v>
          </cell>
          <cell r="B94" t="str">
            <v>PCT</v>
          </cell>
          <cell r="C94" t="str">
            <v xml:space="preserve">Colfax Alta </v>
          </cell>
          <cell r="D94" t="str">
            <v>T</v>
          </cell>
          <cell r="E94" t="str">
            <v>PCOLB</v>
          </cell>
          <cell r="F94" t="str">
            <v>Colfax-Auburn A</v>
          </cell>
          <cell r="G94">
            <v>0</v>
          </cell>
          <cell r="H94" t="str">
            <v/>
          </cell>
          <cell r="I94">
            <v>1.62</v>
          </cell>
          <cell r="J94">
            <v>3</v>
          </cell>
          <cell r="K94">
            <v>11</v>
          </cell>
          <cell r="L94">
            <v>5</v>
          </cell>
          <cell r="M94" t="str">
            <v>F</v>
          </cell>
          <cell r="N94">
            <v>1.62</v>
          </cell>
          <cell r="O94">
            <v>1.62</v>
          </cell>
          <cell r="P94">
            <v>1.62</v>
          </cell>
          <cell r="Q94">
            <v>1.62</v>
          </cell>
          <cell r="R94">
            <v>1.62</v>
          </cell>
        </row>
        <row r="95">
          <cell r="A95" t="str">
            <v>PLAC50_A</v>
          </cell>
          <cell r="B95" t="str">
            <v>PCT</v>
          </cell>
          <cell r="C95" t="str">
            <v xml:space="preserve">Taylor Road Shuttle </v>
          </cell>
          <cell r="D95" t="str">
            <v>F</v>
          </cell>
          <cell r="E95" t="str">
            <v>PTAY</v>
          </cell>
          <cell r="F95" t="str">
            <v>Taylor</v>
          </cell>
          <cell r="G95">
            <v>1</v>
          </cell>
          <cell r="H95" t="str">
            <v/>
          </cell>
          <cell r="I95">
            <v>1.62</v>
          </cell>
          <cell r="J95">
            <v>3</v>
          </cell>
          <cell r="K95">
            <v>12</v>
          </cell>
          <cell r="L95">
            <v>5</v>
          </cell>
          <cell r="M95" t="str">
            <v>F</v>
          </cell>
          <cell r="N95">
            <v>1.62</v>
          </cell>
          <cell r="O95">
            <v>1.62</v>
          </cell>
          <cell r="P95">
            <v>1.62</v>
          </cell>
          <cell r="Q95">
            <v>1.62</v>
          </cell>
          <cell r="R95">
            <v>1.62</v>
          </cell>
        </row>
        <row r="96">
          <cell r="A96" t="str">
            <v>PLAC50_B</v>
          </cell>
          <cell r="B96" t="str">
            <v>PCT</v>
          </cell>
          <cell r="C96" t="str">
            <v xml:space="preserve">Taylor Road Shuttle </v>
          </cell>
          <cell r="D96" t="str">
            <v>F</v>
          </cell>
          <cell r="E96" t="str">
            <v>PTAY</v>
          </cell>
          <cell r="F96" t="str">
            <v>Taylor</v>
          </cell>
          <cell r="G96">
            <v>1</v>
          </cell>
          <cell r="H96" t="str">
            <v/>
          </cell>
          <cell r="I96">
            <v>1.62</v>
          </cell>
          <cell r="J96">
            <v>3</v>
          </cell>
          <cell r="K96">
            <v>12</v>
          </cell>
          <cell r="L96">
            <v>5</v>
          </cell>
          <cell r="M96" t="str">
            <v>F</v>
          </cell>
          <cell r="N96">
            <v>1.62</v>
          </cell>
          <cell r="O96">
            <v>1.62</v>
          </cell>
          <cell r="P96">
            <v>1.62</v>
          </cell>
          <cell r="Q96">
            <v>1.62</v>
          </cell>
          <cell r="R96">
            <v>1.62</v>
          </cell>
        </row>
        <row r="97">
          <cell r="A97" t="str">
            <v>PLAC60_A</v>
          </cell>
          <cell r="B97" t="str">
            <v>PCT</v>
          </cell>
          <cell r="C97" t="str">
            <v xml:space="preserve">Placer Commuter Express </v>
          </cell>
          <cell r="D97" t="str">
            <v>T</v>
          </cell>
          <cell r="E97" t="str">
            <v>PCOMA</v>
          </cell>
          <cell r="F97" t="str">
            <v>Colfax-Downtown I80 Express</v>
          </cell>
          <cell r="G97">
            <v>0</v>
          </cell>
          <cell r="H97" t="str">
            <v/>
          </cell>
          <cell r="I97">
            <v>1.18</v>
          </cell>
          <cell r="J97">
            <v>2</v>
          </cell>
          <cell r="K97">
            <v>11</v>
          </cell>
          <cell r="L97">
            <v>3</v>
          </cell>
          <cell r="M97" t="str">
            <v>F</v>
          </cell>
          <cell r="N97">
            <v>1.18</v>
          </cell>
          <cell r="O97">
            <v>1.18</v>
          </cell>
          <cell r="P97">
            <v>1.18</v>
          </cell>
          <cell r="Q97">
            <v>1.18</v>
          </cell>
          <cell r="R97">
            <v>1.18</v>
          </cell>
        </row>
        <row r="98">
          <cell r="A98" t="str">
            <v>PLAC60_B</v>
          </cell>
          <cell r="B98" t="str">
            <v>PCT</v>
          </cell>
          <cell r="C98" t="str">
            <v xml:space="preserve">Placer Commuter Express </v>
          </cell>
          <cell r="D98" t="str">
            <v>T</v>
          </cell>
          <cell r="E98" t="str">
            <v>PCOMB</v>
          </cell>
          <cell r="F98" t="str">
            <v>Colfax-Downtown I80 Express</v>
          </cell>
          <cell r="G98">
            <v>0</v>
          </cell>
          <cell r="H98" t="str">
            <v/>
          </cell>
          <cell r="I98">
            <v>1.18</v>
          </cell>
          <cell r="J98">
            <v>2</v>
          </cell>
          <cell r="K98">
            <v>11</v>
          </cell>
          <cell r="L98">
            <v>3</v>
          </cell>
          <cell r="M98" t="str">
            <v>F</v>
          </cell>
          <cell r="N98">
            <v>2.0099999999999998</v>
          </cell>
          <cell r="O98">
            <v>2.0099999999999998</v>
          </cell>
          <cell r="P98">
            <v>2.0099999999999998</v>
          </cell>
          <cell r="Q98">
            <v>2.0099999999999998</v>
          </cell>
          <cell r="R98">
            <v>2.0099999999999998</v>
          </cell>
        </row>
        <row r="99">
          <cell r="A99" t="str">
            <v>PLAC70_A</v>
          </cell>
          <cell r="B99" t="str">
            <v>PCT</v>
          </cell>
          <cell r="C99" t="str">
            <v>Lincoln Circulator</v>
          </cell>
          <cell r="D99" t="str">
            <v>na</v>
          </cell>
          <cell r="E99" t="str">
            <v>na</v>
          </cell>
          <cell r="F99" t="str">
            <v>na</v>
          </cell>
          <cell r="G99">
            <v>0</v>
          </cell>
          <cell r="H99" t="str">
            <v/>
          </cell>
          <cell r="I99">
            <v>1.62</v>
          </cell>
          <cell r="J99">
            <v>3</v>
          </cell>
          <cell r="K99">
            <v>12</v>
          </cell>
          <cell r="L99">
            <v>5</v>
          </cell>
          <cell r="M99" t="str">
            <v>T</v>
          </cell>
          <cell r="N99">
            <v>2.0099999999999998</v>
          </cell>
          <cell r="O99">
            <v>2.0099999999999998</v>
          </cell>
          <cell r="P99">
            <v>2.0099999999999998</v>
          </cell>
          <cell r="Q99">
            <v>2.0099999999999998</v>
          </cell>
          <cell r="R99">
            <v>2.0099999999999998</v>
          </cell>
        </row>
        <row r="100">
          <cell r="A100" t="str">
            <v>na</v>
          </cell>
          <cell r="B100" t="str">
            <v>na</v>
          </cell>
          <cell r="C100" t="str">
            <v>na</v>
          </cell>
          <cell r="D100" t="str">
            <v>T</v>
          </cell>
          <cell r="E100" t="str">
            <v>NLI2</v>
          </cell>
          <cell r="F100" t="str">
            <v>Lincoln Rte 1</v>
          </cell>
          <cell r="G100">
            <v>0</v>
          </cell>
          <cell r="H100" t="str">
            <v>na</v>
          </cell>
          <cell r="I100">
            <v>1.62</v>
          </cell>
          <cell r="J100">
            <v>3</v>
          </cell>
          <cell r="K100">
            <v>12</v>
          </cell>
          <cell r="L100">
            <v>7</v>
          </cell>
          <cell r="M100" t="str">
            <v>T</v>
          </cell>
          <cell r="N100">
            <v>1.62</v>
          </cell>
          <cell r="O100">
            <v>1.62</v>
          </cell>
          <cell r="P100">
            <v>1.62</v>
          </cell>
          <cell r="Q100">
            <v>1.62</v>
          </cell>
          <cell r="R100">
            <v>1.62</v>
          </cell>
        </row>
        <row r="101">
          <cell r="A101" t="str">
            <v>na</v>
          </cell>
          <cell r="B101" t="str">
            <v>na</v>
          </cell>
          <cell r="C101" t="str">
            <v>na</v>
          </cell>
          <cell r="D101" t="str">
            <v>T</v>
          </cell>
          <cell r="E101" t="str">
            <v>NLI3</v>
          </cell>
          <cell r="F101" t="str">
            <v>Lincoln Rte 3</v>
          </cell>
          <cell r="G101">
            <v>0</v>
          </cell>
          <cell r="H101" t="str">
            <v>na</v>
          </cell>
          <cell r="I101">
            <v>1.62</v>
          </cell>
          <cell r="J101">
            <v>3</v>
          </cell>
          <cell r="K101">
            <v>12</v>
          </cell>
          <cell r="L101">
            <v>7</v>
          </cell>
          <cell r="M101" t="str">
            <v>T</v>
          </cell>
          <cell r="N101">
            <v>1.62</v>
          </cell>
          <cell r="O101">
            <v>1.62</v>
          </cell>
          <cell r="P101">
            <v>1.62</v>
          </cell>
          <cell r="Q101">
            <v>1.62</v>
          </cell>
          <cell r="R101">
            <v>1.62</v>
          </cell>
        </row>
        <row r="102">
          <cell r="A102" t="str">
            <v>RSVL10_AM_A</v>
          </cell>
          <cell r="B102" t="str">
            <v>Roseville</v>
          </cell>
          <cell r="C102" t="str">
            <v>AM COMMUTER 10</v>
          </cell>
          <cell r="D102" t="str">
            <v>T</v>
          </cell>
          <cell r="E102" t="str">
            <v>na</v>
          </cell>
          <cell r="F102" t="str">
            <v>na</v>
          </cell>
          <cell r="G102" t="str">
            <v>na</v>
          </cell>
          <cell r="H102" t="str">
            <v/>
          </cell>
          <cell r="I102">
            <v>2.0099999999999998</v>
          </cell>
          <cell r="J102">
            <v>2</v>
          </cell>
          <cell r="K102">
            <v>5</v>
          </cell>
          <cell r="L102">
            <v>3</v>
          </cell>
          <cell r="M102" t="str">
            <v>F</v>
          </cell>
          <cell r="N102">
            <v>2.0099999999999998</v>
          </cell>
          <cell r="O102">
            <v>2.0099999999999998</v>
          </cell>
          <cell r="P102">
            <v>2.0099999999999998</v>
          </cell>
          <cell r="Q102">
            <v>2.0099999999999998</v>
          </cell>
          <cell r="R102">
            <v>2.0099999999999998</v>
          </cell>
        </row>
        <row r="103">
          <cell r="A103" t="str">
            <v>RSVL10_PM_A</v>
          </cell>
          <cell r="B103" t="str">
            <v>Roseville</v>
          </cell>
          <cell r="C103" t="str">
            <v>PM COMMUTER 10</v>
          </cell>
          <cell r="D103" t="str">
            <v>T</v>
          </cell>
          <cell r="E103" t="str">
            <v>na</v>
          </cell>
          <cell r="F103" t="str">
            <v>na</v>
          </cell>
          <cell r="G103" t="str">
            <v>na</v>
          </cell>
          <cell r="H103" t="str">
            <v/>
          </cell>
          <cell r="I103">
            <v>2.0099999999999998</v>
          </cell>
          <cell r="J103">
            <v>2</v>
          </cell>
          <cell r="K103">
            <v>5</v>
          </cell>
          <cell r="L103">
            <v>3</v>
          </cell>
          <cell r="M103" t="str">
            <v>F</v>
          </cell>
          <cell r="N103">
            <v>2.0099999999999998</v>
          </cell>
          <cell r="O103">
            <v>2.0099999999999998</v>
          </cell>
          <cell r="P103">
            <v>2.0099999999999998</v>
          </cell>
          <cell r="Q103">
            <v>2.0099999999999998</v>
          </cell>
          <cell r="R103">
            <v>2.0099999999999998</v>
          </cell>
        </row>
        <row r="104">
          <cell r="A104" t="str">
            <v>RSVL1_AM_A</v>
          </cell>
          <cell r="B104" t="str">
            <v>Roseville</v>
          </cell>
          <cell r="C104" t="str">
            <v>AM COMMUTER 1</v>
          </cell>
          <cell r="D104" t="str">
            <v>T</v>
          </cell>
          <cell r="E104" t="str">
            <v>R_1MA</v>
          </cell>
          <cell r="F104" t="str">
            <v>Roseville-CBD Express 1</v>
          </cell>
          <cell r="G104">
            <v>0</v>
          </cell>
          <cell r="H104" t="str">
            <v/>
          </cell>
          <cell r="I104">
            <v>1.62</v>
          </cell>
          <cell r="J104">
            <v>2</v>
          </cell>
          <cell r="K104">
            <v>5</v>
          </cell>
          <cell r="L104">
            <v>3</v>
          </cell>
          <cell r="M104" t="str">
            <v>F</v>
          </cell>
          <cell r="N104">
            <v>1.62</v>
          </cell>
          <cell r="O104">
            <v>1.62</v>
          </cell>
          <cell r="P104">
            <v>1.62</v>
          </cell>
          <cell r="Q104">
            <v>1.62</v>
          </cell>
          <cell r="R104">
            <v>1.62</v>
          </cell>
        </row>
        <row r="105">
          <cell r="A105" t="str">
            <v>RSVL1_PM_A</v>
          </cell>
          <cell r="B105" t="str">
            <v>Roseville</v>
          </cell>
          <cell r="C105" t="str">
            <v>PM COMMUTER 1</v>
          </cell>
          <cell r="D105" t="str">
            <v>T</v>
          </cell>
          <cell r="E105" t="str">
            <v>R_1MB</v>
          </cell>
          <cell r="F105" t="str">
            <v>Roseville-CBD Express 1</v>
          </cell>
          <cell r="G105">
            <v>0</v>
          </cell>
          <cell r="H105" t="str">
            <v/>
          </cell>
          <cell r="I105">
            <v>2.0099999999999998</v>
          </cell>
          <cell r="J105">
            <v>2</v>
          </cell>
          <cell r="K105">
            <v>5</v>
          </cell>
          <cell r="L105">
            <v>3</v>
          </cell>
          <cell r="M105" t="str">
            <v>F</v>
          </cell>
          <cell r="N105">
            <v>2.0099999999999998</v>
          </cell>
          <cell r="O105">
            <v>2.0099999999999998</v>
          </cell>
          <cell r="P105">
            <v>2.0099999999999998</v>
          </cell>
          <cell r="Q105">
            <v>2.0099999999999998</v>
          </cell>
          <cell r="R105">
            <v>2.0099999999999998</v>
          </cell>
        </row>
        <row r="106">
          <cell r="A106" t="str">
            <v>RSVL2_AM_A</v>
          </cell>
          <cell r="B106" t="str">
            <v>Roseville</v>
          </cell>
          <cell r="C106" t="str">
            <v>AM COMMUTER 2</v>
          </cell>
          <cell r="D106" t="str">
            <v>T</v>
          </cell>
          <cell r="E106" t="str">
            <v>R_2MA</v>
          </cell>
          <cell r="F106" t="str">
            <v>Roseville-CBD Express 2</v>
          </cell>
          <cell r="G106">
            <v>0</v>
          </cell>
          <cell r="H106" t="str">
            <v/>
          </cell>
          <cell r="I106">
            <v>2.0099999999999998</v>
          </cell>
          <cell r="J106">
            <v>2</v>
          </cell>
          <cell r="K106">
            <v>5</v>
          </cell>
          <cell r="L106">
            <v>3</v>
          </cell>
          <cell r="M106" t="str">
            <v>F</v>
          </cell>
          <cell r="N106">
            <v>2.0099999999999998</v>
          </cell>
          <cell r="O106">
            <v>2.0099999999999998</v>
          </cell>
          <cell r="P106">
            <v>2.0099999999999998</v>
          </cell>
          <cell r="Q106">
            <v>2.0099999999999998</v>
          </cell>
          <cell r="R106">
            <v>2.0099999999999998</v>
          </cell>
        </row>
        <row r="107">
          <cell r="A107" t="str">
            <v>RSVL2_PM_A</v>
          </cell>
          <cell r="B107" t="str">
            <v>Roseville</v>
          </cell>
          <cell r="C107" t="str">
            <v>PM COMMUTER 2</v>
          </cell>
          <cell r="D107" t="str">
            <v>T</v>
          </cell>
          <cell r="E107" t="str">
            <v>R_2MB</v>
          </cell>
          <cell r="F107" t="str">
            <v>Roseville-CBD Express 2</v>
          </cell>
          <cell r="G107">
            <v>0</v>
          </cell>
          <cell r="H107" t="str">
            <v/>
          </cell>
          <cell r="I107">
            <v>2.0099999999999998</v>
          </cell>
          <cell r="J107">
            <v>2</v>
          </cell>
          <cell r="K107">
            <v>5</v>
          </cell>
          <cell r="L107">
            <v>3</v>
          </cell>
          <cell r="M107" t="str">
            <v>F</v>
          </cell>
          <cell r="N107">
            <v>2.0099999999999998</v>
          </cell>
          <cell r="O107">
            <v>2.0099999999999998</v>
          </cell>
          <cell r="P107">
            <v>2.0099999999999998</v>
          </cell>
          <cell r="Q107">
            <v>2.0099999999999998</v>
          </cell>
          <cell r="R107">
            <v>2.0099999999999998</v>
          </cell>
        </row>
        <row r="108">
          <cell r="A108" t="str">
            <v>RSVL3_AM_A</v>
          </cell>
          <cell r="B108" t="str">
            <v>Roseville</v>
          </cell>
          <cell r="C108" t="str">
            <v>AM COMMUTER 3</v>
          </cell>
          <cell r="D108" t="str">
            <v>T</v>
          </cell>
          <cell r="E108" t="str">
            <v>R_3MA</v>
          </cell>
          <cell r="F108" t="str">
            <v>Roseville-CBD Express 3</v>
          </cell>
          <cell r="G108">
            <v>0</v>
          </cell>
          <cell r="H108" t="str">
            <v/>
          </cell>
          <cell r="I108">
            <v>2.0099999999999998</v>
          </cell>
          <cell r="J108">
            <v>2</v>
          </cell>
          <cell r="K108">
            <v>5</v>
          </cell>
          <cell r="L108">
            <v>3</v>
          </cell>
          <cell r="M108" t="str">
            <v>F</v>
          </cell>
          <cell r="N108">
            <v>2.0099999999999998</v>
          </cell>
          <cell r="O108">
            <v>2.0099999999999998</v>
          </cell>
          <cell r="P108">
            <v>2.0099999999999998</v>
          </cell>
          <cell r="Q108">
            <v>2.0099999999999998</v>
          </cell>
          <cell r="R108">
            <v>2.0099999999999998</v>
          </cell>
        </row>
        <row r="109">
          <cell r="A109" t="str">
            <v>RSVL3_PM_A</v>
          </cell>
          <cell r="B109" t="str">
            <v>Roseville</v>
          </cell>
          <cell r="C109" t="str">
            <v>PM COMMUTER 3</v>
          </cell>
          <cell r="D109" t="str">
            <v>T</v>
          </cell>
          <cell r="E109" t="str">
            <v>R_3MB</v>
          </cell>
          <cell r="F109" t="str">
            <v>Roseville-CBD Express 3</v>
          </cell>
          <cell r="G109">
            <v>0</v>
          </cell>
          <cell r="H109" t="str">
            <v/>
          </cell>
          <cell r="I109">
            <v>2.0099999999999998</v>
          </cell>
          <cell r="J109">
            <v>2</v>
          </cell>
          <cell r="K109">
            <v>5</v>
          </cell>
          <cell r="L109">
            <v>3</v>
          </cell>
          <cell r="M109" t="str">
            <v>F</v>
          </cell>
          <cell r="N109">
            <v>2.0099999999999998</v>
          </cell>
          <cell r="O109">
            <v>2.0099999999999998</v>
          </cell>
          <cell r="P109">
            <v>2.0099999999999998</v>
          </cell>
          <cell r="Q109">
            <v>2.0099999999999998</v>
          </cell>
          <cell r="R109">
            <v>2.0099999999999998</v>
          </cell>
        </row>
        <row r="110">
          <cell r="A110" t="str">
            <v>RSVL4_AM_A</v>
          </cell>
          <cell r="B110" t="str">
            <v>Roseville</v>
          </cell>
          <cell r="C110" t="str">
            <v>AM COMMUTER 4</v>
          </cell>
          <cell r="D110" t="str">
            <v>T</v>
          </cell>
          <cell r="E110" t="str">
            <v>R_4MA</v>
          </cell>
          <cell r="F110" t="str">
            <v>Roseville-CBD Express 4</v>
          </cell>
          <cell r="G110">
            <v>0</v>
          </cell>
          <cell r="H110" t="str">
            <v/>
          </cell>
          <cell r="I110">
            <v>2.0099999999999998</v>
          </cell>
          <cell r="J110">
            <v>2</v>
          </cell>
          <cell r="K110">
            <v>5</v>
          </cell>
          <cell r="L110">
            <v>3</v>
          </cell>
          <cell r="M110" t="str">
            <v>F</v>
          </cell>
          <cell r="N110">
            <v>2.0099999999999998</v>
          </cell>
          <cell r="O110">
            <v>2.0099999999999998</v>
          </cell>
          <cell r="P110">
            <v>2.0099999999999998</v>
          </cell>
          <cell r="Q110">
            <v>2.0099999999999998</v>
          </cell>
          <cell r="R110">
            <v>2.0099999999999998</v>
          </cell>
        </row>
        <row r="111">
          <cell r="A111" t="str">
            <v>RSVL4_PM_A</v>
          </cell>
          <cell r="B111" t="str">
            <v>Roseville</v>
          </cell>
          <cell r="C111" t="str">
            <v>PM COMMUTER 4</v>
          </cell>
          <cell r="D111" t="str">
            <v>T</v>
          </cell>
          <cell r="E111" t="str">
            <v>R_4MB</v>
          </cell>
          <cell r="F111" t="str">
            <v>Roseville-CBD Express 4</v>
          </cell>
          <cell r="G111">
            <v>0</v>
          </cell>
          <cell r="H111" t="str">
            <v/>
          </cell>
          <cell r="I111">
            <v>2.0099999999999998</v>
          </cell>
          <cell r="J111">
            <v>2</v>
          </cell>
          <cell r="K111">
            <v>5</v>
          </cell>
          <cell r="L111">
            <v>3</v>
          </cell>
          <cell r="M111" t="str">
            <v>F</v>
          </cell>
          <cell r="N111">
            <v>2.0099999999999998</v>
          </cell>
          <cell r="O111">
            <v>2.0099999999999998</v>
          </cell>
          <cell r="P111">
            <v>2.0099999999999998</v>
          </cell>
          <cell r="Q111">
            <v>2.0099999999999998</v>
          </cell>
          <cell r="R111">
            <v>2.0099999999999998</v>
          </cell>
        </row>
        <row r="112">
          <cell r="A112" t="str">
            <v>RSVL5_AM_A</v>
          </cell>
          <cell r="B112" t="str">
            <v>Roseville</v>
          </cell>
          <cell r="C112" t="str">
            <v>AM COMMUTER 5</v>
          </cell>
          <cell r="D112" t="str">
            <v>T</v>
          </cell>
          <cell r="E112" t="str">
            <v>R_5MA</v>
          </cell>
          <cell r="F112" t="str">
            <v>Roseville-CBD Express 5</v>
          </cell>
          <cell r="G112">
            <v>0</v>
          </cell>
          <cell r="H112" t="str">
            <v/>
          </cell>
          <cell r="I112">
            <v>1.62</v>
          </cell>
          <cell r="J112">
            <v>2</v>
          </cell>
          <cell r="K112">
            <v>5</v>
          </cell>
          <cell r="L112">
            <v>3</v>
          </cell>
          <cell r="M112" t="str">
            <v>F</v>
          </cell>
          <cell r="N112">
            <v>1.62</v>
          </cell>
          <cell r="O112">
            <v>1.62</v>
          </cell>
          <cell r="P112">
            <v>1.62</v>
          </cell>
          <cell r="Q112">
            <v>1.62</v>
          </cell>
          <cell r="R112">
            <v>1.62</v>
          </cell>
        </row>
        <row r="113">
          <cell r="A113" t="str">
            <v>RSVL5_PM_A</v>
          </cell>
          <cell r="B113" t="str">
            <v>Roseville</v>
          </cell>
          <cell r="C113" t="str">
            <v>PM COMMUTER 5</v>
          </cell>
          <cell r="D113" t="str">
            <v>T</v>
          </cell>
          <cell r="E113" t="str">
            <v>R_5MB</v>
          </cell>
          <cell r="F113" t="str">
            <v>Roseville-CBD Express 5</v>
          </cell>
          <cell r="G113">
            <v>0</v>
          </cell>
          <cell r="H113" t="str">
            <v/>
          </cell>
          <cell r="I113">
            <v>2.0099999999999998</v>
          </cell>
          <cell r="J113">
            <v>2</v>
          </cell>
          <cell r="K113">
            <v>5</v>
          </cell>
          <cell r="L113">
            <v>3</v>
          </cell>
          <cell r="M113" t="str">
            <v>F</v>
          </cell>
          <cell r="N113">
            <v>2.0099999999999998</v>
          </cell>
          <cell r="O113">
            <v>2.0099999999999998</v>
          </cell>
          <cell r="P113">
            <v>2.0099999999999998</v>
          </cell>
          <cell r="Q113">
            <v>2.0099999999999998</v>
          </cell>
          <cell r="R113">
            <v>2.0099999999999998</v>
          </cell>
        </row>
        <row r="114">
          <cell r="A114" t="str">
            <v>RSVL6_AM_A</v>
          </cell>
          <cell r="B114" t="str">
            <v>Roseville</v>
          </cell>
          <cell r="C114" t="str">
            <v>AM COMMUTER 6</v>
          </cell>
          <cell r="D114" t="str">
            <v>T</v>
          </cell>
          <cell r="E114" t="str">
            <v>R_6MA</v>
          </cell>
          <cell r="F114" t="str">
            <v>Roseville-CBD Express 6</v>
          </cell>
          <cell r="G114">
            <v>0</v>
          </cell>
          <cell r="H114" t="str">
            <v/>
          </cell>
          <cell r="I114">
            <v>1.62</v>
          </cell>
          <cell r="J114">
            <v>2</v>
          </cell>
          <cell r="K114">
            <v>5</v>
          </cell>
          <cell r="L114">
            <v>3</v>
          </cell>
          <cell r="M114" t="str">
            <v>F</v>
          </cell>
          <cell r="N114">
            <v>1.62</v>
          </cell>
          <cell r="O114">
            <v>1.62</v>
          </cell>
          <cell r="P114">
            <v>1.62</v>
          </cell>
          <cell r="Q114">
            <v>1.62</v>
          </cell>
          <cell r="R114">
            <v>1.62</v>
          </cell>
        </row>
        <row r="115">
          <cell r="A115" t="str">
            <v>RSVL6_PM_A</v>
          </cell>
          <cell r="B115" t="str">
            <v>Roseville</v>
          </cell>
          <cell r="C115" t="str">
            <v>PM COMMUTER 6</v>
          </cell>
          <cell r="D115" t="str">
            <v>T</v>
          </cell>
          <cell r="E115" t="str">
            <v>R_6MB</v>
          </cell>
          <cell r="F115" t="str">
            <v>Roseville-CBD Express 6</v>
          </cell>
          <cell r="G115">
            <v>0</v>
          </cell>
          <cell r="H115" t="str">
            <v/>
          </cell>
          <cell r="I115">
            <v>2.0099999999999998</v>
          </cell>
          <cell r="J115">
            <v>2</v>
          </cell>
          <cell r="K115">
            <v>5</v>
          </cell>
          <cell r="L115">
            <v>3</v>
          </cell>
          <cell r="M115" t="str">
            <v>F</v>
          </cell>
          <cell r="N115">
            <v>2.0099999999999998</v>
          </cell>
          <cell r="O115">
            <v>2.0099999999999998</v>
          </cell>
          <cell r="P115">
            <v>2.0099999999999998</v>
          </cell>
          <cell r="Q115">
            <v>2.0099999999999998</v>
          </cell>
          <cell r="R115">
            <v>2.0099999999999998</v>
          </cell>
        </row>
        <row r="116">
          <cell r="A116" t="str">
            <v>RSVL7_AM_A</v>
          </cell>
          <cell r="B116" t="str">
            <v>Roseville</v>
          </cell>
          <cell r="C116" t="str">
            <v>AM COMMUTER 7</v>
          </cell>
          <cell r="D116" t="str">
            <v>T</v>
          </cell>
          <cell r="E116" t="str">
            <v>R_7MA</v>
          </cell>
          <cell r="F116" t="str">
            <v>Taylor PNR-CBD</v>
          </cell>
          <cell r="G116">
            <v>0</v>
          </cell>
          <cell r="H116" t="str">
            <v/>
          </cell>
          <cell r="I116">
            <v>1.62</v>
          </cell>
          <cell r="J116">
            <v>2</v>
          </cell>
          <cell r="K116">
            <v>5</v>
          </cell>
          <cell r="L116">
            <v>3</v>
          </cell>
          <cell r="M116" t="str">
            <v>F</v>
          </cell>
          <cell r="N116">
            <v>1.62</v>
          </cell>
          <cell r="O116">
            <v>1.62</v>
          </cell>
          <cell r="P116">
            <v>1.62</v>
          </cell>
          <cell r="Q116">
            <v>1.62</v>
          </cell>
          <cell r="R116">
            <v>1.62</v>
          </cell>
        </row>
        <row r="117">
          <cell r="A117" t="str">
            <v>RSVL7_PM_A</v>
          </cell>
          <cell r="B117" t="str">
            <v>Roseville</v>
          </cell>
          <cell r="C117" t="str">
            <v>PM COMMUTER 7</v>
          </cell>
          <cell r="D117" t="str">
            <v>T</v>
          </cell>
          <cell r="E117" t="str">
            <v>R_7MB</v>
          </cell>
          <cell r="F117" t="str">
            <v>Taylor PNR-CBD</v>
          </cell>
          <cell r="G117">
            <v>0</v>
          </cell>
          <cell r="H117" t="str">
            <v/>
          </cell>
          <cell r="I117">
            <v>1.62</v>
          </cell>
          <cell r="J117">
            <v>2</v>
          </cell>
          <cell r="K117">
            <v>5</v>
          </cell>
          <cell r="L117">
            <v>3</v>
          </cell>
          <cell r="M117" t="str">
            <v>F</v>
          </cell>
          <cell r="N117">
            <v>2.0099999999999998</v>
          </cell>
          <cell r="O117">
            <v>2.0099999999999998</v>
          </cell>
          <cell r="P117">
            <v>2.0099999999999998</v>
          </cell>
          <cell r="Q117">
            <v>2.0099999999999998</v>
          </cell>
          <cell r="R117">
            <v>2.0099999999999998</v>
          </cell>
        </row>
        <row r="118">
          <cell r="A118" t="str">
            <v>RSVL8_AM_A</v>
          </cell>
          <cell r="B118" t="str">
            <v>Roseville</v>
          </cell>
          <cell r="C118" t="str">
            <v>AM COMMUTER 8</v>
          </cell>
          <cell r="D118" t="str">
            <v>T</v>
          </cell>
          <cell r="E118" t="str">
            <v>R_8MA</v>
          </cell>
          <cell r="F118" t="str">
            <v>Roseville-CBD Express 8</v>
          </cell>
          <cell r="G118">
            <v>0</v>
          </cell>
          <cell r="H118" t="str">
            <v/>
          </cell>
          <cell r="I118">
            <v>1.62</v>
          </cell>
          <cell r="J118">
            <v>2</v>
          </cell>
          <cell r="K118">
            <v>5</v>
          </cell>
          <cell r="L118">
            <v>3</v>
          </cell>
          <cell r="M118" t="str">
            <v>F</v>
          </cell>
          <cell r="N118">
            <v>1.62</v>
          </cell>
          <cell r="O118">
            <v>1.62</v>
          </cell>
          <cell r="P118">
            <v>1.62</v>
          </cell>
          <cell r="Q118">
            <v>1.62</v>
          </cell>
          <cell r="R118">
            <v>1.62</v>
          </cell>
        </row>
        <row r="119">
          <cell r="A119" t="str">
            <v>RSVL8_PM_A</v>
          </cell>
          <cell r="B119" t="str">
            <v>Roseville</v>
          </cell>
          <cell r="C119" t="str">
            <v>PM COMMUTER 8</v>
          </cell>
          <cell r="D119" t="str">
            <v>T</v>
          </cell>
          <cell r="E119" t="str">
            <v>R_8MB</v>
          </cell>
          <cell r="F119" t="str">
            <v>Roseville-CBD Express 8</v>
          </cell>
          <cell r="G119">
            <v>0</v>
          </cell>
          <cell r="H119" t="str">
            <v/>
          </cell>
          <cell r="I119">
            <v>2.0099999999999998</v>
          </cell>
          <cell r="J119">
            <v>2</v>
          </cell>
          <cell r="K119">
            <v>5</v>
          </cell>
          <cell r="L119">
            <v>3</v>
          </cell>
          <cell r="M119" t="str">
            <v>F</v>
          </cell>
          <cell r="N119">
            <v>2.0099999999999998</v>
          </cell>
          <cell r="O119">
            <v>2.0099999999999998</v>
          </cell>
          <cell r="P119">
            <v>2.0099999999999998</v>
          </cell>
          <cell r="Q119">
            <v>2.0099999999999998</v>
          </cell>
          <cell r="R119">
            <v>2.0099999999999998</v>
          </cell>
        </row>
        <row r="120">
          <cell r="A120" t="str">
            <v>RSVL9_AM_A</v>
          </cell>
          <cell r="B120" t="str">
            <v>Roseville</v>
          </cell>
          <cell r="C120" t="str">
            <v>AM COMMUTER 9</v>
          </cell>
          <cell r="D120" t="str">
            <v>na</v>
          </cell>
          <cell r="E120" t="str">
            <v>na</v>
          </cell>
          <cell r="F120" t="str">
            <v>na</v>
          </cell>
          <cell r="G120" t="str">
            <v>na</v>
          </cell>
          <cell r="H120" t="str">
            <v/>
          </cell>
          <cell r="I120">
            <v>2.0099999999999998</v>
          </cell>
          <cell r="J120">
            <v>2</v>
          </cell>
          <cell r="K120">
            <v>5</v>
          </cell>
          <cell r="L120">
            <v>3</v>
          </cell>
          <cell r="M120" t="str">
            <v>F</v>
          </cell>
          <cell r="N120">
            <v>2.0099999999999998</v>
          </cell>
          <cell r="O120">
            <v>2.0099999999999998</v>
          </cell>
          <cell r="P120">
            <v>2.0099999999999998</v>
          </cell>
          <cell r="Q120">
            <v>2.0099999999999998</v>
          </cell>
          <cell r="R120">
            <v>2.0099999999999998</v>
          </cell>
        </row>
        <row r="121">
          <cell r="A121" t="str">
            <v>RSVL9_PM_A</v>
          </cell>
          <cell r="B121" t="str">
            <v>Roseville</v>
          </cell>
          <cell r="C121" t="str">
            <v>PM COMMUTER 9</v>
          </cell>
          <cell r="D121" t="str">
            <v>na</v>
          </cell>
          <cell r="E121" t="str">
            <v>na</v>
          </cell>
          <cell r="F121" t="str">
            <v>na</v>
          </cell>
          <cell r="G121" t="str">
            <v>na</v>
          </cell>
          <cell r="H121" t="str">
            <v/>
          </cell>
          <cell r="I121">
            <v>2.0099999999999998</v>
          </cell>
          <cell r="J121">
            <v>2</v>
          </cell>
          <cell r="K121">
            <v>5</v>
          </cell>
          <cell r="L121">
            <v>3</v>
          </cell>
          <cell r="M121" t="str">
            <v>F</v>
          </cell>
          <cell r="N121">
            <v>2.0099999999999998</v>
          </cell>
          <cell r="O121">
            <v>2.0099999999999998</v>
          </cell>
          <cell r="P121">
            <v>2.0099999999999998</v>
          </cell>
          <cell r="Q121">
            <v>2.0099999999999998</v>
          </cell>
          <cell r="R121">
            <v>2.0099999999999998</v>
          </cell>
        </row>
        <row r="122">
          <cell r="A122" t="str">
            <v>RSVLA_A</v>
          </cell>
          <cell r="B122" t="str">
            <v>Roseville</v>
          </cell>
          <cell r="C122" t="str">
            <v>ROUTE A</v>
          </cell>
          <cell r="D122" t="str">
            <v>F</v>
          </cell>
          <cell r="E122" t="str">
            <v>RABL</v>
          </cell>
          <cell r="F122" t="str">
            <v>Local A/B Loop</v>
          </cell>
          <cell r="G122">
            <v>1</v>
          </cell>
          <cell r="H122" t="str">
            <v/>
          </cell>
          <cell r="I122">
            <v>2.0099999999999998</v>
          </cell>
          <cell r="J122">
            <v>3</v>
          </cell>
          <cell r="K122">
            <v>6</v>
          </cell>
          <cell r="L122">
            <v>5</v>
          </cell>
          <cell r="M122" t="str">
            <v>T</v>
          </cell>
          <cell r="N122">
            <v>2.0099999999999998</v>
          </cell>
          <cell r="O122">
            <v>2.0099999999999998</v>
          </cell>
          <cell r="P122">
            <v>2.0099999999999998</v>
          </cell>
          <cell r="Q122">
            <v>2.0099999999999998</v>
          </cell>
          <cell r="R122">
            <v>2.0099999999999998</v>
          </cell>
        </row>
        <row r="123">
          <cell r="A123" t="str">
            <v>RSVLB_A</v>
          </cell>
          <cell r="B123" t="str">
            <v>Roseville</v>
          </cell>
          <cell r="C123" t="str">
            <v>ROUTE B</v>
          </cell>
          <cell r="D123" t="str">
            <v>F</v>
          </cell>
          <cell r="E123" t="str">
            <v>RABL</v>
          </cell>
          <cell r="F123" t="str">
            <v>Local A/B Loop</v>
          </cell>
          <cell r="G123">
            <v>1</v>
          </cell>
          <cell r="H123" t="str">
            <v/>
          </cell>
          <cell r="I123">
            <v>2.0099999999999998</v>
          </cell>
          <cell r="J123">
            <v>3</v>
          </cell>
          <cell r="K123">
            <v>6</v>
          </cell>
          <cell r="L123">
            <v>5</v>
          </cell>
          <cell r="M123" t="str">
            <v>T</v>
          </cell>
          <cell r="N123">
            <v>2.0099999999999998</v>
          </cell>
          <cell r="O123">
            <v>2.0099999999999998</v>
          </cell>
          <cell r="P123">
            <v>2.0099999999999998</v>
          </cell>
          <cell r="Q123">
            <v>2.0099999999999998</v>
          </cell>
          <cell r="R123">
            <v>2.0099999999999998</v>
          </cell>
        </row>
        <row r="124">
          <cell r="A124" t="str">
            <v>RSVLC_A</v>
          </cell>
          <cell r="B124" t="str">
            <v>Roseville</v>
          </cell>
          <cell r="C124" t="str">
            <v>ROUTE C</v>
          </cell>
          <cell r="D124" t="str">
            <v>T</v>
          </cell>
          <cell r="E124" t="str">
            <v>RCL_</v>
          </cell>
          <cell r="F124" t="str">
            <v xml:space="preserve"> Local C</v>
          </cell>
          <cell r="G124">
            <v>0</v>
          </cell>
          <cell r="H124" t="str">
            <v/>
          </cell>
          <cell r="I124">
            <v>2.0099999999999998</v>
          </cell>
          <cell r="J124">
            <v>3</v>
          </cell>
          <cell r="K124">
            <v>6</v>
          </cell>
          <cell r="L124">
            <v>5</v>
          </cell>
          <cell r="M124" t="str">
            <v>T</v>
          </cell>
          <cell r="N124">
            <v>2.0099999999999998</v>
          </cell>
          <cell r="O124">
            <v>2.0099999999999998</v>
          </cell>
          <cell r="P124">
            <v>2.0099999999999998</v>
          </cell>
          <cell r="Q124">
            <v>2.0099999999999998</v>
          </cell>
          <cell r="R124">
            <v>2.0099999999999998</v>
          </cell>
        </row>
        <row r="125">
          <cell r="A125" t="str">
            <v>na</v>
          </cell>
          <cell r="B125" t="str">
            <v>na</v>
          </cell>
          <cell r="C125" t="str">
            <v>na</v>
          </cell>
          <cell r="D125" t="str">
            <v>F</v>
          </cell>
          <cell r="E125" t="str">
            <v>RCFL</v>
          </cell>
          <cell r="F125" t="str">
            <v xml:space="preserve"> Local C/F Loop</v>
          </cell>
          <cell r="G125" t="str">
            <v>na</v>
          </cell>
          <cell r="H125" t="str">
            <v>na</v>
          </cell>
          <cell r="I125">
            <v>2.0099999999999998</v>
          </cell>
          <cell r="J125" t="str">
            <v>na</v>
          </cell>
          <cell r="K125" t="str">
            <v>na</v>
          </cell>
          <cell r="L125">
            <v>5</v>
          </cell>
          <cell r="M125" t="str">
            <v>T</v>
          </cell>
          <cell r="N125">
            <v>2.0099999999999998</v>
          </cell>
          <cell r="O125">
            <v>2.0099999999999998</v>
          </cell>
          <cell r="P125">
            <v>2.0099999999999998</v>
          </cell>
          <cell r="Q125">
            <v>2.0099999999999998</v>
          </cell>
          <cell r="R125">
            <v>2.0099999999999998</v>
          </cell>
        </row>
        <row r="126">
          <cell r="A126" t="str">
            <v>RSVLD_A</v>
          </cell>
          <cell r="B126" t="str">
            <v>Roseville</v>
          </cell>
          <cell r="C126" t="str">
            <v>ROUTE D</v>
          </cell>
          <cell r="D126" t="str">
            <v>na</v>
          </cell>
          <cell r="E126" t="str">
            <v>na</v>
          </cell>
          <cell r="F126" t="str">
            <v>na</v>
          </cell>
          <cell r="G126" t="str">
            <v>na</v>
          </cell>
          <cell r="H126" t="str">
            <v/>
          </cell>
          <cell r="I126">
            <v>2.0099999999999998</v>
          </cell>
          <cell r="J126">
            <v>3</v>
          </cell>
          <cell r="K126">
            <v>6</v>
          </cell>
          <cell r="L126">
            <v>5</v>
          </cell>
          <cell r="M126" t="str">
            <v>T</v>
          </cell>
          <cell r="N126">
            <v>2.0099999999999998</v>
          </cell>
          <cell r="O126">
            <v>2.0099999999999998</v>
          </cell>
          <cell r="P126">
            <v>2.0099999999999998</v>
          </cell>
          <cell r="Q126">
            <v>2.0099999999999998</v>
          </cell>
          <cell r="R126">
            <v>2.0099999999999998</v>
          </cell>
        </row>
        <row r="127">
          <cell r="A127" t="str">
            <v>na</v>
          </cell>
          <cell r="B127" t="str">
            <v>Roseville</v>
          </cell>
          <cell r="C127" t="str">
            <v>na</v>
          </cell>
          <cell r="D127" t="str">
            <v>F</v>
          </cell>
          <cell r="E127" t="str">
            <v>RDIL</v>
          </cell>
          <cell r="F127" t="str">
            <v xml:space="preserve"> Local D/I Loop</v>
          </cell>
          <cell r="G127" t="str">
            <v>na</v>
          </cell>
          <cell r="H127" t="str">
            <v>na</v>
          </cell>
          <cell r="I127">
            <v>2.0099999999999998</v>
          </cell>
          <cell r="J127">
            <v>3</v>
          </cell>
          <cell r="K127">
            <v>6</v>
          </cell>
          <cell r="L127">
            <v>5</v>
          </cell>
          <cell r="M127" t="str">
            <v>T</v>
          </cell>
          <cell r="N127">
            <v>2.0099999999999998</v>
          </cell>
          <cell r="O127">
            <v>2.0099999999999998</v>
          </cell>
          <cell r="P127">
            <v>2.0099999999999998</v>
          </cell>
          <cell r="Q127">
            <v>2.0099999999999998</v>
          </cell>
          <cell r="R127">
            <v>2.0099999999999998</v>
          </cell>
        </row>
        <row r="128">
          <cell r="A128" t="str">
            <v>RSVLE_A</v>
          </cell>
          <cell r="B128" t="str">
            <v>Roseville</v>
          </cell>
          <cell r="C128" t="str">
            <v>ROUTE E</v>
          </cell>
          <cell r="D128" t="str">
            <v>T</v>
          </cell>
          <cell r="E128" t="str">
            <v>REL_</v>
          </cell>
          <cell r="F128" t="str">
            <v xml:space="preserve"> Local E</v>
          </cell>
          <cell r="G128">
            <v>0</v>
          </cell>
          <cell r="H128" t="str">
            <v/>
          </cell>
          <cell r="I128">
            <v>2.0099999999999998</v>
          </cell>
          <cell r="J128">
            <v>3</v>
          </cell>
          <cell r="K128">
            <v>6</v>
          </cell>
          <cell r="L128">
            <v>5</v>
          </cell>
          <cell r="M128" t="str">
            <v>T</v>
          </cell>
          <cell r="N128">
            <v>2.0099999999999998</v>
          </cell>
          <cell r="O128">
            <v>2.0099999999999998</v>
          </cell>
          <cell r="P128">
            <v>2.0099999999999998</v>
          </cell>
          <cell r="Q128">
            <v>2.0099999999999998</v>
          </cell>
          <cell r="R128">
            <v>2.0099999999999998</v>
          </cell>
        </row>
        <row r="129">
          <cell r="A129" t="str">
            <v>RSVLF_A</v>
          </cell>
          <cell r="B129" t="str">
            <v>Roseville</v>
          </cell>
          <cell r="C129" t="str">
            <v>ROUTE F</v>
          </cell>
          <cell r="D129" t="str">
            <v>T</v>
          </cell>
          <cell r="E129" t="str">
            <v>RFL_</v>
          </cell>
          <cell r="F129" t="str">
            <v xml:space="preserve"> Local F</v>
          </cell>
          <cell r="G129">
            <v>0</v>
          </cell>
          <cell r="H129" t="str">
            <v/>
          </cell>
          <cell r="I129">
            <v>2.0099999999999998</v>
          </cell>
          <cell r="J129">
            <v>3</v>
          </cell>
          <cell r="K129">
            <v>6</v>
          </cell>
          <cell r="L129">
            <v>5</v>
          </cell>
          <cell r="M129" t="str">
            <v>T</v>
          </cell>
          <cell r="N129">
            <v>2.0099999999999998</v>
          </cell>
          <cell r="O129">
            <v>2.0099999999999998</v>
          </cell>
          <cell r="P129">
            <v>2.0099999999999998</v>
          </cell>
          <cell r="Q129">
            <v>2.0099999999999998</v>
          </cell>
          <cell r="R129">
            <v>2.0099999999999998</v>
          </cell>
        </row>
        <row r="130">
          <cell r="A130" t="str">
            <v>RSVLG_A</v>
          </cell>
          <cell r="B130" t="str">
            <v>Roseville</v>
          </cell>
          <cell r="C130" t="str">
            <v>ROUTE G</v>
          </cell>
          <cell r="D130" t="str">
            <v>T</v>
          </cell>
          <cell r="E130" t="str">
            <v>RGL_</v>
          </cell>
          <cell r="F130" t="str">
            <v xml:space="preserve"> Local G</v>
          </cell>
          <cell r="G130">
            <v>0</v>
          </cell>
          <cell r="H130" t="str">
            <v/>
          </cell>
          <cell r="I130">
            <v>2.0099999999999998</v>
          </cell>
          <cell r="J130">
            <v>3</v>
          </cell>
          <cell r="K130">
            <v>6</v>
          </cell>
          <cell r="L130">
            <v>5</v>
          </cell>
          <cell r="M130" t="str">
            <v>T</v>
          </cell>
          <cell r="N130">
            <v>2.0099999999999998</v>
          </cell>
          <cell r="O130">
            <v>2.0099999999999998</v>
          </cell>
          <cell r="P130">
            <v>2.0099999999999998</v>
          </cell>
          <cell r="Q130">
            <v>2.0099999999999998</v>
          </cell>
          <cell r="R130">
            <v>2.0099999999999998</v>
          </cell>
        </row>
        <row r="131">
          <cell r="A131" t="str">
            <v>na</v>
          </cell>
          <cell r="B131" t="str">
            <v>na</v>
          </cell>
          <cell r="C131" t="str">
            <v>na</v>
          </cell>
          <cell r="D131" t="str">
            <v>T</v>
          </cell>
          <cell r="E131" t="str">
            <v>RGELA</v>
          </cell>
          <cell r="F131" t="str">
            <v>G/E Loop</v>
          </cell>
          <cell r="G131" t="str">
            <v>na</v>
          </cell>
          <cell r="H131" t="str">
            <v>na</v>
          </cell>
          <cell r="I131">
            <v>2.0099999999999998</v>
          </cell>
          <cell r="J131">
            <v>3</v>
          </cell>
          <cell r="K131">
            <v>6</v>
          </cell>
          <cell r="L131">
            <v>5</v>
          </cell>
          <cell r="M131" t="str">
            <v>T</v>
          </cell>
          <cell r="N131">
            <v>2.0099999999999998</v>
          </cell>
          <cell r="O131">
            <v>2.0099999999999998</v>
          </cell>
          <cell r="P131">
            <v>2.0099999999999998</v>
          </cell>
          <cell r="Q131">
            <v>2.0099999999999998</v>
          </cell>
          <cell r="R131">
            <v>2.0099999999999998</v>
          </cell>
        </row>
        <row r="132">
          <cell r="A132" t="str">
            <v>na</v>
          </cell>
          <cell r="B132" t="str">
            <v>na</v>
          </cell>
          <cell r="C132" t="str">
            <v>na</v>
          </cell>
          <cell r="D132" t="str">
            <v>T</v>
          </cell>
          <cell r="E132" t="str">
            <v>RGELB</v>
          </cell>
          <cell r="F132" t="str">
            <v>G/E Loop</v>
          </cell>
          <cell r="G132" t="str">
            <v>na</v>
          </cell>
          <cell r="H132" t="str">
            <v>na</v>
          </cell>
          <cell r="I132">
            <v>2.0099999999999998</v>
          </cell>
          <cell r="J132">
            <v>3</v>
          </cell>
          <cell r="K132">
            <v>6</v>
          </cell>
          <cell r="L132">
            <v>5</v>
          </cell>
          <cell r="M132" t="str">
            <v>T</v>
          </cell>
          <cell r="N132">
            <v>2.0099999999999998</v>
          </cell>
          <cell r="O132">
            <v>2.0099999999999998</v>
          </cell>
          <cell r="P132">
            <v>2.0099999999999998</v>
          </cell>
          <cell r="Q132">
            <v>2.0099999999999998</v>
          </cell>
          <cell r="R132">
            <v>2.0099999999999998</v>
          </cell>
        </row>
        <row r="133">
          <cell r="A133" t="str">
            <v>RSVLL_A</v>
          </cell>
          <cell r="B133" t="str">
            <v>Roseville</v>
          </cell>
          <cell r="C133" t="str">
            <v>ROUTE L</v>
          </cell>
          <cell r="D133" t="str">
            <v>T</v>
          </cell>
          <cell r="E133" t="str">
            <v>RLL_</v>
          </cell>
          <cell r="F133" t="str">
            <v xml:space="preserve"> Local L</v>
          </cell>
          <cell r="G133">
            <v>0</v>
          </cell>
          <cell r="H133" t="str">
            <v/>
          </cell>
          <cell r="I133">
            <v>2.0099999999999998</v>
          </cell>
          <cell r="J133">
            <v>3</v>
          </cell>
          <cell r="K133">
            <v>6</v>
          </cell>
          <cell r="L133">
            <v>5</v>
          </cell>
          <cell r="M133" t="str">
            <v>T</v>
          </cell>
          <cell r="N133">
            <v>2.0099999999999998</v>
          </cell>
          <cell r="O133">
            <v>2.0099999999999998</v>
          </cell>
          <cell r="P133">
            <v>2.0099999999999998</v>
          </cell>
          <cell r="Q133">
            <v>2.0099999999999998</v>
          </cell>
          <cell r="R133">
            <v>2.0099999999999998</v>
          </cell>
        </row>
        <row r="134">
          <cell r="A134" t="str">
            <v>RSVLM_A</v>
          </cell>
          <cell r="B134" t="str">
            <v>Roseville</v>
          </cell>
          <cell r="C134" t="str">
            <v>ROUTE M</v>
          </cell>
          <cell r="D134" t="str">
            <v>F</v>
          </cell>
          <cell r="E134" t="str">
            <v>RML_</v>
          </cell>
          <cell r="F134" t="str">
            <v xml:space="preserve"> Local M</v>
          </cell>
          <cell r="G134">
            <v>0</v>
          </cell>
          <cell r="H134" t="str">
            <v/>
          </cell>
          <cell r="I134">
            <v>2.0099999999999998</v>
          </cell>
          <cell r="J134">
            <v>3</v>
          </cell>
          <cell r="K134">
            <v>6</v>
          </cell>
          <cell r="L134">
            <v>5</v>
          </cell>
          <cell r="M134" t="str">
            <v>F</v>
          </cell>
          <cell r="N134">
            <v>2.0099999999999998</v>
          </cell>
          <cell r="O134">
            <v>2.0099999999999998</v>
          </cell>
          <cell r="P134">
            <v>2.0099999999999998</v>
          </cell>
          <cell r="Q134">
            <v>2.0099999999999998</v>
          </cell>
          <cell r="R134">
            <v>2.0099999999999998</v>
          </cell>
        </row>
        <row r="135">
          <cell r="A135" t="str">
            <v>RSVLR_A</v>
          </cell>
          <cell r="B135" t="str">
            <v>Roseville</v>
          </cell>
          <cell r="C135" t="str">
            <v>ROUTE R</v>
          </cell>
          <cell r="D135" t="str">
            <v>T</v>
          </cell>
          <cell r="E135" t="str">
            <v>RRL_</v>
          </cell>
          <cell r="F135" t="str">
            <v xml:space="preserve"> Local R</v>
          </cell>
          <cell r="G135">
            <v>0</v>
          </cell>
          <cell r="H135" t="str">
            <v/>
          </cell>
          <cell r="I135">
            <v>2.0099999999999998</v>
          </cell>
          <cell r="J135">
            <v>3</v>
          </cell>
          <cell r="K135">
            <v>6</v>
          </cell>
          <cell r="L135">
            <v>5</v>
          </cell>
          <cell r="M135" t="str">
            <v>F</v>
          </cell>
          <cell r="N135">
            <v>2.0099999999999998</v>
          </cell>
          <cell r="O135">
            <v>2.0099999999999998</v>
          </cell>
          <cell r="P135">
            <v>2.0099999999999998</v>
          </cell>
          <cell r="Q135">
            <v>2.0099999999999998</v>
          </cell>
          <cell r="R135">
            <v>2.0099999999999998</v>
          </cell>
        </row>
        <row r="136">
          <cell r="A136" t="str">
            <v>RSVLS_A</v>
          </cell>
          <cell r="B136" t="str">
            <v>Roseville</v>
          </cell>
          <cell r="C136" t="str">
            <v>ROUTE S</v>
          </cell>
          <cell r="D136" t="str">
            <v>T</v>
          </cell>
          <cell r="E136" t="str">
            <v>RSL_A</v>
          </cell>
          <cell r="F136" t="str">
            <v>Roseville Galleria-Sunset Ind'l</v>
          </cell>
          <cell r="G136">
            <v>1</v>
          </cell>
          <cell r="H136" t="str">
            <v/>
          </cell>
          <cell r="I136">
            <v>2.0099999999999998</v>
          </cell>
          <cell r="J136">
            <v>3</v>
          </cell>
          <cell r="K136">
            <v>6</v>
          </cell>
          <cell r="L136">
            <v>5</v>
          </cell>
          <cell r="M136" t="str">
            <v>F</v>
          </cell>
          <cell r="N136">
            <v>2.0099999999999998</v>
          </cell>
          <cell r="O136">
            <v>2.0099999999999998</v>
          </cell>
          <cell r="P136">
            <v>2.0099999999999998</v>
          </cell>
          <cell r="Q136">
            <v>2.0099999999999998</v>
          </cell>
          <cell r="R136">
            <v>2.0099999999999998</v>
          </cell>
        </row>
        <row r="137">
          <cell r="A137" t="str">
            <v>RSVLS_B</v>
          </cell>
          <cell r="B137" t="str">
            <v>Roseville</v>
          </cell>
          <cell r="C137" t="str">
            <v>ROUTE S</v>
          </cell>
          <cell r="D137" t="str">
            <v>T</v>
          </cell>
          <cell r="E137" t="str">
            <v>RSL_A</v>
          </cell>
          <cell r="F137" t="str">
            <v>Roseville Galleria-Sunset Ind'l</v>
          </cell>
          <cell r="G137">
            <v>1</v>
          </cell>
          <cell r="H137" t="str">
            <v/>
          </cell>
          <cell r="I137">
            <v>2.0099999999999998</v>
          </cell>
          <cell r="J137">
            <v>3</v>
          </cell>
          <cell r="K137">
            <v>6</v>
          </cell>
          <cell r="L137">
            <v>5</v>
          </cell>
          <cell r="M137" t="str">
            <v>F</v>
          </cell>
          <cell r="N137">
            <v>2.0099999999999998</v>
          </cell>
          <cell r="O137">
            <v>2.0099999999999998</v>
          </cell>
          <cell r="P137">
            <v>2.0099999999999998</v>
          </cell>
          <cell r="Q137">
            <v>2.0099999999999998</v>
          </cell>
          <cell r="R137">
            <v>2.0099999999999998</v>
          </cell>
        </row>
        <row r="138">
          <cell r="A138" t="str">
            <v>na</v>
          </cell>
          <cell r="B138" t="str">
            <v>na</v>
          </cell>
          <cell r="C138" t="str">
            <v>na</v>
          </cell>
          <cell r="D138" t="str">
            <v>T</v>
          </cell>
          <cell r="E138" t="str">
            <v>RS2LA</v>
          </cell>
          <cell r="F138" t="str">
            <v>Roseville Galleria-Sunset Ind'l Loop</v>
          </cell>
          <cell r="G138" t="str">
            <v>na</v>
          </cell>
          <cell r="H138" t="str">
            <v>na</v>
          </cell>
          <cell r="I138">
            <v>2.0099999999999998</v>
          </cell>
          <cell r="J138">
            <v>4</v>
          </cell>
          <cell r="K138">
            <v>6</v>
          </cell>
          <cell r="L138">
            <v>5</v>
          </cell>
          <cell r="M138" t="str">
            <v>T</v>
          </cell>
          <cell r="N138">
            <v>2.0099999999999998</v>
          </cell>
          <cell r="O138">
            <v>2.0099999999999998</v>
          </cell>
          <cell r="P138">
            <v>2.0099999999999998</v>
          </cell>
          <cell r="Q138">
            <v>2.0099999999999998</v>
          </cell>
          <cell r="R138">
            <v>2.0099999999999998</v>
          </cell>
        </row>
        <row r="139">
          <cell r="A139" t="str">
            <v>na</v>
          </cell>
          <cell r="B139" t="str">
            <v>na</v>
          </cell>
          <cell r="C139" t="str">
            <v>na</v>
          </cell>
          <cell r="D139" t="str">
            <v>T</v>
          </cell>
          <cell r="E139" t="str">
            <v>RS2LB</v>
          </cell>
          <cell r="F139" t="str">
            <v>Roseville Galleria-Sunset Ind'l Loop</v>
          </cell>
          <cell r="G139" t="str">
            <v>na</v>
          </cell>
          <cell r="H139" t="str">
            <v>na</v>
          </cell>
          <cell r="I139">
            <v>2.0099999999999998</v>
          </cell>
          <cell r="J139">
            <v>5</v>
          </cell>
          <cell r="K139">
            <v>6</v>
          </cell>
          <cell r="L139">
            <v>5</v>
          </cell>
          <cell r="M139" t="str">
            <v>T</v>
          </cell>
          <cell r="N139">
            <v>2.0099999999999998</v>
          </cell>
          <cell r="O139">
            <v>2.0099999999999998</v>
          </cell>
          <cell r="P139">
            <v>2.0099999999999998</v>
          </cell>
          <cell r="Q139">
            <v>2.0099999999999998</v>
          </cell>
          <cell r="R139">
            <v>2.0099999999999998</v>
          </cell>
        </row>
        <row r="140">
          <cell r="A140" t="str">
            <v>na</v>
          </cell>
          <cell r="B140" t="str">
            <v>na</v>
          </cell>
          <cell r="C140" t="str">
            <v>na</v>
          </cell>
          <cell r="D140" t="str">
            <v>T</v>
          </cell>
          <cell r="E140" t="str">
            <v>R51MA</v>
          </cell>
          <cell r="F140" t="str">
            <v>Roseville-Rancho Express (Sunrise, etc)</v>
          </cell>
          <cell r="G140" t="str">
            <v>na</v>
          </cell>
          <cell r="H140" t="str">
            <v>na</v>
          </cell>
          <cell r="I140">
            <v>2.0099999999999998</v>
          </cell>
          <cell r="J140" t="str">
            <v>na</v>
          </cell>
          <cell r="K140">
            <v>5</v>
          </cell>
          <cell r="L140">
            <v>3</v>
          </cell>
          <cell r="M140" t="str">
            <v>F</v>
          </cell>
          <cell r="N140">
            <v>2.0099999999999998</v>
          </cell>
          <cell r="O140">
            <v>2.0099999999999998</v>
          </cell>
          <cell r="P140">
            <v>2.0099999999999998</v>
          </cell>
          <cell r="Q140">
            <v>2.0099999999999998</v>
          </cell>
          <cell r="R140">
            <v>2.0099999999999998</v>
          </cell>
        </row>
        <row r="141">
          <cell r="A141" t="str">
            <v>na</v>
          </cell>
          <cell r="B141" t="str">
            <v>na</v>
          </cell>
          <cell r="C141" t="str">
            <v>na</v>
          </cell>
          <cell r="D141" t="str">
            <v>T</v>
          </cell>
          <cell r="E141" t="str">
            <v>R51MB</v>
          </cell>
          <cell r="F141" t="str">
            <v>Roseville-Rancho Express (Sunrise, etc)</v>
          </cell>
          <cell r="G141" t="str">
            <v>na</v>
          </cell>
          <cell r="H141" t="str">
            <v>na</v>
          </cell>
          <cell r="I141">
            <v>2.0099999999999998</v>
          </cell>
          <cell r="J141" t="str">
            <v>na</v>
          </cell>
          <cell r="K141">
            <v>5</v>
          </cell>
          <cell r="L141">
            <v>3</v>
          </cell>
          <cell r="M141" t="str">
            <v>F</v>
          </cell>
          <cell r="N141">
            <v>2.0099999999999998</v>
          </cell>
          <cell r="O141">
            <v>2.0099999999999998</v>
          </cell>
          <cell r="P141">
            <v>2.0099999999999998</v>
          </cell>
          <cell r="Q141">
            <v>2.0099999999999998</v>
          </cell>
          <cell r="R141">
            <v>2.0099999999999998</v>
          </cell>
        </row>
        <row r="142">
          <cell r="A142" t="str">
            <v>SRTD103_A</v>
          </cell>
          <cell r="B142" t="str">
            <v>SRTD</v>
          </cell>
          <cell r="C142" t="str">
            <v>AUBURN BLVD</v>
          </cell>
          <cell r="D142" t="str">
            <v>T</v>
          </cell>
          <cell r="E142" t="str">
            <v>0103A</v>
          </cell>
          <cell r="F142" t="str">
            <v>Auburn Blvd.</v>
          </cell>
          <cell r="G142">
            <v>0</v>
          </cell>
          <cell r="H142" t="str">
            <v/>
          </cell>
          <cell r="I142">
            <v>2.0099999999999998</v>
          </cell>
          <cell r="J142">
            <v>3</v>
          </cell>
          <cell r="K142">
            <v>2</v>
          </cell>
          <cell r="L142">
            <v>5</v>
          </cell>
          <cell r="M142" t="str">
            <v>F</v>
          </cell>
          <cell r="N142">
            <v>2.0099999999999998</v>
          </cell>
          <cell r="O142">
            <v>2.0099999999999998</v>
          </cell>
          <cell r="P142">
            <v>2.0099999999999998</v>
          </cell>
          <cell r="Q142">
            <v>2.0099999999999998</v>
          </cell>
          <cell r="R142">
            <v>2.0099999999999998</v>
          </cell>
        </row>
        <row r="143">
          <cell r="A143" t="str">
            <v>SRTD103_B</v>
          </cell>
          <cell r="B143" t="str">
            <v>SRTD</v>
          </cell>
          <cell r="C143" t="str">
            <v>AUBURN BLVD</v>
          </cell>
          <cell r="D143" t="str">
            <v>T</v>
          </cell>
          <cell r="E143" t="str">
            <v>0103B</v>
          </cell>
          <cell r="F143" t="str">
            <v>Auburn Blvd.</v>
          </cell>
          <cell r="G143">
            <v>0</v>
          </cell>
          <cell r="H143" t="str">
            <v/>
          </cell>
          <cell r="I143">
            <v>1.18</v>
          </cell>
          <cell r="J143">
            <v>3</v>
          </cell>
          <cell r="K143">
            <v>2</v>
          </cell>
          <cell r="L143">
            <v>5</v>
          </cell>
          <cell r="M143" t="str">
            <v>F</v>
          </cell>
          <cell r="N143">
            <v>1.18</v>
          </cell>
          <cell r="O143">
            <v>1.18</v>
          </cell>
          <cell r="P143">
            <v>1.18</v>
          </cell>
          <cell r="Q143">
            <v>1.18</v>
          </cell>
          <cell r="R143">
            <v>1.18</v>
          </cell>
        </row>
        <row r="144">
          <cell r="A144" t="str">
            <v>SRTD109_A</v>
          </cell>
          <cell r="B144" t="str">
            <v>SRTD</v>
          </cell>
          <cell r="C144" t="str">
            <v>HAZEL EXPRESS</v>
          </cell>
          <cell r="D144" t="str">
            <v>T</v>
          </cell>
          <cell r="E144" t="str">
            <v>109XA</v>
          </cell>
          <cell r="F144" t="str">
            <v>Hazel Express</v>
          </cell>
          <cell r="G144">
            <v>0</v>
          </cell>
          <cell r="H144" t="str">
            <v/>
          </cell>
          <cell r="I144">
            <v>2.0099999999999998</v>
          </cell>
          <cell r="J144">
            <v>2</v>
          </cell>
          <cell r="K144">
            <v>2</v>
          </cell>
          <cell r="L144">
            <v>5</v>
          </cell>
          <cell r="M144" t="str">
            <v>F</v>
          </cell>
          <cell r="N144">
            <v>2.0099999999999998</v>
          </cell>
          <cell r="O144">
            <v>2.0099999999999998</v>
          </cell>
          <cell r="P144">
            <v>2.0099999999999998</v>
          </cell>
          <cell r="Q144">
            <v>2.0099999999999998</v>
          </cell>
          <cell r="R144">
            <v>2.0099999999999998</v>
          </cell>
        </row>
        <row r="145">
          <cell r="A145" t="str">
            <v>SRTD109_B</v>
          </cell>
          <cell r="B145" t="str">
            <v>SRTD</v>
          </cell>
          <cell r="C145" t="str">
            <v>HAZEL EXPRESS</v>
          </cell>
          <cell r="D145" t="str">
            <v>T</v>
          </cell>
          <cell r="E145" t="str">
            <v>109XB</v>
          </cell>
          <cell r="F145" t="str">
            <v>Hazel Express</v>
          </cell>
          <cell r="G145">
            <v>0</v>
          </cell>
          <cell r="H145" t="str">
            <v/>
          </cell>
          <cell r="I145">
            <v>2.0099999999999998</v>
          </cell>
          <cell r="J145">
            <v>2</v>
          </cell>
          <cell r="K145">
            <v>2</v>
          </cell>
          <cell r="L145">
            <v>5</v>
          </cell>
          <cell r="M145" t="str">
            <v>F</v>
          </cell>
          <cell r="N145">
            <v>2.0099999999999998</v>
          </cell>
          <cell r="O145">
            <v>2.0099999999999998</v>
          </cell>
          <cell r="P145">
            <v>2.0099999999999998</v>
          </cell>
          <cell r="Q145">
            <v>2.0099999999999998</v>
          </cell>
          <cell r="R145">
            <v>2.0099999999999998</v>
          </cell>
        </row>
        <row r="146">
          <cell r="A146" t="str">
            <v>SRTD11_A</v>
          </cell>
          <cell r="B146" t="str">
            <v>SRTD</v>
          </cell>
          <cell r="C146" t="str">
            <v>TRUXEL ROAD</v>
          </cell>
          <cell r="D146" t="str">
            <v>T</v>
          </cell>
          <cell r="E146" t="str">
            <v>0011A</v>
          </cell>
          <cell r="F146" t="str">
            <v>Truxel Road</v>
          </cell>
          <cell r="G146">
            <v>0</v>
          </cell>
          <cell r="H146" t="str">
            <v/>
          </cell>
          <cell r="I146">
            <v>2.0099999999999998</v>
          </cell>
          <cell r="J146">
            <v>3</v>
          </cell>
          <cell r="K146">
            <v>2</v>
          </cell>
          <cell r="L146">
            <v>5</v>
          </cell>
          <cell r="M146" t="str">
            <v>F</v>
          </cell>
          <cell r="N146">
            <v>2.0099999999999998</v>
          </cell>
          <cell r="O146">
            <v>2.0099999999999998</v>
          </cell>
          <cell r="P146">
            <v>2.0099999999999998</v>
          </cell>
          <cell r="Q146">
            <v>2.0099999999999998</v>
          </cell>
          <cell r="R146">
            <v>2.0099999999999998</v>
          </cell>
        </row>
        <row r="147">
          <cell r="A147" t="str">
            <v>SRTD11_B</v>
          </cell>
          <cell r="B147" t="str">
            <v>SRTD</v>
          </cell>
          <cell r="C147" t="str">
            <v>TRUXEL ROAD</v>
          </cell>
          <cell r="D147" t="str">
            <v>T</v>
          </cell>
          <cell r="E147" t="str">
            <v>0011B</v>
          </cell>
          <cell r="F147" t="str">
            <v>Truxel Road</v>
          </cell>
          <cell r="G147">
            <v>0</v>
          </cell>
          <cell r="H147" t="str">
            <v/>
          </cell>
          <cell r="I147">
            <v>2.0099999999999998</v>
          </cell>
          <cell r="J147">
            <v>3</v>
          </cell>
          <cell r="K147">
            <v>2</v>
          </cell>
          <cell r="L147">
            <v>5</v>
          </cell>
          <cell r="M147" t="str">
            <v>F</v>
          </cell>
          <cell r="N147">
            <v>2.0099999999999998</v>
          </cell>
          <cell r="O147">
            <v>2.0099999999999998</v>
          </cell>
          <cell r="P147">
            <v>2.0099999999999998</v>
          </cell>
          <cell r="Q147">
            <v>2.0099999999999998</v>
          </cell>
          <cell r="R147">
            <v>2.0099999999999998</v>
          </cell>
        </row>
        <row r="148">
          <cell r="A148" t="str">
            <v>SRTD13_A</v>
          </cell>
          <cell r="B148" t="str">
            <v>SRTD</v>
          </cell>
          <cell r="C148" t="str">
            <v>NORTHGATE</v>
          </cell>
          <cell r="D148" t="str">
            <v>F</v>
          </cell>
          <cell r="E148" t="str">
            <v>0013</v>
          </cell>
          <cell r="F148" t="str">
            <v>Northgate</v>
          </cell>
          <cell r="G148">
            <v>1</v>
          </cell>
          <cell r="H148" t="str">
            <v/>
          </cell>
          <cell r="I148">
            <v>2.0099999999999998</v>
          </cell>
          <cell r="J148">
            <v>3</v>
          </cell>
          <cell r="K148">
            <v>2</v>
          </cell>
          <cell r="L148">
            <v>5</v>
          </cell>
          <cell r="M148" t="str">
            <v>F</v>
          </cell>
          <cell r="N148">
            <v>2.0099999999999998</v>
          </cell>
          <cell r="O148">
            <v>2.0099999999999998</v>
          </cell>
          <cell r="P148">
            <v>2.0099999999999998</v>
          </cell>
          <cell r="Q148">
            <v>2.0099999999999998</v>
          </cell>
          <cell r="R148">
            <v>2.0099999999999998</v>
          </cell>
        </row>
        <row r="149">
          <cell r="A149" t="str">
            <v>SRTD13_B</v>
          </cell>
          <cell r="B149" t="str">
            <v>SRTD</v>
          </cell>
          <cell r="C149" t="str">
            <v>NORTHGATE</v>
          </cell>
          <cell r="D149" t="str">
            <v>F</v>
          </cell>
          <cell r="E149" t="str">
            <v>0013</v>
          </cell>
          <cell r="F149" t="str">
            <v>Northgate</v>
          </cell>
          <cell r="G149">
            <v>1</v>
          </cell>
          <cell r="H149" t="str">
            <v/>
          </cell>
          <cell r="I149">
            <v>2.0099999999999998</v>
          </cell>
          <cell r="J149">
            <v>3</v>
          </cell>
          <cell r="K149">
            <v>2</v>
          </cell>
          <cell r="L149">
            <v>5</v>
          </cell>
          <cell r="M149" t="str">
            <v>F</v>
          </cell>
          <cell r="N149">
            <v>2.0099999999999998</v>
          </cell>
          <cell r="O149">
            <v>2.0099999999999998</v>
          </cell>
          <cell r="P149">
            <v>2.0099999999999998</v>
          </cell>
          <cell r="Q149">
            <v>2.0099999999999998</v>
          </cell>
          <cell r="R149">
            <v>2.0099999999999998</v>
          </cell>
        </row>
        <row r="150">
          <cell r="A150" t="str">
            <v>SRTD15_A</v>
          </cell>
          <cell r="B150" t="str">
            <v>SRTD</v>
          </cell>
          <cell r="C150" t="str">
            <v>RIO LINDA BLVD - O ST</v>
          </cell>
          <cell r="D150" t="str">
            <v>T</v>
          </cell>
          <cell r="E150" t="str">
            <v>0015A</v>
          </cell>
          <cell r="F150" t="str">
            <v>Rio Linda Blvd-O St.</v>
          </cell>
          <cell r="G150">
            <v>0</v>
          </cell>
          <cell r="H150" t="str">
            <v/>
          </cell>
          <cell r="I150">
            <v>2.0099999999999998</v>
          </cell>
          <cell r="J150">
            <v>3</v>
          </cell>
          <cell r="K150">
            <v>2</v>
          </cell>
          <cell r="L150">
            <v>5</v>
          </cell>
          <cell r="M150" t="str">
            <v>F</v>
          </cell>
          <cell r="N150">
            <v>2.0099999999999998</v>
          </cell>
          <cell r="O150">
            <v>2.0099999999999998</v>
          </cell>
          <cell r="P150">
            <v>2.0099999999999998</v>
          </cell>
          <cell r="Q150">
            <v>2.0099999999999998</v>
          </cell>
          <cell r="R150">
            <v>2.0099999999999998</v>
          </cell>
        </row>
        <row r="151">
          <cell r="A151" t="str">
            <v>SRTD15_B</v>
          </cell>
          <cell r="B151" t="str">
            <v>SRTD</v>
          </cell>
          <cell r="C151" t="str">
            <v>RIO LINDA BLVD - O ST</v>
          </cell>
          <cell r="D151" t="str">
            <v>T</v>
          </cell>
          <cell r="E151" t="str">
            <v>0015B</v>
          </cell>
          <cell r="F151" t="str">
            <v>Rio Linda Blvd-O St.</v>
          </cell>
          <cell r="G151">
            <v>0</v>
          </cell>
          <cell r="H151" t="str">
            <v/>
          </cell>
          <cell r="I151">
            <v>2.0099999999999998</v>
          </cell>
          <cell r="J151">
            <v>3</v>
          </cell>
          <cell r="K151">
            <v>2</v>
          </cell>
          <cell r="L151">
            <v>5</v>
          </cell>
          <cell r="M151" t="str">
            <v>F</v>
          </cell>
          <cell r="N151">
            <v>2.0099999999999998</v>
          </cell>
          <cell r="O151">
            <v>2.0099999999999998</v>
          </cell>
          <cell r="P151">
            <v>2.0099999999999998</v>
          </cell>
          <cell r="Q151">
            <v>2.0099999999999998</v>
          </cell>
          <cell r="R151">
            <v>2.0099999999999998</v>
          </cell>
        </row>
        <row r="152">
          <cell r="A152" t="str">
            <v>SRTD170_A</v>
          </cell>
          <cell r="B152" t="str">
            <v>SRTD</v>
          </cell>
          <cell r="C152" t="str">
            <v>Eastside</v>
          </cell>
          <cell r="D152" t="str">
            <v>na</v>
          </cell>
          <cell r="E152" t="str">
            <v>na</v>
          </cell>
          <cell r="F152" t="str">
            <v>na</v>
          </cell>
          <cell r="G152" t="str">
            <v>na</v>
          </cell>
          <cell r="H152" t="str">
            <v/>
          </cell>
          <cell r="I152">
            <v>2.0099999999999998</v>
          </cell>
          <cell r="J152">
            <v>2</v>
          </cell>
          <cell r="K152">
            <v>3</v>
          </cell>
          <cell r="L152">
            <v>3</v>
          </cell>
          <cell r="M152" t="str">
            <v>F</v>
          </cell>
          <cell r="N152">
            <v>2.0099999999999998</v>
          </cell>
          <cell r="O152">
            <v>2.0099999999999998</v>
          </cell>
          <cell r="P152">
            <v>2.0099999999999998</v>
          </cell>
          <cell r="Q152">
            <v>2.0099999999999998</v>
          </cell>
          <cell r="R152">
            <v>2.0099999999999998</v>
          </cell>
        </row>
        <row r="153">
          <cell r="A153" t="str">
            <v>SRTD170_B</v>
          </cell>
          <cell r="B153" t="str">
            <v>SRTD</v>
          </cell>
          <cell r="C153" t="str">
            <v>Eastside</v>
          </cell>
          <cell r="D153" t="str">
            <v>na</v>
          </cell>
          <cell r="E153" t="str">
            <v>na</v>
          </cell>
          <cell r="F153" t="str">
            <v>na</v>
          </cell>
          <cell r="G153" t="str">
            <v>na</v>
          </cell>
          <cell r="H153" t="str">
            <v/>
          </cell>
          <cell r="I153">
            <v>2.0099999999999998</v>
          </cell>
          <cell r="J153">
            <v>2</v>
          </cell>
          <cell r="K153">
            <v>3</v>
          </cell>
          <cell r="L153">
            <v>3</v>
          </cell>
          <cell r="M153" t="str">
            <v>F</v>
          </cell>
          <cell r="N153">
            <v>2.0099999999999998</v>
          </cell>
          <cell r="O153">
            <v>2.0099999999999998</v>
          </cell>
          <cell r="P153">
            <v>2.0099999999999998</v>
          </cell>
          <cell r="Q153">
            <v>2.0099999999999998</v>
          </cell>
          <cell r="R153">
            <v>2.0099999999999998</v>
          </cell>
        </row>
        <row r="154">
          <cell r="A154" t="str">
            <v>SRTD171_A</v>
          </cell>
          <cell r="B154" t="str">
            <v>SRTD</v>
          </cell>
          <cell r="C154" t="str">
            <v>Westside</v>
          </cell>
          <cell r="D154" t="str">
            <v>na</v>
          </cell>
          <cell r="E154" t="str">
            <v>na</v>
          </cell>
          <cell r="F154" t="str">
            <v>na</v>
          </cell>
          <cell r="G154" t="str">
            <v>na</v>
          </cell>
          <cell r="H154" t="str">
            <v/>
          </cell>
          <cell r="I154">
            <v>2.0099999999999998</v>
          </cell>
          <cell r="J154">
            <v>2</v>
          </cell>
          <cell r="K154">
            <v>3</v>
          </cell>
          <cell r="L154">
            <v>3</v>
          </cell>
          <cell r="M154" t="str">
            <v>F</v>
          </cell>
          <cell r="N154">
            <v>2.0099999999999998</v>
          </cell>
          <cell r="O154">
            <v>2.0099999999999998</v>
          </cell>
          <cell r="P154">
            <v>2.0099999999999998</v>
          </cell>
          <cell r="Q154">
            <v>2.0099999999999998</v>
          </cell>
          <cell r="R154">
            <v>2.0099999999999998</v>
          </cell>
        </row>
        <row r="155">
          <cell r="A155" t="str">
            <v>SRTD171_B</v>
          </cell>
          <cell r="B155" t="str">
            <v>SRTD</v>
          </cell>
          <cell r="C155" t="str">
            <v>Westside</v>
          </cell>
          <cell r="D155" t="str">
            <v>na</v>
          </cell>
          <cell r="E155" t="str">
            <v>na</v>
          </cell>
          <cell r="F155" t="str">
            <v>na</v>
          </cell>
          <cell r="G155" t="str">
            <v>na</v>
          </cell>
          <cell r="H155" t="str">
            <v/>
          </cell>
          <cell r="I155">
            <v>2.0099999999999998</v>
          </cell>
          <cell r="J155">
            <v>2</v>
          </cell>
          <cell r="K155">
            <v>3</v>
          </cell>
          <cell r="L155">
            <v>3</v>
          </cell>
          <cell r="M155" t="str">
            <v>F</v>
          </cell>
          <cell r="N155">
            <v>2.0099999999999998</v>
          </cell>
          <cell r="O155">
            <v>2.0099999999999998</v>
          </cell>
          <cell r="P155">
            <v>2.0099999999999998</v>
          </cell>
          <cell r="Q155">
            <v>2.0099999999999998</v>
          </cell>
          <cell r="R155">
            <v>2.0099999999999998</v>
          </cell>
        </row>
        <row r="156">
          <cell r="A156" t="str">
            <v>SRTD172_A</v>
          </cell>
          <cell r="B156" t="str">
            <v>SRTD</v>
          </cell>
          <cell r="C156" t="str">
            <v>Central</v>
          </cell>
          <cell r="D156" t="str">
            <v>na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/>
          </cell>
          <cell r="I156">
            <v>2.0099999999999998</v>
          </cell>
          <cell r="J156">
            <v>2</v>
          </cell>
          <cell r="K156">
            <v>3</v>
          </cell>
          <cell r="L156">
            <v>3</v>
          </cell>
          <cell r="M156" t="str">
            <v>F</v>
          </cell>
          <cell r="N156">
            <v>2.0099999999999998</v>
          </cell>
          <cell r="O156">
            <v>2.0099999999999998</v>
          </cell>
          <cell r="P156">
            <v>2.0099999999999998</v>
          </cell>
          <cell r="Q156">
            <v>2.0099999999999998</v>
          </cell>
          <cell r="R156">
            <v>2.0099999999999998</v>
          </cell>
        </row>
        <row r="157">
          <cell r="A157" t="str">
            <v>SRTD172_B</v>
          </cell>
          <cell r="B157" t="str">
            <v>SRTD</v>
          </cell>
          <cell r="C157" t="str">
            <v>Central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/>
          </cell>
          <cell r="I157">
            <v>2.0099999999999998</v>
          </cell>
          <cell r="J157">
            <v>2</v>
          </cell>
          <cell r="K157">
            <v>3</v>
          </cell>
          <cell r="L157">
            <v>3</v>
          </cell>
          <cell r="M157" t="str">
            <v>F</v>
          </cell>
          <cell r="N157">
            <v>2.0099999999999998</v>
          </cell>
          <cell r="O157">
            <v>2.0099999999999998</v>
          </cell>
          <cell r="P157">
            <v>2.0099999999999998</v>
          </cell>
          <cell r="Q157">
            <v>2.0099999999999998</v>
          </cell>
          <cell r="R157">
            <v>2.0099999999999998</v>
          </cell>
        </row>
        <row r="158">
          <cell r="A158" t="str">
            <v>SRTD173_A</v>
          </cell>
          <cell r="B158" t="str">
            <v>SRTD</v>
          </cell>
          <cell r="C158" t="str">
            <v>Square</v>
          </cell>
          <cell r="D158" t="str">
            <v>na</v>
          </cell>
          <cell r="E158" t="str">
            <v>na</v>
          </cell>
          <cell r="F158" t="str">
            <v>na</v>
          </cell>
          <cell r="G158" t="str">
            <v>na</v>
          </cell>
          <cell r="H158" t="str">
            <v/>
          </cell>
          <cell r="I158">
            <v>2.0099999999999998</v>
          </cell>
          <cell r="J158">
            <v>2</v>
          </cell>
          <cell r="K158">
            <v>3</v>
          </cell>
          <cell r="L158">
            <v>3</v>
          </cell>
          <cell r="M158" t="str">
            <v>F</v>
          </cell>
          <cell r="N158">
            <v>2.0099999999999998</v>
          </cell>
          <cell r="O158">
            <v>2.0099999999999998</v>
          </cell>
          <cell r="P158">
            <v>2.0099999999999998</v>
          </cell>
          <cell r="Q158">
            <v>2.0099999999999998</v>
          </cell>
          <cell r="R158">
            <v>2.0099999999999998</v>
          </cell>
        </row>
        <row r="159">
          <cell r="A159" t="str">
            <v>SRTD173_B</v>
          </cell>
          <cell r="B159" t="str">
            <v>SRTD</v>
          </cell>
          <cell r="C159" t="str">
            <v>Square</v>
          </cell>
          <cell r="D159" t="str">
            <v>na</v>
          </cell>
          <cell r="E159" t="str">
            <v>na</v>
          </cell>
          <cell r="F159" t="str">
            <v>na</v>
          </cell>
          <cell r="G159" t="str">
            <v>na</v>
          </cell>
          <cell r="H159" t="str">
            <v/>
          </cell>
          <cell r="I159">
            <v>2.0099999999999998</v>
          </cell>
          <cell r="J159">
            <v>2</v>
          </cell>
          <cell r="K159">
            <v>3</v>
          </cell>
          <cell r="L159">
            <v>3</v>
          </cell>
          <cell r="M159" t="str">
            <v>F</v>
          </cell>
          <cell r="N159">
            <v>2.0099999999999998</v>
          </cell>
          <cell r="O159">
            <v>2.0099999999999998</v>
          </cell>
          <cell r="P159">
            <v>2.0099999999999998</v>
          </cell>
          <cell r="Q159">
            <v>2.0099999999999998</v>
          </cell>
          <cell r="R159">
            <v>2.0099999999999998</v>
          </cell>
        </row>
        <row r="160">
          <cell r="A160" t="str">
            <v>SRTD175_A</v>
          </cell>
          <cell r="B160" t="str">
            <v>SRTD</v>
          </cell>
          <cell r="C160" t="str">
            <v>CordoVan - Anatolia-Sunridge</v>
          </cell>
          <cell r="D160" t="str">
            <v>na</v>
          </cell>
          <cell r="E160" t="str">
            <v>na</v>
          </cell>
          <cell r="F160" t="str">
            <v>na</v>
          </cell>
          <cell r="G160" t="str">
            <v>na</v>
          </cell>
          <cell r="H160" t="str">
            <v/>
          </cell>
          <cell r="I160">
            <v>2.0099999999999998</v>
          </cell>
          <cell r="J160">
            <v>3</v>
          </cell>
          <cell r="K160">
            <v>3</v>
          </cell>
          <cell r="L160">
            <v>5</v>
          </cell>
          <cell r="M160" t="str">
            <v>F</v>
          </cell>
          <cell r="N160">
            <v>2.0099999999999998</v>
          </cell>
          <cell r="O160">
            <v>2.0099999999999998</v>
          </cell>
          <cell r="P160">
            <v>2.0099999999999998</v>
          </cell>
          <cell r="Q160">
            <v>2.0099999999999998</v>
          </cell>
          <cell r="R160">
            <v>2.0099999999999998</v>
          </cell>
        </row>
        <row r="161">
          <cell r="A161" t="str">
            <v>SRTD175_B</v>
          </cell>
          <cell r="B161" t="str">
            <v>SRTD</v>
          </cell>
          <cell r="C161" t="str">
            <v>CordoVan - Anatolia-Sunridge</v>
          </cell>
          <cell r="D161" t="str">
            <v>na</v>
          </cell>
          <cell r="E161" t="str">
            <v>na</v>
          </cell>
          <cell r="F161" t="str">
            <v>na</v>
          </cell>
          <cell r="G161" t="str">
            <v>na</v>
          </cell>
          <cell r="H161" t="str">
            <v/>
          </cell>
          <cell r="I161">
            <v>2.0099999999999998</v>
          </cell>
          <cell r="J161">
            <v>3</v>
          </cell>
          <cell r="K161">
            <v>3</v>
          </cell>
          <cell r="L161">
            <v>5</v>
          </cell>
          <cell r="M161" t="str">
            <v>F</v>
          </cell>
          <cell r="N161">
            <v>2.0099999999999998</v>
          </cell>
          <cell r="O161">
            <v>2.0099999999999998</v>
          </cell>
          <cell r="P161">
            <v>2.0099999999999998</v>
          </cell>
          <cell r="Q161">
            <v>2.0099999999999998</v>
          </cell>
          <cell r="R161">
            <v>2.0099999999999998</v>
          </cell>
        </row>
        <row r="162">
          <cell r="A162" t="str">
            <v>SRTD176_A</v>
          </cell>
          <cell r="B162" t="str">
            <v>SRTD</v>
          </cell>
          <cell r="C162" t="str">
            <v>CordoVan - Anatolia-Kavala Ranch</v>
          </cell>
          <cell r="D162" t="str">
            <v>na</v>
          </cell>
          <cell r="E162" t="str">
            <v>na</v>
          </cell>
          <cell r="F162" t="str">
            <v>na</v>
          </cell>
          <cell r="G162" t="str">
            <v>na</v>
          </cell>
          <cell r="H162" t="str">
            <v/>
          </cell>
          <cell r="I162">
            <v>2.0099999999999998</v>
          </cell>
          <cell r="J162">
            <v>3</v>
          </cell>
          <cell r="K162">
            <v>3</v>
          </cell>
          <cell r="L162">
            <v>5</v>
          </cell>
          <cell r="M162" t="str">
            <v>F</v>
          </cell>
          <cell r="N162">
            <v>2.0099999999999998</v>
          </cell>
          <cell r="O162">
            <v>2.0099999999999998</v>
          </cell>
          <cell r="P162">
            <v>2.0099999999999998</v>
          </cell>
          <cell r="Q162">
            <v>2.0099999999999998</v>
          </cell>
          <cell r="R162">
            <v>2.0099999999999998</v>
          </cell>
        </row>
        <row r="163">
          <cell r="A163" t="str">
            <v>SRTD176_B</v>
          </cell>
          <cell r="B163" t="str">
            <v>SRTD</v>
          </cell>
          <cell r="C163" t="str">
            <v>CordoVan - Anatolia-Kavala Ranch</v>
          </cell>
          <cell r="D163" t="str">
            <v>na</v>
          </cell>
          <cell r="E163" t="str">
            <v>na</v>
          </cell>
          <cell r="F163" t="str">
            <v>na</v>
          </cell>
          <cell r="G163" t="str">
            <v>na</v>
          </cell>
          <cell r="H163" t="str">
            <v/>
          </cell>
          <cell r="I163">
            <v>2.0099999999999998</v>
          </cell>
          <cell r="J163">
            <v>3</v>
          </cell>
          <cell r="K163">
            <v>3</v>
          </cell>
          <cell r="L163">
            <v>5</v>
          </cell>
          <cell r="M163" t="str">
            <v>F</v>
          </cell>
          <cell r="N163">
            <v>2.0099999999999998</v>
          </cell>
          <cell r="O163">
            <v>2.0099999999999998</v>
          </cell>
          <cell r="P163">
            <v>2.0099999999999998</v>
          </cell>
          <cell r="Q163">
            <v>2.0099999999999998</v>
          </cell>
          <cell r="R163">
            <v>2.0099999999999998</v>
          </cell>
        </row>
        <row r="164">
          <cell r="A164" t="str">
            <v>SRTD177_A</v>
          </cell>
          <cell r="B164" t="str">
            <v>SRTD</v>
          </cell>
          <cell r="C164" t="str">
            <v>CordoVan - Villages</v>
          </cell>
          <cell r="D164" t="str">
            <v>na</v>
          </cell>
          <cell r="E164" t="str">
            <v>na</v>
          </cell>
          <cell r="F164" t="str">
            <v>na</v>
          </cell>
          <cell r="G164" t="str">
            <v>na</v>
          </cell>
          <cell r="H164" t="str">
            <v/>
          </cell>
          <cell r="I164">
            <v>2.0099999999999998</v>
          </cell>
          <cell r="J164">
            <v>3</v>
          </cell>
          <cell r="K164">
            <v>3</v>
          </cell>
          <cell r="L164">
            <v>5</v>
          </cell>
          <cell r="M164" t="str">
            <v>F</v>
          </cell>
          <cell r="N164">
            <v>2.0099999999999998</v>
          </cell>
          <cell r="O164">
            <v>2.0099999999999998</v>
          </cell>
          <cell r="P164">
            <v>2.0099999999999998</v>
          </cell>
          <cell r="Q164">
            <v>2.0099999999999998</v>
          </cell>
          <cell r="R164">
            <v>2.0099999999999998</v>
          </cell>
        </row>
        <row r="165">
          <cell r="A165" t="str">
            <v>SRTD177_B</v>
          </cell>
          <cell r="B165" t="str">
            <v>SRTD</v>
          </cell>
          <cell r="C165" t="str">
            <v>CordoVan - Villages</v>
          </cell>
          <cell r="D165" t="str">
            <v>na</v>
          </cell>
          <cell r="E165" t="str">
            <v>na</v>
          </cell>
          <cell r="F165" t="str">
            <v>na</v>
          </cell>
          <cell r="G165" t="str">
            <v>na</v>
          </cell>
          <cell r="H165" t="str">
            <v/>
          </cell>
          <cell r="I165">
            <v>2.0099999999999998</v>
          </cell>
          <cell r="J165">
            <v>3</v>
          </cell>
          <cell r="K165">
            <v>3</v>
          </cell>
          <cell r="L165">
            <v>5</v>
          </cell>
          <cell r="M165" t="str">
            <v>F</v>
          </cell>
          <cell r="N165">
            <v>2.0099999999999998</v>
          </cell>
          <cell r="O165">
            <v>2.0099999999999998</v>
          </cell>
          <cell r="P165">
            <v>2.0099999999999998</v>
          </cell>
          <cell r="Q165">
            <v>2.0099999999999998</v>
          </cell>
          <cell r="R165">
            <v>2.0099999999999998</v>
          </cell>
        </row>
        <row r="166">
          <cell r="A166" t="str">
            <v>SRTD178_A</v>
          </cell>
          <cell r="B166" t="str">
            <v>SRTD</v>
          </cell>
          <cell r="C166" t="str">
            <v>Granite Park - Power Inn</v>
          </cell>
          <cell r="D166" t="str">
            <v>na</v>
          </cell>
          <cell r="E166" t="str">
            <v>na</v>
          </cell>
          <cell r="F166" t="str">
            <v>na</v>
          </cell>
          <cell r="G166" t="str">
            <v>na</v>
          </cell>
          <cell r="H166" t="str">
            <v/>
          </cell>
          <cell r="I166">
            <v>2.0099999999999998</v>
          </cell>
          <cell r="J166">
            <v>3</v>
          </cell>
          <cell r="K166">
            <v>3</v>
          </cell>
          <cell r="L166">
            <v>5</v>
          </cell>
          <cell r="M166" t="str">
            <v>F</v>
          </cell>
          <cell r="N166">
            <v>2.0099999999999998</v>
          </cell>
          <cell r="O166">
            <v>2.0099999999999998</v>
          </cell>
          <cell r="P166">
            <v>2.0099999999999998</v>
          </cell>
          <cell r="Q166">
            <v>2.0099999999999998</v>
          </cell>
          <cell r="R166">
            <v>2.0099999999999998</v>
          </cell>
        </row>
        <row r="167">
          <cell r="A167" t="str">
            <v>SRTD19_A</v>
          </cell>
          <cell r="B167" t="str">
            <v>SRTD</v>
          </cell>
          <cell r="C167" t="str">
            <v>RIO LINDA</v>
          </cell>
          <cell r="D167" t="str">
            <v>F</v>
          </cell>
          <cell r="E167" t="str">
            <v>0019</v>
          </cell>
          <cell r="F167" t="str">
            <v>Rio Linda Blvd-O St.</v>
          </cell>
          <cell r="G167">
            <v>1</v>
          </cell>
          <cell r="H167" t="str">
            <v/>
          </cell>
          <cell r="I167">
            <v>2.0099999999999998</v>
          </cell>
          <cell r="J167">
            <v>3</v>
          </cell>
          <cell r="K167">
            <v>3</v>
          </cell>
          <cell r="L167">
            <v>5</v>
          </cell>
          <cell r="M167" t="str">
            <v>F</v>
          </cell>
          <cell r="N167">
            <v>2.0099999999999998</v>
          </cell>
          <cell r="O167">
            <v>2.0099999999999998</v>
          </cell>
          <cell r="P167">
            <v>2.0099999999999998</v>
          </cell>
          <cell r="Q167">
            <v>2.0099999999999998</v>
          </cell>
          <cell r="R167">
            <v>2.0099999999999998</v>
          </cell>
        </row>
        <row r="168">
          <cell r="A168" t="str">
            <v>SRTD19_B</v>
          </cell>
          <cell r="B168" t="str">
            <v>SRTD</v>
          </cell>
          <cell r="C168" t="str">
            <v>RIO LINDA</v>
          </cell>
          <cell r="D168" t="str">
            <v>F</v>
          </cell>
          <cell r="E168" t="str">
            <v>0019</v>
          </cell>
          <cell r="F168" t="str">
            <v>Rio Linda Blvd-O St.</v>
          </cell>
          <cell r="G168">
            <v>1</v>
          </cell>
          <cell r="H168" t="str">
            <v/>
          </cell>
          <cell r="I168">
            <v>2.0099999999999998</v>
          </cell>
          <cell r="J168">
            <v>3</v>
          </cell>
          <cell r="K168">
            <v>3</v>
          </cell>
          <cell r="L168">
            <v>5</v>
          </cell>
          <cell r="M168" t="str">
            <v>F</v>
          </cell>
          <cell r="N168">
            <v>2.0099999999999998</v>
          </cell>
          <cell r="O168">
            <v>2.0099999999999998</v>
          </cell>
          <cell r="P168">
            <v>2.0099999999999998</v>
          </cell>
          <cell r="Q168">
            <v>2.0099999999999998</v>
          </cell>
          <cell r="R168">
            <v>2.0099999999999998</v>
          </cell>
        </row>
        <row r="169">
          <cell r="A169" t="str">
            <v>SRTD1_A</v>
          </cell>
          <cell r="B169" t="str">
            <v>SRTD</v>
          </cell>
          <cell r="C169" t="str">
            <v>GREENBACK</v>
          </cell>
          <cell r="D169" t="str">
            <v>F</v>
          </cell>
          <cell r="E169" t="str">
            <v>0001</v>
          </cell>
          <cell r="F169" t="str">
            <v>Greenback</v>
          </cell>
          <cell r="G169">
            <v>1</v>
          </cell>
          <cell r="H169" t="str">
            <v/>
          </cell>
          <cell r="I169">
            <v>2.0099999999999998</v>
          </cell>
          <cell r="J169">
            <v>3</v>
          </cell>
          <cell r="K169">
            <v>2</v>
          </cell>
          <cell r="L169">
            <v>5</v>
          </cell>
          <cell r="M169" t="str">
            <v>F</v>
          </cell>
          <cell r="N169">
            <v>2.0099999999999998</v>
          </cell>
          <cell r="O169">
            <v>2.0099999999999998</v>
          </cell>
          <cell r="P169">
            <v>2.0099999999999998</v>
          </cell>
          <cell r="Q169">
            <v>2.0099999999999998</v>
          </cell>
          <cell r="R169">
            <v>2.0099999999999998</v>
          </cell>
        </row>
        <row r="170">
          <cell r="A170" t="str">
            <v>SRTD1_B</v>
          </cell>
          <cell r="B170" t="str">
            <v>SRTD</v>
          </cell>
          <cell r="C170" t="str">
            <v>GREENBACK</v>
          </cell>
          <cell r="D170" t="str">
            <v>F</v>
          </cell>
          <cell r="E170" t="str">
            <v>0001</v>
          </cell>
          <cell r="F170" t="str">
            <v>Greenback</v>
          </cell>
          <cell r="G170">
            <v>1</v>
          </cell>
          <cell r="H170" t="str">
            <v/>
          </cell>
          <cell r="I170">
            <v>2.0099999999999998</v>
          </cell>
          <cell r="J170">
            <v>3</v>
          </cell>
          <cell r="K170">
            <v>2</v>
          </cell>
          <cell r="L170">
            <v>5</v>
          </cell>
          <cell r="M170" t="str">
            <v>F</v>
          </cell>
          <cell r="N170">
            <v>2.0099999999999998</v>
          </cell>
          <cell r="O170">
            <v>2.0099999999999998</v>
          </cell>
          <cell r="P170">
            <v>2.0099999999999998</v>
          </cell>
          <cell r="Q170">
            <v>2.0099999999999998</v>
          </cell>
          <cell r="R170">
            <v>2.0099999999999998</v>
          </cell>
        </row>
        <row r="171">
          <cell r="A171" t="str">
            <v>SRTD205_A</v>
          </cell>
          <cell r="B171" t="str">
            <v>SRTD</v>
          </cell>
          <cell r="C171" t="str">
            <v>FRUITRIDGE RD - FREEPORT BLVD</v>
          </cell>
          <cell r="D171" t="str">
            <v>na</v>
          </cell>
          <cell r="E171" t="str">
            <v>na</v>
          </cell>
          <cell r="F171" t="str">
            <v>na</v>
          </cell>
          <cell r="G171" t="str">
            <v>na</v>
          </cell>
          <cell r="H171" t="str">
            <v/>
          </cell>
          <cell r="I171">
            <v>2.0099999999999998</v>
          </cell>
          <cell r="J171">
            <v>3</v>
          </cell>
          <cell r="K171">
            <v>2</v>
          </cell>
          <cell r="L171">
            <v>5</v>
          </cell>
          <cell r="M171" t="str">
            <v>F</v>
          </cell>
          <cell r="N171">
            <v>2.0099999999999998</v>
          </cell>
          <cell r="O171">
            <v>2.0099999999999998</v>
          </cell>
          <cell r="P171">
            <v>2.0099999999999998</v>
          </cell>
          <cell r="Q171">
            <v>2.0099999999999998</v>
          </cell>
          <cell r="R171">
            <v>2.0099999999999998</v>
          </cell>
        </row>
        <row r="172">
          <cell r="A172" t="str">
            <v>SRTD205_B</v>
          </cell>
          <cell r="B172" t="str">
            <v>SRTD</v>
          </cell>
          <cell r="C172" t="str">
            <v>FRUITRIDGE RD - FREEPORT BLVD</v>
          </cell>
          <cell r="D172" t="str">
            <v>na</v>
          </cell>
          <cell r="E172" t="str">
            <v>na</v>
          </cell>
          <cell r="F172" t="str">
            <v>na</v>
          </cell>
          <cell r="G172" t="str">
            <v>na</v>
          </cell>
          <cell r="H172" t="str">
            <v/>
          </cell>
          <cell r="I172">
            <v>2.0099999999999998</v>
          </cell>
          <cell r="J172">
            <v>3</v>
          </cell>
          <cell r="K172">
            <v>2</v>
          </cell>
          <cell r="L172">
            <v>5</v>
          </cell>
          <cell r="M172" t="str">
            <v>F</v>
          </cell>
          <cell r="N172">
            <v>2.0099999999999998</v>
          </cell>
          <cell r="O172">
            <v>2.0099999999999998</v>
          </cell>
          <cell r="P172">
            <v>2.0099999999999998</v>
          </cell>
          <cell r="Q172">
            <v>2.0099999999999998</v>
          </cell>
          <cell r="R172">
            <v>2.0099999999999998</v>
          </cell>
        </row>
        <row r="173">
          <cell r="A173" t="str">
            <v>SRTD206_A</v>
          </cell>
          <cell r="B173" t="str">
            <v>SRTD</v>
          </cell>
          <cell r="C173" t="str">
            <v>12TH AVE - SUTTERVILLE RD</v>
          </cell>
          <cell r="D173" t="str">
            <v>na</v>
          </cell>
          <cell r="E173" t="str">
            <v>na</v>
          </cell>
          <cell r="F173" t="str">
            <v>na</v>
          </cell>
          <cell r="G173" t="str">
            <v>na</v>
          </cell>
          <cell r="H173" t="str">
            <v/>
          </cell>
          <cell r="I173">
            <v>2.0099999999999998</v>
          </cell>
          <cell r="J173">
            <v>3</v>
          </cell>
          <cell r="K173">
            <v>2</v>
          </cell>
          <cell r="L173">
            <v>5</v>
          </cell>
          <cell r="M173" t="str">
            <v>F</v>
          </cell>
          <cell r="N173">
            <v>2.0099999999999998</v>
          </cell>
          <cell r="O173">
            <v>2.0099999999999998</v>
          </cell>
          <cell r="P173">
            <v>2.0099999999999998</v>
          </cell>
          <cell r="Q173">
            <v>2.0099999999999998</v>
          </cell>
          <cell r="R173">
            <v>2.0099999999999998</v>
          </cell>
        </row>
        <row r="174">
          <cell r="A174" t="str">
            <v>SRTD206_B</v>
          </cell>
          <cell r="B174" t="str">
            <v>SRTD</v>
          </cell>
          <cell r="C174" t="str">
            <v>12TH AVE - SUTTERVILLE RD</v>
          </cell>
          <cell r="D174" t="str">
            <v>na</v>
          </cell>
          <cell r="E174" t="str">
            <v>na</v>
          </cell>
          <cell r="F174" t="str">
            <v>na</v>
          </cell>
          <cell r="G174" t="str">
            <v>na</v>
          </cell>
          <cell r="H174" t="str">
            <v/>
          </cell>
          <cell r="I174">
            <v>2.0099999999999998</v>
          </cell>
          <cell r="J174">
            <v>3</v>
          </cell>
          <cell r="K174">
            <v>2</v>
          </cell>
          <cell r="L174">
            <v>5</v>
          </cell>
          <cell r="M174" t="str">
            <v>F</v>
          </cell>
          <cell r="N174">
            <v>2.0099999999999998</v>
          </cell>
          <cell r="O174">
            <v>2.0099999999999998</v>
          </cell>
          <cell r="P174">
            <v>2.0099999999999998</v>
          </cell>
          <cell r="Q174">
            <v>2.0099999999999998</v>
          </cell>
          <cell r="R174">
            <v>2.0099999999999998</v>
          </cell>
        </row>
        <row r="175">
          <cell r="A175" t="str">
            <v>SRTD210_A</v>
          </cell>
          <cell r="B175" t="str">
            <v>SRTD</v>
          </cell>
          <cell r="C175" t="str">
            <v>LA RIVIERA DR</v>
          </cell>
          <cell r="D175" t="str">
            <v>na</v>
          </cell>
          <cell r="E175" t="str">
            <v>na</v>
          </cell>
          <cell r="F175" t="str">
            <v>na</v>
          </cell>
          <cell r="G175" t="str">
            <v>na</v>
          </cell>
          <cell r="H175" t="str">
            <v/>
          </cell>
          <cell r="I175">
            <v>2.0099999999999998</v>
          </cell>
          <cell r="J175">
            <v>3</v>
          </cell>
          <cell r="K175">
            <v>2</v>
          </cell>
          <cell r="L175">
            <v>5</v>
          </cell>
          <cell r="M175" t="str">
            <v>F</v>
          </cell>
          <cell r="N175">
            <v>2.0099999999999998</v>
          </cell>
          <cell r="O175">
            <v>2.0099999999999998</v>
          </cell>
          <cell r="P175">
            <v>2.0099999999999998</v>
          </cell>
          <cell r="Q175">
            <v>2.0099999999999998</v>
          </cell>
          <cell r="R175">
            <v>2.0099999999999998</v>
          </cell>
        </row>
        <row r="176">
          <cell r="A176" t="str">
            <v>SRTD210_B</v>
          </cell>
          <cell r="B176" t="str">
            <v>SRTD</v>
          </cell>
          <cell r="C176" t="str">
            <v>LA RIVIERA DR</v>
          </cell>
          <cell r="D176" t="str">
            <v>na</v>
          </cell>
          <cell r="E176" t="str">
            <v>na</v>
          </cell>
          <cell r="F176" t="str">
            <v>na</v>
          </cell>
          <cell r="G176" t="str">
            <v>na</v>
          </cell>
          <cell r="H176" t="str">
            <v/>
          </cell>
          <cell r="I176">
            <v>2.0099999999999998</v>
          </cell>
          <cell r="J176">
            <v>3</v>
          </cell>
          <cell r="K176">
            <v>2</v>
          </cell>
          <cell r="L176">
            <v>5</v>
          </cell>
          <cell r="M176" t="str">
            <v>F</v>
          </cell>
          <cell r="N176">
            <v>2.0099999999999998</v>
          </cell>
          <cell r="O176">
            <v>2.0099999999999998</v>
          </cell>
          <cell r="P176">
            <v>2.0099999999999998</v>
          </cell>
          <cell r="Q176">
            <v>2.0099999999999998</v>
          </cell>
          <cell r="R176">
            <v>2.0099999999999998</v>
          </cell>
        </row>
        <row r="177">
          <cell r="A177" t="str">
            <v>SRTD211_A</v>
          </cell>
          <cell r="B177" t="str">
            <v>SRTD</v>
          </cell>
          <cell r="C177" t="str">
            <v>COLLEGE GREENS</v>
          </cell>
          <cell r="D177" t="str">
            <v>na</v>
          </cell>
          <cell r="E177" t="str">
            <v>na</v>
          </cell>
          <cell r="F177" t="str">
            <v>na</v>
          </cell>
          <cell r="G177" t="str">
            <v>na</v>
          </cell>
          <cell r="H177" t="str">
            <v/>
          </cell>
          <cell r="I177">
            <v>2.0099999999999998</v>
          </cell>
          <cell r="J177">
            <v>3</v>
          </cell>
          <cell r="K177">
            <v>2</v>
          </cell>
          <cell r="L177">
            <v>5</v>
          </cell>
          <cell r="M177" t="str">
            <v>F</v>
          </cell>
          <cell r="N177">
            <v>2.0099999999999998</v>
          </cell>
          <cell r="O177">
            <v>2.0099999999999998</v>
          </cell>
          <cell r="P177">
            <v>2.0099999999999998</v>
          </cell>
          <cell r="Q177">
            <v>2.0099999999999998</v>
          </cell>
          <cell r="R177">
            <v>2.0099999999999998</v>
          </cell>
        </row>
        <row r="178">
          <cell r="A178" t="str">
            <v>SRTD211_B</v>
          </cell>
          <cell r="B178" t="str">
            <v>SRTD</v>
          </cell>
          <cell r="C178" t="str">
            <v>COLLEGE GREENS</v>
          </cell>
          <cell r="D178" t="str">
            <v>na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/>
          </cell>
          <cell r="I178">
            <v>2.0099999999999998</v>
          </cell>
          <cell r="J178">
            <v>3</v>
          </cell>
          <cell r="K178">
            <v>2</v>
          </cell>
          <cell r="L178">
            <v>5</v>
          </cell>
          <cell r="M178" t="str">
            <v>F</v>
          </cell>
          <cell r="N178">
            <v>2.0099999999999998</v>
          </cell>
          <cell r="O178">
            <v>2.0099999999999998</v>
          </cell>
          <cell r="P178">
            <v>2.0099999999999998</v>
          </cell>
          <cell r="Q178">
            <v>2.0099999999999998</v>
          </cell>
          <cell r="R178">
            <v>2.0099999999999998</v>
          </cell>
        </row>
        <row r="179">
          <cell r="A179" t="str">
            <v>SRTD212_A</v>
          </cell>
          <cell r="B179" t="str">
            <v>SRTD</v>
          </cell>
          <cell r="C179" t="str">
            <v>14TH AVE - 21ST AVE</v>
          </cell>
          <cell r="D179" t="str">
            <v>na</v>
          </cell>
          <cell r="E179" t="str">
            <v>na</v>
          </cell>
          <cell r="F179" t="str">
            <v>na</v>
          </cell>
          <cell r="G179" t="str">
            <v>na</v>
          </cell>
          <cell r="H179" t="str">
            <v/>
          </cell>
          <cell r="I179">
            <v>2.0099999999999998</v>
          </cell>
          <cell r="J179">
            <v>3</v>
          </cell>
          <cell r="K179">
            <v>2</v>
          </cell>
          <cell r="L179">
            <v>5</v>
          </cell>
          <cell r="M179" t="str">
            <v>F</v>
          </cell>
          <cell r="N179">
            <v>2.0099999999999998</v>
          </cell>
          <cell r="O179">
            <v>2.0099999999999998</v>
          </cell>
          <cell r="P179">
            <v>2.0099999999999998</v>
          </cell>
          <cell r="Q179">
            <v>2.0099999999999998</v>
          </cell>
          <cell r="R179">
            <v>2.0099999999999998</v>
          </cell>
        </row>
        <row r="180">
          <cell r="A180" t="str">
            <v>SRTD212_B</v>
          </cell>
          <cell r="B180" t="str">
            <v>SRTD</v>
          </cell>
          <cell r="C180" t="str">
            <v>14TH AVE - 21ST AVE</v>
          </cell>
          <cell r="D180" t="str">
            <v>na</v>
          </cell>
          <cell r="E180" t="str">
            <v>na</v>
          </cell>
          <cell r="F180" t="str">
            <v>na</v>
          </cell>
          <cell r="G180" t="str">
            <v>na</v>
          </cell>
          <cell r="H180" t="str">
            <v/>
          </cell>
          <cell r="I180">
            <v>2.0099999999999998</v>
          </cell>
          <cell r="J180">
            <v>3</v>
          </cell>
          <cell r="K180">
            <v>2</v>
          </cell>
          <cell r="L180">
            <v>5</v>
          </cell>
          <cell r="M180" t="str">
            <v>F</v>
          </cell>
          <cell r="N180">
            <v>2.0099999999999998</v>
          </cell>
          <cell r="O180">
            <v>2.0099999999999998</v>
          </cell>
          <cell r="P180">
            <v>2.0099999999999998</v>
          </cell>
          <cell r="Q180">
            <v>2.0099999999999998</v>
          </cell>
          <cell r="R180">
            <v>2.0099999999999998</v>
          </cell>
        </row>
        <row r="181">
          <cell r="A181" t="str">
            <v>SRTD213_A</v>
          </cell>
          <cell r="B181" t="str">
            <v>SRTD</v>
          </cell>
          <cell r="C181" t="str">
            <v>FRUITRIDGE RD - STOCKTON BLVD</v>
          </cell>
          <cell r="D181" t="str">
            <v>na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/>
          </cell>
          <cell r="I181">
            <v>2.0099999999999998</v>
          </cell>
          <cell r="J181">
            <v>3</v>
          </cell>
          <cell r="K181">
            <v>2</v>
          </cell>
          <cell r="L181">
            <v>5</v>
          </cell>
          <cell r="M181" t="str">
            <v>F</v>
          </cell>
          <cell r="N181">
            <v>2.0099999999999998</v>
          </cell>
          <cell r="O181">
            <v>2.0099999999999998</v>
          </cell>
          <cell r="P181">
            <v>2.0099999999999998</v>
          </cell>
          <cell r="Q181">
            <v>2.0099999999999998</v>
          </cell>
          <cell r="R181">
            <v>2.0099999999999998</v>
          </cell>
        </row>
        <row r="182">
          <cell r="A182" t="str">
            <v>SRTD213_B</v>
          </cell>
          <cell r="B182" t="str">
            <v>SRTD</v>
          </cell>
          <cell r="C182" t="str">
            <v>FRUITRIDGE RD - STOCKTON BLVD</v>
          </cell>
          <cell r="D182" t="str">
            <v>na</v>
          </cell>
          <cell r="E182" t="str">
            <v>na</v>
          </cell>
          <cell r="F182" t="str">
            <v>na</v>
          </cell>
          <cell r="G182" t="str">
            <v>na</v>
          </cell>
          <cell r="H182" t="str">
            <v/>
          </cell>
          <cell r="I182">
            <v>2.0099999999999998</v>
          </cell>
          <cell r="J182">
            <v>3</v>
          </cell>
          <cell r="K182">
            <v>2</v>
          </cell>
          <cell r="L182">
            <v>5</v>
          </cell>
          <cell r="M182" t="str">
            <v>F</v>
          </cell>
          <cell r="N182">
            <v>2.0099999999999998</v>
          </cell>
          <cell r="O182">
            <v>2.0099999999999998</v>
          </cell>
          <cell r="P182">
            <v>2.0099999999999998</v>
          </cell>
          <cell r="Q182">
            <v>2.0099999999999998</v>
          </cell>
          <cell r="R182">
            <v>2.0099999999999998</v>
          </cell>
        </row>
        <row r="183">
          <cell r="A183" t="str">
            <v>SRTD214_A</v>
          </cell>
          <cell r="B183" t="str">
            <v>SRTD</v>
          </cell>
          <cell r="C183" t="str">
            <v>BROADWAY - STOCKTON BLVD</v>
          </cell>
          <cell r="D183" t="str">
            <v>na</v>
          </cell>
          <cell r="E183" t="str">
            <v>na</v>
          </cell>
          <cell r="F183" t="str">
            <v>na</v>
          </cell>
          <cell r="G183" t="str">
            <v>na</v>
          </cell>
          <cell r="H183" t="str">
            <v/>
          </cell>
          <cell r="I183">
            <v>2.0099999999999998</v>
          </cell>
          <cell r="J183">
            <v>3</v>
          </cell>
          <cell r="K183">
            <v>2</v>
          </cell>
          <cell r="L183">
            <v>5</v>
          </cell>
          <cell r="M183" t="str">
            <v>F</v>
          </cell>
          <cell r="N183">
            <v>2.0099999999999998</v>
          </cell>
          <cell r="O183">
            <v>2.0099999999999998</v>
          </cell>
          <cell r="P183">
            <v>2.0099999999999998</v>
          </cell>
          <cell r="Q183">
            <v>2.0099999999999998</v>
          </cell>
          <cell r="R183">
            <v>2.0099999999999998</v>
          </cell>
        </row>
        <row r="184">
          <cell r="A184" t="str">
            <v>SRTD214_B</v>
          </cell>
          <cell r="B184" t="str">
            <v>SRTD</v>
          </cell>
          <cell r="C184" t="str">
            <v>BROADWAY - STOCKTON BLVD</v>
          </cell>
          <cell r="D184" t="str">
            <v>na</v>
          </cell>
          <cell r="E184" t="str">
            <v>na</v>
          </cell>
          <cell r="F184" t="str">
            <v>na</v>
          </cell>
          <cell r="G184" t="str">
            <v>na</v>
          </cell>
          <cell r="H184" t="str">
            <v/>
          </cell>
          <cell r="I184">
            <v>2.0099999999999998</v>
          </cell>
          <cell r="J184">
            <v>3</v>
          </cell>
          <cell r="K184">
            <v>2</v>
          </cell>
          <cell r="L184">
            <v>5</v>
          </cell>
          <cell r="M184" t="str">
            <v>F</v>
          </cell>
          <cell r="N184">
            <v>2.0099999999999998</v>
          </cell>
          <cell r="O184">
            <v>2.0099999999999998</v>
          </cell>
          <cell r="P184">
            <v>2.0099999999999998</v>
          </cell>
          <cell r="Q184">
            <v>2.0099999999999998</v>
          </cell>
          <cell r="R184">
            <v>2.0099999999999998</v>
          </cell>
        </row>
        <row r="185">
          <cell r="A185" t="str">
            <v>SRTD21_A</v>
          </cell>
          <cell r="B185" t="str">
            <v>SRTD</v>
          </cell>
          <cell r="C185" t="str">
            <v>SUNRISE - CITRUS HEIGHTS</v>
          </cell>
          <cell r="D185" t="str">
            <v>F</v>
          </cell>
          <cell r="E185" t="str">
            <v>0021</v>
          </cell>
          <cell r="F185" t="str">
            <v>Sunrise</v>
          </cell>
          <cell r="G185">
            <v>1</v>
          </cell>
          <cell r="H185" t="str">
            <v/>
          </cell>
          <cell r="I185">
            <v>2.0099999999999998</v>
          </cell>
          <cell r="J185">
            <v>3</v>
          </cell>
          <cell r="K185">
            <v>2</v>
          </cell>
          <cell r="L185">
            <v>5</v>
          </cell>
          <cell r="M185" t="str">
            <v>F</v>
          </cell>
          <cell r="N185">
            <v>2.0099999999999998</v>
          </cell>
          <cell r="O185">
            <v>2.0099999999999998</v>
          </cell>
          <cell r="P185">
            <v>2.0099999999999998</v>
          </cell>
          <cell r="Q185">
            <v>2.0099999999999998</v>
          </cell>
          <cell r="R185">
            <v>2.0099999999999998</v>
          </cell>
        </row>
        <row r="186">
          <cell r="A186" t="str">
            <v>SRTD21_B</v>
          </cell>
          <cell r="B186" t="str">
            <v>SRTD</v>
          </cell>
          <cell r="C186" t="str">
            <v>SUNRISE - CITRUS HEIGHTS</v>
          </cell>
          <cell r="D186" t="str">
            <v>F</v>
          </cell>
          <cell r="E186" t="str">
            <v>0021</v>
          </cell>
          <cell r="F186" t="str">
            <v>Sunrise</v>
          </cell>
          <cell r="G186">
            <v>1</v>
          </cell>
          <cell r="H186" t="str">
            <v/>
          </cell>
          <cell r="I186">
            <v>2.0099999999999998</v>
          </cell>
          <cell r="J186">
            <v>3</v>
          </cell>
          <cell r="K186">
            <v>2</v>
          </cell>
          <cell r="L186">
            <v>5</v>
          </cell>
          <cell r="M186" t="str">
            <v>F</v>
          </cell>
          <cell r="N186">
            <v>2.0099999999999998</v>
          </cell>
          <cell r="O186">
            <v>2.0099999999999998</v>
          </cell>
          <cell r="P186">
            <v>2.0099999999999998</v>
          </cell>
          <cell r="Q186">
            <v>2.0099999999999998</v>
          </cell>
          <cell r="R186">
            <v>2.0099999999999998</v>
          </cell>
        </row>
        <row r="187">
          <cell r="A187" t="str">
            <v>SRTD226_A</v>
          </cell>
          <cell r="B187" t="str">
            <v>SRTD</v>
          </cell>
          <cell r="C187" t="str">
            <v>POCKET RD - RIVERSIDE BLVD</v>
          </cell>
          <cell r="D187" t="str">
            <v>na</v>
          </cell>
          <cell r="E187" t="str">
            <v>na</v>
          </cell>
          <cell r="F187" t="str">
            <v>na</v>
          </cell>
          <cell r="G187" t="str">
            <v>na</v>
          </cell>
          <cell r="H187" t="str">
            <v/>
          </cell>
          <cell r="I187">
            <v>2.0099999999999998</v>
          </cell>
          <cell r="J187">
            <v>3</v>
          </cell>
          <cell r="K187">
            <v>2</v>
          </cell>
          <cell r="L187">
            <v>5</v>
          </cell>
          <cell r="M187" t="str">
            <v>F</v>
          </cell>
          <cell r="N187">
            <v>2.0099999999999998</v>
          </cell>
          <cell r="O187">
            <v>2.0099999999999998</v>
          </cell>
          <cell r="P187">
            <v>2.0099999999999998</v>
          </cell>
          <cell r="Q187">
            <v>2.0099999999999998</v>
          </cell>
          <cell r="R187">
            <v>2.0099999999999998</v>
          </cell>
        </row>
        <row r="188">
          <cell r="A188" t="str">
            <v>SRTD227_A</v>
          </cell>
          <cell r="B188" t="str">
            <v>SRTD</v>
          </cell>
          <cell r="C188" t="str">
            <v>SOUTH LAND PARK - GREENHAVEN DR</v>
          </cell>
          <cell r="D188" t="str">
            <v>na</v>
          </cell>
          <cell r="E188" t="str">
            <v>na</v>
          </cell>
          <cell r="F188" t="str">
            <v>na</v>
          </cell>
          <cell r="G188" t="str">
            <v>na</v>
          </cell>
          <cell r="H188" t="str">
            <v/>
          </cell>
          <cell r="I188">
            <v>2.0099999999999998</v>
          </cell>
          <cell r="J188">
            <v>3</v>
          </cell>
          <cell r="K188">
            <v>2</v>
          </cell>
          <cell r="L188">
            <v>5</v>
          </cell>
          <cell r="M188" t="str">
            <v>F</v>
          </cell>
          <cell r="N188">
            <v>2.0099999999999998</v>
          </cell>
          <cell r="O188">
            <v>2.0099999999999998</v>
          </cell>
          <cell r="P188">
            <v>2.0099999999999998</v>
          </cell>
          <cell r="Q188">
            <v>2.0099999999999998</v>
          </cell>
          <cell r="R188">
            <v>2.0099999999999998</v>
          </cell>
        </row>
        <row r="189">
          <cell r="A189" t="str">
            <v>SRTD228_A</v>
          </cell>
          <cell r="B189" t="str">
            <v>SRTD</v>
          </cell>
          <cell r="C189" t="str">
            <v>GLORIA DR - RUSH RIVER DR</v>
          </cell>
          <cell r="D189" t="str">
            <v>na</v>
          </cell>
          <cell r="E189" t="str">
            <v>na</v>
          </cell>
          <cell r="F189" t="str">
            <v>na</v>
          </cell>
          <cell r="G189" t="str">
            <v>na</v>
          </cell>
          <cell r="H189" t="str">
            <v/>
          </cell>
          <cell r="I189">
            <v>2.0099999999999998</v>
          </cell>
          <cell r="J189">
            <v>3</v>
          </cell>
          <cell r="K189">
            <v>2</v>
          </cell>
          <cell r="L189">
            <v>5</v>
          </cell>
          <cell r="M189" t="str">
            <v>F</v>
          </cell>
          <cell r="N189">
            <v>2.0099999999999998</v>
          </cell>
          <cell r="O189">
            <v>2.0099999999999998</v>
          </cell>
          <cell r="P189">
            <v>2.0099999999999998</v>
          </cell>
          <cell r="Q189">
            <v>2.0099999999999998</v>
          </cell>
          <cell r="R189">
            <v>2.0099999999999998</v>
          </cell>
        </row>
        <row r="190">
          <cell r="A190" t="str">
            <v>SRTD22_A</v>
          </cell>
          <cell r="B190" t="str">
            <v>SRTD</v>
          </cell>
          <cell r="C190" t="str">
            <v>ARDEN</v>
          </cell>
          <cell r="D190" t="str">
            <v>F</v>
          </cell>
          <cell r="E190" t="str">
            <v>0022</v>
          </cell>
          <cell r="F190" t="str">
            <v>Arden</v>
          </cell>
          <cell r="G190">
            <v>1</v>
          </cell>
          <cell r="H190" t="str">
            <v/>
          </cell>
          <cell r="I190">
            <v>2.0099999999999998</v>
          </cell>
          <cell r="J190">
            <v>3</v>
          </cell>
          <cell r="K190">
            <v>2</v>
          </cell>
          <cell r="L190">
            <v>5</v>
          </cell>
          <cell r="M190" t="str">
            <v>F</v>
          </cell>
          <cell r="N190">
            <v>2.0099999999999998</v>
          </cell>
          <cell r="O190">
            <v>2.0099999999999998</v>
          </cell>
          <cell r="P190">
            <v>2.0099999999999998</v>
          </cell>
          <cell r="Q190">
            <v>2.0099999999999998</v>
          </cell>
          <cell r="R190">
            <v>2.0099999999999998</v>
          </cell>
        </row>
        <row r="191">
          <cell r="A191" t="str">
            <v>SRTD22_B</v>
          </cell>
          <cell r="B191" t="str">
            <v>SRTD</v>
          </cell>
          <cell r="C191" t="str">
            <v>ARDEN</v>
          </cell>
          <cell r="D191" t="str">
            <v>F</v>
          </cell>
          <cell r="E191" t="str">
            <v>0022</v>
          </cell>
          <cell r="F191" t="str">
            <v>Arden</v>
          </cell>
          <cell r="G191">
            <v>1</v>
          </cell>
          <cell r="H191" t="str">
            <v/>
          </cell>
          <cell r="I191">
            <v>2.0099999999999998</v>
          </cell>
          <cell r="J191">
            <v>3</v>
          </cell>
          <cell r="K191">
            <v>2</v>
          </cell>
          <cell r="L191">
            <v>5</v>
          </cell>
          <cell r="M191" t="str">
            <v>F</v>
          </cell>
          <cell r="N191">
            <v>2.0099999999999998</v>
          </cell>
          <cell r="O191">
            <v>2.0099999999999998</v>
          </cell>
          <cell r="P191">
            <v>2.0099999999999998</v>
          </cell>
          <cell r="Q191">
            <v>2.0099999999999998</v>
          </cell>
          <cell r="R191">
            <v>2.0099999999999998</v>
          </cell>
        </row>
        <row r="192">
          <cell r="A192" t="str">
            <v>SRTD23_A</v>
          </cell>
          <cell r="B192" t="str">
            <v>SRTD</v>
          </cell>
          <cell r="C192" t="str">
            <v>EL CAMINO</v>
          </cell>
          <cell r="D192" t="str">
            <v>F</v>
          </cell>
          <cell r="E192" t="str">
            <v>0023</v>
          </cell>
          <cell r="F192" t="str">
            <v>El Camino</v>
          </cell>
          <cell r="G192">
            <v>1</v>
          </cell>
          <cell r="H192" t="str">
            <v/>
          </cell>
          <cell r="I192">
            <v>2.0099999999999998</v>
          </cell>
          <cell r="J192">
            <v>3</v>
          </cell>
          <cell r="K192">
            <v>2</v>
          </cell>
          <cell r="L192">
            <v>5</v>
          </cell>
          <cell r="M192" t="str">
            <v>F</v>
          </cell>
          <cell r="N192">
            <v>2.2000000000000002</v>
          </cell>
          <cell r="O192">
            <v>2.2000000000000002</v>
          </cell>
          <cell r="P192">
            <v>2.2000000000000002</v>
          </cell>
          <cell r="Q192">
            <v>2.2000000000000002</v>
          </cell>
          <cell r="R192">
            <v>2.2000000000000002</v>
          </cell>
        </row>
        <row r="193">
          <cell r="A193" t="str">
            <v>SRTD23_B</v>
          </cell>
          <cell r="B193" t="str">
            <v>SRTD</v>
          </cell>
          <cell r="C193" t="str">
            <v>EL CAMINO</v>
          </cell>
          <cell r="D193" t="str">
            <v>F</v>
          </cell>
          <cell r="E193" t="str">
            <v>0023</v>
          </cell>
          <cell r="F193" t="str">
            <v>El Camino</v>
          </cell>
          <cell r="G193">
            <v>1</v>
          </cell>
          <cell r="H193" t="str">
            <v/>
          </cell>
          <cell r="I193">
            <v>2.0099999999999998</v>
          </cell>
          <cell r="J193">
            <v>3</v>
          </cell>
          <cell r="K193">
            <v>2</v>
          </cell>
          <cell r="L193">
            <v>5</v>
          </cell>
          <cell r="M193" t="str">
            <v>F</v>
          </cell>
          <cell r="N193">
            <v>2.2000000000000002</v>
          </cell>
          <cell r="O193">
            <v>2.2000000000000002</v>
          </cell>
          <cell r="P193">
            <v>2.2000000000000002</v>
          </cell>
          <cell r="Q193">
            <v>2.2000000000000002</v>
          </cell>
          <cell r="R193">
            <v>2.2000000000000002</v>
          </cell>
        </row>
        <row r="194">
          <cell r="A194" t="str">
            <v>SRTD246_A</v>
          </cell>
          <cell r="B194" t="str">
            <v>SRTD</v>
          </cell>
          <cell r="C194" t="str">
            <v>MEADOWVIEW - GREENHAVEN</v>
          </cell>
          <cell r="D194" t="str">
            <v>na</v>
          </cell>
          <cell r="E194" t="str">
            <v>na</v>
          </cell>
          <cell r="F194" t="str">
            <v>na</v>
          </cell>
          <cell r="G194" t="str">
            <v>na</v>
          </cell>
          <cell r="H194" t="str">
            <v/>
          </cell>
          <cell r="I194">
            <v>2.0099999999999998</v>
          </cell>
          <cell r="J194">
            <v>3</v>
          </cell>
          <cell r="K194">
            <v>2</v>
          </cell>
          <cell r="L194">
            <v>5</v>
          </cell>
          <cell r="M194" t="str">
            <v>F</v>
          </cell>
          <cell r="N194">
            <v>2.0099999999999998</v>
          </cell>
          <cell r="O194">
            <v>2.0099999999999998</v>
          </cell>
          <cell r="P194">
            <v>2.0099999999999998</v>
          </cell>
          <cell r="Q194">
            <v>2.0099999999999998</v>
          </cell>
          <cell r="R194">
            <v>2.0099999999999998</v>
          </cell>
        </row>
        <row r="195">
          <cell r="A195" t="str">
            <v>SRTD246_B</v>
          </cell>
          <cell r="B195" t="str">
            <v>SRTD</v>
          </cell>
          <cell r="C195" t="str">
            <v>MEADOWVIEW - GREENHAVEN</v>
          </cell>
          <cell r="D195" t="str">
            <v>na</v>
          </cell>
          <cell r="E195" t="str">
            <v>na</v>
          </cell>
          <cell r="F195" t="str">
            <v>na</v>
          </cell>
          <cell r="G195" t="str">
            <v>na</v>
          </cell>
          <cell r="H195" t="str">
            <v/>
          </cell>
          <cell r="I195">
            <v>2.0099999999999998</v>
          </cell>
          <cell r="J195">
            <v>3</v>
          </cell>
          <cell r="K195">
            <v>2</v>
          </cell>
          <cell r="L195">
            <v>5</v>
          </cell>
          <cell r="M195" t="str">
            <v>F</v>
          </cell>
          <cell r="N195">
            <v>2.0099999999999998</v>
          </cell>
          <cell r="O195">
            <v>2.0099999999999998</v>
          </cell>
          <cell r="P195">
            <v>2.0099999999999998</v>
          </cell>
          <cell r="Q195">
            <v>2.0099999999999998</v>
          </cell>
          <cell r="R195">
            <v>2.0099999999999998</v>
          </cell>
        </row>
        <row r="196">
          <cell r="A196" t="str">
            <v>SRTD247_A</v>
          </cell>
          <cell r="B196" t="str">
            <v>SRTD</v>
          </cell>
          <cell r="C196" t="str">
            <v>21ST ST - FLORIN RD</v>
          </cell>
          <cell r="D196" t="str">
            <v>na</v>
          </cell>
          <cell r="E196" t="str">
            <v>na</v>
          </cell>
          <cell r="F196" t="str">
            <v>na</v>
          </cell>
          <cell r="G196" t="str">
            <v>na</v>
          </cell>
          <cell r="H196" t="str">
            <v/>
          </cell>
          <cell r="I196">
            <v>2.0099999999999998</v>
          </cell>
          <cell r="J196">
            <v>3</v>
          </cell>
          <cell r="K196">
            <v>2</v>
          </cell>
          <cell r="L196">
            <v>5</v>
          </cell>
          <cell r="M196" t="str">
            <v>F</v>
          </cell>
          <cell r="N196">
            <v>2.0099999999999998</v>
          </cell>
          <cell r="O196">
            <v>2.0099999999999998</v>
          </cell>
          <cell r="P196">
            <v>2.0099999999999998</v>
          </cell>
          <cell r="Q196">
            <v>2.0099999999999998</v>
          </cell>
          <cell r="R196">
            <v>2.0099999999999998</v>
          </cell>
        </row>
        <row r="197">
          <cell r="A197" t="str">
            <v>SRTD248_A</v>
          </cell>
          <cell r="B197" t="str">
            <v>SRTD</v>
          </cell>
          <cell r="C197" t="str">
            <v>MEADOWVIEW RD - RUSH RIVER DR</v>
          </cell>
          <cell r="D197" t="str">
            <v>na</v>
          </cell>
          <cell r="E197" t="str">
            <v>na</v>
          </cell>
          <cell r="F197" t="str">
            <v>na</v>
          </cell>
          <cell r="G197" t="str">
            <v>na</v>
          </cell>
          <cell r="H197" t="str">
            <v/>
          </cell>
          <cell r="I197">
            <v>2.0099999999999998</v>
          </cell>
          <cell r="J197">
            <v>3</v>
          </cell>
          <cell r="K197">
            <v>2</v>
          </cell>
          <cell r="L197">
            <v>5</v>
          </cell>
          <cell r="M197" t="str">
            <v>F</v>
          </cell>
          <cell r="N197">
            <v>2.0099999999999998</v>
          </cell>
          <cell r="O197">
            <v>2.0099999999999998</v>
          </cell>
          <cell r="P197">
            <v>2.0099999999999998</v>
          </cell>
          <cell r="Q197">
            <v>2.0099999999999998</v>
          </cell>
          <cell r="R197">
            <v>2.0099999999999998</v>
          </cell>
        </row>
        <row r="198">
          <cell r="A198" t="str">
            <v>SRTD248_B</v>
          </cell>
          <cell r="B198" t="str">
            <v>SRTD</v>
          </cell>
          <cell r="C198" t="str">
            <v>MEADOWVIEW RD - RUSH RIVER DR</v>
          </cell>
          <cell r="D198" t="str">
            <v>na</v>
          </cell>
          <cell r="E198" t="str">
            <v>na</v>
          </cell>
          <cell r="F198" t="str">
            <v>na</v>
          </cell>
          <cell r="G198" t="str">
            <v>na</v>
          </cell>
          <cell r="H198" t="str">
            <v/>
          </cell>
          <cell r="I198">
            <v>2.0099999999999998</v>
          </cell>
          <cell r="J198">
            <v>3</v>
          </cell>
          <cell r="K198">
            <v>2</v>
          </cell>
          <cell r="L198">
            <v>5</v>
          </cell>
          <cell r="M198" t="str">
            <v>F</v>
          </cell>
          <cell r="N198">
            <v>2.0099999999999998</v>
          </cell>
          <cell r="O198">
            <v>2.0099999999999998</v>
          </cell>
          <cell r="P198">
            <v>2.0099999999999998</v>
          </cell>
          <cell r="Q198">
            <v>2.0099999999999998</v>
          </cell>
          <cell r="R198">
            <v>2.0099999999999998</v>
          </cell>
        </row>
        <row r="199">
          <cell r="A199" t="str">
            <v>SRTD24_A</v>
          </cell>
          <cell r="B199" t="str">
            <v>SRTD</v>
          </cell>
          <cell r="C199" t="str">
            <v>MADISON - GREENBACK</v>
          </cell>
          <cell r="D199" t="str">
            <v>F</v>
          </cell>
          <cell r="E199" t="str">
            <v>0024</v>
          </cell>
          <cell r="F199" t="str">
            <v>Madison-Greenback</v>
          </cell>
          <cell r="G199">
            <v>1</v>
          </cell>
          <cell r="H199" t="str">
            <v/>
          </cell>
          <cell r="I199">
            <v>2.0099999999999998</v>
          </cell>
          <cell r="J199">
            <v>3</v>
          </cell>
          <cell r="K199">
            <v>2</v>
          </cell>
          <cell r="L199">
            <v>5</v>
          </cell>
          <cell r="M199" t="str">
            <v>T</v>
          </cell>
          <cell r="N199">
            <v>2.0099999999999998</v>
          </cell>
          <cell r="O199">
            <v>2.0099999999999998</v>
          </cell>
          <cell r="P199">
            <v>2.0099999999999998</v>
          </cell>
          <cell r="Q199">
            <v>2.0099999999999998</v>
          </cell>
          <cell r="R199">
            <v>2.0099999999999998</v>
          </cell>
        </row>
        <row r="200">
          <cell r="A200" t="str">
            <v>SRTD24_B</v>
          </cell>
          <cell r="B200" t="str">
            <v>SRTD</v>
          </cell>
          <cell r="C200" t="str">
            <v>MADISON - GREENBACK</v>
          </cell>
          <cell r="D200" t="str">
            <v>F</v>
          </cell>
          <cell r="E200" t="str">
            <v>0024</v>
          </cell>
          <cell r="F200" t="str">
            <v>Madison-Greenback</v>
          </cell>
          <cell r="G200">
            <v>1</v>
          </cell>
          <cell r="H200" t="str">
            <v/>
          </cell>
          <cell r="I200">
            <v>2.0099999999999998</v>
          </cell>
          <cell r="J200">
            <v>3</v>
          </cell>
          <cell r="K200">
            <v>2</v>
          </cell>
          <cell r="L200">
            <v>5</v>
          </cell>
          <cell r="M200" t="str">
            <v>T</v>
          </cell>
          <cell r="N200">
            <v>2.0099999999999998</v>
          </cell>
          <cell r="O200">
            <v>2.0099999999999998</v>
          </cell>
          <cell r="P200">
            <v>2.0099999999999998</v>
          </cell>
          <cell r="Q200">
            <v>2.0099999999999998</v>
          </cell>
          <cell r="R200">
            <v>2.0099999999999998</v>
          </cell>
        </row>
        <row r="201">
          <cell r="A201" t="str">
            <v>SRTD252_A</v>
          </cell>
          <cell r="B201" t="str">
            <v>SRTD</v>
          </cell>
          <cell r="C201" t="str">
            <v>FREEPORT - FRUITRIDGE - ML KING</v>
          </cell>
          <cell r="D201" t="str">
            <v>na</v>
          </cell>
          <cell r="E201" t="str">
            <v>na</v>
          </cell>
          <cell r="F201" t="str">
            <v>na</v>
          </cell>
          <cell r="G201" t="str">
            <v>na</v>
          </cell>
          <cell r="H201" t="str">
            <v/>
          </cell>
          <cell r="I201">
            <v>2.0099999999999998</v>
          </cell>
          <cell r="J201">
            <v>3</v>
          </cell>
          <cell r="K201">
            <v>2</v>
          </cell>
          <cell r="L201">
            <v>5</v>
          </cell>
          <cell r="M201" t="str">
            <v>F</v>
          </cell>
          <cell r="N201">
            <v>2.0099999999999998</v>
          </cell>
          <cell r="O201">
            <v>2.0099999999999998</v>
          </cell>
          <cell r="P201">
            <v>2.0099999999999998</v>
          </cell>
          <cell r="Q201">
            <v>2.0099999999999998</v>
          </cell>
          <cell r="R201">
            <v>2.0099999999999998</v>
          </cell>
        </row>
        <row r="202">
          <cell r="A202" t="str">
            <v>SRTD252_B</v>
          </cell>
          <cell r="B202" t="str">
            <v>SRTD</v>
          </cell>
          <cell r="C202" t="str">
            <v>FREEPORT - FRUITRIDGE - ML KING</v>
          </cell>
          <cell r="D202" t="str">
            <v>na</v>
          </cell>
          <cell r="E202" t="str">
            <v>na</v>
          </cell>
          <cell r="F202" t="str">
            <v>na</v>
          </cell>
          <cell r="G202" t="str">
            <v>na</v>
          </cell>
          <cell r="H202" t="str">
            <v/>
          </cell>
          <cell r="I202">
            <v>2.0099999999999998</v>
          </cell>
          <cell r="J202">
            <v>3</v>
          </cell>
          <cell r="K202">
            <v>2</v>
          </cell>
          <cell r="L202">
            <v>5</v>
          </cell>
          <cell r="M202" t="str">
            <v>F</v>
          </cell>
          <cell r="N202">
            <v>2.0099999999999998</v>
          </cell>
          <cell r="O202">
            <v>2.0099999999999998</v>
          </cell>
          <cell r="P202">
            <v>2.0099999999999998</v>
          </cell>
          <cell r="Q202">
            <v>2.0099999999999998</v>
          </cell>
          <cell r="R202">
            <v>2.0099999999999998</v>
          </cell>
        </row>
        <row r="203">
          <cell r="A203" t="str">
            <v>SRTD255_A</v>
          </cell>
          <cell r="B203" t="str">
            <v>SRTD</v>
          </cell>
          <cell r="C203" t="str">
            <v>LA RIVIERA - COLLEGE GREENS</v>
          </cell>
          <cell r="D203" t="str">
            <v>na</v>
          </cell>
          <cell r="E203" t="str">
            <v>na</v>
          </cell>
          <cell r="F203" t="str">
            <v>na</v>
          </cell>
          <cell r="G203" t="str">
            <v>na</v>
          </cell>
          <cell r="H203" t="str">
            <v/>
          </cell>
          <cell r="I203">
            <v>2.0099999999999998</v>
          </cell>
          <cell r="J203">
            <v>3</v>
          </cell>
          <cell r="K203">
            <v>2</v>
          </cell>
          <cell r="L203">
            <v>5</v>
          </cell>
          <cell r="M203" t="str">
            <v>F</v>
          </cell>
          <cell r="N203">
            <v>2.0099999999999998</v>
          </cell>
          <cell r="O203">
            <v>2.0099999999999998</v>
          </cell>
          <cell r="P203">
            <v>2.0099999999999998</v>
          </cell>
          <cell r="Q203">
            <v>2.0099999999999998</v>
          </cell>
          <cell r="R203">
            <v>2.0099999999999998</v>
          </cell>
        </row>
        <row r="204">
          <cell r="A204" t="str">
            <v>SRTD255_B</v>
          </cell>
          <cell r="B204" t="str">
            <v>SRTD</v>
          </cell>
          <cell r="C204" t="str">
            <v>LA RIVIERA - COLLEGE GREENS</v>
          </cell>
          <cell r="D204" t="str">
            <v>na</v>
          </cell>
          <cell r="E204" t="str">
            <v>na</v>
          </cell>
          <cell r="F204" t="str">
            <v>na</v>
          </cell>
          <cell r="G204" t="str">
            <v>na</v>
          </cell>
          <cell r="H204" t="str">
            <v/>
          </cell>
          <cell r="I204">
            <v>2.0099999999999998</v>
          </cell>
          <cell r="J204">
            <v>3</v>
          </cell>
          <cell r="K204">
            <v>2</v>
          </cell>
          <cell r="L204">
            <v>5</v>
          </cell>
          <cell r="M204" t="str">
            <v>F</v>
          </cell>
          <cell r="N204">
            <v>2.0099999999999998</v>
          </cell>
          <cell r="O204">
            <v>2.0099999999999998</v>
          </cell>
          <cell r="P204">
            <v>2.0099999999999998</v>
          </cell>
          <cell r="Q204">
            <v>2.0099999999999998</v>
          </cell>
          <cell r="R204">
            <v>2.0099999999999998</v>
          </cell>
        </row>
        <row r="205">
          <cell r="A205" t="str">
            <v>SRTD25_A</v>
          </cell>
          <cell r="B205" t="str">
            <v>SRTD</v>
          </cell>
          <cell r="C205" t="str">
            <v>MARCONI</v>
          </cell>
          <cell r="D205" t="str">
            <v>F</v>
          </cell>
          <cell r="E205" t="str">
            <v>0025</v>
          </cell>
          <cell r="F205" t="str">
            <v>Marconi</v>
          </cell>
          <cell r="G205">
            <v>1</v>
          </cell>
          <cell r="H205" t="str">
            <v/>
          </cell>
          <cell r="I205">
            <v>2.0099999999999998</v>
          </cell>
          <cell r="J205">
            <v>3</v>
          </cell>
          <cell r="K205">
            <v>2</v>
          </cell>
          <cell r="L205">
            <v>5</v>
          </cell>
          <cell r="M205" t="str">
            <v>F</v>
          </cell>
          <cell r="N205">
            <v>2.2000000000000002</v>
          </cell>
          <cell r="O205">
            <v>2.2000000000000002</v>
          </cell>
          <cell r="P205">
            <v>2.2000000000000002</v>
          </cell>
          <cell r="Q205">
            <v>2.2000000000000002</v>
          </cell>
          <cell r="R205">
            <v>2.2000000000000002</v>
          </cell>
        </row>
        <row r="206">
          <cell r="A206" t="str">
            <v>SRTD25_B</v>
          </cell>
          <cell r="B206" t="str">
            <v>SRTD</v>
          </cell>
          <cell r="C206" t="str">
            <v>MARCONI</v>
          </cell>
          <cell r="D206" t="str">
            <v>F</v>
          </cell>
          <cell r="E206" t="str">
            <v>0025</v>
          </cell>
          <cell r="F206" t="str">
            <v>Marconi</v>
          </cell>
          <cell r="G206">
            <v>1</v>
          </cell>
          <cell r="H206" t="str">
            <v/>
          </cell>
          <cell r="I206">
            <v>2.0099999999999998</v>
          </cell>
          <cell r="J206">
            <v>3</v>
          </cell>
          <cell r="K206">
            <v>2</v>
          </cell>
          <cell r="L206">
            <v>5</v>
          </cell>
          <cell r="M206" t="str">
            <v>F</v>
          </cell>
          <cell r="N206">
            <v>2.2000000000000002</v>
          </cell>
          <cell r="O206">
            <v>2.2000000000000002</v>
          </cell>
          <cell r="P206">
            <v>2.2000000000000002</v>
          </cell>
          <cell r="Q206">
            <v>2.2000000000000002</v>
          </cell>
          <cell r="R206">
            <v>2.2000000000000002</v>
          </cell>
        </row>
        <row r="207">
          <cell r="A207" t="str">
            <v>SRTD26_A</v>
          </cell>
          <cell r="B207" t="str">
            <v>SRTD</v>
          </cell>
          <cell r="C207" t="str">
            <v>FULTON</v>
          </cell>
          <cell r="D207" t="str">
            <v>F</v>
          </cell>
          <cell r="E207" t="str">
            <v>0026</v>
          </cell>
          <cell r="F207" t="str">
            <v>Fulton</v>
          </cell>
          <cell r="G207">
            <v>1</v>
          </cell>
          <cell r="H207" t="str">
            <v/>
          </cell>
          <cell r="I207">
            <v>2.0099999999999998</v>
          </cell>
          <cell r="J207">
            <v>3</v>
          </cell>
          <cell r="K207">
            <v>2</v>
          </cell>
          <cell r="L207">
            <v>5</v>
          </cell>
          <cell r="M207" t="str">
            <v>F</v>
          </cell>
          <cell r="N207">
            <v>2.2000000000000002</v>
          </cell>
          <cell r="O207">
            <v>2.2000000000000002</v>
          </cell>
          <cell r="P207">
            <v>2.2000000000000002</v>
          </cell>
          <cell r="Q207">
            <v>2.2000000000000002</v>
          </cell>
          <cell r="R207">
            <v>2.2000000000000002</v>
          </cell>
        </row>
        <row r="208">
          <cell r="A208" t="str">
            <v>SRTD26_B</v>
          </cell>
          <cell r="B208" t="str">
            <v>SRTD</v>
          </cell>
          <cell r="C208" t="str">
            <v>FULTON</v>
          </cell>
          <cell r="D208" t="str">
            <v>F</v>
          </cell>
          <cell r="E208" t="str">
            <v>0026</v>
          </cell>
          <cell r="F208" t="str">
            <v>Fulton</v>
          </cell>
          <cell r="G208">
            <v>1</v>
          </cell>
          <cell r="H208" t="str">
            <v/>
          </cell>
          <cell r="I208">
            <v>2.0099999999999998</v>
          </cell>
          <cell r="J208">
            <v>3</v>
          </cell>
          <cell r="K208">
            <v>2</v>
          </cell>
          <cell r="L208">
            <v>5</v>
          </cell>
          <cell r="M208" t="str">
            <v>F</v>
          </cell>
          <cell r="N208">
            <v>2.2000000000000002</v>
          </cell>
          <cell r="O208">
            <v>2.2000000000000002</v>
          </cell>
          <cell r="P208">
            <v>2.2000000000000002</v>
          </cell>
          <cell r="Q208">
            <v>2.2000000000000002</v>
          </cell>
          <cell r="R208">
            <v>2.2000000000000002</v>
          </cell>
        </row>
        <row r="209">
          <cell r="A209" t="str">
            <v>SRTD28_A</v>
          </cell>
          <cell r="B209" t="str">
            <v>SRTD</v>
          </cell>
          <cell r="C209" t="str">
            <v>FAIR OAKS - FOLSOM BLV</v>
          </cell>
          <cell r="D209" t="str">
            <v>F</v>
          </cell>
          <cell r="E209" t="str">
            <v>0028</v>
          </cell>
          <cell r="F209" t="str">
            <v>Fair Oaks-Folsom Blvd.</v>
          </cell>
          <cell r="G209">
            <v>1</v>
          </cell>
          <cell r="H209" t="str">
            <v/>
          </cell>
          <cell r="I209">
            <v>2.0099999999999998</v>
          </cell>
          <cell r="J209">
            <v>3</v>
          </cell>
          <cell r="K209">
            <v>2</v>
          </cell>
          <cell r="L209">
            <v>5</v>
          </cell>
          <cell r="M209" t="str">
            <v>F</v>
          </cell>
          <cell r="N209">
            <v>2.0099999999999998</v>
          </cell>
          <cell r="O209">
            <v>2.0099999999999998</v>
          </cell>
          <cell r="P209">
            <v>2.0099999999999998</v>
          </cell>
          <cell r="Q209">
            <v>2.0099999999999998</v>
          </cell>
          <cell r="R209">
            <v>2.0099999999999998</v>
          </cell>
        </row>
        <row r="210">
          <cell r="A210" t="str">
            <v>SRTD28_B</v>
          </cell>
          <cell r="B210" t="str">
            <v>SRTD</v>
          </cell>
          <cell r="C210" t="str">
            <v>FAIR OAKS - FOLSOM BLV</v>
          </cell>
          <cell r="D210" t="str">
            <v>F</v>
          </cell>
          <cell r="E210" t="str">
            <v>0028</v>
          </cell>
          <cell r="F210" t="str">
            <v>Fair Oaks-Folsom Blvd.</v>
          </cell>
          <cell r="G210">
            <v>1</v>
          </cell>
          <cell r="H210" t="str">
            <v/>
          </cell>
          <cell r="I210">
            <v>2.0099999999999998</v>
          </cell>
          <cell r="J210">
            <v>3</v>
          </cell>
          <cell r="K210">
            <v>2</v>
          </cell>
          <cell r="L210">
            <v>5</v>
          </cell>
          <cell r="M210" t="str">
            <v>F</v>
          </cell>
          <cell r="N210">
            <v>2.0099999999999998</v>
          </cell>
          <cell r="O210">
            <v>2.0099999999999998</v>
          </cell>
          <cell r="P210">
            <v>2.0099999999999998</v>
          </cell>
          <cell r="Q210">
            <v>2.0099999999999998</v>
          </cell>
          <cell r="R210">
            <v>2.0099999999999998</v>
          </cell>
        </row>
        <row r="211">
          <cell r="A211" t="str">
            <v>SRTD29_A</v>
          </cell>
          <cell r="B211" t="str">
            <v>SRTD</v>
          </cell>
          <cell r="C211" t="str">
            <v>ARDEN - CALIFORNIA AVE</v>
          </cell>
          <cell r="D211" t="str">
            <v>T</v>
          </cell>
          <cell r="E211" t="str">
            <v>0029A</v>
          </cell>
          <cell r="F211" t="str">
            <v>Arden-California Ave.</v>
          </cell>
          <cell r="G211">
            <v>0</v>
          </cell>
          <cell r="H211" t="str">
            <v/>
          </cell>
          <cell r="I211">
            <v>2.0099999999999998</v>
          </cell>
          <cell r="J211">
            <v>3</v>
          </cell>
          <cell r="K211">
            <v>2</v>
          </cell>
          <cell r="L211">
            <v>5</v>
          </cell>
          <cell r="M211" t="str">
            <v>F</v>
          </cell>
          <cell r="N211">
            <v>2.0099999999999998</v>
          </cell>
          <cell r="O211">
            <v>2.0099999999999998</v>
          </cell>
          <cell r="P211">
            <v>2.0099999999999998</v>
          </cell>
          <cell r="Q211">
            <v>2.0099999999999998</v>
          </cell>
          <cell r="R211">
            <v>2.0099999999999998</v>
          </cell>
        </row>
        <row r="212">
          <cell r="A212" t="str">
            <v>SRTD29_B</v>
          </cell>
          <cell r="B212" t="str">
            <v>SRTD</v>
          </cell>
          <cell r="C212" t="str">
            <v>ARDEN - CALIFORNIA AVE</v>
          </cell>
          <cell r="D212" t="str">
            <v>T</v>
          </cell>
          <cell r="E212" t="str">
            <v>0029B</v>
          </cell>
          <cell r="F212" t="str">
            <v>Arden-California Ave.</v>
          </cell>
          <cell r="G212">
            <v>0</v>
          </cell>
          <cell r="H212" t="str">
            <v/>
          </cell>
          <cell r="I212">
            <v>2.0099999999999998</v>
          </cell>
          <cell r="J212">
            <v>3</v>
          </cell>
          <cell r="K212">
            <v>2</v>
          </cell>
          <cell r="L212">
            <v>5</v>
          </cell>
          <cell r="M212" t="str">
            <v>F</v>
          </cell>
          <cell r="N212">
            <v>2.0099999999999998</v>
          </cell>
          <cell r="O212">
            <v>2.0099999999999998</v>
          </cell>
          <cell r="P212">
            <v>2.0099999999999998</v>
          </cell>
          <cell r="Q212">
            <v>2.0099999999999998</v>
          </cell>
          <cell r="R212">
            <v>2.0099999999999998</v>
          </cell>
        </row>
        <row r="213">
          <cell r="A213" t="str">
            <v>SRTD2_A</v>
          </cell>
          <cell r="B213" t="str">
            <v>SRTD</v>
          </cell>
          <cell r="C213" t="str">
            <v>RIVERSIDE</v>
          </cell>
          <cell r="D213" t="str">
            <v>F</v>
          </cell>
          <cell r="E213" t="str">
            <v>0002</v>
          </cell>
          <cell r="F213" t="str">
            <v>Riverside</v>
          </cell>
          <cell r="G213">
            <v>1</v>
          </cell>
          <cell r="H213" t="str">
            <v/>
          </cell>
          <cell r="I213">
            <v>2.0099999999999998</v>
          </cell>
          <cell r="J213">
            <v>3</v>
          </cell>
          <cell r="K213">
            <v>2</v>
          </cell>
          <cell r="L213">
            <v>5</v>
          </cell>
          <cell r="M213" t="str">
            <v>F</v>
          </cell>
          <cell r="N213">
            <v>2.0099999999999998</v>
          </cell>
          <cell r="O213">
            <v>2.0099999999999998</v>
          </cell>
          <cell r="P213">
            <v>2.0099999999999998</v>
          </cell>
          <cell r="Q213">
            <v>2.0099999999999998</v>
          </cell>
          <cell r="R213">
            <v>2.0099999999999998</v>
          </cell>
        </row>
        <row r="214">
          <cell r="A214" t="str">
            <v>SRTD2_B</v>
          </cell>
          <cell r="B214" t="str">
            <v>SRTD</v>
          </cell>
          <cell r="C214" t="str">
            <v>RIVERSIDE</v>
          </cell>
          <cell r="D214" t="str">
            <v>F</v>
          </cell>
          <cell r="E214" t="str">
            <v>0002</v>
          </cell>
          <cell r="F214" t="str">
            <v>Riverside</v>
          </cell>
          <cell r="G214">
            <v>1</v>
          </cell>
          <cell r="H214" t="str">
            <v/>
          </cell>
          <cell r="I214">
            <v>2.0099999999999998</v>
          </cell>
          <cell r="J214">
            <v>3</v>
          </cell>
          <cell r="K214">
            <v>2</v>
          </cell>
          <cell r="L214">
            <v>5</v>
          </cell>
          <cell r="M214" t="str">
            <v>F</v>
          </cell>
          <cell r="N214">
            <v>2.0099999999999998</v>
          </cell>
          <cell r="O214">
            <v>2.0099999999999998</v>
          </cell>
          <cell r="P214">
            <v>2.0099999999999998</v>
          </cell>
          <cell r="Q214">
            <v>2.0099999999999998</v>
          </cell>
          <cell r="R214">
            <v>2.0099999999999998</v>
          </cell>
        </row>
        <row r="215">
          <cell r="A215" t="str">
            <v>SRTD30_A</v>
          </cell>
          <cell r="B215" t="str">
            <v>SRTD</v>
          </cell>
          <cell r="C215" t="str">
            <v>J ST</v>
          </cell>
          <cell r="D215" t="str">
            <v>T</v>
          </cell>
          <cell r="E215" t="str">
            <v>0030A</v>
          </cell>
          <cell r="F215" t="str">
            <v>J Street (DASH)</v>
          </cell>
          <cell r="G215">
            <v>0</v>
          </cell>
          <cell r="H215" t="str">
            <v/>
          </cell>
          <cell r="I215">
            <v>2.2000000000000002</v>
          </cell>
          <cell r="J215">
            <v>3</v>
          </cell>
          <cell r="K215">
            <v>2</v>
          </cell>
          <cell r="L215">
            <v>5</v>
          </cell>
          <cell r="M215" t="str">
            <v>F</v>
          </cell>
          <cell r="N215">
            <v>2.0099999999999998</v>
          </cell>
          <cell r="O215">
            <v>2.0099999999999998</v>
          </cell>
          <cell r="P215">
            <v>2.0099999999999998</v>
          </cell>
          <cell r="Q215">
            <v>2.0099999999999998</v>
          </cell>
          <cell r="R215">
            <v>2.0099999999999998</v>
          </cell>
        </row>
        <row r="216">
          <cell r="A216" t="str">
            <v>SRTD30_B</v>
          </cell>
          <cell r="B216" t="str">
            <v>SRTD</v>
          </cell>
          <cell r="C216" t="str">
            <v>J ST</v>
          </cell>
          <cell r="D216" t="str">
            <v>T</v>
          </cell>
          <cell r="E216" t="str">
            <v>0030B</v>
          </cell>
          <cell r="F216" t="str">
            <v>J Street (DASH)</v>
          </cell>
          <cell r="G216">
            <v>0</v>
          </cell>
          <cell r="H216" t="str">
            <v/>
          </cell>
          <cell r="I216">
            <v>2.2000000000000002</v>
          </cell>
          <cell r="J216">
            <v>3</v>
          </cell>
          <cell r="K216">
            <v>2</v>
          </cell>
          <cell r="L216">
            <v>5</v>
          </cell>
          <cell r="M216" t="str">
            <v>F</v>
          </cell>
          <cell r="N216">
            <v>2.0099999999999998</v>
          </cell>
          <cell r="O216">
            <v>2.0099999999999998</v>
          </cell>
          <cell r="P216">
            <v>2.0099999999999998</v>
          </cell>
          <cell r="Q216">
            <v>2.0099999999999998</v>
          </cell>
          <cell r="R216">
            <v>2.0099999999999998</v>
          </cell>
        </row>
        <row r="217">
          <cell r="A217" t="str">
            <v>SRTD33_A</v>
          </cell>
          <cell r="B217" t="str">
            <v>SRTD</v>
          </cell>
          <cell r="C217" t="str">
            <v>DOS RIOS</v>
          </cell>
          <cell r="D217" t="str">
            <v>T</v>
          </cell>
          <cell r="E217" t="str">
            <v>0033</v>
          </cell>
          <cell r="F217" t="str">
            <v>Dos Rios</v>
          </cell>
          <cell r="G217">
            <v>0</v>
          </cell>
          <cell r="H217" t="str">
            <v/>
          </cell>
          <cell r="I217">
            <v>2.0099999999999998</v>
          </cell>
          <cell r="J217">
            <v>3</v>
          </cell>
          <cell r="K217">
            <v>2</v>
          </cell>
          <cell r="L217">
            <v>5</v>
          </cell>
          <cell r="M217" t="str">
            <v>T</v>
          </cell>
          <cell r="N217">
            <v>2.0099999999999998</v>
          </cell>
          <cell r="O217">
            <v>2.0099999999999998</v>
          </cell>
          <cell r="P217">
            <v>2.0099999999999998</v>
          </cell>
          <cell r="Q217">
            <v>2.0099999999999998</v>
          </cell>
          <cell r="R217">
            <v>2.0099999999999998</v>
          </cell>
        </row>
        <row r="218">
          <cell r="A218" t="str">
            <v>SRTD33_B</v>
          </cell>
          <cell r="B218" t="str">
            <v>SRTD</v>
          </cell>
          <cell r="C218" t="str">
            <v>DOS RIOS</v>
          </cell>
          <cell r="D218" t="str">
            <v>T</v>
          </cell>
          <cell r="E218" t="str">
            <v>0033</v>
          </cell>
          <cell r="F218" t="str">
            <v>Dos Rios</v>
          </cell>
          <cell r="G218">
            <v>0</v>
          </cell>
          <cell r="H218" t="str">
            <v/>
          </cell>
          <cell r="I218">
            <v>2.0099999999999998</v>
          </cell>
          <cell r="J218">
            <v>3</v>
          </cell>
          <cell r="K218">
            <v>2</v>
          </cell>
          <cell r="L218">
            <v>5</v>
          </cell>
          <cell r="M218" t="str">
            <v>T</v>
          </cell>
          <cell r="N218">
            <v>2.0099999999999998</v>
          </cell>
          <cell r="O218">
            <v>2.0099999999999998</v>
          </cell>
          <cell r="P218">
            <v>2.0099999999999998</v>
          </cell>
          <cell r="Q218">
            <v>2.0099999999999998</v>
          </cell>
          <cell r="R218">
            <v>2.0099999999999998</v>
          </cell>
        </row>
        <row r="219">
          <cell r="A219" t="str">
            <v>SRTD34_A</v>
          </cell>
          <cell r="B219" t="str">
            <v>SRTD</v>
          </cell>
          <cell r="C219" t="str">
            <v>McKINLEY</v>
          </cell>
          <cell r="D219" t="str">
            <v>T</v>
          </cell>
          <cell r="E219" t="str">
            <v>0034A</v>
          </cell>
          <cell r="F219" t="str">
            <v>McKinley</v>
          </cell>
          <cell r="G219">
            <v>0</v>
          </cell>
          <cell r="H219" t="str">
            <v/>
          </cell>
          <cell r="I219">
            <v>2.2000000000000002</v>
          </cell>
          <cell r="J219">
            <v>3</v>
          </cell>
          <cell r="K219">
            <v>2</v>
          </cell>
          <cell r="L219">
            <v>5</v>
          </cell>
          <cell r="M219" t="str">
            <v>F</v>
          </cell>
          <cell r="N219">
            <v>2.0099999999999998</v>
          </cell>
          <cell r="O219">
            <v>2.0099999999999998</v>
          </cell>
          <cell r="P219">
            <v>2.0099999999999998</v>
          </cell>
          <cell r="Q219">
            <v>2.0099999999999998</v>
          </cell>
          <cell r="R219">
            <v>2.0099999999999998</v>
          </cell>
        </row>
        <row r="220">
          <cell r="A220" t="str">
            <v>SRTD34_B</v>
          </cell>
          <cell r="B220" t="str">
            <v>SRTD</v>
          </cell>
          <cell r="C220" t="str">
            <v>McKINLEY</v>
          </cell>
          <cell r="D220" t="str">
            <v>T</v>
          </cell>
          <cell r="E220" t="str">
            <v>0034B</v>
          </cell>
          <cell r="F220" t="str">
            <v>McKinley</v>
          </cell>
          <cell r="G220">
            <v>0</v>
          </cell>
          <cell r="H220" t="str">
            <v/>
          </cell>
          <cell r="I220">
            <v>2.2000000000000002</v>
          </cell>
          <cell r="J220">
            <v>3</v>
          </cell>
          <cell r="K220">
            <v>2</v>
          </cell>
          <cell r="L220">
            <v>5</v>
          </cell>
          <cell r="M220" t="str">
            <v>F</v>
          </cell>
          <cell r="N220">
            <v>2.0099999999999998</v>
          </cell>
          <cell r="O220">
            <v>2.0099999999999998</v>
          </cell>
          <cell r="P220">
            <v>2.0099999999999998</v>
          </cell>
          <cell r="Q220">
            <v>2.0099999999999998</v>
          </cell>
          <cell r="R220">
            <v>2.0099999999999998</v>
          </cell>
        </row>
        <row r="221">
          <cell r="A221" t="str">
            <v>SRTD38_A</v>
          </cell>
          <cell r="B221" t="str">
            <v>SRTD</v>
          </cell>
          <cell r="C221" t="str">
            <v>P/Q STREETS</v>
          </cell>
          <cell r="D221" t="str">
            <v>T</v>
          </cell>
          <cell r="E221" t="str">
            <v>0038A</v>
          </cell>
          <cell r="F221" t="str">
            <v>P/Q Streets</v>
          </cell>
          <cell r="G221">
            <v>0</v>
          </cell>
          <cell r="H221" t="str">
            <v/>
          </cell>
          <cell r="I221">
            <v>2.2000000000000002</v>
          </cell>
          <cell r="J221">
            <v>3</v>
          </cell>
          <cell r="K221">
            <v>2</v>
          </cell>
          <cell r="L221">
            <v>5</v>
          </cell>
          <cell r="M221" t="str">
            <v>F</v>
          </cell>
          <cell r="N221">
            <v>2.0099999999999998</v>
          </cell>
          <cell r="O221">
            <v>2.0099999999999998</v>
          </cell>
          <cell r="P221">
            <v>2.0099999999999998</v>
          </cell>
          <cell r="Q221">
            <v>2.0099999999999998</v>
          </cell>
          <cell r="R221">
            <v>2.0099999999999998</v>
          </cell>
        </row>
        <row r="222">
          <cell r="A222" t="str">
            <v>SRTD38_B</v>
          </cell>
          <cell r="B222" t="str">
            <v>SRTD</v>
          </cell>
          <cell r="C222" t="str">
            <v>P/Q STREETS</v>
          </cell>
          <cell r="D222" t="str">
            <v>T</v>
          </cell>
          <cell r="E222" t="str">
            <v>0038B</v>
          </cell>
          <cell r="F222" t="str">
            <v>P/Q Streets</v>
          </cell>
          <cell r="G222">
            <v>0</v>
          </cell>
          <cell r="H222" t="str">
            <v/>
          </cell>
          <cell r="I222">
            <v>2.2000000000000002</v>
          </cell>
          <cell r="J222">
            <v>3</v>
          </cell>
          <cell r="K222">
            <v>2</v>
          </cell>
          <cell r="L222">
            <v>5</v>
          </cell>
          <cell r="M222" t="str">
            <v>F</v>
          </cell>
          <cell r="N222">
            <v>2.0099999999999998</v>
          </cell>
          <cell r="O222">
            <v>2.0099999999999998</v>
          </cell>
          <cell r="P222">
            <v>2.0099999999999998</v>
          </cell>
          <cell r="Q222">
            <v>2.0099999999999998</v>
          </cell>
          <cell r="R222">
            <v>2.0099999999999998</v>
          </cell>
        </row>
        <row r="223">
          <cell r="A223" t="str">
            <v>SRTD3_A</v>
          </cell>
          <cell r="B223" t="str">
            <v>SRTD</v>
          </cell>
          <cell r="C223" t="str">
            <v>RIVERSIDE EXPRESS</v>
          </cell>
          <cell r="D223" t="str">
            <v>T</v>
          </cell>
          <cell r="E223" t="str">
            <v>0003A</v>
          </cell>
          <cell r="F223" t="str">
            <v>Riverside Express</v>
          </cell>
          <cell r="G223">
            <v>0</v>
          </cell>
          <cell r="H223" t="str">
            <v/>
          </cell>
          <cell r="I223">
            <v>2.0099999999999998</v>
          </cell>
          <cell r="J223">
            <v>2</v>
          </cell>
          <cell r="K223">
            <v>2</v>
          </cell>
          <cell r="L223">
            <v>3</v>
          </cell>
          <cell r="M223" t="str">
            <v>F</v>
          </cell>
          <cell r="N223">
            <v>2.0099999999999998</v>
          </cell>
          <cell r="O223">
            <v>2.0099999999999998</v>
          </cell>
          <cell r="P223">
            <v>2.0099999999999998</v>
          </cell>
          <cell r="Q223">
            <v>2.0099999999999998</v>
          </cell>
          <cell r="R223">
            <v>2.0099999999999998</v>
          </cell>
        </row>
        <row r="224">
          <cell r="A224" t="str">
            <v>SRTD3_B</v>
          </cell>
          <cell r="B224" t="str">
            <v>SRTD</v>
          </cell>
          <cell r="C224" t="str">
            <v>RIVERSIDE EXPRESS</v>
          </cell>
          <cell r="D224" t="str">
            <v>T</v>
          </cell>
          <cell r="E224" t="str">
            <v>0003B</v>
          </cell>
          <cell r="F224" t="str">
            <v>Riverside Express</v>
          </cell>
          <cell r="G224">
            <v>0</v>
          </cell>
          <cell r="H224" t="str">
            <v/>
          </cell>
          <cell r="I224">
            <v>2.0099999999999998</v>
          </cell>
          <cell r="J224">
            <v>2</v>
          </cell>
          <cell r="K224">
            <v>2</v>
          </cell>
          <cell r="L224">
            <v>3</v>
          </cell>
          <cell r="M224" t="str">
            <v>F</v>
          </cell>
          <cell r="N224">
            <v>2.0099999999999998</v>
          </cell>
          <cell r="O224">
            <v>2.0099999999999998</v>
          </cell>
          <cell r="P224">
            <v>2.0099999999999998</v>
          </cell>
          <cell r="Q224">
            <v>2.0099999999999998</v>
          </cell>
          <cell r="R224">
            <v>2.0099999999999998</v>
          </cell>
        </row>
        <row r="225">
          <cell r="A225" t="str">
            <v>SRTD47_A</v>
          </cell>
          <cell r="B225" t="str">
            <v>SRTD</v>
          </cell>
          <cell r="C225" t="str">
            <v>PHOENIX PARK</v>
          </cell>
          <cell r="D225" t="str">
            <v>F</v>
          </cell>
          <cell r="E225" t="str">
            <v>0047</v>
          </cell>
          <cell r="F225" t="str">
            <v>Phoenix Park</v>
          </cell>
          <cell r="G225">
            <v>1</v>
          </cell>
          <cell r="H225" t="str">
            <v/>
          </cell>
          <cell r="I225">
            <v>2.0099999999999998</v>
          </cell>
          <cell r="J225">
            <v>3</v>
          </cell>
          <cell r="K225">
            <v>2</v>
          </cell>
          <cell r="L225">
            <v>5</v>
          </cell>
          <cell r="M225" t="str">
            <v>F</v>
          </cell>
          <cell r="N225">
            <v>2.0099999999999998</v>
          </cell>
          <cell r="O225">
            <v>2.0099999999999998</v>
          </cell>
          <cell r="P225">
            <v>2.0099999999999998</v>
          </cell>
          <cell r="Q225">
            <v>2.0099999999999998</v>
          </cell>
          <cell r="R225">
            <v>2.0099999999999998</v>
          </cell>
        </row>
        <row r="226">
          <cell r="A226" t="str">
            <v>SRTD47_B</v>
          </cell>
          <cell r="B226" t="str">
            <v>SRTD</v>
          </cell>
          <cell r="C226" t="str">
            <v>PHOENIX PARK</v>
          </cell>
          <cell r="D226" t="str">
            <v>F</v>
          </cell>
          <cell r="E226" t="str">
            <v>0047</v>
          </cell>
          <cell r="F226" t="str">
            <v>Phoenix Park</v>
          </cell>
          <cell r="G226">
            <v>1</v>
          </cell>
          <cell r="H226" t="str">
            <v/>
          </cell>
          <cell r="I226">
            <v>2.0099999999999998</v>
          </cell>
          <cell r="J226">
            <v>3</v>
          </cell>
          <cell r="K226">
            <v>2</v>
          </cell>
          <cell r="L226">
            <v>5</v>
          </cell>
          <cell r="M226" t="str">
            <v>F</v>
          </cell>
          <cell r="N226">
            <v>2.0099999999999998</v>
          </cell>
          <cell r="O226">
            <v>2.0099999999999998</v>
          </cell>
          <cell r="P226">
            <v>2.0099999999999998</v>
          </cell>
          <cell r="Q226">
            <v>2.0099999999999998</v>
          </cell>
          <cell r="R226">
            <v>2.0099999999999998</v>
          </cell>
        </row>
        <row r="227">
          <cell r="A227" t="str">
            <v>SRTD507S_A</v>
          </cell>
          <cell r="B227" t="str">
            <v>SRTD</v>
          </cell>
          <cell r="C227" t="str">
            <v>Downtown - Sunrise</v>
          </cell>
          <cell r="D227" t="str">
            <v>F</v>
          </cell>
          <cell r="E227" t="str">
            <v>LG1A</v>
          </cell>
          <cell r="F227" t="str">
            <v>Gold Line 1A (SRL-Sunrise)</v>
          </cell>
          <cell r="G227">
            <v>1</v>
          </cell>
          <cell r="H227" t="str">
            <v/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 t="str">
            <v>F</v>
          </cell>
          <cell r="N227">
            <v>2.0099999999999998</v>
          </cell>
          <cell r="O227">
            <v>2.0099999999999998</v>
          </cell>
          <cell r="P227">
            <v>2.0099999999999998</v>
          </cell>
          <cell r="Q227">
            <v>2.0099999999999998</v>
          </cell>
          <cell r="R227">
            <v>2.0099999999999998</v>
          </cell>
        </row>
        <row r="228">
          <cell r="A228" t="str">
            <v>SRTD507S_B</v>
          </cell>
          <cell r="B228" t="str">
            <v>SRTD</v>
          </cell>
          <cell r="C228" t="str">
            <v>Downtown - Sunrise</v>
          </cell>
          <cell r="D228" t="str">
            <v>F</v>
          </cell>
          <cell r="E228" t="str">
            <v>LG1A</v>
          </cell>
          <cell r="F228" t="str">
            <v>Gold Line 1A (SRL-Sunrise)</v>
          </cell>
          <cell r="G228">
            <v>1</v>
          </cell>
          <cell r="H228" t="str">
            <v/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 t="str">
            <v>F</v>
          </cell>
          <cell r="N228">
            <v>2.0099999999999998</v>
          </cell>
          <cell r="O228">
            <v>2.0099999999999998</v>
          </cell>
          <cell r="P228">
            <v>2.0099999999999998</v>
          </cell>
          <cell r="Q228">
            <v>2.0099999999999998</v>
          </cell>
          <cell r="R228">
            <v>2.0099999999999998</v>
          </cell>
        </row>
        <row r="229">
          <cell r="A229" t="str">
            <v>SRTD507_A</v>
          </cell>
          <cell r="B229" t="str">
            <v>SRTD</v>
          </cell>
          <cell r="C229" t="str">
            <v>Downtown - Folsom</v>
          </cell>
          <cell r="D229" t="str">
            <v>F</v>
          </cell>
          <cell r="E229" t="str">
            <v>LG1B</v>
          </cell>
          <cell r="F229" t="str">
            <v>Gold Line 1B (SRL-Folsom)</v>
          </cell>
          <cell r="G229">
            <v>1</v>
          </cell>
          <cell r="H229" t="str">
            <v/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 t="str">
            <v>F</v>
          </cell>
          <cell r="N229">
            <v>2.0099999999999998</v>
          </cell>
          <cell r="O229">
            <v>2.0099999999999998</v>
          </cell>
          <cell r="P229">
            <v>2.0099999999999998</v>
          </cell>
          <cell r="Q229">
            <v>2.0099999999999998</v>
          </cell>
          <cell r="R229">
            <v>2.0099999999999998</v>
          </cell>
        </row>
        <row r="230">
          <cell r="A230" t="str">
            <v>SRTD507_B</v>
          </cell>
          <cell r="B230" t="str">
            <v>SRTD</v>
          </cell>
          <cell r="C230" t="str">
            <v>Downtown - Folsom</v>
          </cell>
          <cell r="D230" t="str">
            <v>F</v>
          </cell>
          <cell r="E230" t="str">
            <v>LG1B</v>
          </cell>
          <cell r="F230" t="str">
            <v>Gold Line 1B (SRL-Folsom)</v>
          </cell>
          <cell r="G230">
            <v>1</v>
          </cell>
          <cell r="H230" t="str">
            <v/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 t="str">
            <v>F</v>
          </cell>
          <cell r="N230">
            <v>2.0099999999999998</v>
          </cell>
          <cell r="O230">
            <v>2.0099999999999998</v>
          </cell>
          <cell r="P230">
            <v>2.0099999999999998</v>
          </cell>
          <cell r="Q230">
            <v>2.0099999999999998</v>
          </cell>
          <cell r="R230">
            <v>2.0099999999999998</v>
          </cell>
        </row>
        <row r="231">
          <cell r="A231" t="str">
            <v>SRTD519_A</v>
          </cell>
          <cell r="B231" t="str">
            <v>SRTD</v>
          </cell>
          <cell r="C231" t="str">
            <v>13th - Richards/Township 9</v>
          </cell>
          <cell r="D231" t="str">
            <v>F</v>
          </cell>
          <cell r="E231" t="str">
            <v>LGR1</v>
          </cell>
          <cell r="F231" t="str">
            <v>Green Line MOS1 (16th to Township 9)</v>
          </cell>
          <cell r="G231">
            <v>1</v>
          </cell>
          <cell r="H231" t="str">
            <v/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 t="str">
            <v>F</v>
          </cell>
          <cell r="N231">
            <v>2.0099999999999998</v>
          </cell>
          <cell r="O231">
            <v>2.0099999999999998</v>
          </cell>
          <cell r="P231">
            <v>2.0099999999999998</v>
          </cell>
          <cell r="Q231">
            <v>2.0099999999999998</v>
          </cell>
          <cell r="R231">
            <v>2.0099999999999998</v>
          </cell>
        </row>
        <row r="232">
          <cell r="A232" t="str">
            <v>SRTD519_B</v>
          </cell>
          <cell r="B232" t="str">
            <v>SRTD</v>
          </cell>
          <cell r="C232" t="str">
            <v>13th - Richards/Township 9</v>
          </cell>
          <cell r="D232" t="str">
            <v>F</v>
          </cell>
          <cell r="E232" t="str">
            <v>LGR1</v>
          </cell>
          <cell r="F232" t="str">
            <v>Green Line MOS1 (16th to Township 9)</v>
          </cell>
          <cell r="G232">
            <v>1</v>
          </cell>
          <cell r="H232" t="str">
            <v/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 t="str">
            <v>F</v>
          </cell>
          <cell r="N232">
            <v>2.0099999999999998</v>
          </cell>
          <cell r="O232">
            <v>2.0099999999999998</v>
          </cell>
          <cell r="P232">
            <v>2.0099999999999998</v>
          </cell>
          <cell r="Q232">
            <v>2.0099999999999998</v>
          </cell>
          <cell r="R232">
            <v>2.0099999999999998</v>
          </cell>
        </row>
        <row r="233">
          <cell r="A233" t="str">
            <v>SRTD51_A</v>
          </cell>
          <cell r="B233" t="str">
            <v>SRTD</v>
          </cell>
          <cell r="C233" t="str">
            <v>BROADWAY - STOCKTON</v>
          </cell>
          <cell r="D233" t="str">
            <v>T</v>
          </cell>
          <cell r="E233" t="str">
            <v>0051A</v>
          </cell>
          <cell r="F233" t="str">
            <v>Broadway-Stockton</v>
          </cell>
          <cell r="G233">
            <v>0</v>
          </cell>
          <cell r="H233" t="str">
            <v/>
          </cell>
          <cell r="I233">
            <v>2.2000000000000002</v>
          </cell>
          <cell r="J233">
            <v>3</v>
          </cell>
          <cell r="K233">
            <v>2</v>
          </cell>
          <cell r="L233">
            <v>5</v>
          </cell>
          <cell r="M233" t="str">
            <v>F</v>
          </cell>
          <cell r="N233">
            <v>2.0099999999999998</v>
          </cell>
          <cell r="O233">
            <v>2.0099999999999998</v>
          </cell>
          <cell r="P233">
            <v>2.0099999999999998</v>
          </cell>
          <cell r="Q233">
            <v>2.0099999999999998</v>
          </cell>
          <cell r="R233">
            <v>2.0099999999999998</v>
          </cell>
        </row>
        <row r="234">
          <cell r="A234" t="str">
            <v>SRTD51_B</v>
          </cell>
          <cell r="B234" t="str">
            <v>SRTD</v>
          </cell>
          <cell r="C234" t="str">
            <v>BROADWAY - STOCKTON</v>
          </cell>
          <cell r="D234" t="str">
            <v>T</v>
          </cell>
          <cell r="E234" t="str">
            <v>0051B</v>
          </cell>
          <cell r="F234" t="str">
            <v>Broadway-Stockton</v>
          </cell>
          <cell r="G234">
            <v>0</v>
          </cell>
          <cell r="H234" t="str">
            <v/>
          </cell>
          <cell r="I234">
            <v>2.2000000000000002</v>
          </cell>
          <cell r="J234">
            <v>3</v>
          </cell>
          <cell r="K234">
            <v>2</v>
          </cell>
          <cell r="L234">
            <v>5</v>
          </cell>
          <cell r="M234" t="str">
            <v>F</v>
          </cell>
          <cell r="N234">
            <v>2.0099999999999998</v>
          </cell>
          <cell r="O234">
            <v>2.0099999999999998</v>
          </cell>
          <cell r="P234">
            <v>2.0099999999999998</v>
          </cell>
          <cell r="Q234">
            <v>2.0099999999999998</v>
          </cell>
          <cell r="R234">
            <v>2.0099999999999998</v>
          </cell>
        </row>
        <row r="235">
          <cell r="A235" t="str">
            <v>SRTD533_A</v>
          </cell>
          <cell r="B235" t="str">
            <v>SRTD</v>
          </cell>
          <cell r="C235" t="str">
            <v>Meadowview - Watt/I-80</v>
          </cell>
          <cell r="D235" t="str">
            <v>F</v>
          </cell>
          <cell r="E235" t="str">
            <v>LBL1</v>
          </cell>
          <cell r="F235" t="str">
            <v>Blue Line 2 (Watt-CRC)</v>
          </cell>
          <cell r="G235">
            <v>1</v>
          </cell>
          <cell r="H235" t="str">
            <v/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 t="str">
            <v>F</v>
          </cell>
          <cell r="N235">
            <v>2.0099999999999998</v>
          </cell>
          <cell r="O235">
            <v>2.0099999999999998</v>
          </cell>
          <cell r="P235">
            <v>2.0099999999999998</v>
          </cell>
          <cell r="Q235">
            <v>2.0099999999999998</v>
          </cell>
          <cell r="R235">
            <v>2.0099999999999998</v>
          </cell>
        </row>
        <row r="236">
          <cell r="A236" t="str">
            <v>SRTD533_B</v>
          </cell>
          <cell r="B236" t="str">
            <v>SRTD</v>
          </cell>
          <cell r="C236" t="str">
            <v>Meadowview - Watt/I-80</v>
          </cell>
          <cell r="D236" t="str">
            <v>F</v>
          </cell>
          <cell r="E236" t="str">
            <v>LBL1</v>
          </cell>
          <cell r="F236" t="str">
            <v>Blue Line 2 (Watt-CRC)</v>
          </cell>
          <cell r="G236">
            <v>1</v>
          </cell>
          <cell r="H236" t="str">
            <v/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 t="str">
            <v>F</v>
          </cell>
          <cell r="N236">
            <v>2.0099999999999998</v>
          </cell>
          <cell r="O236">
            <v>2.0099999999999998</v>
          </cell>
          <cell r="P236">
            <v>2.0099999999999998</v>
          </cell>
          <cell r="Q236">
            <v>2.0099999999999998</v>
          </cell>
          <cell r="R236">
            <v>2.0099999999999998</v>
          </cell>
        </row>
        <row r="237">
          <cell r="A237" t="str">
            <v>SRTD54_A</v>
          </cell>
          <cell r="B237" t="str">
            <v>SRTD</v>
          </cell>
          <cell r="C237" t="str">
            <v>CENTER PARKWAY</v>
          </cell>
          <cell r="D237" t="str">
            <v>F</v>
          </cell>
          <cell r="E237" t="str">
            <v>0054</v>
          </cell>
          <cell r="F237" t="str">
            <v>Center Parkway</v>
          </cell>
          <cell r="G237">
            <v>1</v>
          </cell>
          <cell r="H237" t="str">
            <v/>
          </cell>
          <cell r="I237">
            <v>2.0099999999999998</v>
          </cell>
          <cell r="J237">
            <v>3</v>
          </cell>
          <cell r="K237">
            <v>2</v>
          </cell>
          <cell r="L237">
            <v>5</v>
          </cell>
          <cell r="M237" t="str">
            <v>F</v>
          </cell>
          <cell r="N237">
            <v>2.0099999999999998</v>
          </cell>
          <cell r="O237">
            <v>2.0099999999999998</v>
          </cell>
          <cell r="P237">
            <v>2.0099999999999998</v>
          </cell>
          <cell r="Q237">
            <v>2.0099999999999998</v>
          </cell>
          <cell r="R237">
            <v>2.0099999999999998</v>
          </cell>
        </row>
        <row r="238">
          <cell r="A238" t="str">
            <v>SRTD54_B</v>
          </cell>
          <cell r="B238" t="str">
            <v>SRTD</v>
          </cell>
          <cell r="C238" t="str">
            <v>CENTER PARKWAY</v>
          </cell>
          <cell r="D238" t="str">
            <v>F</v>
          </cell>
          <cell r="E238" t="str">
            <v>0054</v>
          </cell>
          <cell r="F238" t="str">
            <v>Center Parkway</v>
          </cell>
          <cell r="G238">
            <v>1</v>
          </cell>
          <cell r="H238" t="str">
            <v/>
          </cell>
          <cell r="I238">
            <v>2.0099999999999998</v>
          </cell>
          <cell r="J238">
            <v>3</v>
          </cell>
          <cell r="K238">
            <v>2</v>
          </cell>
          <cell r="L238">
            <v>5</v>
          </cell>
          <cell r="M238" t="str">
            <v>F</v>
          </cell>
          <cell r="N238">
            <v>2.0099999999999998</v>
          </cell>
          <cell r="O238">
            <v>2.0099999999999998</v>
          </cell>
          <cell r="P238">
            <v>2.0099999999999998</v>
          </cell>
          <cell r="Q238">
            <v>2.0099999999999998</v>
          </cell>
          <cell r="R238">
            <v>2.0099999999999998</v>
          </cell>
        </row>
        <row r="239">
          <cell r="A239" t="str">
            <v>SRTD55_A</v>
          </cell>
          <cell r="B239" t="str">
            <v>SRTD</v>
          </cell>
          <cell r="C239" t="str">
            <v>SCOTTSDALE</v>
          </cell>
          <cell r="D239" t="str">
            <v>F</v>
          </cell>
          <cell r="E239" t="str">
            <v>0055</v>
          </cell>
          <cell r="F239" t="str">
            <v>Scottsdale</v>
          </cell>
          <cell r="G239">
            <v>1</v>
          </cell>
          <cell r="H239" t="str">
            <v/>
          </cell>
          <cell r="I239">
            <v>2.0099999999999998</v>
          </cell>
          <cell r="J239">
            <v>3</v>
          </cell>
          <cell r="K239">
            <v>2</v>
          </cell>
          <cell r="L239">
            <v>5</v>
          </cell>
          <cell r="M239" t="str">
            <v>F</v>
          </cell>
          <cell r="N239">
            <v>2.0099999999999998</v>
          </cell>
          <cell r="O239">
            <v>2.0099999999999998</v>
          </cell>
          <cell r="P239">
            <v>2.0099999999999998</v>
          </cell>
          <cell r="Q239">
            <v>2.0099999999999998</v>
          </cell>
          <cell r="R239">
            <v>2.0099999999999998</v>
          </cell>
        </row>
        <row r="240">
          <cell r="A240" t="str">
            <v>SRTD55_B</v>
          </cell>
          <cell r="B240" t="str">
            <v>SRTD</v>
          </cell>
          <cell r="C240" t="str">
            <v>SCOTTSDALE</v>
          </cell>
          <cell r="D240" t="str">
            <v>F</v>
          </cell>
          <cell r="E240" t="str">
            <v>0055</v>
          </cell>
          <cell r="F240" t="str">
            <v>Scottsdale</v>
          </cell>
          <cell r="G240">
            <v>1</v>
          </cell>
          <cell r="H240" t="str">
            <v/>
          </cell>
          <cell r="I240">
            <v>2.0099999999999998</v>
          </cell>
          <cell r="J240">
            <v>3</v>
          </cell>
          <cell r="K240">
            <v>2</v>
          </cell>
          <cell r="L240">
            <v>5</v>
          </cell>
          <cell r="M240" t="str">
            <v>F</v>
          </cell>
          <cell r="N240">
            <v>2.0099999999999998</v>
          </cell>
          <cell r="O240">
            <v>2.0099999999999998</v>
          </cell>
          <cell r="P240">
            <v>2.0099999999999998</v>
          </cell>
          <cell r="Q240">
            <v>2.0099999999999998</v>
          </cell>
          <cell r="R240">
            <v>2.0099999999999998</v>
          </cell>
        </row>
        <row r="241">
          <cell r="A241" t="str">
            <v>SRTD56_A</v>
          </cell>
          <cell r="B241" t="str">
            <v>SRTD</v>
          </cell>
          <cell r="C241" t="str">
            <v>POCKET - CRC</v>
          </cell>
          <cell r="D241" t="str">
            <v>F</v>
          </cell>
          <cell r="E241" t="str">
            <v>0056</v>
          </cell>
          <cell r="F241" t="str">
            <v>Pocket-CRC</v>
          </cell>
          <cell r="G241">
            <v>1</v>
          </cell>
          <cell r="H241" t="str">
            <v/>
          </cell>
          <cell r="I241">
            <v>2.0099999999999998</v>
          </cell>
          <cell r="J241">
            <v>3</v>
          </cell>
          <cell r="K241">
            <v>2</v>
          </cell>
          <cell r="L241">
            <v>5</v>
          </cell>
          <cell r="M241" t="str">
            <v>F</v>
          </cell>
          <cell r="N241">
            <v>2.0099999999999998</v>
          </cell>
          <cell r="O241">
            <v>2.0099999999999998</v>
          </cell>
          <cell r="P241">
            <v>2.0099999999999998</v>
          </cell>
          <cell r="Q241">
            <v>2.0099999999999998</v>
          </cell>
          <cell r="R241">
            <v>2.0099999999999998</v>
          </cell>
        </row>
        <row r="242">
          <cell r="A242" t="str">
            <v>SRTD56_B</v>
          </cell>
          <cell r="B242" t="str">
            <v>SRTD</v>
          </cell>
          <cell r="C242" t="str">
            <v>POCKET - CRC</v>
          </cell>
          <cell r="D242" t="str">
            <v>F</v>
          </cell>
          <cell r="E242" t="str">
            <v>0056</v>
          </cell>
          <cell r="F242" t="str">
            <v>Pocket-CRC</v>
          </cell>
          <cell r="G242">
            <v>1</v>
          </cell>
          <cell r="H242" t="str">
            <v/>
          </cell>
          <cell r="I242">
            <v>2.0099999999999998</v>
          </cell>
          <cell r="J242">
            <v>3</v>
          </cell>
          <cell r="K242">
            <v>2</v>
          </cell>
          <cell r="L242">
            <v>5</v>
          </cell>
          <cell r="M242" t="str">
            <v>F</v>
          </cell>
          <cell r="N242">
            <v>2.0099999999999998</v>
          </cell>
          <cell r="O242">
            <v>2.0099999999999998</v>
          </cell>
          <cell r="P242">
            <v>2.0099999999999998</v>
          </cell>
          <cell r="Q242">
            <v>2.0099999999999998</v>
          </cell>
          <cell r="R242">
            <v>2.0099999999999998</v>
          </cell>
        </row>
        <row r="243">
          <cell r="A243" t="str">
            <v>SRTD5_A</v>
          </cell>
          <cell r="B243" t="str">
            <v>SRTD</v>
          </cell>
          <cell r="C243" t="str">
            <v>MEADOWVIEW - VALLEY HI</v>
          </cell>
          <cell r="D243" t="str">
            <v>F</v>
          </cell>
          <cell r="E243" t="str">
            <v>0005</v>
          </cell>
          <cell r="F243" t="str">
            <v>Meadowview-Valley Hi</v>
          </cell>
          <cell r="G243">
            <v>1</v>
          </cell>
          <cell r="H243" t="str">
            <v/>
          </cell>
          <cell r="I243">
            <v>2.0099999999999998</v>
          </cell>
          <cell r="J243">
            <v>3</v>
          </cell>
          <cell r="K243">
            <v>2</v>
          </cell>
          <cell r="L243">
            <v>5</v>
          </cell>
          <cell r="M243" t="str">
            <v>F</v>
          </cell>
          <cell r="N243">
            <v>2.0099999999999998</v>
          </cell>
          <cell r="O243">
            <v>2.0099999999999998</v>
          </cell>
          <cell r="P243">
            <v>2.0099999999999998</v>
          </cell>
          <cell r="Q243">
            <v>2.0099999999999998</v>
          </cell>
          <cell r="R243">
            <v>2.0099999999999998</v>
          </cell>
        </row>
        <row r="244">
          <cell r="A244" t="str">
            <v>SRTD5_B</v>
          </cell>
          <cell r="B244" t="str">
            <v>SRTD</v>
          </cell>
          <cell r="C244" t="str">
            <v>MEADOWVIEW - VALLEY HI</v>
          </cell>
          <cell r="D244" t="str">
            <v>F</v>
          </cell>
          <cell r="E244" t="str">
            <v>0005</v>
          </cell>
          <cell r="F244" t="str">
            <v>Meadowview-Valley Hi</v>
          </cell>
          <cell r="G244">
            <v>1</v>
          </cell>
          <cell r="H244" t="str">
            <v/>
          </cell>
          <cell r="I244">
            <v>2.0099999999999998</v>
          </cell>
          <cell r="J244">
            <v>3</v>
          </cell>
          <cell r="K244">
            <v>2</v>
          </cell>
          <cell r="L244">
            <v>5</v>
          </cell>
          <cell r="M244" t="str">
            <v>F</v>
          </cell>
          <cell r="N244">
            <v>2.0099999999999998</v>
          </cell>
          <cell r="O244">
            <v>2.0099999999999998</v>
          </cell>
          <cell r="P244">
            <v>2.0099999999999998</v>
          </cell>
          <cell r="Q244">
            <v>2.0099999999999998</v>
          </cell>
          <cell r="R244">
            <v>2.0099999999999998</v>
          </cell>
        </row>
        <row r="245">
          <cell r="A245" t="str">
            <v>SRTD61_A</v>
          </cell>
          <cell r="B245" t="str">
            <v>SRTD</v>
          </cell>
          <cell r="C245" t="str">
            <v>FRUITRIDGE</v>
          </cell>
          <cell r="D245" t="str">
            <v>F</v>
          </cell>
          <cell r="E245" t="str">
            <v>0061</v>
          </cell>
          <cell r="F245" t="str">
            <v>Fruitridge</v>
          </cell>
          <cell r="G245">
            <v>1</v>
          </cell>
          <cell r="H245" t="str">
            <v/>
          </cell>
          <cell r="I245">
            <v>2.0099999999999998</v>
          </cell>
          <cell r="J245">
            <v>3</v>
          </cell>
          <cell r="K245">
            <v>2</v>
          </cell>
          <cell r="L245">
            <v>5</v>
          </cell>
          <cell r="M245" t="str">
            <v>F</v>
          </cell>
          <cell r="N245">
            <v>2.0099999999999998</v>
          </cell>
          <cell r="O245">
            <v>2.0099999999999998</v>
          </cell>
          <cell r="P245">
            <v>2.0099999999999998</v>
          </cell>
          <cell r="Q245">
            <v>2.0099999999999998</v>
          </cell>
          <cell r="R245">
            <v>2.0099999999999998</v>
          </cell>
        </row>
        <row r="246">
          <cell r="A246" t="str">
            <v>SRTD61_B</v>
          </cell>
          <cell r="B246" t="str">
            <v>SRTD</v>
          </cell>
          <cell r="C246" t="str">
            <v>FRUITRIDGE</v>
          </cell>
          <cell r="D246" t="str">
            <v>F</v>
          </cell>
          <cell r="E246" t="str">
            <v>0061</v>
          </cell>
          <cell r="F246" t="str">
            <v>Fruitridge</v>
          </cell>
          <cell r="G246">
            <v>1</v>
          </cell>
          <cell r="H246" t="str">
            <v/>
          </cell>
          <cell r="I246">
            <v>2.0099999999999998</v>
          </cell>
          <cell r="J246">
            <v>3</v>
          </cell>
          <cell r="K246">
            <v>2</v>
          </cell>
          <cell r="L246">
            <v>5</v>
          </cell>
          <cell r="M246" t="str">
            <v>F</v>
          </cell>
          <cell r="N246">
            <v>2.0099999999999998</v>
          </cell>
          <cell r="O246">
            <v>2.0099999999999998</v>
          </cell>
          <cell r="P246">
            <v>2.0099999999999998</v>
          </cell>
          <cell r="Q246">
            <v>2.0099999999999998</v>
          </cell>
          <cell r="R246">
            <v>2.0099999999999998</v>
          </cell>
        </row>
        <row r="247">
          <cell r="A247" t="str">
            <v>SRTD62_A</v>
          </cell>
          <cell r="B247" t="str">
            <v>SRTD</v>
          </cell>
          <cell r="C247" t="str">
            <v>FREEPORT</v>
          </cell>
          <cell r="D247" t="str">
            <v>T</v>
          </cell>
          <cell r="E247" t="str">
            <v>0062A</v>
          </cell>
          <cell r="F247" t="str">
            <v>Freeport</v>
          </cell>
          <cell r="G247">
            <v>0</v>
          </cell>
          <cell r="H247" t="str">
            <v/>
          </cell>
          <cell r="I247">
            <v>2.2000000000000002</v>
          </cell>
          <cell r="J247">
            <v>3</v>
          </cell>
          <cell r="K247">
            <v>2</v>
          </cell>
          <cell r="L247">
            <v>5</v>
          </cell>
          <cell r="M247" t="str">
            <v>F</v>
          </cell>
          <cell r="N247">
            <v>2.0099999999999998</v>
          </cell>
          <cell r="O247">
            <v>2.0099999999999998</v>
          </cell>
          <cell r="P247">
            <v>2.0099999999999998</v>
          </cell>
          <cell r="Q247">
            <v>2.0099999999999998</v>
          </cell>
          <cell r="R247">
            <v>2.0099999999999998</v>
          </cell>
        </row>
        <row r="248">
          <cell r="A248" t="str">
            <v>SRTD62_B</v>
          </cell>
          <cell r="B248" t="str">
            <v>SRTD</v>
          </cell>
          <cell r="C248" t="str">
            <v>FREEPORT</v>
          </cell>
          <cell r="D248" t="str">
            <v>T</v>
          </cell>
          <cell r="E248" t="str">
            <v>0062B</v>
          </cell>
          <cell r="F248" t="str">
            <v>Freeport</v>
          </cell>
          <cell r="G248">
            <v>0</v>
          </cell>
          <cell r="H248" t="str">
            <v/>
          </cell>
          <cell r="I248">
            <v>2.2000000000000002</v>
          </cell>
          <cell r="J248">
            <v>3</v>
          </cell>
          <cell r="K248">
            <v>2</v>
          </cell>
          <cell r="L248">
            <v>5</v>
          </cell>
          <cell r="M248" t="str">
            <v>F</v>
          </cell>
          <cell r="N248">
            <v>2.0099999999999998</v>
          </cell>
          <cell r="O248">
            <v>2.0099999999999998</v>
          </cell>
          <cell r="P248">
            <v>2.0099999999999998</v>
          </cell>
          <cell r="Q248">
            <v>2.0099999999999998</v>
          </cell>
          <cell r="R248">
            <v>2.0099999999999998</v>
          </cell>
        </row>
        <row r="249">
          <cell r="A249" t="str">
            <v>SRTD65_A</v>
          </cell>
          <cell r="B249" t="str">
            <v>SRTD</v>
          </cell>
          <cell r="C249" t="str">
            <v>FRANKLIN - UNIV/65TH</v>
          </cell>
          <cell r="D249" t="str">
            <v>F</v>
          </cell>
          <cell r="E249" t="str">
            <v>0065</v>
          </cell>
          <cell r="F249" t="str">
            <v>Franklin South</v>
          </cell>
          <cell r="G249">
            <v>1</v>
          </cell>
          <cell r="H249" t="str">
            <v/>
          </cell>
          <cell r="I249">
            <v>2.0099999999999998</v>
          </cell>
          <cell r="J249">
            <v>3</v>
          </cell>
          <cell r="K249">
            <v>2</v>
          </cell>
          <cell r="L249">
            <v>5</v>
          </cell>
          <cell r="M249" t="str">
            <v>F</v>
          </cell>
          <cell r="N249">
            <v>2.0099999999999998</v>
          </cell>
          <cell r="O249">
            <v>2.0099999999999998</v>
          </cell>
          <cell r="P249">
            <v>2.0099999999999998</v>
          </cell>
          <cell r="Q249">
            <v>2.0099999999999998</v>
          </cell>
          <cell r="R249">
            <v>2.0099999999999998</v>
          </cell>
        </row>
        <row r="250">
          <cell r="A250" t="str">
            <v>SRTD65_B</v>
          </cell>
          <cell r="B250" t="str">
            <v>SRTD</v>
          </cell>
          <cell r="C250" t="str">
            <v>FRANKLIN - UNIV/65TH</v>
          </cell>
          <cell r="D250" t="str">
            <v>F</v>
          </cell>
          <cell r="E250" t="str">
            <v>0065</v>
          </cell>
          <cell r="F250" t="str">
            <v>Franklin South</v>
          </cell>
          <cell r="G250">
            <v>1</v>
          </cell>
          <cell r="H250" t="str">
            <v/>
          </cell>
          <cell r="I250">
            <v>2.0099999999999998</v>
          </cell>
          <cell r="J250">
            <v>3</v>
          </cell>
          <cell r="K250">
            <v>2</v>
          </cell>
          <cell r="L250">
            <v>5</v>
          </cell>
          <cell r="M250" t="str">
            <v>F</v>
          </cell>
          <cell r="N250">
            <v>2.0099999999999998</v>
          </cell>
          <cell r="O250">
            <v>2.0099999999999998</v>
          </cell>
          <cell r="P250">
            <v>2.0099999999999998</v>
          </cell>
          <cell r="Q250">
            <v>2.0099999999999998</v>
          </cell>
          <cell r="R250">
            <v>2.0099999999999998</v>
          </cell>
        </row>
        <row r="251">
          <cell r="A251" t="str">
            <v>SRTD67_A</v>
          </cell>
          <cell r="B251" t="str">
            <v>SRTD</v>
          </cell>
          <cell r="C251" t="str">
            <v>FRANKLIN</v>
          </cell>
          <cell r="D251" t="str">
            <v>T</v>
          </cell>
          <cell r="E251" t="str">
            <v>0067</v>
          </cell>
          <cell r="F251" t="str">
            <v>Franklin</v>
          </cell>
          <cell r="G251">
            <v>0</v>
          </cell>
          <cell r="H251" t="str">
            <v/>
          </cell>
          <cell r="I251">
            <v>2.0099999999999998</v>
          </cell>
          <cell r="J251">
            <v>3</v>
          </cell>
          <cell r="K251">
            <v>2</v>
          </cell>
          <cell r="L251">
            <v>5</v>
          </cell>
          <cell r="M251" t="str">
            <v>F</v>
          </cell>
          <cell r="N251">
            <v>2.0099999999999998</v>
          </cell>
          <cell r="O251">
            <v>2.0099999999999998</v>
          </cell>
          <cell r="P251">
            <v>2.0099999999999998</v>
          </cell>
          <cell r="Q251">
            <v>2.0099999999999998</v>
          </cell>
          <cell r="R251">
            <v>2.0099999999999998</v>
          </cell>
        </row>
        <row r="252">
          <cell r="A252" t="str">
            <v>SRTD67_B</v>
          </cell>
          <cell r="B252" t="str">
            <v>SRTD</v>
          </cell>
          <cell r="C252" t="str">
            <v>FRANKLIN</v>
          </cell>
          <cell r="D252" t="str">
            <v>T</v>
          </cell>
          <cell r="E252" t="str">
            <v>0067</v>
          </cell>
          <cell r="F252" t="str">
            <v>Franklin</v>
          </cell>
          <cell r="G252">
            <v>0</v>
          </cell>
          <cell r="H252" t="str">
            <v/>
          </cell>
          <cell r="I252">
            <v>2.0099999999999998</v>
          </cell>
          <cell r="J252">
            <v>3</v>
          </cell>
          <cell r="K252">
            <v>2</v>
          </cell>
          <cell r="L252">
            <v>5</v>
          </cell>
          <cell r="M252" t="str">
            <v>F</v>
          </cell>
          <cell r="N252">
            <v>2.0099999999999998</v>
          </cell>
          <cell r="O252">
            <v>2.0099999999999998</v>
          </cell>
          <cell r="P252">
            <v>2.0099999999999998</v>
          </cell>
          <cell r="Q252">
            <v>2.0099999999999998</v>
          </cell>
          <cell r="R252">
            <v>2.0099999999999998</v>
          </cell>
        </row>
        <row r="253">
          <cell r="A253" t="str">
            <v>SRTD68_A</v>
          </cell>
          <cell r="B253" t="str">
            <v>SRTD</v>
          </cell>
          <cell r="C253" t="str">
            <v>44TH ST</v>
          </cell>
          <cell r="D253" t="str">
            <v>T</v>
          </cell>
          <cell r="E253" t="str">
            <v>0068</v>
          </cell>
          <cell r="F253" t="str">
            <v>44th Street</v>
          </cell>
          <cell r="G253">
            <v>0</v>
          </cell>
          <cell r="H253" t="str">
            <v/>
          </cell>
          <cell r="I253">
            <v>2.0099999999999998</v>
          </cell>
          <cell r="J253">
            <v>3</v>
          </cell>
          <cell r="K253">
            <v>2</v>
          </cell>
          <cell r="L253">
            <v>5</v>
          </cell>
          <cell r="M253" t="str">
            <v>F</v>
          </cell>
          <cell r="N253">
            <v>2.0099999999999998</v>
          </cell>
          <cell r="O253">
            <v>2.0099999999999998</v>
          </cell>
          <cell r="P253">
            <v>2.0099999999999998</v>
          </cell>
          <cell r="Q253">
            <v>2.0099999999999998</v>
          </cell>
          <cell r="R253">
            <v>2.0099999999999998</v>
          </cell>
        </row>
        <row r="254">
          <cell r="A254" t="str">
            <v>SRTD68_B</v>
          </cell>
          <cell r="B254" t="str">
            <v>SRTD</v>
          </cell>
          <cell r="C254" t="str">
            <v>44TH ST</v>
          </cell>
          <cell r="D254" t="str">
            <v>T</v>
          </cell>
          <cell r="E254" t="str">
            <v>0068</v>
          </cell>
          <cell r="F254" t="str">
            <v>44th Street</v>
          </cell>
          <cell r="G254">
            <v>0</v>
          </cell>
          <cell r="H254" t="str">
            <v/>
          </cell>
          <cell r="I254">
            <v>2.0099999999999998</v>
          </cell>
          <cell r="J254">
            <v>3</v>
          </cell>
          <cell r="K254">
            <v>2</v>
          </cell>
          <cell r="L254">
            <v>5</v>
          </cell>
          <cell r="M254" t="str">
            <v>F</v>
          </cell>
          <cell r="N254">
            <v>2.0099999999999998</v>
          </cell>
          <cell r="O254">
            <v>2.0099999999999998</v>
          </cell>
          <cell r="P254">
            <v>2.0099999999999998</v>
          </cell>
          <cell r="Q254">
            <v>2.0099999999999998</v>
          </cell>
          <cell r="R254">
            <v>2.0099999999999998</v>
          </cell>
        </row>
        <row r="255">
          <cell r="A255" t="str">
            <v>SRTD6_A</v>
          </cell>
          <cell r="B255" t="str">
            <v>SRTD</v>
          </cell>
          <cell r="C255" t="str">
            <v>LAND PARK</v>
          </cell>
          <cell r="D255" t="str">
            <v>T</v>
          </cell>
          <cell r="E255" t="str">
            <v>0006A</v>
          </cell>
          <cell r="F255" t="str">
            <v>Land Park</v>
          </cell>
          <cell r="G255">
            <v>0</v>
          </cell>
          <cell r="H255" t="str">
            <v/>
          </cell>
          <cell r="I255">
            <v>2.0099999999999998</v>
          </cell>
          <cell r="J255">
            <v>3</v>
          </cell>
          <cell r="K255">
            <v>2</v>
          </cell>
          <cell r="L255">
            <v>5</v>
          </cell>
          <cell r="M255" t="str">
            <v>F</v>
          </cell>
          <cell r="N255">
            <v>2.0099999999999998</v>
          </cell>
          <cell r="O255">
            <v>2.0099999999999998</v>
          </cell>
          <cell r="P255">
            <v>2.0099999999999998</v>
          </cell>
          <cell r="Q255">
            <v>2.0099999999999998</v>
          </cell>
          <cell r="R255">
            <v>2.0099999999999998</v>
          </cell>
        </row>
        <row r="256">
          <cell r="A256" t="str">
            <v>SRTD6_B</v>
          </cell>
          <cell r="B256" t="str">
            <v>SRTD</v>
          </cell>
          <cell r="C256" t="str">
            <v>LAND PARK</v>
          </cell>
          <cell r="D256" t="str">
            <v>T</v>
          </cell>
          <cell r="E256" t="str">
            <v>0006B</v>
          </cell>
          <cell r="F256" t="str">
            <v>Land Park</v>
          </cell>
          <cell r="G256">
            <v>0</v>
          </cell>
          <cell r="H256" t="str">
            <v/>
          </cell>
          <cell r="I256">
            <v>2.25</v>
          </cell>
          <cell r="J256">
            <v>3</v>
          </cell>
          <cell r="K256">
            <v>2</v>
          </cell>
          <cell r="L256">
            <v>5</v>
          </cell>
          <cell r="M256" t="str">
            <v>F</v>
          </cell>
          <cell r="N256">
            <v>2.0099999999999998</v>
          </cell>
          <cell r="O256">
            <v>2.0099999999999998</v>
          </cell>
          <cell r="P256">
            <v>2.0099999999999998</v>
          </cell>
          <cell r="Q256">
            <v>2.0099999999999998</v>
          </cell>
          <cell r="R256">
            <v>2.0099999999999998</v>
          </cell>
        </row>
        <row r="257">
          <cell r="A257" t="str">
            <v>SRTD72_A</v>
          </cell>
          <cell r="B257" t="str">
            <v>SRTD</v>
          </cell>
          <cell r="C257" t="str">
            <v>ROSEMONT - LINCOLN VILLAGE</v>
          </cell>
          <cell r="D257" t="str">
            <v>F</v>
          </cell>
          <cell r="E257" t="str">
            <v>0072</v>
          </cell>
          <cell r="F257" t="str">
            <v>Rosemont-Lincoln Village</v>
          </cell>
          <cell r="G257">
            <v>1</v>
          </cell>
          <cell r="H257" t="str">
            <v/>
          </cell>
          <cell r="I257">
            <v>2.0099999999999998</v>
          </cell>
          <cell r="J257">
            <v>3</v>
          </cell>
          <cell r="K257">
            <v>2</v>
          </cell>
          <cell r="L257">
            <v>5</v>
          </cell>
          <cell r="M257" t="str">
            <v>F</v>
          </cell>
          <cell r="N257">
            <v>2.0099999999999998</v>
          </cell>
          <cell r="O257">
            <v>2.0099999999999998</v>
          </cell>
          <cell r="P257">
            <v>2.0099999999999998</v>
          </cell>
          <cell r="Q257">
            <v>2.0099999999999998</v>
          </cell>
          <cell r="R257">
            <v>2.0099999999999998</v>
          </cell>
        </row>
        <row r="258">
          <cell r="A258" t="str">
            <v>SRTD72_B</v>
          </cell>
          <cell r="B258" t="str">
            <v>SRTD</v>
          </cell>
          <cell r="C258" t="str">
            <v>ROSEMONT - LINCOLN VILLAGE</v>
          </cell>
          <cell r="D258" t="str">
            <v>F</v>
          </cell>
          <cell r="E258" t="str">
            <v>0072</v>
          </cell>
          <cell r="F258" t="str">
            <v>Rosemont-Lincoln Village</v>
          </cell>
          <cell r="G258">
            <v>1</v>
          </cell>
          <cell r="H258" t="str">
            <v/>
          </cell>
          <cell r="I258">
            <v>2.0099999999999998</v>
          </cell>
          <cell r="J258">
            <v>3</v>
          </cell>
          <cell r="K258">
            <v>2</v>
          </cell>
          <cell r="L258">
            <v>5</v>
          </cell>
          <cell r="M258" t="str">
            <v>F</v>
          </cell>
          <cell r="N258">
            <v>2.0099999999999998</v>
          </cell>
          <cell r="O258">
            <v>2.0099999999999998</v>
          </cell>
          <cell r="P258">
            <v>2.0099999999999998</v>
          </cell>
          <cell r="Q258">
            <v>2.0099999999999998</v>
          </cell>
          <cell r="R258">
            <v>2.0099999999999998</v>
          </cell>
        </row>
        <row r="259">
          <cell r="A259" t="str">
            <v>SRTD74_A</v>
          </cell>
          <cell r="B259" t="str">
            <v>SRTD</v>
          </cell>
          <cell r="C259" t="str">
            <v>INTERNATIONAL</v>
          </cell>
          <cell r="D259" t="str">
            <v>F</v>
          </cell>
          <cell r="E259" t="str">
            <v>0074</v>
          </cell>
          <cell r="F259" t="str">
            <v>International</v>
          </cell>
          <cell r="G259">
            <v>1</v>
          </cell>
          <cell r="H259" t="str">
            <v/>
          </cell>
          <cell r="I259">
            <v>2.0099999999999998</v>
          </cell>
          <cell r="J259">
            <v>3</v>
          </cell>
          <cell r="K259">
            <v>2</v>
          </cell>
          <cell r="L259">
            <v>5</v>
          </cell>
          <cell r="M259" t="str">
            <v>F</v>
          </cell>
          <cell r="N259">
            <v>2.0099999999999998</v>
          </cell>
          <cell r="O259">
            <v>2.0099999999999998</v>
          </cell>
          <cell r="P259">
            <v>2.0099999999999998</v>
          </cell>
          <cell r="Q259">
            <v>2.0099999999999998</v>
          </cell>
          <cell r="R259">
            <v>2.0099999999999998</v>
          </cell>
        </row>
        <row r="260">
          <cell r="A260" t="str">
            <v>SRTD74_B</v>
          </cell>
          <cell r="B260" t="str">
            <v>SRTD</v>
          </cell>
          <cell r="C260" t="str">
            <v>INTERNATIONAL</v>
          </cell>
          <cell r="D260" t="str">
            <v>F</v>
          </cell>
          <cell r="E260" t="str">
            <v>0074</v>
          </cell>
          <cell r="F260" t="str">
            <v>International</v>
          </cell>
          <cell r="G260">
            <v>1</v>
          </cell>
          <cell r="H260" t="str">
            <v/>
          </cell>
          <cell r="I260">
            <v>2.0099999999999998</v>
          </cell>
          <cell r="J260">
            <v>3</v>
          </cell>
          <cell r="K260">
            <v>2</v>
          </cell>
          <cell r="L260">
            <v>5</v>
          </cell>
          <cell r="M260" t="str">
            <v>F</v>
          </cell>
          <cell r="N260">
            <v>2.0099999999999998</v>
          </cell>
          <cell r="O260">
            <v>2.0099999999999998</v>
          </cell>
          <cell r="P260">
            <v>2.0099999999999998</v>
          </cell>
          <cell r="Q260">
            <v>2.0099999999999998</v>
          </cell>
          <cell r="R260">
            <v>2.0099999999999998</v>
          </cell>
        </row>
        <row r="261">
          <cell r="A261" t="str">
            <v>SRTD75_A</v>
          </cell>
          <cell r="B261" t="str">
            <v>SRTD</v>
          </cell>
          <cell r="C261" t="str">
            <v>MATHER FIELD</v>
          </cell>
          <cell r="D261" t="str">
            <v>F</v>
          </cell>
          <cell r="E261" t="str">
            <v>0075</v>
          </cell>
          <cell r="F261" t="str">
            <v>Mather Field</v>
          </cell>
          <cell r="G261">
            <v>1</v>
          </cell>
          <cell r="H261" t="str">
            <v/>
          </cell>
          <cell r="I261">
            <v>2.0099999999999998</v>
          </cell>
          <cell r="J261">
            <v>3</v>
          </cell>
          <cell r="K261">
            <v>2</v>
          </cell>
          <cell r="L261">
            <v>5</v>
          </cell>
          <cell r="M261" t="str">
            <v>F</v>
          </cell>
          <cell r="N261">
            <v>2.0099999999999998</v>
          </cell>
          <cell r="O261">
            <v>2.0099999999999998</v>
          </cell>
          <cell r="P261">
            <v>2.0099999999999998</v>
          </cell>
          <cell r="Q261">
            <v>2.0099999999999998</v>
          </cell>
          <cell r="R261">
            <v>2.0099999999999998</v>
          </cell>
        </row>
        <row r="262">
          <cell r="A262" t="str">
            <v>SRTD7_A</v>
          </cell>
          <cell r="B262" t="str">
            <v>SRTD</v>
          </cell>
          <cell r="C262" t="str">
            <v>POCKET EXPRESS</v>
          </cell>
          <cell r="D262" t="str">
            <v>T</v>
          </cell>
          <cell r="E262" t="str">
            <v>0007A</v>
          </cell>
          <cell r="F262" t="str">
            <v>Pocket Express</v>
          </cell>
          <cell r="G262">
            <v>0</v>
          </cell>
          <cell r="H262" t="str">
            <v/>
          </cell>
          <cell r="I262">
            <v>2.0099999999999998</v>
          </cell>
          <cell r="J262">
            <v>2</v>
          </cell>
          <cell r="K262">
            <v>2</v>
          </cell>
          <cell r="L262">
            <v>3</v>
          </cell>
          <cell r="M262" t="str">
            <v>F</v>
          </cell>
          <cell r="N262">
            <v>2.0099999999999998</v>
          </cell>
          <cell r="O262">
            <v>2.0099999999999998</v>
          </cell>
          <cell r="P262">
            <v>2.0099999999999998</v>
          </cell>
          <cell r="Q262">
            <v>2.0099999999999998</v>
          </cell>
          <cell r="R262">
            <v>2.0099999999999998</v>
          </cell>
        </row>
        <row r="263">
          <cell r="A263" t="str">
            <v>SRTD7_B</v>
          </cell>
          <cell r="B263" t="str">
            <v>SRTD</v>
          </cell>
          <cell r="C263" t="str">
            <v>POCKET EXPRESS</v>
          </cell>
          <cell r="D263" t="str">
            <v>T</v>
          </cell>
          <cell r="E263" t="str">
            <v>0007B</v>
          </cell>
          <cell r="F263" t="str">
            <v>Pocket Express</v>
          </cell>
          <cell r="G263">
            <v>0</v>
          </cell>
          <cell r="H263" t="str">
            <v/>
          </cell>
          <cell r="I263">
            <v>2.0099999999999998</v>
          </cell>
          <cell r="J263">
            <v>2</v>
          </cell>
          <cell r="K263">
            <v>2</v>
          </cell>
          <cell r="L263">
            <v>3</v>
          </cell>
          <cell r="M263" t="str">
            <v>F</v>
          </cell>
          <cell r="N263">
            <v>2.0099999999999998</v>
          </cell>
          <cell r="O263">
            <v>2.0099999999999998</v>
          </cell>
          <cell r="P263">
            <v>2.0099999999999998</v>
          </cell>
          <cell r="Q263">
            <v>2.0099999999999998</v>
          </cell>
          <cell r="R263">
            <v>2.0099999999999998</v>
          </cell>
        </row>
        <row r="264">
          <cell r="A264" t="str">
            <v>SRTD80_A</v>
          </cell>
          <cell r="B264" t="str">
            <v>SRTD</v>
          </cell>
          <cell r="C264" t="str">
            <v>WATT AVE - ELKHORN</v>
          </cell>
          <cell r="D264" t="str">
            <v>T</v>
          </cell>
          <cell r="E264" t="str">
            <v>0080A</v>
          </cell>
          <cell r="F264" t="str">
            <v>Watt-Elkhorn</v>
          </cell>
          <cell r="G264">
            <v>0</v>
          </cell>
          <cell r="H264" t="str">
            <v/>
          </cell>
          <cell r="I264">
            <v>2.0099999999999998</v>
          </cell>
          <cell r="J264">
            <v>3</v>
          </cell>
          <cell r="K264">
            <v>2</v>
          </cell>
          <cell r="L264">
            <v>5</v>
          </cell>
          <cell r="M264" t="str">
            <v>F</v>
          </cell>
          <cell r="N264">
            <v>2.0099999999999998</v>
          </cell>
          <cell r="O264">
            <v>2.0099999999999998</v>
          </cell>
          <cell r="P264">
            <v>2.0099999999999998</v>
          </cell>
          <cell r="Q264">
            <v>2.0099999999999998</v>
          </cell>
          <cell r="R264">
            <v>2.0099999999999998</v>
          </cell>
        </row>
        <row r="265">
          <cell r="A265" t="str">
            <v>SRTD80_B</v>
          </cell>
          <cell r="B265" t="str">
            <v>SRTD</v>
          </cell>
          <cell r="C265" t="str">
            <v>WATT AVE - ELKHORN</v>
          </cell>
          <cell r="D265" t="str">
            <v>T</v>
          </cell>
          <cell r="E265" t="str">
            <v>0080B</v>
          </cell>
          <cell r="F265" t="str">
            <v>Watt-Elkhorn</v>
          </cell>
          <cell r="G265">
            <v>0</v>
          </cell>
          <cell r="H265" t="str">
            <v/>
          </cell>
          <cell r="I265">
            <v>2.0099999999999998</v>
          </cell>
          <cell r="J265">
            <v>3</v>
          </cell>
          <cell r="K265">
            <v>2</v>
          </cell>
          <cell r="L265">
            <v>5</v>
          </cell>
          <cell r="M265" t="str">
            <v>F</v>
          </cell>
          <cell r="N265">
            <v>2.0099999999999998</v>
          </cell>
          <cell r="O265">
            <v>2.0099999999999998</v>
          </cell>
          <cell r="P265">
            <v>2.0099999999999998</v>
          </cell>
          <cell r="Q265">
            <v>2.0099999999999998</v>
          </cell>
          <cell r="R265">
            <v>2.0099999999999998</v>
          </cell>
        </row>
        <row r="266">
          <cell r="A266" t="str">
            <v>SRTD81_A</v>
          </cell>
          <cell r="B266" t="str">
            <v>SRTD</v>
          </cell>
          <cell r="C266" t="str">
            <v>FLORIN - 65TH ST</v>
          </cell>
          <cell r="D266" t="str">
            <v>F</v>
          </cell>
          <cell r="E266" t="str">
            <v>0081</v>
          </cell>
          <cell r="F266" t="str">
            <v>Florin-65th Street</v>
          </cell>
          <cell r="G266">
            <v>1</v>
          </cell>
          <cell r="H266" t="str">
            <v/>
          </cell>
          <cell r="I266">
            <v>2.0099999999999998</v>
          </cell>
          <cell r="J266">
            <v>3</v>
          </cell>
          <cell r="K266">
            <v>2</v>
          </cell>
          <cell r="L266">
            <v>5</v>
          </cell>
          <cell r="M266" t="str">
            <v>F</v>
          </cell>
          <cell r="N266">
            <v>2.0099999999999998</v>
          </cell>
          <cell r="O266">
            <v>2.0099999999999998</v>
          </cell>
          <cell r="P266">
            <v>2.0099999999999998</v>
          </cell>
          <cell r="Q266">
            <v>2.0099999999999998</v>
          </cell>
          <cell r="R266">
            <v>2.0099999999999998</v>
          </cell>
        </row>
        <row r="267">
          <cell r="A267" t="str">
            <v>SRTD81_B</v>
          </cell>
          <cell r="B267" t="str">
            <v>SRTD</v>
          </cell>
          <cell r="C267" t="str">
            <v>FLORIN - 65TH ST</v>
          </cell>
          <cell r="D267" t="str">
            <v>F</v>
          </cell>
          <cell r="E267" t="str">
            <v>0081</v>
          </cell>
          <cell r="F267" t="str">
            <v>Florin-65th Street</v>
          </cell>
          <cell r="G267">
            <v>1</v>
          </cell>
          <cell r="H267" t="str">
            <v/>
          </cell>
          <cell r="I267">
            <v>2.0099999999999998</v>
          </cell>
          <cell r="J267">
            <v>3</v>
          </cell>
          <cell r="K267">
            <v>2</v>
          </cell>
          <cell r="L267">
            <v>5</v>
          </cell>
          <cell r="M267" t="str">
            <v>F</v>
          </cell>
          <cell r="N267">
            <v>2.0099999999999998</v>
          </cell>
          <cell r="O267">
            <v>2.0099999999999998</v>
          </cell>
          <cell r="P267">
            <v>2.0099999999999998</v>
          </cell>
          <cell r="Q267">
            <v>2.0099999999999998</v>
          </cell>
          <cell r="R267">
            <v>2.0099999999999998</v>
          </cell>
        </row>
        <row r="268">
          <cell r="A268" t="str">
            <v>SRTD82_A</v>
          </cell>
          <cell r="B268" t="str">
            <v>SRTD</v>
          </cell>
          <cell r="C268" t="str">
            <v>HOWE - 65TH ST</v>
          </cell>
          <cell r="D268" t="str">
            <v>F</v>
          </cell>
          <cell r="E268" t="str">
            <v>0082</v>
          </cell>
          <cell r="F268" t="str">
            <v>Howe-65th Street</v>
          </cell>
          <cell r="G268">
            <v>1</v>
          </cell>
          <cell r="H268" t="str">
            <v/>
          </cell>
          <cell r="I268">
            <v>2.0099999999999998</v>
          </cell>
          <cell r="J268">
            <v>3</v>
          </cell>
          <cell r="K268">
            <v>2</v>
          </cell>
          <cell r="L268">
            <v>5</v>
          </cell>
          <cell r="M268" t="str">
            <v>F</v>
          </cell>
          <cell r="N268">
            <v>2.0099999999999998</v>
          </cell>
          <cell r="O268">
            <v>2.0099999999999998</v>
          </cell>
          <cell r="P268">
            <v>2.0099999999999998</v>
          </cell>
          <cell r="Q268">
            <v>2.0099999999999998</v>
          </cell>
          <cell r="R268">
            <v>2.0099999999999998</v>
          </cell>
        </row>
        <row r="269">
          <cell r="A269" t="str">
            <v>SRTD82_B</v>
          </cell>
          <cell r="B269" t="str">
            <v>SRTD</v>
          </cell>
          <cell r="C269" t="str">
            <v>HOWE - 65TH ST</v>
          </cell>
          <cell r="D269" t="str">
            <v>F</v>
          </cell>
          <cell r="E269" t="str">
            <v>0082</v>
          </cell>
          <cell r="F269" t="str">
            <v>Howe-65th Street</v>
          </cell>
          <cell r="G269">
            <v>1</v>
          </cell>
          <cell r="H269" t="str">
            <v/>
          </cell>
          <cell r="I269">
            <v>2.0099999999999998</v>
          </cell>
          <cell r="J269">
            <v>3</v>
          </cell>
          <cell r="K269">
            <v>2</v>
          </cell>
          <cell r="L269">
            <v>5</v>
          </cell>
          <cell r="M269" t="str">
            <v>F</v>
          </cell>
          <cell r="N269">
            <v>2.0099999999999998</v>
          </cell>
          <cell r="O269">
            <v>2.0099999999999998</v>
          </cell>
          <cell r="P269">
            <v>2.0099999999999998</v>
          </cell>
          <cell r="Q269">
            <v>2.0099999999999998</v>
          </cell>
          <cell r="R269">
            <v>2.0099999999999998</v>
          </cell>
        </row>
        <row r="270">
          <cell r="A270" t="str">
            <v>SRTD84_A</v>
          </cell>
          <cell r="B270" t="str">
            <v>SRTD</v>
          </cell>
          <cell r="C270" t="str">
            <v>WATT AVE - NORTH HIGHLANDS</v>
          </cell>
          <cell r="D270" t="str">
            <v>T</v>
          </cell>
          <cell r="E270" t="str">
            <v>0084A</v>
          </cell>
          <cell r="F270" t="str">
            <v>Watt-North Highland</v>
          </cell>
          <cell r="G270">
            <v>0</v>
          </cell>
          <cell r="H270" t="str">
            <v/>
          </cell>
          <cell r="I270">
            <v>2.0099999999999998</v>
          </cell>
          <cell r="J270">
            <v>3</v>
          </cell>
          <cell r="K270">
            <v>2</v>
          </cell>
          <cell r="L270">
            <v>5</v>
          </cell>
          <cell r="M270" t="str">
            <v>F</v>
          </cell>
          <cell r="N270">
            <v>2.0099999999999998</v>
          </cell>
          <cell r="O270">
            <v>2.0099999999999998</v>
          </cell>
          <cell r="P270">
            <v>2.0099999999999998</v>
          </cell>
          <cell r="Q270">
            <v>2.0099999999999998</v>
          </cell>
          <cell r="R270">
            <v>2.0099999999999998</v>
          </cell>
        </row>
        <row r="271">
          <cell r="A271" t="str">
            <v>SRTD84_B</v>
          </cell>
          <cell r="B271" t="str">
            <v>SRTD</v>
          </cell>
          <cell r="C271" t="str">
            <v>WATT AVE - NORTH HIGHLANDS</v>
          </cell>
          <cell r="D271" t="str">
            <v>T</v>
          </cell>
          <cell r="E271" t="str">
            <v>0084B</v>
          </cell>
          <cell r="F271" t="str">
            <v>Watt-North Highland</v>
          </cell>
          <cell r="G271">
            <v>0</v>
          </cell>
          <cell r="H271" t="str">
            <v/>
          </cell>
          <cell r="I271">
            <v>2.0099999999999998</v>
          </cell>
          <cell r="J271">
            <v>3</v>
          </cell>
          <cell r="K271">
            <v>2</v>
          </cell>
          <cell r="L271">
            <v>5</v>
          </cell>
          <cell r="M271" t="str">
            <v>F</v>
          </cell>
          <cell r="N271">
            <v>2.0099999999999998</v>
          </cell>
          <cell r="O271">
            <v>2.0099999999999998</v>
          </cell>
          <cell r="P271">
            <v>2.0099999999999998</v>
          </cell>
          <cell r="Q271">
            <v>2.0099999999999998</v>
          </cell>
          <cell r="R271">
            <v>2.0099999999999998</v>
          </cell>
        </row>
        <row r="272">
          <cell r="A272" t="str">
            <v>SRTD85_A</v>
          </cell>
          <cell r="B272" t="str">
            <v>SRTD</v>
          </cell>
          <cell r="C272" t="str">
            <v>McCLELLAN PARK</v>
          </cell>
          <cell r="D272" t="str">
            <v>na</v>
          </cell>
          <cell r="E272" t="str">
            <v>na</v>
          </cell>
          <cell r="F272" t="str">
            <v>na</v>
          </cell>
          <cell r="G272" t="str">
            <v>na</v>
          </cell>
          <cell r="H272" t="str">
            <v/>
          </cell>
          <cell r="I272">
            <v>2.0099999999999998</v>
          </cell>
          <cell r="J272">
            <v>3</v>
          </cell>
          <cell r="K272">
            <v>2</v>
          </cell>
          <cell r="L272">
            <v>5</v>
          </cell>
          <cell r="M272" t="str">
            <v>F</v>
          </cell>
          <cell r="N272">
            <v>2.0099999999999998</v>
          </cell>
          <cell r="O272">
            <v>2.0099999999999998</v>
          </cell>
          <cell r="P272">
            <v>2.0099999999999998</v>
          </cell>
          <cell r="Q272">
            <v>2.0099999999999998</v>
          </cell>
          <cell r="R272">
            <v>2.0099999999999998</v>
          </cell>
        </row>
        <row r="273">
          <cell r="A273" t="str">
            <v>SRTD86_A</v>
          </cell>
          <cell r="B273" t="str">
            <v>SRTD</v>
          </cell>
          <cell r="C273" t="str">
            <v>SAN JUAN - SILVER EAGLE</v>
          </cell>
          <cell r="D273" t="str">
            <v>T</v>
          </cell>
          <cell r="E273" t="str">
            <v>0086A</v>
          </cell>
          <cell r="F273" t="str">
            <v>San Juan-Silver Eagle</v>
          </cell>
          <cell r="G273">
            <v>0</v>
          </cell>
          <cell r="H273" t="str">
            <v/>
          </cell>
          <cell r="I273">
            <v>2.0099999999999998</v>
          </cell>
          <cell r="J273">
            <v>3</v>
          </cell>
          <cell r="K273">
            <v>2</v>
          </cell>
          <cell r="L273">
            <v>5</v>
          </cell>
          <cell r="M273" t="str">
            <v>F</v>
          </cell>
          <cell r="N273">
            <v>2.0099999999999998</v>
          </cell>
          <cell r="O273">
            <v>2.0099999999999998</v>
          </cell>
          <cell r="P273">
            <v>2.0099999999999998</v>
          </cell>
          <cell r="Q273">
            <v>2.0099999999999998</v>
          </cell>
          <cell r="R273">
            <v>2.0099999999999998</v>
          </cell>
        </row>
        <row r="274">
          <cell r="A274" t="str">
            <v>SRTD86_B</v>
          </cell>
          <cell r="B274" t="str">
            <v>SRTD</v>
          </cell>
          <cell r="C274" t="str">
            <v>SAN JUAN - SILVER EAGLE</v>
          </cell>
          <cell r="D274" t="str">
            <v>T</v>
          </cell>
          <cell r="E274" t="str">
            <v>0086B</v>
          </cell>
          <cell r="F274" t="str">
            <v>San Juan-Silver Eagle</v>
          </cell>
          <cell r="G274">
            <v>0</v>
          </cell>
          <cell r="H274" t="str">
            <v/>
          </cell>
          <cell r="I274">
            <v>2.0099999999999998</v>
          </cell>
          <cell r="J274">
            <v>3</v>
          </cell>
          <cell r="K274">
            <v>2</v>
          </cell>
          <cell r="L274">
            <v>5</v>
          </cell>
          <cell r="M274" t="str">
            <v>F</v>
          </cell>
          <cell r="N274">
            <v>2.0099999999999998</v>
          </cell>
          <cell r="O274">
            <v>2.0099999999999998</v>
          </cell>
          <cell r="P274">
            <v>2.0099999999999998</v>
          </cell>
          <cell r="Q274">
            <v>2.0099999999999998</v>
          </cell>
          <cell r="R274">
            <v>2.0099999999999998</v>
          </cell>
        </row>
        <row r="275">
          <cell r="A275" t="str">
            <v>SRTD87_A</v>
          </cell>
          <cell r="B275" t="str">
            <v>SRTD</v>
          </cell>
          <cell r="C275" t="str">
            <v>HOWE</v>
          </cell>
          <cell r="D275" t="str">
            <v>F</v>
          </cell>
          <cell r="E275" t="str">
            <v>0087</v>
          </cell>
          <cell r="F275" t="str">
            <v>Howe</v>
          </cell>
          <cell r="G275">
            <v>1</v>
          </cell>
          <cell r="H275" t="str">
            <v/>
          </cell>
          <cell r="I275">
            <v>2.0099999999999998</v>
          </cell>
          <cell r="J275">
            <v>3</v>
          </cell>
          <cell r="K275">
            <v>2</v>
          </cell>
          <cell r="L275">
            <v>5</v>
          </cell>
          <cell r="M275" t="str">
            <v>F</v>
          </cell>
          <cell r="N275">
            <v>2.0099999999999998</v>
          </cell>
          <cell r="O275">
            <v>2.0099999999999998</v>
          </cell>
          <cell r="P275">
            <v>2.0099999999999998</v>
          </cell>
          <cell r="Q275">
            <v>2.0099999999999998</v>
          </cell>
          <cell r="R275">
            <v>2.0099999999999998</v>
          </cell>
        </row>
        <row r="276">
          <cell r="A276" t="str">
            <v>SRTD87_B</v>
          </cell>
          <cell r="B276" t="str">
            <v>SRTD</v>
          </cell>
          <cell r="C276" t="str">
            <v>HOWE</v>
          </cell>
          <cell r="D276" t="str">
            <v>F</v>
          </cell>
          <cell r="E276" t="str">
            <v>0087</v>
          </cell>
          <cell r="F276" t="str">
            <v>Howe</v>
          </cell>
          <cell r="G276">
            <v>1</v>
          </cell>
          <cell r="H276" t="str">
            <v/>
          </cell>
          <cell r="I276">
            <v>2.0099999999999998</v>
          </cell>
          <cell r="J276">
            <v>3</v>
          </cell>
          <cell r="K276">
            <v>2</v>
          </cell>
          <cell r="L276">
            <v>5</v>
          </cell>
          <cell r="M276" t="str">
            <v>F</v>
          </cell>
          <cell r="N276">
            <v>2.0099999999999998</v>
          </cell>
          <cell r="O276">
            <v>2.0099999999999998</v>
          </cell>
          <cell r="P276">
            <v>2.0099999999999998</v>
          </cell>
          <cell r="Q276">
            <v>2.0099999999999998</v>
          </cell>
          <cell r="R276">
            <v>2.0099999999999998</v>
          </cell>
        </row>
        <row r="277">
          <cell r="A277" t="str">
            <v>SRTD88_A</v>
          </cell>
          <cell r="B277" t="str">
            <v>SRTD</v>
          </cell>
          <cell r="C277" t="str">
            <v>WEST EL CAMINO</v>
          </cell>
          <cell r="D277" t="str">
            <v>T</v>
          </cell>
          <cell r="E277" t="str">
            <v>0088A</v>
          </cell>
          <cell r="F277" t="str">
            <v>West El Camino</v>
          </cell>
          <cell r="G277">
            <v>0</v>
          </cell>
          <cell r="H277" t="str">
            <v/>
          </cell>
          <cell r="I277">
            <v>2.0099999999999998</v>
          </cell>
          <cell r="J277">
            <v>3</v>
          </cell>
          <cell r="K277">
            <v>2</v>
          </cell>
          <cell r="L277">
            <v>5</v>
          </cell>
          <cell r="M277" t="str">
            <v>F</v>
          </cell>
          <cell r="N277">
            <v>2.0099999999999998</v>
          </cell>
          <cell r="O277">
            <v>2.0099999999999998</v>
          </cell>
          <cell r="P277">
            <v>2.0099999999999998</v>
          </cell>
          <cell r="Q277">
            <v>2.0099999999999998</v>
          </cell>
          <cell r="R277">
            <v>2.0099999999999998</v>
          </cell>
        </row>
        <row r="278">
          <cell r="A278" t="str">
            <v>SRTD88_B</v>
          </cell>
          <cell r="B278" t="str">
            <v>SRTD</v>
          </cell>
          <cell r="C278" t="str">
            <v>WEST EL CAMINO</v>
          </cell>
          <cell r="D278" t="str">
            <v>T</v>
          </cell>
          <cell r="E278" t="str">
            <v>0088B</v>
          </cell>
          <cell r="F278" t="str">
            <v>West El Camino</v>
          </cell>
          <cell r="G278">
            <v>0</v>
          </cell>
          <cell r="H278" t="str">
            <v/>
          </cell>
          <cell r="I278">
            <v>2.0099999999999998</v>
          </cell>
          <cell r="J278">
            <v>3</v>
          </cell>
          <cell r="K278">
            <v>2</v>
          </cell>
          <cell r="L278">
            <v>5</v>
          </cell>
          <cell r="M278" t="str">
            <v>F</v>
          </cell>
          <cell r="N278">
            <v>2.0099999999999998</v>
          </cell>
          <cell r="O278">
            <v>2.0099999999999998</v>
          </cell>
          <cell r="P278">
            <v>2.0099999999999998</v>
          </cell>
          <cell r="Q278">
            <v>2.0099999999999998</v>
          </cell>
          <cell r="R278">
            <v>2.0099999999999998</v>
          </cell>
        </row>
        <row r="279">
          <cell r="A279" t="str">
            <v>SRTD93_A</v>
          </cell>
          <cell r="B279" t="str">
            <v>SRTD</v>
          </cell>
          <cell r="C279" t="str">
            <v>HILLSDALE</v>
          </cell>
          <cell r="D279" t="str">
            <v>F</v>
          </cell>
          <cell r="E279" t="str">
            <v>0093</v>
          </cell>
          <cell r="F279" t="str">
            <v>Hillsdale</v>
          </cell>
          <cell r="G279">
            <v>1</v>
          </cell>
          <cell r="H279" t="str">
            <v/>
          </cell>
          <cell r="I279">
            <v>2.0099999999999998</v>
          </cell>
          <cell r="J279">
            <v>3</v>
          </cell>
          <cell r="K279">
            <v>2</v>
          </cell>
          <cell r="L279">
            <v>5</v>
          </cell>
          <cell r="M279" t="str">
            <v>F</v>
          </cell>
          <cell r="N279">
            <v>2.0099999999999998</v>
          </cell>
          <cell r="O279">
            <v>2.0099999999999998</v>
          </cell>
          <cell r="P279">
            <v>2.0099999999999998</v>
          </cell>
          <cell r="Q279">
            <v>2.0099999999999998</v>
          </cell>
          <cell r="R279">
            <v>2.0099999999999998</v>
          </cell>
        </row>
        <row r="280">
          <cell r="A280" t="str">
            <v>SRTD93_B</v>
          </cell>
          <cell r="B280" t="str">
            <v>SRTD</v>
          </cell>
          <cell r="C280" t="str">
            <v>HILLSDALE</v>
          </cell>
          <cell r="D280" t="str">
            <v>F</v>
          </cell>
          <cell r="E280" t="str">
            <v>0093</v>
          </cell>
          <cell r="F280" t="str">
            <v>Hillsdale</v>
          </cell>
          <cell r="G280">
            <v>1</v>
          </cell>
          <cell r="H280" t="str">
            <v/>
          </cell>
          <cell r="I280">
            <v>2.0099999999999998</v>
          </cell>
          <cell r="J280">
            <v>3</v>
          </cell>
          <cell r="K280">
            <v>2</v>
          </cell>
          <cell r="L280">
            <v>5</v>
          </cell>
          <cell r="M280" t="str">
            <v>F</v>
          </cell>
          <cell r="N280">
            <v>2.0099999999999998</v>
          </cell>
          <cell r="O280">
            <v>2.0099999999999998</v>
          </cell>
          <cell r="P280">
            <v>2.0099999999999998</v>
          </cell>
          <cell r="Q280">
            <v>2.0099999999999998</v>
          </cell>
          <cell r="R280">
            <v>2.0099999999999998</v>
          </cell>
        </row>
        <row r="281">
          <cell r="A281" t="str">
            <v>SRTD95_A</v>
          </cell>
          <cell r="B281" t="str">
            <v>SRTD</v>
          </cell>
          <cell r="C281" t="str">
            <v>CITRUS HEIGHTS - ANTELOPE</v>
          </cell>
          <cell r="D281" t="str">
            <v>F</v>
          </cell>
          <cell r="E281" t="str">
            <v>0095</v>
          </cell>
          <cell r="F281" t="str">
            <v>Citrus Heights-Antelope Rd.</v>
          </cell>
          <cell r="G281">
            <v>1</v>
          </cell>
          <cell r="H281" t="str">
            <v/>
          </cell>
          <cell r="I281">
            <v>2.0099999999999998</v>
          </cell>
          <cell r="J281">
            <v>3</v>
          </cell>
          <cell r="K281">
            <v>2</v>
          </cell>
          <cell r="L281">
            <v>5</v>
          </cell>
          <cell r="M281" t="str">
            <v>F</v>
          </cell>
          <cell r="N281">
            <v>2.0099999999999998</v>
          </cell>
          <cell r="O281">
            <v>2.0099999999999998</v>
          </cell>
          <cell r="P281">
            <v>2.0099999999999998</v>
          </cell>
          <cell r="Q281">
            <v>2.0099999999999998</v>
          </cell>
          <cell r="R281">
            <v>2.0099999999999998</v>
          </cell>
        </row>
        <row r="282">
          <cell r="A282" t="str">
            <v>SRTD95_B</v>
          </cell>
          <cell r="B282" t="str">
            <v>SRTD</v>
          </cell>
          <cell r="C282" t="str">
            <v>CITRUS HEIGHTS - ANTELOPE</v>
          </cell>
          <cell r="D282" t="str">
            <v>F</v>
          </cell>
          <cell r="E282" t="str">
            <v>0095</v>
          </cell>
          <cell r="F282" t="str">
            <v>Citrus Heights-Antelope Rd.</v>
          </cell>
          <cell r="G282">
            <v>1</v>
          </cell>
          <cell r="H282" t="str">
            <v/>
          </cell>
          <cell r="I282">
            <v>2.0099999999999998</v>
          </cell>
          <cell r="J282">
            <v>3</v>
          </cell>
          <cell r="K282">
            <v>2</v>
          </cell>
          <cell r="L282">
            <v>5</v>
          </cell>
          <cell r="M282" t="str">
            <v>F</v>
          </cell>
          <cell r="N282">
            <v>2.0099999999999998</v>
          </cell>
          <cell r="O282">
            <v>2.0099999999999998</v>
          </cell>
          <cell r="P282">
            <v>2.0099999999999998</v>
          </cell>
          <cell r="Q282">
            <v>2.0099999999999998</v>
          </cell>
          <cell r="R282">
            <v>2.0099999999999998</v>
          </cell>
        </row>
        <row r="283">
          <cell r="A283" t="str">
            <v>UTRNA_A</v>
          </cell>
          <cell r="B283" t="str">
            <v>Unitrans</v>
          </cell>
          <cell r="C283" t="str">
            <v>DOWNTOWN/5TH ST/ALHAMBRA</v>
          </cell>
          <cell r="D283" t="str">
            <v>F</v>
          </cell>
          <cell r="E283" t="str">
            <v>UNIA</v>
          </cell>
          <cell r="F283" t="str">
            <v>Route A</v>
          </cell>
          <cell r="G283">
            <v>1</v>
          </cell>
          <cell r="H283" t="str">
            <v/>
          </cell>
          <cell r="I283">
            <v>2.0099999999999998</v>
          </cell>
          <cell r="J283">
            <v>3</v>
          </cell>
          <cell r="K283">
            <v>13</v>
          </cell>
          <cell r="L283">
            <v>7</v>
          </cell>
          <cell r="M283" t="str">
            <v>F</v>
          </cell>
          <cell r="N283">
            <v>2.0099999999999998</v>
          </cell>
          <cell r="O283">
            <v>2.0099999999999998</v>
          </cell>
          <cell r="P283">
            <v>2.0099999999999998</v>
          </cell>
          <cell r="Q283">
            <v>2.0099999999999998</v>
          </cell>
          <cell r="R283">
            <v>2.0099999999999998</v>
          </cell>
        </row>
        <row r="284">
          <cell r="A284" t="str">
            <v>UTRNA_B</v>
          </cell>
          <cell r="B284" t="str">
            <v>Unitrans</v>
          </cell>
          <cell r="C284" t="str">
            <v>DOWNTOWN/5TH ST/ALHAMBRA</v>
          </cell>
          <cell r="D284" t="str">
            <v>F</v>
          </cell>
          <cell r="E284" t="str">
            <v>UNIA</v>
          </cell>
          <cell r="F284" t="str">
            <v>Route A</v>
          </cell>
          <cell r="G284">
            <v>1</v>
          </cell>
          <cell r="H284" t="str">
            <v/>
          </cell>
          <cell r="I284">
            <v>2.0099999999999998</v>
          </cell>
          <cell r="J284">
            <v>3</v>
          </cell>
          <cell r="K284">
            <v>13</v>
          </cell>
          <cell r="L284">
            <v>7</v>
          </cell>
          <cell r="M284" t="str">
            <v>F</v>
          </cell>
          <cell r="N284">
            <v>2.0099999999999998</v>
          </cell>
          <cell r="O284">
            <v>2.0099999999999998</v>
          </cell>
          <cell r="P284">
            <v>2.0099999999999998</v>
          </cell>
          <cell r="Q284">
            <v>2.0099999999999998</v>
          </cell>
          <cell r="R284">
            <v>2.0099999999999998</v>
          </cell>
        </row>
        <row r="285">
          <cell r="A285" t="str">
            <v>UTRNB_A</v>
          </cell>
          <cell r="B285" t="str">
            <v>Unitrans</v>
          </cell>
          <cell r="C285" t="str">
            <v>SYCAMORE/DRAKE</v>
          </cell>
          <cell r="D285" t="str">
            <v>F</v>
          </cell>
          <cell r="E285" t="str">
            <v>UNIB</v>
          </cell>
          <cell r="F285" t="str">
            <v>Route B</v>
          </cell>
          <cell r="G285">
            <v>0</v>
          </cell>
          <cell r="H285" t="str">
            <v/>
          </cell>
          <cell r="I285">
            <v>2.0099999999999998</v>
          </cell>
          <cell r="J285">
            <v>3</v>
          </cell>
          <cell r="K285">
            <v>13</v>
          </cell>
          <cell r="L285">
            <v>7</v>
          </cell>
          <cell r="M285" t="str">
            <v>F</v>
          </cell>
          <cell r="N285">
            <v>2.0099999999999998</v>
          </cell>
          <cell r="O285">
            <v>2.0099999999999998</v>
          </cell>
          <cell r="P285">
            <v>2.0099999999999998</v>
          </cell>
          <cell r="Q285">
            <v>2.0099999999999998</v>
          </cell>
          <cell r="R285">
            <v>2.0099999999999998</v>
          </cell>
        </row>
        <row r="286">
          <cell r="A286" t="str">
            <v>UTRNC_A</v>
          </cell>
          <cell r="B286" t="str">
            <v>Unitrans</v>
          </cell>
          <cell r="C286" t="str">
            <v>SYCAMORE/WAKE FOREST</v>
          </cell>
          <cell r="D286" t="str">
            <v>F</v>
          </cell>
          <cell r="E286" t="str">
            <v>UNIC</v>
          </cell>
          <cell r="F286" t="str">
            <v>Route C</v>
          </cell>
          <cell r="G286">
            <v>0</v>
          </cell>
          <cell r="H286" t="str">
            <v/>
          </cell>
          <cell r="I286">
            <v>2.0099999999999998</v>
          </cell>
          <cell r="J286">
            <v>3</v>
          </cell>
          <cell r="K286">
            <v>13</v>
          </cell>
          <cell r="L286">
            <v>7</v>
          </cell>
          <cell r="M286" t="str">
            <v>F</v>
          </cell>
          <cell r="N286">
            <v>2.0099999999999998</v>
          </cell>
          <cell r="O286">
            <v>2.0099999999999998</v>
          </cell>
          <cell r="P286">
            <v>2.0099999999999998</v>
          </cell>
          <cell r="Q286">
            <v>2.0099999999999998</v>
          </cell>
          <cell r="R286">
            <v>2.0099999999999998</v>
          </cell>
        </row>
        <row r="287">
          <cell r="A287" t="str">
            <v>UTRND_A</v>
          </cell>
          <cell r="B287" t="str">
            <v>Unitrans</v>
          </cell>
          <cell r="C287" t="str">
            <v>LAKE BLVD/ARLINGTON</v>
          </cell>
          <cell r="D287" t="str">
            <v>T</v>
          </cell>
          <cell r="E287" t="str">
            <v>UNID</v>
          </cell>
          <cell r="F287" t="str">
            <v>Route D</v>
          </cell>
          <cell r="G287">
            <v>0</v>
          </cell>
          <cell r="H287" t="str">
            <v/>
          </cell>
          <cell r="I287">
            <v>2.0099999999999998</v>
          </cell>
          <cell r="J287">
            <v>3</v>
          </cell>
          <cell r="K287">
            <v>13</v>
          </cell>
          <cell r="L287">
            <v>7</v>
          </cell>
          <cell r="M287" t="str">
            <v>T</v>
          </cell>
          <cell r="N287">
            <v>2.0099999999999998</v>
          </cell>
          <cell r="O287">
            <v>2.0099999999999998</v>
          </cell>
          <cell r="P287">
            <v>2.0099999999999998</v>
          </cell>
          <cell r="Q287">
            <v>2.0099999999999998</v>
          </cell>
          <cell r="R287">
            <v>2.0099999999999998</v>
          </cell>
        </row>
        <row r="288">
          <cell r="A288" t="str">
            <v>UTRNE_A</v>
          </cell>
          <cell r="B288" t="str">
            <v>Unitrans</v>
          </cell>
          <cell r="C288" t="str">
            <v>DOWNTOWN/F STREET/J STREET</v>
          </cell>
          <cell r="D288" t="str">
            <v>F</v>
          </cell>
          <cell r="E288" t="str">
            <v>UNIE</v>
          </cell>
          <cell r="F288" t="str">
            <v>Route E</v>
          </cell>
          <cell r="G288">
            <v>0</v>
          </cell>
          <cell r="H288" t="str">
            <v/>
          </cell>
          <cell r="I288">
            <v>2.0099999999999998</v>
          </cell>
          <cell r="J288">
            <v>3</v>
          </cell>
          <cell r="K288">
            <v>13</v>
          </cell>
          <cell r="L288">
            <v>7</v>
          </cell>
          <cell r="M288" t="str">
            <v>F</v>
          </cell>
          <cell r="N288">
            <v>2.0099999999999998</v>
          </cell>
          <cell r="O288">
            <v>2.0099999999999998</v>
          </cell>
          <cell r="P288">
            <v>2.0099999999999998</v>
          </cell>
          <cell r="Q288">
            <v>2.0099999999999998</v>
          </cell>
          <cell r="R288">
            <v>2.0099999999999998</v>
          </cell>
        </row>
        <row r="289">
          <cell r="A289" t="str">
            <v>UTRNF_A</v>
          </cell>
          <cell r="B289" t="str">
            <v>Unitrans</v>
          </cell>
          <cell r="C289" t="str">
            <v>OAK AVE/E. ALVARADO/N. ANDERSON</v>
          </cell>
          <cell r="D289" t="str">
            <v>F</v>
          </cell>
          <cell r="E289" t="str">
            <v>UNIF</v>
          </cell>
          <cell r="F289" t="str">
            <v>Route F</v>
          </cell>
          <cell r="G289">
            <v>0</v>
          </cell>
          <cell r="H289" t="str">
            <v/>
          </cell>
          <cell r="I289">
            <v>2.0099999999999998</v>
          </cell>
          <cell r="J289">
            <v>3</v>
          </cell>
          <cell r="K289">
            <v>13</v>
          </cell>
          <cell r="L289">
            <v>7</v>
          </cell>
          <cell r="M289" t="str">
            <v>F</v>
          </cell>
          <cell r="N289">
            <v>2.0099999999999998</v>
          </cell>
          <cell r="O289">
            <v>2.0099999999999998</v>
          </cell>
          <cell r="P289">
            <v>2.0099999999999998</v>
          </cell>
          <cell r="Q289">
            <v>2.0099999999999998</v>
          </cell>
          <cell r="R289">
            <v>2.0099999999999998</v>
          </cell>
        </row>
        <row r="290">
          <cell r="A290" t="str">
            <v>UTRNG_A</v>
          </cell>
          <cell r="B290" t="str">
            <v>Unitrans</v>
          </cell>
          <cell r="C290" t="str">
            <v>ANDERSON/ALVARADO/N. SYCAMORE</v>
          </cell>
          <cell r="D290" t="str">
            <v>F</v>
          </cell>
          <cell r="E290" t="str">
            <v>UNIG</v>
          </cell>
          <cell r="F290" t="str">
            <v>Route G</v>
          </cell>
          <cell r="G290">
            <v>0</v>
          </cell>
          <cell r="H290" t="str">
            <v/>
          </cell>
          <cell r="I290">
            <v>2.0099999999999998</v>
          </cell>
          <cell r="J290">
            <v>3</v>
          </cell>
          <cell r="K290">
            <v>13</v>
          </cell>
          <cell r="L290">
            <v>7</v>
          </cell>
          <cell r="M290" t="str">
            <v>F</v>
          </cell>
          <cell r="N290">
            <v>2.0099999999999998</v>
          </cell>
          <cell r="O290">
            <v>2.0099999999999998</v>
          </cell>
          <cell r="P290">
            <v>2.0099999999999998</v>
          </cell>
          <cell r="Q290">
            <v>2.0099999999999998</v>
          </cell>
          <cell r="R290">
            <v>2.0099999999999998</v>
          </cell>
        </row>
        <row r="291">
          <cell r="A291" t="str">
            <v>UTRNJ_A</v>
          </cell>
          <cell r="B291" t="str">
            <v>Unitrans</v>
          </cell>
          <cell r="C291" t="str">
            <v>ANDERSON/ALVARADO/N. SYCAMORE</v>
          </cell>
          <cell r="D291" t="str">
            <v>F</v>
          </cell>
          <cell r="E291" t="str">
            <v>UNIJ</v>
          </cell>
          <cell r="F291" t="str">
            <v>Cent.Davis</v>
          </cell>
          <cell r="G291">
            <v>0</v>
          </cell>
          <cell r="H291" t="str">
            <v/>
          </cell>
          <cell r="I291">
            <v>2.0099999999999998</v>
          </cell>
          <cell r="J291">
            <v>3</v>
          </cell>
          <cell r="K291">
            <v>13</v>
          </cell>
          <cell r="L291">
            <v>7</v>
          </cell>
          <cell r="M291" t="str">
            <v>F</v>
          </cell>
          <cell r="N291">
            <v>2.0099999999999998</v>
          </cell>
          <cell r="O291">
            <v>2.0099999999999998</v>
          </cell>
          <cell r="P291">
            <v>2.0099999999999998</v>
          </cell>
          <cell r="Q291">
            <v>2.0099999999999998</v>
          </cell>
          <cell r="R291">
            <v>2.0099999999999998</v>
          </cell>
        </row>
        <row r="292">
          <cell r="A292" t="str">
            <v>UTRNK_A</v>
          </cell>
          <cell r="B292" t="str">
            <v>Unitrans</v>
          </cell>
          <cell r="C292" t="str">
            <v>LAKE BLVD/ARLINGTON</v>
          </cell>
          <cell r="D292" t="str">
            <v>F</v>
          </cell>
          <cell r="E292" t="str">
            <v>UNIK</v>
          </cell>
          <cell r="F292" t="str">
            <v>Route K</v>
          </cell>
          <cell r="G292">
            <v>0</v>
          </cell>
          <cell r="H292" t="str">
            <v/>
          </cell>
          <cell r="I292">
            <v>2.0099999999999998</v>
          </cell>
          <cell r="J292">
            <v>3</v>
          </cell>
          <cell r="K292">
            <v>13</v>
          </cell>
          <cell r="L292">
            <v>7</v>
          </cell>
          <cell r="M292" t="str">
            <v>F</v>
          </cell>
          <cell r="N292">
            <v>2.0099999999999998</v>
          </cell>
          <cell r="O292">
            <v>2.0099999999999998</v>
          </cell>
          <cell r="P292">
            <v>2.0099999999999998</v>
          </cell>
          <cell r="Q292">
            <v>2.0099999999999998</v>
          </cell>
          <cell r="R292">
            <v>2.0099999999999998</v>
          </cell>
        </row>
        <row r="293">
          <cell r="A293" t="str">
            <v>UTRNL_A</v>
          </cell>
          <cell r="B293" t="str">
            <v>Unitrans</v>
          </cell>
          <cell r="C293" t="str">
            <v>E. EIGHTH ST/POLE LINE/MOORE/LOYOLA</v>
          </cell>
          <cell r="D293" t="str">
            <v>F</v>
          </cell>
          <cell r="E293" t="str">
            <v>UNIL</v>
          </cell>
          <cell r="F293" t="str">
            <v>Route L</v>
          </cell>
          <cell r="G293">
            <v>0</v>
          </cell>
          <cell r="H293" t="str">
            <v/>
          </cell>
          <cell r="I293">
            <v>2.0099999999999998</v>
          </cell>
          <cell r="J293">
            <v>3</v>
          </cell>
          <cell r="K293">
            <v>13</v>
          </cell>
          <cell r="L293">
            <v>7</v>
          </cell>
          <cell r="M293" t="str">
            <v>F</v>
          </cell>
          <cell r="N293">
            <v>2.0099999999999998</v>
          </cell>
          <cell r="O293">
            <v>2.0099999999999998</v>
          </cell>
          <cell r="P293">
            <v>2.0099999999999998</v>
          </cell>
          <cell r="Q293">
            <v>2.0099999999999998</v>
          </cell>
          <cell r="R293">
            <v>2.0099999999999998</v>
          </cell>
        </row>
        <row r="294">
          <cell r="A294" t="str">
            <v>UTRNM_A</v>
          </cell>
          <cell r="B294" t="str">
            <v>Unitrans</v>
          </cell>
          <cell r="C294" t="str">
            <v>COWELL/DREW</v>
          </cell>
          <cell r="D294" t="str">
            <v>T</v>
          </cell>
          <cell r="E294" t="str">
            <v>UNIM</v>
          </cell>
          <cell r="F294" t="str">
            <v>Route M</v>
          </cell>
          <cell r="G294">
            <v>0</v>
          </cell>
          <cell r="H294" t="str">
            <v/>
          </cell>
          <cell r="I294">
            <v>2.0099999999999998</v>
          </cell>
          <cell r="J294">
            <v>3</v>
          </cell>
          <cell r="K294">
            <v>13</v>
          </cell>
          <cell r="L294">
            <v>3</v>
          </cell>
          <cell r="M294" t="str">
            <v>T</v>
          </cell>
          <cell r="N294">
            <v>2.0099999999999998</v>
          </cell>
          <cell r="O294">
            <v>2.0099999999999998</v>
          </cell>
          <cell r="P294">
            <v>2.0099999999999998</v>
          </cell>
          <cell r="Q294">
            <v>2.0099999999999998</v>
          </cell>
          <cell r="R294">
            <v>2.0099999999999998</v>
          </cell>
        </row>
        <row r="295">
          <cell r="A295" t="str">
            <v>UTRNP_A</v>
          </cell>
          <cell r="B295" t="str">
            <v>Unitrans</v>
          </cell>
          <cell r="C295" t="str">
            <v>DAVIS PERIMETER COUNTER CLOCKWISE</v>
          </cell>
          <cell r="D295" t="str">
            <v>T</v>
          </cell>
          <cell r="E295" t="str">
            <v>UNIP</v>
          </cell>
          <cell r="F295" t="str">
            <v>Route P</v>
          </cell>
          <cell r="G295">
            <v>0</v>
          </cell>
          <cell r="H295" t="str">
            <v/>
          </cell>
          <cell r="I295">
            <v>2.0099999999999998</v>
          </cell>
          <cell r="J295">
            <v>3</v>
          </cell>
          <cell r="K295">
            <v>13</v>
          </cell>
          <cell r="L295">
            <v>7</v>
          </cell>
          <cell r="M295" t="str">
            <v>T</v>
          </cell>
          <cell r="N295">
            <v>2.0099999999999998</v>
          </cell>
          <cell r="O295">
            <v>2.0099999999999998</v>
          </cell>
          <cell r="P295">
            <v>2.0099999999999998</v>
          </cell>
          <cell r="Q295">
            <v>2.0099999999999998</v>
          </cell>
          <cell r="R295">
            <v>2.0099999999999998</v>
          </cell>
        </row>
        <row r="296">
          <cell r="A296" t="str">
            <v>UTRNQ_A</v>
          </cell>
          <cell r="B296" t="str">
            <v>Unitrans</v>
          </cell>
          <cell r="C296" t="str">
            <v>DAVIS PERIMETER CLOCKWISE</v>
          </cell>
          <cell r="D296" t="str">
            <v>T</v>
          </cell>
          <cell r="E296" t="str">
            <v>UNIQ</v>
          </cell>
          <cell r="F296" t="str">
            <v>Q_Davis Perimeter (Clockwise)</v>
          </cell>
          <cell r="G296">
            <v>0</v>
          </cell>
          <cell r="H296" t="str">
            <v/>
          </cell>
          <cell r="I296">
            <v>2.0099999999999998</v>
          </cell>
          <cell r="J296">
            <v>3</v>
          </cell>
          <cell r="K296">
            <v>13</v>
          </cell>
          <cell r="L296">
            <v>7</v>
          </cell>
          <cell r="M296" t="str">
            <v>T</v>
          </cell>
          <cell r="N296">
            <v>2.0099999999999998</v>
          </cell>
          <cell r="O296">
            <v>2.0099999999999998</v>
          </cell>
          <cell r="P296">
            <v>2.0099999999999998</v>
          </cell>
          <cell r="Q296">
            <v>2.0099999999999998</v>
          </cell>
          <cell r="R296">
            <v>2.0099999999999998</v>
          </cell>
        </row>
        <row r="297">
          <cell r="A297" t="str">
            <v>UTRNT_A</v>
          </cell>
          <cell r="B297" t="str">
            <v>Unitrans</v>
          </cell>
          <cell r="C297" t="str">
            <v>DAVIS HIGH</v>
          </cell>
          <cell r="D297" t="str">
            <v>F</v>
          </cell>
          <cell r="E297" t="str">
            <v>UNIT</v>
          </cell>
          <cell r="F297" t="str">
            <v>T_Davis HS</v>
          </cell>
          <cell r="G297">
            <v>1</v>
          </cell>
          <cell r="H297" t="str">
            <v/>
          </cell>
          <cell r="I297">
            <v>2.0099999999999998</v>
          </cell>
          <cell r="J297">
            <v>3</v>
          </cell>
          <cell r="K297">
            <v>13</v>
          </cell>
          <cell r="L297">
            <v>7</v>
          </cell>
          <cell r="M297" t="str">
            <v>F</v>
          </cell>
          <cell r="N297">
            <v>2.0099999999999998</v>
          </cell>
          <cell r="O297">
            <v>2.0099999999999998</v>
          </cell>
          <cell r="P297">
            <v>2.0099999999999998</v>
          </cell>
          <cell r="Q297">
            <v>2.0099999999999998</v>
          </cell>
          <cell r="R297">
            <v>2.0099999999999998</v>
          </cell>
        </row>
        <row r="298">
          <cell r="A298" t="str">
            <v>UTRNT_B</v>
          </cell>
          <cell r="B298" t="str">
            <v>Unitrans</v>
          </cell>
          <cell r="C298" t="str">
            <v>DAVIS HIGH</v>
          </cell>
          <cell r="D298" t="str">
            <v>F</v>
          </cell>
          <cell r="E298" t="str">
            <v>UNIT</v>
          </cell>
          <cell r="F298" t="str">
            <v>T_Davis HS</v>
          </cell>
          <cell r="G298">
            <v>1</v>
          </cell>
          <cell r="H298" t="str">
            <v/>
          </cell>
          <cell r="I298">
            <v>2.0099999999999998</v>
          </cell>
          <cell r="J298">
            <v>3</v>
          </cell>
          <cell r="K298">
            <v>13</v>
          </cell>
          <cell r="L298">
            <v>7</v>
          </cell>
          <cell r="M298" t="str">
            <v>F</v>
          </cell>
          <cell r="N298">
            <v>2.0099999999999998</v>
          </cell>
          <cell r="O298">
            <v>2.0099999999999998</v>
          </cell>
          <cell r="P298">
            <v>2.0099999999999998</v>
          </cell>
          <cell r="Q298">
            <v>2.0099999999999998</v>
          </cell>
          <cell r="R298">
            <v>2.0099999999999998</v>
          </cell>
        </row>
        <row r="299">
          <cell r="A299" t="str">
            <v>UTRNV_A</v>
          </cell>
          <cell r="B299" t="str">
            <v>Unitrans</v>
          </cell>
          <cell r="C299" t="str">
            <v>UC DAVIS WEST VILLAGE</v>
          </cell>
          <cell r="D299" t="str">
            <v>F</v>
          </cell>
          <cell r="E299" t="str">
            <v>UNIV</v>
          </cell>
          <cell r="F299" t="str">
            <v>Campus</v>
          </cell>
          <cell r="G299">
            <v>1</v>
          </cell>
          <cell r="H299" t="str">
            <v/>
          </cell>
          <cell r="I299">
            <v>2.0099999999999998</v>
          </cell>
          <cell r="J299">
            <v>3</v>
          </cell>
          <cell r="K299">
            <v>13</v>
          </cell>
          <cell r="L299">
            <v>7</v>
          </cell>
          <cell r="M299" t="str">
            <v>F</v>
          </cell>
          <cell r="N299">
            <v>2.0099999999999998</v>
          </cell>
          <cell r="O299">
            <v>2.0099999999999998</v>
          </cell>
          <cell r="P299">
            <v>2.0099999999999998</v>
          </cell>
          <cell r="Q299">
            <v>2.0099999999999998</v>
          </cell>
          <cell r="R299">
            <v>2.0099999999999998</v>
          </cell>
        </row>
        <row r="300">
          <cell r="A300" t="str">
            <v>UTRNV_B</v>
          </cell>
          <cell r="B300" t="str">
            <v>Unitrans</v>
          </cell>
          <cell r="C300" t="str">
            <v>UC DAVIS WEST VILLAGE</v>
          </cell>
          <cell r="D300" t="str">
            <v>F</v>
          </cell>
          <cell r="E300" t="str">
            <v>UNIV</v>
          </cell>
          <cell r="F300" t="str">
            <v>Campus</v>
          </cell>
          <cell r="G300">
            <v>1</v>
          </cell>
          <cell r="H300" t="str">
            <v/>
          </cell>
          <cell r="I300">
            <v>2.0099999999999998</v>
          </cell>
          <cell r="J300">
            <v>3</v>
          </cell>
          <cell r="K300">
            <v>13</v>
          </cell>
          <cell r="L300">
            <v>7</v>
          </cell>
          <cell r="M300" t="str">
            <v>F</v>
          </cell>
          <cell r="N300">
            <v>2.0099999999999998</v>
          </cell>
          <cell r="O300">
            <v>2.0099999999999998</v>
          </cell>
          <cell r="P300">
            <v>2.0099999999999998</v>
          </cell>
          <cell r="Q300">
            <v>2.0099999999999998</v>
          </cell>
          <cell r="R300">
            <v>2.0099999999999998</v>
          </cell>
        </row>
        <row r="301">
          <cell r="A301" t="str">
            <v>UTRNW_A</v>
          </cell>
          <cell r="B301" t="str">
            <v>Unitrans</v>
          </cell>
          <cell r="C301" t="str">
            <v>COWELL/LILLARD/DRUMMOND</v>
          </cell>
          <cell r="D301" t="str">
            <v>F</v>
          </cell>
          <cell r="E301" t="str">
            <v>UNIW</v>
          </cell>
          <cell r="F301" t="str">
            <v>Route W</v>
          </cell>
          <cell r="G301">
            <v>1</v>
          </cell>
          <cell r="H301" t="str">
            <v/>
          </cell>
          <cell r="I301">
            <v>2.0099999999999998</v>
          </cell>
          <cell r="J301">
            <v>3</v>
          </cell>
          <cell r="K301">
            <v>13</v>
          </cell>
          <cell r="L301">
            <v>7</v>
          </cell>
          <cell r="M301" t="str">
            <v>F</v>
          </cell>
          <cell r="N301">
            <v>2.0099999999999998</v>
          </cell>
          <cell r="O301">
            <v>2.0099999999999998</v>
          </cell>
          <cell r="P301">
            <v>2.0099999999999998</v>
          </cell>
          <cell r="Q301">
            <v>2.0099999999999998</v>
          </cell>
          <cell r="R301">
            <v>2.0099999999999998</v>
          </cell>
        </row>
        <row r="302">
          <cell r="A302" t="str">
            <v>UTRNZ_A</v>
          </cell>
          <cell r="B302" t="str">
            <v>Unitrans</v>
          </cell>
          <cell r="C302" t="str">
            <v>AMTRAK/5TH ST/TARGET/MU</v>
          </cell>
          <cell r="D302" t="str">
            <v>na</v>
          </cell>
          <cell r="E302" t="str">
            <v>na</v>
          </cell>
          <cell r="F302" t="str">
            <v>na</v>
          </cell>
          <cell r="G302" t="str">
            <v>na</v>
          </cell>
          <cell r="H302" t="str">
            <v/>
          </cell>
          <cell r="I302">
            <v>2.0099999999999998</v>
          </cell>
          <cell r="J302">
            <v>3</v>
          </cell>
          <cell r="K302">
            <v>13</v>
          </cell>
          <cell r="L302">
            <v>5</v>
          </cell>
          <cell r="M302" t="str">
            <v>F</v>
          </cell>
          <cell r="N302">
            <v>2.0099999999999998</v>
          </cell>
          <cell r="O302">
            <v>2.0099999999999998</v>
          </cell>
          <cell r="P302">
            <v>2.0099999999999998</v>
          </cell>
          <cell r="Q302">
            <v>2.0099999999999998</v>
          </cell>
          <cell r="R302">
            <v>2.0099999999999998</v>
          </cell>
        </row>
        <row r="303">
          <cell r="A303" t="str">
            <v>na</v>
          </cell>
          <cell r="B303" t="str">
            <v>na</v>
          </cell>
          <cell r="C303" t="str">
            <v>na</v>
          </cell>
          <cell r="D303" t="str">
            <v>T</v>
          </cell>
          <cell r="E303" t="str">
            <v>UCDC</v>
          </cell>
          <cell r="F303" t="str">
            <v>UC Davis Shuttle</v>
          </cell>
          <cell r="G303" t="str">
            <v>na</v>
          </cell>
          <cell r="H303" t="str">
            <v>na</v>
          </cell>
          <cell r="I303">
            <v>2.0099999999999998</v>
          </cell>
          <cell r="J303">
            <v>3</v>
          </cell>
          <cell r="K303">
            <v>13</v>
          </cell>
          <cell r="L303">
            <v>7</v>
          </cell>
          <cell r="M303" t="str">
            <v>F</v>
          </cell>
          <cell r="N303">
            <v>2.0099999999999998</v>
          </cell>
          <cell r="O303">
            <v>2.0099999999999998</v>
          </cell>
          <cell r="P303">
            <v>2.0099999999999998</v>
          </cell>
          <cell r="Q303">
            <v>2.0099999999999998</v>
          </cell>
          <cell r="R303">
            <v>2.0099999999999998</v>
          </cell>
        </row>
        <row r="304">
          <cell r="A304" t="str">
            <v>na</v>
          </cell>
          <cell r="B304" t="str">
            <v>na</v>
          </cell>
          <cell r="C304" t="str">
            <v>na</v>
          </cell>
          <cell r="D304" t="str">
            <v>F</v>
          </cell>
          <cell r="E304" t="str">
            <v>UNISA</v>
          </cell>
          <cell r="F304" t="str">
            <v>S_Harper JHS</v>
          </cell>
          <cell r="G304" t="str">
            <v>na</v>
          </cell>
          <cell r="H304" t="str">
            <v>na</v>
          </cell>
          <cell r="I304">
            <v>2.0099999999999998</v>
          </cell>
          <cell r="J304">
            <v>3</v>
          </cell>
          <cell r="K304">
            <v>13</v>
          </cell>
          <cell r="L304">
            <v>7</v>
          </cell>
          <cell r="M304" t="str">
            <v>F</v>
          </cell>
          <cell r="N304">
            <v>2.0099999999999998</v>
          </cell>
          <cell r="O304">
            <v>2.0099999999999998</v>
          </cell>
          <cell r="P304">
            <v>2.0099999999999998</v>
          </cell>
          <cell r="Q304">
            <v>2.0099999999999998</v>
          </cell>
          <cell r="R304">
            <v>2.0099999999999998</v>
          </cell>
        </row>
        <row r="305">
          <cell r="A305" t="str">
            <v>na</v>
          </cell>
          <cell r="B305" t="str">
            <v>na</v>
          </cell>
          <cell r="C305" t="str">
            <v>na</v>
          </cell>
          <cell r="D305" t="str">
            <v>F</v>
          </cell>
          <cell r="E305" t="str">
            <v>UNISB</v>
          </cell>
          <cell r="F305" t="str">
            <v>S_Harper JHS</v>
          </cell>
          <cell r="G305" t="str">
            <v>na</v>
          </cell>
          <cell r="H305" t="str">
            <v>na</v>
          </cell>
          <cell r="I305">
            <v>2.0099999999999998</v>
          </cell>
          <cell r="J305">
            <v>3</v>
          </cell>
          <cell r="K305">
            <v>13</v>
          </cell>
          <cell r="L305">
            <v>7</v>
          </cell>
          <cell r="M305" t="str">
            <v>F</v>
          </cell>
          <cell r="N305">
            <v>2.0099999999999998</v>
          </cell>
          <cell r="O305">
            <v>2.0099999999999998</v>
          </cell>
          <cell r="P305">
            <v>2.0099999999999998</v>
          </cell>
          <cell r="Q305">
            <v>2.0099999999999998</v>
          </cell>
          <cell r="R305">
            <v>2.0099999999999998</v>
          </cell>
        </row>
        <row r="306">
          <cell r="A306" t="str">
            <v>YOLO210_A</v>
          </cell>
          <cell r="B306" t="str">
            <v>YoloBus</v>
          </cell>
          <cell r="C306" t="str">
            <v>ROUTE 210</v>
          </cell>
          <cell r="D306" t="str">
            <v>T</v>
          </cell>
          <cell r="E306" t="str">
            <v>Y210</v>
          </cell>
          <cell r="F306" t="str">
            <v>Woodland Central Loop</v>
          </cell>
          <cell r="G306">
            <v>1</v>
          </cell>
          <cell r="H306" t="str">
            <v/>
          </cell>
          <cell r="I306">
            <v>2.0099999999999998</v>
          </cell>
          <cell r="J306">
            <v>3</v>
          </cell>
          <cell r="K306">
            <v>4</v>
          </cell>
          <cell r="L306">
            <v>5</v>
          </cell>
          <cell r="M306" t="str">
            <v>T</v>
          </cell>
          <cell r="N306">
            <v>2.0099999999999998</v>
          </cell>
          <cell r="O306">
            <v>2.0099999999999998</v>
          </cell>
          <cell r="P306">
            <v>2.0099999999999998</v>
          </cell>
          <cell r="Q306">
            <v>2.0099999999999998</v>
          </cell>
          <cell r="R306">
            <v>2.0099999999999998</v>
          </cell>
        </row>
        <row r="307">
          <cell r="A307" t="str">
            <v>YOLO211_A</v>
          </cell>
          <cell r="B307" t="str">
            <v>YoloBus</v>
          </cell>
          <cell r="C307" t="str">
            <v>ROUTE 211</v>
          </cell>
          <cell r="D307" t="str">
            <v>T</v>
          </cell>
          <cell r="E307" t="str">
            <v>Y211</v>
          </cell>
          <cell r="F307" t="str">
            <v>211_W.Woodland Local</v>
          </cell>
          <cell r="G307">
            <v>0</v>
          </cell>
          <cell r="H307" t="str">
            <v/>
          </cell>
          <cell r="I307">
            <v>2.0099999999999998</v>
          </cell>
          <cell r="J307">
            <v>3</v>
          </cell>
          <cell r="K307">
            <v>4</v>
          </cell>
          <cell r="L307">
            <v>5</v>
          </cell>
          <cell r="M307" t="str">
            <v>F</v>
          </cell>
          <cell r="N307">
            <v>2.0099999999999998</v>
          </cell>
          <cell r="O307">
            <v>2.0099999999999998</v>
          </cell>
          <cell r="P307">
            <v>2.0099999999999998</v>
          </cell>
          <cell r="Q307">
            <v>2.0099999999999998</v>
          </cell>
          <cell r="R307">
            <v>2.0099999999999998</v>
          </cell>
        </row>
        <row r="308">
          <cell r="A308" t="str">
            <v>YOLO212_A</v>
          </cell>
          <cell r="B308" t="str">
            <v>YoloBus</v>
          </cell>
          <cell r="C308" t="str">
            <v>ROUTE 212</v>
          </cell>
          <cell r="D308" t="str">
            <v>T</v>
          </cell>
          <cell r="E308" t="str">
            <v>Y212</v>
          </cell>
          <cell r="F308" t="str">
            <v>E.Woodland Local</v>
          </cell>
          <cell r="G308">
            <v>0</v>
          </cell>
          <cell r="H308" t="str">
            <v/>
          </cell>
          <cell r="I308">
            <v>2.0099999999999998</v>
          </cell>
          <cell r="J308">
            <v>3</v>
          </cell>
          <cell r="K308">
            <v>4</v>
          </cell>
          <cell r="L308">
            <v>5</v>
          </cell>
          <cell r="M308" t="str">
            <v>T</v>
          </cell>
          <cell r="N308">
            <v>2.0099999999999998</v>
          </cell>
          <cell r="O308">
            <v>2.0099999999999998</v>
          </cell>
          <cell r="P308">
            <v>2.0099999999999998</v>
          </cell>
          <cell r="Q308">
            <v>2.0099999999999998</v>
          </cell>
          <cell r="R308">
            <v>2.0099999999999998</v>
          </cell>
        </row>
        <row r="309">
          <cell r="A309" t="str">
            <v>YOLO214_A</v>
          </cell>
          <cell r="B309" t="str">
            <v>YoloBus</v>
          </cell>
          <cell r="C309" t="str">
            <v>ROUTE 214</v>
          </cell>
          <cell r="D309" t="str">
            <v>T</v>
          </cell>
          <cell r="E309" t="str">
            <v>Y214</v>
          </cell>
          <cell r="F309" t="str">
            <v>214_E.Woodland Local</v>
          </cell>
          <cell r="G309">
            <v>0</v>
          </cell>
          <cell r="H309" t="str">
            <v/>
          </cell>
          <cell r="I309">
            <v>2.0099999999999998</v>
          </cell>
          <cell r="J309">
            <v>3</v>
          </cell>
          <cell r="K309">
            <v>4</v>
          </cell>
          <cell r="L309">
            <v>5</v>
          </cell>
          <cell r="M309" t="str">
            <v>T</v>
          </cell>
          <cell r="N309">
            <v>2.0099999999999998</v>
          </cell>
          <cell r="O309">
            <v>2.0099999999999998</v>
          </cell>
          <cell r="P309">
            <v>2.0099999999999998</v>
          </cell>
          <cell r="Q309">
            <v>2.0099999999999998</v>
          </cell>
          <cell r="R309">
            <v>2.0099999999999998</v>
          </cell>
        </row>
        <row r="310">
          <cell r="A310" t="str">
            <v>YOLO215EB_A</v>
          </cell>
          <cell r="B310" t="str">
            <v>YoloBus</v>
          </cell>
          <cell r="C310" t="str">
            <v>ROUTE 215 EB</v>
          </cell>
          <cell r="D310" t="str">
            <v>F</v>
          </cell>
          <cell r="E310" t="str">
            <v>Y215</v>
          </cell>
          <cell r="F310" t="str">
            <v>Woodland-Capay Line</v>
          </cell>
          <cell r="G310">
            <v>1</v>
          </cell>
          <cell r="H310" t="str">
            <v/>
          </cell>
          <cell r="I310">
            <v>1.62</v>
          </cell>
          <cell r="J310">
            <v>3</v>
          </cell>
          <cell r="K310">
            <v>4</v>
          </cell>
          <cell r="L310">
            <v>5</v>
          </cell>
          <cell r="M310" t="str">
            <v>F</v>
          </cell>
          <cell r="N310">
            <v>1.62</v>
          </cell>
          <cell r="O310">
            <v>1.62</v>
          </cell>
          <cell r="P310">
            <v>1.62</v>
          </cell>
          <cell r="Q310">
            <v>1.62</v>
          </cell>
          <cell r="R310">
            <v>1.62</v>
          </cell>
        </row>
        <row r="311">
          <cell r="A311" t="str">
            <v>YOLO215WB_A</v>
          </cell>
          <cell r="B311" t="str">
            <v>YoloBus</v>
          </cell>
          <cell r="C311" t="str">
            <v>ROUTE 215 WB</v>
          </cell>
          <cell r="D311" t="str">
            <v>F</v>
          </cell>
          <cell r="E311" t="str">
            <v>Y215</v>
          </cell>
          <cell r="F311" t="str">
            <v>Woodland-Capay Line</v>
          </cell>
          <cell r="G311">
            <v>1</v>
          </cell>
          <cell r="H311" t="str">
            <v/>
          </cell>
          <cell r="I311">
            <v>1.62</v>
          </cell>
          <cell r="J311">
            <v>3</v>
          </cell>
          <cell r="K311">
            <v>4</v>
          </cell>
          <cell r="L311">
            <v>5</v>
          </cell>
          <cell r="M311" t="str">
            <v>F</v>
          </cell>
          <cell r="N311">
            <v>1.62</v>
          </cell>
          <cell r="O311">
            <v>1.62</v>
          </cell>
          <cell r="P311">
            <v>1.62</v>
          </cell>
          <cell r="Q311">
            <v>1.62</v>
          </cell>
          <cell r="R311">
            <v>1.62</v>
          </cell>
        </row>
        <row r="312">
          <cell r="A312" t="str">
            <v>YOLO216AM_A</v>
          </cell>
          <cell r="B312" t="str">
            <v>YoloBus</v>
          </cell>
          <cell r="C312" t="str">
            <v>ROUTE 216 AM</v>
          </cell>
          <cell r="D312" t="str">
            <v>na</v>
          </cell>
          <cell r="E312" t="str">
            <v>na</v>
          </cell>
          <cell r="F312" t="str">
            <v>na</v>
          </cell>
          <cell r="G312">
            <v>0</v>
          </cell>
          <cell r="H312" t="str">
            <v/>
          </cell>
          <cell r="I312">
            <v>2.0099999999999998</v>
          </cell>
          <cell r="J312">
            <v>3</v>
          </cell>
          <cell r="K312">
            <v>4</v>
          </cell>
          <cell r="L312">
            <v>5</v>
          </cell>
          <cell r="M312" t="str">
            <v>F</v>
          </cell>
          <cell r="N312">
            <v>1.62</v>
          </cell>
          <cell r="O312">
            <v>1.62</v>
          </cell>
          <cell r="P312">
            <v>1.62</v>
          </cell>
          <cell r="Q312">
            <v>1.62</v>
          </cell>
          <cell r="R312">
            <v>1.62</v>
          </cell>
        </row>
        <row r="313">
          <cell r="A313" t="str">
            <v>YOLO216PM_A</v>
          </cell>
          <cell r="B313" t="str">
            <v>YoloBus</v>
          </cell>
          <cell r="C313" t="str">
            <v>ROUTE 216 PM</v>
          </cell>
          <cell r="D313" t="str">
            <v>na</v>
          </cell>
          <cell r="E313" t="str">
            <v>na</v>
          </cell>
          <cell r="F313" t="str">
            <v>na</v>
          </cell>
          <cell r="G313">
            <v>0</v>
          </cell>
          <cell r="H313" t="str">
            <v/>
          </cell>
          <cell r="I313">
            <v>2.0099999999999998</v>
          </cell>
          <cell r="J313">
            <v>3</v>
          </cell>
          <cell r="K313">
            <v>4</v>
          </cell>
          <cell r="L313">
            <v>5</v>
          </cell>
          <cell r="M313" t="str">
            <v>F</v>
          </cell>
          <cell r="N313">
            <v>1.62</v>
          </cell>
          <cell r="O313">
            <v>1.62</v>
          </cell>
          <cell r="P313">
            <v>1.62</v>
          </cell>
          <cell r="Q313">
            <v>1.62</v>
          </cell>
          <cell r="R313">
            <v>1.62</v>
          </cell>
        </row>
        <row r="314">
          <cell r="A314" t="str">
            <v>YOLO217AM_A</v>
          </cell>
          <cell r="B314" t="str">
            <v>YoloBus</v>
          </cell>
          <cell r="C314" t="str">
            <v>ROUTE 217 AM</v>
          </cell>
          <cell r="D314" t="str">
            <v>na</v>
          </cell>
          <cell r="E314" t="str">
            <v>na</v>
          </cell>
          <cell r="F314" t="str">
            <v>na</v>
          </cell>
          <cell r="G314">
            <v>0</v>
          </cell>
          <cell r="H314" t="str">
            <v/>
          </cell>
          <cell r="I314">
            <v>2.0099999999999998</v>
          </cell>
          <cell r="J314">
            <v>3</v>
          </cell>
          <cell r="K314">
            <v>4</v>
          </cell>
          <cell r="L314">
            <v>5</v>
          </cell>
          <cell r="M314" t="str">
            <v>F</v>
          </cell>
          <cell r="N314">
            <v>1.62</v>
          </cell>
          <cell r="O314">
            <v>1.62</v>
          </cell>
          <cell r="P314">
            <v>1.62</v>
          </cell>
          <cell r="Q314">
            <v>1.62</v>
          </cell>
          <cell r="R314">
            <v>1.62</v>
          </cell>
        </row>
        <row r="315">
          <cell r="A315" t="str">
            <v>YOLO217PM_A</v>
          </cell>
          <cell r="B315" t="str">
            <v>YoloBus</v>
          </cell>
          <cell r="C315" t="str">
            <v>ROUTE 217 PM</v>
          </cell>
          <cell r="D315" t="str">
            <v>na</v>
          </cell>
          <cell r="E315" t="str">
            <v>na</v>
          </cell>
          <cell r="F315" t="str">
            <v>na</v>
          </cell>
          <cell r="G315">
            <v>0</v>
          </cell>
          <cell r="H315" t="str">
            <v/>
          </cell>
          <cell r="I315">
            <v>2.0099999999999998</v>
          </cell>
          <cell r="J315">
            <v>3</v>
          </cell>
          <cell r="K315">
            <v>4</v>
          </cell>
          <cell r="L315">
            <v>5</v>
          </cell>
          <cell r="M315" t="str">
            <v>F</v>
          </cell>
          <cell r="N315">
            <v>1.62</v>
          </cell>
          <cell r="O315">
            <v>1.62</v>
          </cell>
          <cell r="P315">
            <v>1.62</v>
          </cell>
          <cell r="Q315">
            <v>1.62</v>
          </cell>
          <cell r="R315">
            <v>1.62</v>
          </cell>
        </row>
        <row r="316">
          <cell r="A316" t="str">
            <v>YOLO220CA_A</v>
          </cell>
          <cell r="B316" t="str">
            <v>YoloBus</v>
          </cell>
          <cell r="C316" t="str">
            <v>ROUTE 220C AM</v>
          </cell>
          <cell r="D316" t="str">
            <v>na</v>
          </cell>
          <cell r="E316" t="str">
            <v>na</v>
          </cell>
          <cell r="F316" t="str">
            <v>na</v>
          </cell>
          <cell r="G316" t="str">
            <v>na</v>
          </cell>
          <cell r="H316" t="str">
            <v/>
          </cell>
          <cell r="I316">
            <v>2.0099999999999998</v>
          </cell>
          <cell r="J316">
            <v>3</v>
          </cell>
          <cell r="K316">
            <v>4</v>
          </cell>
          <cell r="L316">
            <v>5</v>
          </cell>
          <cell r="M316" t="str">
            <v>F</v>
          </cell>
          <cell r="N316">
            <v>1.62</v>
          </cell>
          <cell r="O316">
            <v>1.62</v>
          </cell>
          <cell r="P316">
            <v>1.62</v>
          </cell>
          <cell r="Q316">
            <v>1.62</v>
          </cell>
          <cell r="R316">
            <v>1.62</v>
          </cell>
        </row>
        <row r="317">
          <cell r="A317" t="str">
            <v>YOLO220CP_A</v>
          </cell>
          <cell r="B317" t="str">
            <v>YoloBus</v>
          </cell>
          <cell r="C317" t="str">
            <v>ROUTE 220C PM</v>
          </cell>
          <cell r="D317" t="str">
            <v>na</v>
          </cell>
          <cell r="E317" t="str">
            <v>na</v>
          </cell>
          <cell r="F317" t="str">
            <v>na</v>
          </cell>
          <cell r="G317" t="str">
            <v>na</v>
          </cell>
          <cell r="H317" t="str">
            <v/>
          </cell>
          <cell r="I317">
            <v>2.0099999999999998</v>
          </cell>
          <cell r="J317">
            <v>3</v>
          </cell>
          <cell r="K317">
            <v>4</v>
          </cell>
          <cell r="L317">
            <v>5</v>
          </cell>
          <cell r="M317" t="str">
            <v>F</v>
          </cell>
          <cell r="N317">
            <v>1.62</v>
          </cell>
          <cell r="O317">
            <v>1.62</v>
          </cell>
          <cell r="P317">
            <v>1.62</v>
          </cell>
          <cell r="Q317">
            <v>1.62</v>
          </cell>
          <cell r="R317">
            <v>1.62</v>
          </cell>
        </row>
        <row r="318">
          <cell r="A318" t="str">
            <v>YOLO220EB_A</v>
          </cell>
          <cell r="B318" t="str">
            <v>YoloBus</v>
          </cell>
          <cell r="C318" t="str">
            <v>ROUTE 220 EB</v>
          </cell>
          <cell r="D318" t="str">
            <v>F</v>
          </cell>
          <cell r="E318" t="str">
            <v>Y220</v>
          </cell>
          <cell r="F318" t="str">
            <v>220_Davis_Vacaville Local</v>
          </cell>
          <cell r="G318">
            <v>1</v>
          </cell>
          <cell r="H318" t="str">
            <v/>
          </cell>
          <cell r="I318">
            <v>1.62</v>
          </cell>
          <cell r="J318">
            <v>3</v>
          </cell>
          <cell r="K318">
            <v>4</v>
          </cell>
          <cell r="L318">
            <v>5</v>
          </cell>
          <cell r="M318" t="str">
            <v>F</v>
          </cell>
          <cell r="N318">
            <v>1.62</v>
          </cell>
          <cell r="O318">
            <v>1.62</v>
          </cell>
          <cell r="P318">
            <v>1.62</v>
          </cell>
          <cell r="Q318">
            <v>1.62</v>
          </cell>
          <cell r="R318">
            <v>1.62</v>
          </cell>
        </row>
        <row r="319">
          <cell r="A319" t="str">
            <v>YOLO220WB_A</v>
          </cell>
          <cell r="B319" t="str">
            <v>YoloBus</v>
          </cell>
          <cell r="C319" t="str">
            <v>ROUTE 220 WB</v>
          </cell>
          <cell r="D319" t="str">
            <v>F</v>
          </cell>
          <cell r="E319" t="str">
            <v>Y220</v>
          </cell>
          <cell r="F319" t="str">
            <v>220_Davis_Vacaville Local</v>
          </cell>
          <cell r="G319">
            <v>1</v>
          </cell>
          <cell r="H319" t="str">
            <v/>
          </cell>
          <cell r="I319">
            <v>1.62</v>
          </cell>
          <cell r="J319">
            <v>3</v>
          </cell>
          <cell r="K319">
            <v>4</v>
          </cell>
          <cell r="L319">
            <v>5</v>
          </cell>
          <cell r="M319" t="str">
            <v>F</v>
          </cell>
          <cell r="N319">
            <v>1.62</v>
          </cell>
          <cell r="O319">
            <v>1.62</v>
          </cell>
          <cell r="P319">
            <v>1.62</v>
          </cell>
          <cell r="Q319">
            <v>1.62</v>
          </cell>
          <cell r="R319">
            <v>1.62</v>
          </cell>
        </row>
        <row r="320">
          <cell r="A320" t="str">
            <v>YOLO230AM_A</v>
          </cell>
          <cell r="B320" t="str">
            <v>YoloBus</v>
          </cell>
          <cell r="C320" t="str">
            <v>ROUTE 230 AM</v>
          </cell>
          <cell r="D320" t="str">
            <v>T</v>
          </cell>
          <cell r="E320" t="str">
            <v>Y230A</v>
          </cell>
          <cell r="F320" t="str">
            <v>W.Davis Express</v>
          </cell>
          <cell r="G320">
            <v>0</v>
          </cell>
          <cell r="H320" t="str">
            <v/>
          </cell>
          <cell r="I320">
            <v>2.0099999999999998</v>
          </cell>
          <cell r="J320">
            <v>2</v>
          </cell>
          <cell r="K320">
            <v>3</v>
          </cell>
          <cell r="L320">
            <v>3</v>
          </cell>
          <cell r="M320" t="str">
            <v>F</v>
          </cell>
          <cell r="N320">
            <v>2.0099999999999998</v>
          </cell>
          <cell r="O320">
            <v>2.0099999999999998</v>
          </cell>
          <cell r="P320">
            <v>2.0099999999999998</v>
          </cell>
          <cell r="Q320">
            <v>2.0099999999999998</v>
          </cell>
          <cell r="R320">
            <v>2.0099999999999998</v>
          </cell>
        </row>
        <row r="321">
          <cell r="A321" t="str">
            <v>YOLO230PM_A</v>
          </cell>
          <cell r="B321" t="str">
            <v>YoloBus</v>
          </cell>
          <cell r="C321" t="str">
            <v>ROUTE 230 PM</v>
          </cell>
          <cell r="D321" t="str">
            <v>T</v>
          </cell>
          <cell r="E321" t="str">
            <v>Y230B</v>
          </cell>
          <cell r="F321" t="str">
            <v>W.Davis Express</v>
          </cell>
          <cell r="G321">
            <v>0</v>
          </cell>
          <cell r="H321" t="str">
            <v/>
          </cell>
          <cell r="I321">
            <v>2.0099999999999998</v>
          </cell>
          <cell r="J321">
            <v>2</v>
          </cell>
          <cell r="K321">
            <v>3</v>
          </cell>
          <cell r="L321">
            <v>3</v>
          </cell>
          <cell r="M321" t="str">
            <v>F</v>
          </cell>
          <cell r="N321">
            <v>2.0099999999999998</v>
          </cell>
          <cell r="O321">
            <v>2.0099999999999998</v>
          </cell>
          <cell r="P321">
            <v>2.0099999999999998</v>
          </cell>
          <cell r="Q321">
            <v>2.0099999999999998</v>
          </cell>
          <cell r="R321">
            <v>2.0099999999999998</v>
          </cell>
        </row>
        <row r="322">
          <cell r="A322" t="str">
            <v>YOLO231PM_A</v>
          </cell>
          <cell r="B322" t="str">
            <v>YoloBus</v>
          </cell>
          <cell r="C322" t="str">
            <v>ROUTE 231 PM</v>
          </cell>
          <cell r="D322" t="str">
            <v>T</v>
          </cell>
          <cell r="E322" t="str">
            <v>Y231</v>
          </cell>
          <cell r="F322" t="str">
            <v>na</v>
          </cell>
          <cell r="G322">
            <v>0</v>
          </cell>
          <cell r="H322" t="str">
            <v/>
          </cell>
          <cell r="I322">
            <v>2.0099999999999998</v>
          </cell>
          <cell r="J322">
            <v>2</v>
          </cell>
          <cell r="K322">
            <v>3</v>
          </cell>
          <cell r="L322">
            <v>3</v>
          </cell>
          <cell r="M322" t="str">
            <v>F</v>
          </cell>
          <cell r="N322">
            <v>2.0099999999999998</v>
          </cell>
          <cell r="O322">
            <v>2.0099999999999998</v>
          </cell>
          <cell r="P322">
            <v>2.0099999999999998</v>
          </cell>
          <cell r="Q322">
            <v>2.0099999999999998</v>
          </cell>
          <cell r="R322">
            <v>2.0099999999999998</v>
          </cell>
        </row>
        <row r="323">
          <cell r="A323" t="str">
            <v>YOLO232AM_A</v>
          </cell>
          <cell r="B323" t="str">
            <v>YoloBus</v>
          </cell>
          <cell r="C323" t="str">
            <v>ROUTE 232 AM</v>
          </cell>
          <cell r="D323" t="str">
            <v>T</v>
          </cell>
          <cell r="E323" t="str">
            <v>Y232A</v>
          </cell>
          <cell r="F323" t="str">
            <v>Davis-Sacramento Express AM</v>
          </cell>
          <cell r="G323">
            <v>0</v>
          </cell>
          <cell r="H323" t="str">
            <v/>
          </cell>
          <cell r="I323">
            <v>2.0099999999999998</v>
          </cell>
          <cell r="J323">
            <v>2</v>
          </cell>
          <cell r="K323">
            <v>3</v>
          </cell>
          <cell r="L323">
            <v>3</v>
          </cell>
          <cell r="M323" t="str">
            <v>F</v>
          </cell>
          <cell r="N323">
            <v>2.0099999999999998</v>
          </cell>
          <cell r="O323">
            <v>2.0099999999999998</v>
          </cell>
          <cell r="P323">
            <v>2.0099999999999998</v>
          </cell>
          <cell r="Q323">
            <v>2.0099999999999998</v>
          </cell>
          <cell r="R323">
            <v>2.0099999999999998</v>
          </cell>
        </row>
        <row r="324">
          <cell r="A324" t="str">
            <v>YOLO232PM_A</v>
          </cell>
          <cell r="B324" t="str">
            <v>YoloBus</v>
          </cell>
          <cell r="C324" t="str">
            <v>ROUTE 232 PM</v>
          </cell>
          <cell r="D324" t="str">
            <v>T</v>
          </cell>
          <cell r="E324" t="str">
            <v>Y232B</v>
          </cell>
          <cell r="F324" t="str">
            <v>Davis-Sacramento Express AM</v>
          </cell>
          <cell r="G324">
            <v>0</v>
          </cell>
          <cell r="H324" t="str">
            <v/>
          </cell>
          <cell r="I324">
            <v>2.0099999999999998</v>
          </cell>
          <cell r="J324">
            <v>2</v>
          </cell>
          <cell r="K324">
            <v>3</v>
          </cell>
          <cell r="L324">
            <v>3</v>
          </cell>
          <cell r="M324" t="str">
            <v>F</v>
          </cell>
          <cell r="N324">
            <v>2.0099999999999998</v>
          </cell>
          <cell r="O324">
            <v>2.0099999999999998</v>
          </cell>
          <cell r="P324">
            <v>2.0099999999999998</v>
          </cell>
          <cell r="Q324">
            <v>2.0099999999999998</v>
          </cell>
          <cell r="R324">
            <v>2.0099999999999998</v>
          </cell>
        </row>
        <row r="325">
          <cell r="A325" t="str">
            <v>YOLO240_A</v>
          </cell>
          <cell r="B325" t="str">
            <v>YoloBus</v>
          </cell>
          <cell r="C325" t="str">
            <v>ROUTE 240</v>
          </cell>
          <cell r="D325" t="str">
            <v>T</v>
          </cell>
          <cell r="E325" t="str">
            <v>Y240</v>
          </cell>
          <cell r="F325" t="str">
            <v>W.Sac Industrial Area</v>
          </cell>
          <cell r="G325">
            <v>0</v>
          </cell>
          <cell r="H325" t="str">
            <v/>
          </cell>
          <cell r="I325">
            <v>2.0099999999999998</v>
          </cell>
          <cell r="J325">
            <v>3</v>
          </cell>
          <cell r="K325">
            <v>4</v>
          </cell>
          <cell r="L325">
            <v>5</v>
          </cell>
          <cell r="M325" t="str">
            <v>F</v>
          </cell>
          <cell r="N325">
            <v>2.0099999999999998</v>
          </cell>
          <cell r="O325">
            <v>2.0099999999999998</v>
          </cell>
          <cell r="P325">
            <v>2.0099999999999998</v>
          </cell>
          <cell r="Q325">
            <v>2.0099999999999998</v>
          </cell>
          <cell r="R325">
            <v>2.0099999999999998</v>
          </cell>
        </row>
        <row r="326">
          <cell r="A326" t="str">
            <v>YOLO241AM_A</v>
          </cell>
          <cell r="B326" t="str">
            <v>YoloBus</v>
          </cell>
          <cell r="C326" t="str">
            <v>ROUTE 241 AM</v>
          </cell>
          <cell r="D326" t="str">
            <v>T</v>
          </cell>
          <cell r="E326" t="str">
            <v>Y241</v>
          </cell>
          <cell r="F326" t="str">
            <v>W.Sac/Sac. Commute</v>
          </cell>
          <cell r="G326">
            <v>0</v>
          </cell>
          <cell r="H326" t="str">
            <v/>
          </cell>
          <cell r="I326">
            <v>2.0099999999999998</v>
          </cell>
          <cell r="J326">
            <v>3</v>
          </cell>
          <cell r="K326">
            <v>4</v>
          </cell>
          <cell r="L326">
            <v>5</v>
          </cell>
          <cell r="M326" t="str">
            <v>F</v>
          </cell>
          <cell r="N326">
            <v>2.0099999999999998</v>
          </cell>
          <cell r="O326">
            <v>2.0099999999999998</v>
          </cell>
          <cell r="P326">
            <v>2.0099999999999998</v>
          </cell>
          <cell r="Q326">
            <v>2.0099999999999998</v>
          </cell>
          <cell r="R326">
            <v>2.0099999999999998</v>
          </cell>
        </row>
        <row r="327">
          <cell r="A327" t="str">
            <v>YOLO241PM_A</v>
          </cell>
          <cell r="B327" t="str">
            <v>YoloBus</v>
          </cell>
          <cell r="C327" t="str">
            <v>ROUTE 241 PM</v>
          </cell>
          <cell r="D327" t="str">
            <v>T</v>
          </cell>
          <cell r="E327" t="str">
            <v>Y241</v>
          </cell>
          <cell r="F327" t="str">
            <v>W.Sac/Sac. Commute</v>
          </cell>
          <cell r="G327">
            <v>0</v>
          </cell>
          <cell r="H327" t="str">
            <v/>
          </cell>
          <cell r="I327">
            <v>2.0099999999999998</v>
          </cell>
          <cell r="J327">
            <v>3</v>
          </cell>
          <cell r="K327">
            <v>4</v>
          </cell>
          <cell r="L327">
            <v>5</v>
          </cell>
          <cell r="M327" t="str">
            <v>F</v>
          </cell>
          <cell r="N327">
            <v>2.0099999999999998</v>
          </cell>
          <cell r="O327">
            <v>2.0099999999999998</v>
          </cell>
          <cell r="P327">
            <v>2.0099999999999998</v>
          </cell>
          <cell r="Q327">
            <v>2.0099999999999998</v>
          </cell>
          <cell r="R327">
            <v>2.0099999999999998</v>
          </cell>
        </row>
        <row r="328">
          <cell r="A328" t="str">
            <v>YOLO242AM_A</v>
          </cell>
          <cell r="B328" t="str">
            <v>YoloBus</v>
          </cell>
          <cell r="C328" t="str">
            <v>ROUTE 242 AM</v>
          </cell>
          <cell r="D328" t="str">
            <v>T</v>
          </cell>
          <cell r="E328" t="str">
            <v>Y242A</v>
          </cell>
          <cell r="F328" t="str">
            <v>Woodland-Davis (SR113)</v>
          </cell>
          <cell r="G328">
            <v>0</v>
          </cell>
          <cell r="H328" t="str">
            <v/>
          </cell>
          <cell r="I328">
            <v>2.0099999999999998</v>
          </cell>
          <cell r="J328">
            <v>2</v>
          </cell>
          <cell r="K328">
            <v>3</v>
          </cell>
          <cell r="L328">
            <v>3</v>
          </cell>
          <cell r="M328" t="str">
            <v>F</v>
          </cell>
          <cell r="N328">
            <v>2.0099999999999998</v>
          </cell>
          <cell r="O328">
            <v>2.0099999999999998</v>
          </cell>
          <cell r="P328">
            <v>2.0099999999999998</v>
          </cell>
          <cell r="Q328">
            <v>2.0099999999999998</v>
          </cell>
          <cell r="R328">
            <v>2.0099999999999998</v>
          </cell>
        </row>
        <row r="329">
          <cell r="A329" t="str">
            <v>YOLO242PM_A</v>
          </cell>
          <cell r="B329" t="str">
            <v>YoloBus</v>
          </cell>
          <cell r="C329" t="str">
            <v>ROUTE 242 PM</v>
          </cell>
          <cell r="D329" t="str">
            <v>T</v>
          </cell>
          <cell r="E329" t="str">
            <v>Y242B</v>
          </cell>
          <cell r="F329" t="str">
            <v>Woodland-Davis (SR113)</v>
          </cell>
          <cell r="G329">
            <v>0</v>
          </cell>
          <cell r="H329" t="str">
            <v/>
          </cell>
          <cell r="I329">
            <v>2.0099999999999998</v>
          </cell>
          <cell r="J329">
            <v>2</v>
          </cell>
          <cell r="K329">
            <v>3</v>
          </cell>
          <cell r="L329">
            <v>3</v>
          </cell>
          <cell r="M329" t="str">
            <v>F</v>
          </cell>
          <cell r="N329">
            <v>2.0099999999999998</v>
          </cell>
          <cell r="O329">
            <v>2.0099999999999998</v>
          </cell>
          <cell r="P329">
            <v>2.0099999999999998</v>
          </cell>
          <cell r="Q329">
            <v>2.0099999999999998</v>
          </cell>
          <cell r="R329">
            <v>2.0099999999999998</v>
          </cell>
        </row>
        <row r="330">
          <cell r="A330" t="str">
            <v>YOLO243AM_A</v>
          </cell>
          <cell r="B330" t="str">
            <v>YoloBus</v>
          </cell>
          <cell r="C330" t="str">
            <v>ROUTE 243 AM</v>
          </cell>
          <cell r="D330" t="str">
            <v>na</v>
          </cell>
          <cell r="E330" t="str">
            <v>na</v>
          </cell>
          <cell r="F330" t="str">
            <v>na</v>
          </cell>
          <cell r="G330">
            <v>0</v>
          </cell>
          <cell r="H330" t="str">
            <v/>
          </cell>
          <cell r="I330">
            <v>2.0099999999999998</v>
          </cell>
          <cell r="J330">
            <v>2</v>
          </cell>
          <cell r="K330">
            <v>3</v>
          </cell>
          <cell r="L330">
            <v>3</v>
          </cell>
          <cell r="M330" t="str">
            <v>F</v>
          </cell>
          <cell r="N330">
            <v>2.0099999999999998</v>
          </cell>
          <cell r="O330">
            <v>2.0099999999999998</v>
          </cell>
          <cell r="P330">
            <v>2.0099999999999998</v>
          </cell>
          <cell r="Q330">
            <v>2.0099999999999998</v>
          </cell>
          <cell r="R330">
            <v>2.0099999999999998</v>
          </cell>
        </row>
        <row r="331">
          <cell r="A331" t="str">
            <v>YOLO243PM_A</v>
          </cell>
          <cell r="B331" t="str">
            <v>YoloBus</v>
          </cell>
          <cell r="C331" t="str">
            <v>ROUTE 243 PM</v>
          </cell>
          <cell r="D331" t="str">
            <v>na</v>
          </cell>
          <cell r="E331" t="str">
            <v>na</v>
          </cell>
          <cell r="F331" t="str">
            <v>na</v>
          </cell>
          <cell r="G331">
            <v>0</v>
          </cell>
          <cell r="H331" t="str">
            <v/>
          </cell>
          <cell r="I331">
            <v>2.0099999999999998</v>
          </cell>
          <cell r="J331">
            <v>2</v>
          </cell>
          <cell r="K331">
            <v>3</v>
          </cell>
          <cell r="L331">
            <v>3</v>
          </cell>
          <cell r="M331" t="str">
            <v>F</v>
          </cell>
          <cell r="N331">
            <v>2.0099999999999998</v>
          </cell>
          <cell r="O331">
            <v>2.0099999999999998</v>
          </cell>
          <cell r="P331">
            <v>2.0099999999999998</v>
          </cell>
          <cell r="Q331">
            <v>2.0099999999999998</v>
          </cell>
          <cell r="R331">
            <v>2.0099999999999998</v>
          </cell>
        </row>
        <row r="332">
          <cell r="A332" t="str">
            <v>YOLO340A_A</v>
          </cell>
          <cell r="B332" t="str">
            <v>YoloBus</v>
          </cell>
          <cell r="C332" t="str">
            <v>ROUTE 340-A</v>
          </cell>
          <cell r="D332" t="str">
            <v>na</v>
          </cell>
          <cell r="E332" t="str">
            <v>na</v>
          </cell>
          <cell r="F332" t="str">
            <v>na</v>
          </cell>
          <cell r="G332">
            <v>0</v>
          </cell>
          <cell r="H332" t="str">
            <v/>
          </cell>
          <cell r="I332">
            <v>2.0099999999999998</v>
          </cell>
          <cell r="J332">
            <v>3</v>
          </cell>
          <cell r="K332">
            <v>4</v>
          </cell>
          <cell r="L332">
            <v>5</v>
          </cell>
          <cell r="M332" t="str">
            <v>T</v>
          </cell>
          <cell r="N332">
            <v>2.0099999999999998</v>
          </cell>
          <cell r="O332">
            <v>2.0099999999999998</v>
          </cell>
          <cell r="P332">
            <v>2.0099999999999998</v>
          </cell>
          <cell r="Q332">
            <v>2.0099999999999998</v>
          </cell>
          <cell r="R332">
            <v>2.0099999999999998</v>
          </cell>
        </row>
        <row r="333">
          <cell r="A333" t="str">
            <v>YOLO340_A</v>
          </cell>
          <cell r="B333" t="str">
            <v>YoloBus</v>
          </cell>
          <cell r="C333" t="str">
            <v>ROUTE 340</v>
          </cell>
          <cell r="D333" t="str">
            <v>na</v>
          </cell>
          <cell r="E333" t="str">
            <v>na</v>
          </cell>
          <cell r="F333" t="str">
            <v>na</v>
          </cell>
          <cell r="G333">
            <v>0</v>
          </cell>
          <cell r="H333" t="str">
            <v/>
          </cell>
          <cell r="I333">
            <v>2.0099999999999998</v>
          </cell>
          <cell r="J333">
            <v>3</v>
          </cell>
          <cell r="K333">
            <v>4</v>
          </cell>
          <cell r="L333">
            <v>5</v>
          </cell>
          <cell r="M333" t="str">
            <v>T</v>
          </cell>
          <cell r="N333">
            <v>2.0099999999999998</v>
          </cell>
          <cell r="O333">
            <v>2.0099999999999998</v>
          </cell>
          <cell r="P333">
            <v>2.0099999999999998</v>
          </cell>
          <cell r="Q333">
            <v>2.0099999999999998</v>
          </cell>
          <cell r="R333">
            <v>2.0099999999999998</v>
          </cell>
        </row>
        <row r="334">
          <cell r="A334" t="str">
            <v>YOLO35_A</v>
          </cell>
          <cell r="B334" t="str">
            <v>YoloBus</v>
          </cell>
          <cell r="C334" t="str">
            <v>ROUTE 35</v>
          </cell>
          <cell r="D334" t="str">
            <v>F</v>
          </cell>
          <cell r="E334" t="str">
            <v>Y035</v>
          </cell>
          <cell r="F334" t="str">
            <v>Southport-Merkeley</v>
          </cell>
          <cell r="G334">
            <v>0</v>
          </cell>
          <cell r="H334" t="str">
            <v/>
          </cell>
          <cell r="I334">
            <v>2.0099999999999998</v>
          </cell>
          <cell r="J334">
            <v>3</v>
          </cell>
          <cell r="K334">
            <v>4</v>
          </cell>
          <cell r="L334">
            <v>3</v>
          </cell>
          <cell r="M334" t="str">
            <v>F</v>
          </cell>
          <cell r="N334">
            <v>2.0099999999999998</v>
          </cell>
          <cell r="O334">
            <v>2.0099999999999998</v>
          </cell>
          <cell r="P334">
            <v>2.0099999999999998</v>
          </cell>
          <cell r="Q334">
            <v>2.0099999999999998</v>
          </cell>
          <cell r="R334">
            <v>2.0099999999999998</v>
          </cell>
        </row>
        <row r="335">
          <cell r="A335" t="str">
            <v>YOLO39AM_A</v>
          </cell>
          <cell r="B335" t="str">
            <v>YoloBus</v>
          </cell>
          <cell r="C335" t="str">
            <v>ROUTE 39 AM</v>
          </cell>
          <cell r="D335" t="str">
            <v>T</v>
          </cell>
          <cell r="E335" t="str">
            <v>Y039A</v>
          </cell>
          <cell r="F335" t="str">
            <v>Southport&gt;CBD, via Souther SRX</v>
          </cell>
          <cell r="G335">
            <v>0</v>
          </cell>
          <cell r="H335" t="str">
            <v/>
          </cell>
          <cell r="I335">
            <v>2.0099999999999998</v>
          </cell>
          <cell r="J335">
            <v>3</v>
          </cell>
          <cell r="K335">
            <v>3</v>
          </cell>
          <cell r="L335">
            <v>3</v>
          </cell>
          <cell r="M335" t="str">
            <v>F</v>
          </cell>
          <cell r="N335">
            <v>2.0099999999999998</v>
          </cell>
          <cell r="O335">
            <v>2.0099999999999998</v>
          </cell>
          <cell r="P335">
            <v>2.0099999999999998</v>
          </cell>
          <cell r="Q335">
            <v>2.0099999999999998</v>
          </cell>
          <cell r="R335">
            <v>2.0099999999999998</v>
          </cell>
        </row>
        <row r="336">
          <cell r="A336" t="str">
            <v>YOLO39PM_A</v>
          </cell>
          <cell r="B336" t="str">
            <v>YoloBus</v>
          </cell>
          <cell r="C336" t="str">
            <v>ROUTE 39 PM</v>
          </cell>
          <cell r="D336" t="str">
            <v>T</v>
          </cell>
          <cell r="E336" t="str">
            <v>Y039B</v>
          </cell>
          <cell r="F336" t="str">
            <v>Southport&gt;CBD, via Souther SRX</v>
          </cell>
          <cell r="G336">
            <v>0</v>
          </cell>
          <cell r="H336" t="str">
            <v/>
          </cell>
          <cell r="I336">
            <v>2.0099999999999998</v>
          </cell>
          <cell r="J336">
            <v>3</v>
          </cell>
          <cell r="K336">
            <v>3</v>
          </cell>
          <cell r="L336">
            <v>3</v>
          </cell>
          <cell r="M336" t="str">
            <v>F</v>
          </cell>
          <cell r="N336">
            <v>2.0099999999999998</v>
          </cell>
          <cell r="O336">
            <v>2.0099999999999998</v>
          </cell>
          <cell r="P336">
            <v>2.0099999999999998</v>
          </cell>
          <cell r="Q336">
            <v>2.0099999999999998</v>
          </cell>
          <cell r="R336">
            <v>2.0099999999999998</v>
          </cell>
        </row>
        <row r="337">
          <cell r="A337" t="str">
            <v>YOLO40_A</v>
          </cell>
          <cell r="B337" t="str">
            <v>YoloBus</v>
          </cell>
          <cell r="C337" t="str">
            <v>ROUTE 40</v>
          </cell>
          <cell r="D337" t="str">
            <v>T</v>
          </cell>
          <cell r="E337" t="str">
            <v>Y040</v>
          </cell>
          <cell r="F337" t="str">
            <v>West Sac-Dwntwn Loop (40/41)</v>
          </cell>
          <cell r="G337">
            <v>0</v>
          </cell>
          <cell r="H337" t="str">
            <v/>
          </cell>
          <cell r="I337">
            <v>2.0099999999999998</v>
          </cell>
          <cell r="J337">
            <v>3</v>
          </cell>
          <cell r="K337">
            <v>4</v>
          </cell>
          <cell r="L337">
            <v>5</v>
          </cell>
          <cell r="M337" t="str">
            <v>F</v>
          </cell>
          <cell r="N337">
            <v>2.0099999999999998</v>
          </cell>
          <cell r="O337">
            <v>2.0099999999999998</v>
          </cell>
          <cell r="P337">
            <v>2.0099999999999998</v>
          </cell>
          <cell r="Q337">
            <v>2.0099999999999998</v>
          </cell>
          <cell r="R337">
            <v>2.0099999999999998</v>
          </cell>
        </row>
        <row r="338">
          <cell r="A338" t="str">
            <v>YOLO41_A</v>
          </cell>
          <cell r="B338" t="str">
            <v>YoloBus</v>
          </cell>
          <cell r="C338" t="str">
            <v>ROUTE 41</v>
          </cell>
          <cell r="D338" t="str">
            <v>T</v>
          </cell>
          <cell r="E338" t="str">
            <v>Y041</v>
          </cell>
          <cell r="F338" t="str">
            <v>West Sac-Dwntwn Loop (40/41)</v>
          </cell>
          <cell r="G338">
            <v>0</v>
          </cell>
          <cell r="H338" t="str">
            <v/>
          </cell>
          <cell r="I338">
            <v>2.0099999999999998</v>
          </cell>
          <cell r="J338">
            <v>3</v>
          </cell>
          <cell r="K338">
            <v>4</v>
          </cell>
          <cell r="L338">
            <v>5</v>
          </cell>
          <cell r="M338" t="str">
            <v>F</v>
          </cell>
          <cell r="N338">
            <v>2.0099999999999998</v>
          </cell>
          <cell r="O338">
            <v>2.0099999999999998</v>
          </cell>
          <cell r="P338">
            <v>2.0099999999999998</v>
          </cell>
          <cell r="Q338">
            <v>2.0099999999999998</v>
          </cell>
          <cell r="R338">
            <v>2.0099999999999998</v>
          </cell>
        </row>
        <row r="339">
          <cell r="A339" t="str">
            <v>YOLO42A_B</v>
          </cell>
          <cell r="B339" t="str">
            <v>YoloBus</v>
          </cell>
          <cell r="C339" t="str">
            <v>ROUTE 42A</v>
          </cell>
          <cell r="D339" t="str">
            <v>T</v>
          </cell>
          <cell r="E339" t="str">
            <v>Y42MA</v>
          </cell>
          <cell r="F339" t="str">
            <v>Intercity Route A/B</v>
          </cell>
          <cell r="G339">
            <v>0</v>
          </cell>
          <cell r="H339" t="str">
            <v/>
          </cell>
          <cell r="I339">
            <v>2.0099999999999998</v>
          </cell>
          <cell r="J339">
            <v>3</v>
          </cell>
          <cell r="K339">
            <v>4</v>
          </cell>
          <cell r="L339">
            <v>3</v>
          </cell>
          <cell r="M339" t="str">
            <v>T</v>
          </cell>
          <cell r="N339">
            <v>2.0099999999999998</v>
          </cell>
          <cell r="O339">
            <v>2.0099999999999998</v>
          </cell>
          <cell r="P339">
            <v>2.0099999999999998</v>
          </cell>
          <cell r="Q339">
            <v>2.0099999999999998</v>
          </cell>
          <cell r="R339">
            <v>2.0099999999999998</v>
          </cell>
        </row>
        <row r="340">
          <cell r="A340" t="str">
            <v>YOLO42B_A</v>
          </cell>
          <cell r="B340" t="str">
            <v>YoloBus</v>
          </cell>
          <cell r="C340" t="str">
            <v>ROUTE 42B</v>
          </cell>
          <cell r="D340" t="str">
            <v>T</v>
          </cell>
          <cell r="E340" t="str">
            <v>Y42MB</v>
          </cell>
          <cell r="F340" t="str">
            <v>Intercity Route A/B</v>
          </cell>
          <cell r="G340">
            <v>0</v>
          </cell>
          <cell r="H340" t="str">
            <v/>
          </cell>
          <cell r="I340">
            <v>2.0099999999999998</v>
          </cell>
          <cell r="J340">
            <v>3</v>
          </cell>
          <cell r="K340">
            <v>4</v>
          </cell>
          <cell r="L340">
            <v>3</v>
          </cell>
          <cell r="M340" t="str">
            <v>T</v>
          </cell>
          <cell r="N340">
            <v>2.0099999999999998</v>
          </cell>
          <cell r="O340">
            <v>2.0099999999999998</v>
          </cell>
          <cell r="P340">
            <v>2.0099999999999998</v>
          </cell>
          <cell r="Q340">
            <v>2.0099999999999998</v>
          </cell>
          <cell r="R340">
            <v>2.0099999999999998</v>
          </cell>
        </row>
        <row r="341">
          <cell r="A341" t="str">
            <v>YOLO43AM_A</v>
          </cell>
          <cell r="B341" t="str">
            <v>YoloBus</v>
          </cell>
          <cell r="C341" t="str">
            <v>ROUTE 43 AM</v>
          </cell>
          <cell r="D341" t="str">
            <v>T</v>
          </cell>
          <cell r="E341" t="str">
            <v>Y43MA</v>
          </cell>
          <cell r="F341" t="str">
            <v>E.Davis Express</v>
          </cell>
          <cell r="G341">
            <v>0</v>
          </cell>
          <cell r="H341" t="str">
            <v/>
          </cell>
          <cell r="I341">
            <v>2.0099999999999998</v>
          </cell>
          <cell r="J341">
            <v>2</v>
          </cell>
          <cell r="K341">
            <v>3</v>
          </cell>
          <cell r="L341">
            <v>3</v>
          </cell>
          <cell r="M341" t="str">
            <v>F</v>
          </cell>
          <cell r="N341">
            <v>2.0099999999999998</v>
          </cell>
          <cell r="O341">
            <v>2.0099999999999998</v>
          </cell>
          <cell r="P341">
            <v>2.0099999999999998</v>
          </cell>
          <cell r="Q341">
            <v>2.0099999999999998</v>
          </cell>
          <cell r="R341">
            <v>2.0099999999999998</v>
          </cell>
        </row>
        <row r="342">
          <cell r="A342" t="str">
            <v>YOLO43PM_A</v>
          </cell>
          <cell r="B342" t="str">
            <v>YoloBus</v>
          </cell>
          <cell r="C342" t="str">
            <v>ROUTE 43 PM</v>
          </cell>
          <cell r="D342" t="str">
            <v>T</v>
          </cell>
          <cell r="E342" t="str">
            <v>Y43MB</v>
          </cell>
          <cell r="F342" t="str">
            <v>E.Davis Express</v>
          </cell>
          <cell r="G342">
            <v>0</v>
          </cell>
          <cell r="H342" t="str">
            <v/>
          </cell>
          <cell r="I342">
            <v>2.0099999999999998</v>
          </cell>
          <cell r="J342">
            <v>2</v>
          </cell>
          <cell r="K342">
            <v>3</v>
          </cell>
          <cell r="L342">
            <v>3</v>
          </cell>
          <cell r="M342" t="str">
            <v>F</v>
          </cell>
          <cell r="N342">
            <v>2.0099999999999998</v>
          </cell>
          <cell r="O342">
            <v>2.0099999999999998</v>
          </cell>
          <cell r="P342">
            <v>2.0099999999999998</v>
          </cell>
          <cell r="Q342">
            <v>2.0099999999999998</v>
          </cell>
          <cell r="R342">
            <v>2.0099999999999998</v>
          </cell>
        </row>
        <row r="343">
          <cell r="A343" t="str">
            <v>YOLO43RAM_A</v>
          </cell>
          <cell r="B343" t="str">
            <v>YoloBus</v>
          </cell>
          <cell r="C343" t="str">
            <v>ROUTE 43-R AM</v>
          </cell>
          <cell r="D343" t="str">
            <v>T</v>
          </cell>
          <cell r="E343" t="str">
            <v>Y43RA</v>
          </cell>
          <cell r="F343" t="str">
            <v>43R_W.Davis Express (Reverse)</v>
          </cell>
          <cell r="G343">
            <v>0</v>
          </cell>
          <cell r="H343" t="str">
            <v/>
          </cell>
          <cell r="I343">
            <v>2.0099999999999998</v>
          </cell>
          <cell r="J343">
            <v>2</v>
          </cell>
          <cell r="K343">
            <v>3</v>
          </cell>
          <cell r="L343">
            <v>3</v>
          </cell>
          <cell r="M343" t="str">
            <v>F</v>
          </cell>
          <cell r="N343">
            <v>2.0099999999999998</v>
          </cell>
          <cell r="O343">
            <v>2.0099999999999998</v>
          </cell>
          <cell r="P343">
            <v>2.0099999999999998</v>
          </cell>
          <cell r="Q343">
            <v>2.0099999999999998</v>
          </cell>
          <cell r="R343">
            <v>2.0099999999999998</v>
          </cell>
        </row>
        <row r="344">
          <cell r="A344" t="str">
            <v>YOLO43RPM_A</v>
          </cell>
          <cell r="B344" t="str">
            <v>YoloBus</v>
          </cell>
          <cell r="C344" t="str">
            <v>ROUTE 43R PM</v>
          </cell>
          <cell r="D344" t="str">
            <v>T</v>
          </cell>
          <cell r="E344" t="str">
            <v>Y43RB</v>
          </cell>
          <cell r="F344" t="str">
            <v>43R_W.Davis Express (Reverse)</v>
          </cell>
          <cell r="G344">
            <v>0</v>
          </cell>
          <cell r="H344" t="str">
            <v/>
          </cell>
          <cell r="I344">
            <v>2.0099999999999998</v>
          </cell>
          <cell r="J344">
            <v>2</v>
          </cell>
          <cell r="K344">
            <v>3</v>
          </cell>
          <cell r="L344">
            <v>3</v>
          </cell>
          <cell r="M344" t="str">
            <v>F</v>
          </cell>
          <cell r="N344">
            <v>2.0099999999999998</v>
          </cell>
          <cell r="O344">
            <v>2.0099999999999998</v>
          </cell>
          <cell r="P344">
            <v>2.0099999999999998</v>
          </cell>
          <cell r="Q344">
            <v>2.0099999999999998</v>
          </cell>
          <cell r="R344">
            <v>2.0099999999999998</v>
          </cell>
        </row>
        <row r="345">
          <cell r="A345" t="str">
            <v>YOLO44AM_A</v>
          </cell>
          <cell r="B345" t="str">
            <v>YoloBus</v>
          </cell>
          <cell r="C345" t="str">
            <v>ROUTE 44 AM</v>
          </cell>
          <cell r="D345" t="str">
            <v>T</v>
          </cell>
          <cell r="E345" t="str">
            <v>Y44MA</v>
          </cell>
          <cell r="F345" t="str">
            <v>Davis Express</v>
          </cell>
          <cell r="G345">
            <v>0</v>
          </cell>
          <cell r="H345" t="str">
            <v/>
          </cell>
          <cell r="I345">
            <v>2.0099999999999998</v>
          </cell>
          <cell r="J345">
            <v>2</v>
          </cell>
          <cell r="K345">
            <v>3</v>
          </cell>
          <cell r="L345">
            <v>3</v>
          </cell>
          <cell r="M345" t="str">
            <v>F</v>
          </cell>
          <cell r="N345">
            <v>2.0099999999999998</v>
          </cell>
          <cell r="O345">
            <v>2.0099999999999998</v>
          </cell>
          <cell r="P345">
            <v>2.0099999999999998</v>
          </cell>
          <cell r="Q345">
            <v>2.0099999999999998</v>
          </cell>
          <cell r="R345">
            <v>2.0099999999999998</v>
          </cell>
        </row>
        <row r="346">
          <cell r="A346" t="str">
            <v>YOLO44PM_A</v>
          </cell>
          <cell r="B346" t="str">
            <v>YoloBus</v>
          </cell>
          <cell r="C346" t="str">
            <v>ROUTE 44 PM</v>
          </cell>
          <cell r="D346" t="str">
            <v>T</v>
          </cell>
          <cell r="E346" t="str">
            <v>Y44MB</v>
          </cell>
          <cell r="F346" t="str">
            <v>Davis Express</v>
          </cell>
          <cell r="G346">
            <v>0</v>
          </cell>
          <cell r="H346" t="str">
            <v/>
          </cell>
          <cell r="I346">
            <v>2.0099999999999998</v>
          </cell>
          <cell r="J346">
            <v>2</v>
          </cell>
          <cell r="K346">
            <v>3</v>
          </cell>
          <cell r="L346">
            <v>3</v>
          </cell>
          <cell r="M346" t="str">
            <v>F</v>
          </cell>
          <cell r="N346">
            <v>2.0099999999999998</v>
          </cell>
          <cell r="O346">
            <v>2.0099999999999998</v>
          </cell>
          <cell r="P346">
            <v>2.0099999999999998</v>
          </cell>
          <cell r="Q346">
            <v>2.0099999999999998</v>
          </cell>
          <cell r="R346">
            <v>2.0099999999999998</v>
          </cell>
        </row>
        <row r="347">
          <cell r="A347" t="str">
            <v>YOLO45AM_A</v>
          </cell>
          <cell r="B347" t="str">
            <v>YoloBus</v>
          </cell>
          <cell r="C347" t="str">
            <v>ROUTE 45 AM</v>
          </cell>
          <cell r="D347" t="str">
            <v>T</v>
          </cell>
          <cell r="E347" t="str">
            <v>Y45MA</v>
          </cell>
          <cell r="F347" t="str">
            <v>Woodland Express</v>
          </cell>
          <cell r="G347">
            <v>0</v>
          </cell>
          <cell r="H347" t="str">
            <v/>
          </cell>
          <cell r="I347">
            <v>2.0099999999999998</v>
          </cell>
          <cell r="J347">
            <v>2</v>
          </cell>
          <cell r="K347">
            <v>3</v>
          </cell>
          <cell r="L347">
            <v>3</v>
          </cell>
          <cell r="M347" t="str">
            <v>F</v>
          </cell>
          <cell r="N347">
            <v>2.0099999999999998</v>
          </cell>
          <cell r="O347">
            <v>2.0099999999999998</v>
          </cell>
          <cell r="P347">
            <v>2.0099999999999998</v>
          </cell>
          <cell r="Q347">
            <v>2.0099999999999998</v>
          </cell>
          <cell r="R347">
            <v>2.0099999999999998</v>
          </cell>
        </row>
        <row r="348">
          <cell r="A348" t="str">
            <v>YOLO45PM_A</v>
          </cell>
          <cell r="B348" t="str">
            <v>YoloBus</v>
          </cell>
          <cell r="C348" t="str">
            <v>ROUTE 45 PM</v>
          </cell>
          <cell r="D348" t="str">
            <v>T</v>
          </cell>
          <cell r="E348" t="str">
            <v>Y45MB</v>
          </cell>
          <cell r="F348" t="str">
            <v>Woodland Express</v>
          </cell>
          <cell r="G348">
            <v>0</v>
          </cell>
          <cell r="H348" t="str">
            <v/>
          </cell>
          <cell r="I348">
            <v>2.0099999999999998</v>
          </cell>
          <cell r="J348">
            <v>2</v>
          </cell>
          <cell r="K348">
            <v>3</v>
          </cell>
          <cell r="L348">
            <v>3</v>
          </cell>
          <cell r="M348" t="str">
            <v>F</v>
          </cell>
          <cell r="N348">
            <v>2.0099999999999998</v>
          </cell>
          <cell r="O348">
            <v>2.0099999999999998</v>
          </cell>
          <cell r="P348">
            <v>2.0099999999999998</v>
          </cell>
          <cell r="Q348">
            <v>2.0099999999999998</v>
          </cell>
          <cell r="R348">
            <v>2.0099999999999998</v>
          </cell>
        </row>
        <row r="349">
          <cell r="A349" t="str">
            <v>YUSU1_A</v>
          </cell>
          <cell r="B349" t="str">
            <v>YubaSutter</v>
          </cell>
          <cell r="C349" t="str">
            <v>Yuba City to Yuba College</v>
          </cell>
          <cell r="D349" t="str">
            <v>F</v>
          </cell>
          <cell r="E349" t="str">
            <v>S001</v>
          </cell>
          <cell r="F349" t="str">
            <v>Yuba-Sutter Local 1</v>
          </cell>
          <cell r="G349">
            <v>0</v>
          </cell>
          <cell r="H349" t="str">
            <v/>
          </cell>
          <cell r="I349">
            <v>2.0099999999999998</v>
          </cell>
          <cell r="J349">
            <v>3</v>
          </cell>
          <cell r="K349">
            <v>8</v>
          </cell>
          <cell r="L349">
            <v>5</v>
          </cell>
          <cell r="M349" t="str">
            <v>F</v>
          </cell>
          <cell r="N349">
            <v>2.0099999999999998</v>
          </cell>
          <cell r="O349">
            <v>2.0099999999999998</v>
          </cell>
          <cell r="P349">
            <v>2.0099999999999998</v>
          </cell>
          <cell r="Q349">
            <v>2.0099999999999998</v>
          </cell>
          <cell r="R349">
            <v>2.0099999999999998</v>
          </cell>
        </row>
        <row r="350">
          <cell r="A350" t="str">
            <v>YUSU1_B</v>
          </cell>
          <cell r="B350" t="str">
            <v>YubaSutter</v>
          </cell>
          <cell r="C350" t="str">
            <v>Yuba City to Yuba College</v>
          </cell>
          <cell r="D350" t="str">
            <v>F</v>
          </cell>
          <cell r="E350" t="str">
            <v>S001</v>
          </cell>
          <cell r="F350" t="str">
            <v>Yuba-Sutter Local 1</v>
          </cell>
          <cell r="G350">
            <v>0</v>
          </cell>
          <cell r="H350" t="str">
            <v/>
          </cell>
          <cell r="I350">
            <v>2.0099999999999998</v>
          </cell>
          <cell r="J350">
            <v>3</v>
          </cell>
          <cell r="K350">
            <v>8</v>
          </cell>
          <cell r="L350">
            <v>5</v>
          </cell>
          <cell r="M350" t="str">
            <v>F</v>
          </cell>
          <cell r="N350">
            <v>2.0099999999999998</v>
          </cell>
          <cell r="O350">
            <v>2.0099999999999998</v>
          </cell>
          <cell r="P350">
            <v>2.0099999999999998</v>
          </cell>
          <cell r="Q350">
            <v>2.0099999999999998</v>
          </cell>
          <cell r="R350">
            <v>2.0099999999999998</v>
          </cell>
        </row>
        <row r="351">
          <cell r="A351" t="str">
            <v>YUSU2A_A</v>
          </cell>
          <cell r="B351" t="str">
            <v>YubaSutter</v>
          </cell>
          <cell r="C351" t="str">
            <v>Yuba City Loop</v>
          </cell>
          <cell r="D351" t="str">
            <v>F</v>
          </cell>
          <cell r="E351" t="str">
            <v>S002</v>
          </cell>
          <cell r="F351" t="str">
            <v>Yuba-Sutter Local 2</v>
          </cell>
          <cell r="G351">
            <v>0</v>
          </cell>
          <cell r="H351" t="str">
            <v/>
          </cell>
          <cell r="I351">
            <v>2.0099999999999998</v>
          </cell>
          <cell r="J351">
            <v>3</v>
          </cell>
          <cell r="K351">
            <v>8</v>
          </cell>
          <cell r="L351">
            <v>5</v>
          </cell>
          <cell r="M351" t="str">
            <v>T</v>
          </cell>
          <cell r="N351">
            <v>2.0099999999999998</v>
          </cell>
          <cell r="O351">
            <v>2.0099999999999998</v>
          </cell>
          <cell r="P351">
            <v>2.0099999999999998</v>
          </cell>
          <cell r="Q351">
            <v>2.0099999999999998</v>
          </cell>
          <cell r="R351">
            <v>2.0099999999999998</v>
          </cell>
        </row>
        <row r="352">
          <cell r="A352" t="str">
            <v>YUSU2B_B</v>
          </cell>
          <cell r="B352" t="str">
            <v>YubaSutter</v>
          </cell>
          <cell r="C352" t="str">
            <v>Yuba City Loop</v>
          </cell>
          <cell r="D352" t="str">
            <v>F</v>
          </cell>
          <cell r="E352" t="str">
            <v>S002</v>
          </cell>
          <cell r="F352" t="str">
            <v>Yuba-Sutter Local 2</v>
          </cell>
          <cell r="G352">
            <v>0</v>
          </cell>
          <cell r="H352" t="str">
            <v/>
          </cell>
          <cell r="I352">
            <v>2.0099999999999998</v>
          </cell>
          <cell r="J352">
            <v>3</v>
          </cell>
          <cell r="K352">
            <v>8</v>
          </cell>
          <cell r="L352">
            <v>5</v>
          </cell>
          <cell r="M352" t="str">
            <v>T</v>
          </cell>
          <cell r="N352">
            <v>2.0099999999999998</v>
          </cell>
          <cell r="O352">
            <v>2.0099999999999998</v>
          </cell>
          <cell r="P352">
            <v>2.0099999999999998</v>
          </cell>
          <cell r="Q352">
            <v>2.0099999999999998</v>
          </cell>
          <cell r="R352">
            <v>2.0099999999999998</v>
          </cell>
        </row>
        <row r="353">
          <cell r="A353" t="str">
            <v>YUSU3_A</v>
          </cell>
          <cell r="B353" t="str">
            <v>YubaSutter</v>
          </cell>
          <cell r="C353" t="str">
            <v>Olivehurst to Yuba College</v>
          </cell>
          <cell r="D353" t="str">
            <v>F</v>
          </cell>
          <cell r="E353" t="str">
            <v>S003</v>
          </cell>
          <cell r="F353" t="str">
            <v>Yuba-Sutter Local 3</v>
          </cell>
          <cell r="G353">
            <v>1</v>
          </cell>
          <cell r="H353" t="str">
            <v/>
          </cell>
          <cell r="I353">
            <v>2.0099999999999998</v>
          </cell>
          <cell r="J353">
            <v>3</v>
          </cell>
          <cell r="K353">
            <v>8</v>
          </cell>
          <cell r="L353">
            <v>5</v>
          </cell>
          <cell r="M353" t="str">
            <v>F</v>
          </cell>
          <cell r="N353">
            <v>2.0099999999999998</v>
          </cell>
          <cell r="O353">
            <v>2.0099999999999998</v>
          </cell>
          <cell r="P353">
            <v>2.0099999999999998</v>
          </cell>
          <cell r="Q353">
            <v>2.0099999999999998</v>
          </cell>
          <cell r="R353">
            <v>2.0099999999999998</v>
          </cell>
        </row>
        <row r="354">
          <cell r="A354" t="str">
            <v>YUSU3_B</v>
          </cell>
          <cell r="B354" t="str">
            <v>YubaSutter</v>
          </cell>
          <cell r="C354" t="str">
            <v>Olivehurst to Yuba College</v>
          </cell>
          <cell r="D354" t="str">
            <v>F</v>
          </cell>
          <cell r="E354" t="str">
            <v>S003</v>
          </cell>
          <cell r="F354" t="str">
            <v>Yuba-Sutter Local 3</v>
          </cell>
          <cell r="G354">
            <v>1</v>
          </cell>
          <cell r="H354" t="str">
            <v/>
          </cell>
          <cell r="I354">
            <v>2.0099999999999998</v>
          </cell>
          <cell r="J354">
            <v>3</v>
          </cell>
          <cell r="K354">
            <v>8</v>
          </cell>
          <cell r="L354">
            <v>5</v>
          </cell>
          <cell r="M354" t="str">
            <v>F</v>
          </cell>
          <cell r="N354">
            <v>2.0099999999999998</v>
          </cell>
          <cell r="O354">
            <v>2.0099999999999998</v>
          </cell>
          <cell r="P354">
            <v>2.0099999999999998</v>
          </cell>
          <cell r="Q354">
            <v>2.0099999999999998</v>
          </cell>
          <cell r="R354">
            <v>2.0099999999999998</v>
          </cell>
        </row>
        <row r="355">
          <cell r="A355" t="str">
            <v>YUSU4A_A</v>
          </cell>
          <cell r="B355" t="str">
            <v>YubaSutter</v>
          </cell>
          <cell r="C355" t="str">
            <v>Marysville Loop</v>
          </cell>
          <cell r="D355" t="str">
            <v>F</v>
          </cell>
          <cell r="E355" t="str">
            <v>S004</v>
          </cell>
          <cell r="F355" t="str">
            <v>Yuba-Sutter Local 4</v>
          </cell>
          <cell r="G355">
            <v>0</v>
          </cell>
          <cell r="H355" t="str">
            <v/>
          </cell>
          <cell r="I355">
            <v>2.0099999999999998</v>
          </cell>
          <cell r="J355">
            <v>3</v>
          </cell>
          <cell r="K355">
            <v>8</v>
          </cell>
          <cell r="L355">
            <v>5</v>
          </cell>
          <cell r="M355" t="str">
            <v>T</v>
          </cell>
          <cell r="N355">
            <v>2.0099999999999998</v>
          </cell>
          <cell r="O355">
            <v>2.0099999999999998</v>
          </cell>
          <cell r="P355">
            <v>2.0099999999999998</v>
          </cell>
          <cell r="Q355">
            <v>2.0099999999999998</v>
          </cell>
          <cell r="R355">
            <v>2.0099999999999998</v>
          </cell>
        </row>
        <row r="356">
          <cell r="A356" t="str">
            <v>YUSU4B_B</v>
          </cell>
          <cell r="B356" t="str">
            <v>YubaSutter</v>
          </cell>
          <cell r="C356" t="str">
            <v>Marysville Loop</v>
          </cell>
          <cell r="D356" t="str">
            <v>F</v>
          </cell>
          <cell r="E356" t="str">
            <v>S004</v>
          </cell>
          <cell r="F356" t="str">
            <v>Yuba-Sutter Local 4</v>
          </cell>
          <cell r="G356">
            <v>0</v>
          </cell>
          <cell r="H356" t="str">
            <v/>
          </cell>
          <cell r="I356">
            <v>2.0099999999999998</v>
          </cell>
          <cell r="J356">
            <v>3</v>
          </cell>
          <cell r="K356">
            <v>8</v>
          </cell>
          <cell r="L356">
            <v>5</v>
          </cell>
          <cell r="M356" t="str">
            <v>T</v>
          </cell>
          <cell r="N356">
            <v>2.0099999999999998</v>
          </cell>
          <cell r="O356">
            <v>2.0099999999999998</v>
          </cell>
          <cell r="P356">
            <v>2.0099999999999998</v>
          </cell>
          <cell r="Q356">
            <v>2.0099999999999998</v>
          </cell>
          <cell r="R356">
            <v>2.0099999999999998</v>
          </cell>
        </row>
        <row r="357">
          <cell r="A357" t="str">
            <v>YUSU5_A</v>
          </cell>
          <cell r="B357" t="str">
            <v>YubaSutter</v>
          </cell>
          <cell r="C357" t="str">
            <v>Southwest Yuba City</v>
          </cell>
          <cell r="D357" t="str">
            <v>T</v>
          </cell>
          <cell r="E357" t="str">
            <v>S005</v>
          </cell>
          <cell r="F357" t="str">
            <v>Yuba-Sutter Local 5</v>
          </cell>
          <cell r="G357">
            <v>0</v>
          </cell>
          <cell r="H357" t="str">
            <v/>
          </cell>
          <cell r="I357">
            <v>2.0099999999999998</v>
          </cell>
          <cell r="J357">
            <v>3</v>
          </cell>
          <cell r="K357">
            <v>8</v>
          </cell>
          <cell r="L357">
            <v>5</v>
          </cell>
          <cell r="M357" t="str">
            <v>F</v>
          </cell>
          <cell r="N357">
            <v>2.0099999999999998</v>
          </cell>
          <cell r="O357">
            <v>2.0099999999999998</v>
          </cell>
          <cell r="P357">
            <v>2.0099999999999998</v>
          </cell>
          <cell r="Q357">
            <v>2.0099999999999998</v>
          </cell>
          <cell r="R357">
            <v>2.0099999999999998</v>
          </cell>
        </row>
        <row r="358">
          <cell r="A358" t="str">
            <v>YUSU5_B</v>
          </cell>
          <cell r="B358" t="str">
            <v>YubaSutter</v>
          </cell>
          <cell r="C358" t="str">
            <v>Southwest Yuba City</v>
          </cell>
          <cell r="D358" t="str">
            <v>T</v>
          </cell>
          <cell r="E358" t="str">
            <v>S005</v>
          </cell>
          <cell r="F358" t="str">
            <v>Yuba-Sutter Local 5</v>
          </cell>
          <cell r="G358">
            <v>0</v>
          </cell>
          <cell r="H358" t="str">
            <v/>
          </cell>
          <cell r="I358">
            <v>2.0099999999999998</v>
          </cell>
          <cell r="J358">
            <v>3</v>
          </cell>
          <cell r="K358">
            <v>8</v>
          </cell>
          <cell r="L358">
            <v>5</v>
          </cell>
          <cell r="M358" t="str">
            <v>F</v>
          </cell>
          <cell r="N358">
            <v>2.0099999999999998</v>
          </cell>
          <cell r="O358">
            <v>2.0099999999999998</v>
          </cell>
          <cell r="P358">
            <v>2.0099999999999998</v>
          </cell>
          <cell r="Q358">
            <v>2.0099999999999998</v>
          </cell>
          <cell r="R358">
            <v>2.0099999999999998</v>
          </cell>
        </row>
        <row r="359">
          <cell r="A359" t="str">
            <v>YUSU6_A</v>
          </cell>
          <cell r="B359" t="str">
            <v>YubaSutter</v>
          </cell>
          <cell r="C359" t="str">
            <v>Linda Shuttle</v>
          </cell>
          <cell r="D359" t="str">
            <v>T</v>
          </cell>
          <cell r="E359" t="str">
            <v>S006</v>
          </cell>
          <cell r="F359" t="str">
            <v>Marysville/Yuba College</v>
          </cell>
          <cell r="G359">
            <v>0</v>
          </cell>
          <cell r="H359" t="str">
            <v/>
          </cell>
          <cell r="I359">
            <v>2.0099999999999998</v>
          </cell>
          <cell r="J359">
            <v>3</v>
          </cell>
          <cell r="K359">
            <v>8</v>
          </cell>
          <cell r="L359">
            <v>5</v>
          </cell>
          <cell r="M359" t="str">
            <v>F</v>
          </cell>
          <cell r="N359">
            <v>2.0099999999999998</v>
          </cell>
          <cell r="O359">
            <v>2.0099999999999998</v>
          </cell>
          <cell r="P359">
            <v>2.0099999999999998</v>
          </cell>
          <cell r="Q359">
            <v>2.0099999999999998</v>
          </cell>
          <cell r="R359">
            <v>2.0099999999999998</v>
          </cell>
        </row>
        <row r="360">
          <cell r="A360" t="str">
            <v>YUSU70_A</v>
          </cell>
          <cell r="B360" t="str">
            <v>YubaSutter</v>
          </cell>
          <cell r="C360" t="str">
            <v>HWY 70 to Sacramento</v>
          </cell>
          <cell r="D360" t="str">
            <v>T</v>
          </cell>
          <cell r="E360" t="str">
            <v>S70MB</v>
          </cell>
          <cell r="F360" t="str">
            <v>Marysville-Dwntwn SR70 Express</v>
          </cell>
          <cell r="G360">
            <v>0</v>
          </cell>
          <cell r="H360" t="str">
            <v/>
          </cell>
          <cell r="I360">
            <v>1.62</v>
          </cell>
          <cell r="J360">
            <v>2</v>
          </cell>
          <cell r="K360">
            <v>7</v>
          </cell>
          <cell r="L360">
            <v>3</v>
          </cell>
          <cell r="M360" t="str">
            <v>F</v>
          </cell>
          <cell r="N360">
            <v>1.62</v>
          </cell>
          <cell r="O360">
            <v>1.62</v>
          </cell>
          <cell r="P360">
            <v>1.62</v>
          </cell>
          <cell r="Q360">
            <v>1.62</v>
          </cell>
          <cell r="R360">
            <v>1.62</v>
          </cell>
        </row>
        <row r="361">
          <cell r="A361" t="str">
            <v>YUSU70_B</v>
          </cell>
          <cell r="B361" t="str">
            <v>YubaSutter</v>
          </cell>
          <cell r="C361" t="str">
            <v>HWY 70 to Sacramento</v>
          </cell>
          <cell r="D361" t="str">
            <v>T</v>
          </cell>
          <cell r="E361" t="str">
            <v>S70MA</v>
          </cell>
          <cell r="F361" t="str">
            <v>Marysville-Dwntwn SR70 Express</v>
          </cell>
          <cell r="G361">
            <v>0</v>
          </cell>
          <cell r="H361" t="str">
            <v/>
          </cell>
          <cell r="I361">
            <v>1.62</v>
          </cell>
          <cell r="J361">
            <v>2</v>
          </cell>
          <cell r="K361">
            <v>7</v>
          </cell>
          <cell r="L361">
            <v>3</v>
          </cell>
          <cell r="M361" t="str">
            <v>F</v>
          </cell>
          <cell r="N361">
            <v>1.62</v>
          </cell>
          <cell r="O361">
            <v>1.62</v>
          </cell>
          <cell r="P361">
            <v>1.62</v>
          </cell>
          <cell r="Q361">
            <v>1.62</v>
          </cell>
          <cell r="R361">
            <v>1.62</v>
          </cell>
        </row>
        <row r="362">
          <cell r="A362" t="str">
            <v>YUSU99_A</v>
          </cell>
          <cell r="B362" t="str">
            <v>YubaSutter</v>
          </cell>
          <cell r="C362" t="str">
            <v>HWY 99 to Sacramento</v>
          </cell>
          <cell r="D362" t="str">
            <v>T</v>
          </cell>
          <cell r="E362" t="str">
            <v>S99MB</v>
          </cell>
          <cell r="F362" t="str">
            <v>Yuba City-Dwntwn SR99 Express</v>
          </cell>
          <cell r="G362">
            <v>0</v>
          </cell>
          <cell r="H362" t="str">
            <v/>
          </cell>
          <cell r="I362">
            <v>2.0099999999999998</v>
          </cell>
          <cell r="J362">
            <v>2</v>
          </cell>
          <cell r="K362">
            <v>7</v>
          </cell>
          <cell r="L362">
            <v>3</v>
          </cell>
          <cell r="M362" t="str">
            <v>F</v>
          </cell>
          <cell r="N362">
            <v>2.0099999999999998</v>
          </cell>
          <cell r="O362">
            <v>2.0099999999999998</v>
          </cell>
          <cell r="P362">
            <v>2.0099999999999998</v>
          </cell>
          <cell r="Q362">
            <v>2.0099999999999998</v>
          </cell>
          <cell r="R362">
            <v>2.0099999999999998</v>
          </cell>
        </row>
        <row r="363">
          <cell r="A363" t="str">
            <v>YUSU99_B</v>
          </cell>
          <cell r="B363" t="str">
            <v>YubaSutter</v>
          </cell>
          <cell r="C363" t="str">
            <v>HWY 99 to Sacramento</v>
          </cell>
          <cell r="D363" t="str">
            <v>T</v>
          </cell>
          <cell r="E363" t="str">
            <v>S99MA</v>
          </cell>
          <cell r="F363" t="str">
            <v>Yuba City-Dwntwn SR99 Express</v>
          </cell>
          <cell r="G363">
            <v>0</v>
          </cell>
          <cell r="H363" t="str">
            <v/>
          </cell>
          <cell r="I363">
            <v>1.62</v>
          </cell>
          <cell r="J363">
            <v>2</v>
          </cell>
          <cell r="K363">
            <v>7</v>
          </cell>
          <cell r="L363">
            <v>3</v>
          </cell>
          <cell r="M363" t="str">
            <v>F</v>
          </cell>
          <cell r="N363">
            <v>1.62</v>
          </cell>
          <cell r="O363">
            <v>1.62</v>
          </cell>
          <cell r="P363">
            <v>1.62</v>
          </cell>
          <cell r="Q363">
            <v>1.62</v>
          </cell>
          <cell r="R363">
            <v>1.62</v>
          </cell>
        </row>
        <row r="364">
          <cell r="A364" t="str">
            <v>YUSULOAK_A</v>
          </cell>
          <cell r="B364" t="str">
            <v>YubaSutter</v>
          </cell>
          <cell r="C364" t="str">
            <v>Live Oak Route</v>
          </cell>
          <cell r="D364" t="str">
            <v>na</v>
          </cell>
          <cell r="E364" t="str">
            <v>na</v>
          </cell>
          <cell r="F364" t="str">
            <v>na</v>
          </cell>
          <cell r="G364">
            <v>0</v>
          </cell>
          <cell r="H364" t="str">
            <v/>
          </cell>
          <cell r="I364">
            <v>2.0099999999999998</v>
          </cell>
          <cell r="J364">
            <v>3</v>
          </cell>
          <cell r="K364">
            <v>8</v>
          </cell>
          <cell r="L364">
            <v>5</v>
          </cell>
          <cell r="M364" t="str">
            <v>F</v>
          </cell>
          <cell r="N364">
            <v>1.62</v>
          </cell>
          <cell r="O364">
            <v>1.62</v>
          </cell>
          <cell r="P364">
            <v>1.62</v>
          </cell>
          <cell r="Q364">
            <v>1.62</v>
          </cell>
          <cell r="R364">
            <v>1.62</v>
          </cell>
        </row>
        <row r="365">
          <cell r="A365" t="str">
            <v>YUSULOAK_B</v>
          </cell>
          <cell r="B365" t="str">
            <v>YubaSutter</v>
          </cell>
          <cell r="C365" t="str">
            <v>Live Oak Route</v>
          </cell>
          <cell r="D365" t="str">
            <v>na</v>
          </cell>
          <cell r="E365" t="str">
            <v>na</v>
          </cell>
          <cell r="F365" t="str">
            <v>na</v>
          </cell>
          <cell r="G365">
            <v>1</v>
          </cell>
          <cell r="H365" t="str">
            <v/>
          </cell>
          <cell r="I365">
            <v>2.0099999999999998</v>
          </cell>
          <cell r="J365">
            <v>3</v>
          </cell>
          <cell r="K365">
            <v>8</v>
          </cell>
          <cell r="L365">
            <v>5</v>
          </cell>
          <cell r="M365" t="str">
            <v>F</v>
          </cell>
          <cell r="N365">
            <v>1.62</v>
          </cell>
          <cell r="O365">
            <v>1.62</v>
          </cell>
          <cell r="P365">
            <v>1.62</v>
          </cell>
          <cell r="Q365">
            <v>1.62</v>
          </cell>
          <cell r="R365">
            <v>1.62</v>
          </cell>
        </row>
        <row r="366">
          <cell r="A366" t="str">
            <v>YUSUMD_A</v>
          </cell>
          <cell r="B366" t="str">
            <v>YubaSutter</v>
          </cell>
          <cell r="C366" t="str">
            <v>Sacramento Mid Day Express</v>
          </cell>
          <cell r="D366" t="str">
            <v>F</v>
          </cell>
          <cell r="E366" t="str">
            <v>SMDM</v>
          </cell>
          <cell r="F366" t="str">
            <v>YC-M'ville-SR70 Midday Express</v>
          </cell>
          <cell r="G366">
            <v>1</v>
          </cell>
          <cell r="H366" t="str">
            <v/>
          </cell>
          <cell r="I366">
            <v>1.62</v>
          </cell>
          <cell r="J366">
            <v>2</v>
          </cell>
          <cell r="K366">
            <v>7</v>
          </cell>
          <cell r="L366">
            <v>3</v>
          </cell>
          <cell r="M366" t="str">
            <v>F</v>
          </cell>
          <cell r="N366">
            <v>1.62</v>
          </cell>
          <cell r="O366">
            <v>1.62</v>
          </cell>
          <cell r="P366">
            <v>1.62</v>
          </cell>
          <cell r="Q366">
            <v>1.62</v>
          </cell>
          <cell r="R366">
            <v>1.62</v>
          </cell>
        </row>
        <row r="367">
          <cell r="A367" t="str">
            <v>YUSUMD_B</v>
          </cell>
          <cell r="B367" t="str">
            <v>YubaSutter</v>
          </cell>
          <cell r="C367" t="str">
            <v>Sacramento Mid Day Express</v>
          </cell>
          <cell r="D367" t="str">
            <v>F</v>
          </cell>
          <cell r="E367" t="str">
            <v>SMDM</v>
          </cell>
          <cell r="F367" t="str">
            <v>YC-M'ville-SR70 Midday Express</v>
          </cell>
          <cell r="G367">
            <v>0</v>
          </cell>
          <cell r="H367" t="str">
            <v/>
          </cell>
          <cell r="I367">
            <v>1.62</v>
          </cell>
          <cell r="J367">
            <v>2</v>
          </cell>
          <cell r="K367">
            <v>7</v>
          </cell>
          <cell r="L367">
            <v>3</v>
          </cell>
          <cell r="M367" t="str">
            <v>F</v>
          </cell>
          <cell r="N367">
            <v>1.62</v>
          </cell>
          <cell r="O367">
            <v>1.62</v>
          </cell>
          <cell r="P367">
            <v>1.62</v>
          </cell>
          <cell r="Q367">
            <v>1.62</v>
          </cell>
          <cell r="R367">
            <v>1.62</v>
          </cell>
        </row>
        <row r="368">
          <cell r="A368" t="str">
            <v>YUSUWHTL_A</v>
          </cell>
          <cell r="B368" t="str">
            <v>YubaSutter</v>
          </cell>
          <cell r="C368" t="str">
            <v>Wheatland Route</v>
          </cell>
          <cell r="D368" t="str">
            <v>na</v>
          </cell>
          <cell r="E368" t="str">
            <v>na</v>
          </cell>
          <cell r="F368" t="str">
            <v>na</v>
          </cell>
          <cell r="G368">
            <v>0</v>
          </cell>
          <cell r="H368" t="str">
            <v/>
          </cell>
          <cell r="I368">
            <v>2.0099999999999998</v>
          </cell>
          <cell r="J368">
            <v>3</v>
          </cell>
          <cell r="K368">
            <v>8</v>
          </cell>
          <cell r="L368">
            <v>5</v>
          </cell>
          <cell r="M368" t="str">
            <v>F</v>
          </cell>
          <cell r="N368">
            <v>1.62</v>
          </cell>
          <cell r="O368">
            <v>1.62</v>
          </cell>
          <cell r="P368">
            <v>1.62</v>
          </cell>
          <cell r="Q368">
            <v>1.62</v>
          </cell>
          <cell r="R368">
            <v>1.62</v>
          </cell>
        </row>
        <row r="369">
          <cell r="A369" t="str">
            <v>YUSUWHTL_B</v>
          </cell>
          <cell r="B369" t="str">
            <v>YubaSutter</v>
          </cell>
          <cell r="C369" t="str">
            <v>Wheatland Route</v>
          </cell>
          <cell r="D369" t="str">
            <v>na</v>
          </cell>
          <cell r="E369" t="str">
            <v>na</v>
          </cell>
          <cell r="F369" t="str">
            <v>na</v>
          </cell>
          <cell r="G369">
            <v>0</v>
          </cell>
          <cell r="H369" t="str">
            <v/>
          </cell>
          <cell r="I369">
            <v>2.0099999999999998</v>
          </cell>
          <cell r="J369">
            <v>3</v>
          </cell>
          <cell r="K369">
            <v>8</v>
          </cell>
          <cell r="L369">
            <v>5</v>
          </cell>
          <cell r="M369" t="str">
            <v>F</v>
          </cell>
          <cell r="N369">
            <v>1.62</v>
          </cell>
          <cell r="O369">
            <v>1.62</v>
          </cell>
          <cell r="P369">
            <v>1.62</v>
          </cell>
          <cell r="Q369">
            <v>1.62</v>
          </cell>
          <cell r="R369">
            <v>1.62</v>
          </cell>
        </row>
        <row r="370">
          <cell r="A370" t="str">
            <v>AUBTBLU_A</v>
          </cell>
          <cell r="B370" t="str">
            <v>AuburnTransit</v>
          </cell>
          <cell r="C370" t="str">
            <v>Blue Route</v>
          </cell>
          <cell r="D370" t="str">
            <v>T</v>
          </cell>
          <cell r="E370" t="str">
            <v>ABLU</v>
          </cell>
          <cell r="F370" t="str">
            <v>Blue Route</v>
          </cell>
          <cell r="G370">
            <v>0</v>
          </cell>
          <cell r="H370" t="str">
            <v/>
          </cell>
          <cell r="I370">
            <v>1.62</v>
          </cell>
          <cell r="J370">
            <v>3</v>
          </cell>
          <cell r="K370">
            <v>12</v>
          </cell>
          <cell r="L370">
            <v>5</v>
          </cell>
          <cell r="M370" t="str">
            <v>T</v>
          </cell>
          <cell r="N370">
            <v>1.62</v>
          </cell>
          <cell r="O370">
            <v>1.62</v>
          </cell>
          <cell r="P370">
            <v>1.62</v>
          </cell>
          <cell r="Q370">
            <v>1.62</v>
          </cell>
          <cell r="R370">
            <v>1.62</v>
          </cell>
        </row>
        <row r="371">
          <cell r="A371" t="str">
            <v>AUBTRED_A</v>
          </cell>
          <cell r="B371" t="str">
            <v>AuburnTransit</v>
          </cell>
          <cell r="C371" t="str">
            <v>Red Route</v>
          </cell>
          <cell r="D371" t="str">
            <v>T</v>
          </cell>
          <cell r="E371" t="str">
            <v>ARED</v>
          </cell>
          <cell r="F371" t="str">
            <v>Red Route</v>
          </cell>
          <cell r="G371">
            <v>0</v>
          </cell>
          <cell r="H371" t="str">
            <v/>
          </cell>
          <cell r="I371">
            <v>1.62</v>
          </cell>
          <cell r="J371">
            <v>3</v>
          </cell>
          <cell r="K371">
            <v>12</v>
          </cell>
          <cell r="L371">
            <v>5</v>
          </cell>
          <cell r="M371" t="str">
            <v>T</v>
          </cell>
          <cell r="N371">
            <v>1.62</v>
          </cell>
          <cell r="O371">
            <v>1.62</v>
          </cell>
          <cell r="P371">
            <v>1.62</v>
          </cell>
          <cell r="Q371">
            <v>1.62</v>
          </cell>
          <cell r="R371">
            <v>1.62</v>
          </cell>
        </row>
        <row r="372">
          <cell r="A372" t="str">
            <v>SCTLCOMX_A</v>
          </cell>
          <cell r="B372" t="str">
            <v>SCT</v>
          </cell>
          <cell r="C372" t="str">
            <v>Commuter Express</v>
          </cell>
          <cell r="D372" t="str">
            <v>na</v>
          </cell>
          <cell r="E372" t="str">
            <v>na</v>
          </cell>
          <cell r="F372" t="str">
            <v>na</v>
          </cell>
          <cell r="G372">
            <v>0</v>
          </cell>
          <cell r="H372" t="str">
            <v/>
          </cell>
          <cell r="I372">
            <v>2.0099999999999998</v>
          </cell>
          <cell r="J372">
            <v>2</v>
          </cell>
          <cell r="K372">
            <v>15</v>
          </cell>
          <cell r="L372">
            <v>3</v>
          </cell>
          <cell r="M372" t="str">
            <v>F</v>
          </cell>
          <cell r="N372">
            <v>1.62</v>
          </cell>
          <cell r="O372">
            <v>1.62</v>
          </cell>
          <cell r="P372">
            <v>1.62</v>
          </cell>
          <cell r="Q372">
            <v>1.62</v>
          </cell>
          <cell r="R372">
            <v>1.62</v>
          </cell>
        </row>
        <row r="373">
          <cell r="A373" t="str">
            <v>SCTL99_A</v>
          </cell>
          <cell r="B373" t="str">
            <v>SCT</v>
          </cell>
          <cell r="C373" t="str">
            <v>Hwy 99 Express</v>
          </cell>
          <cell r="D373" t="str">
            <v>T</v>
          </cell>
          <cell r="E373" t="str">
            <v>T002A</v>
          </cell>
          <cell r="F373" t="str">
            <v>na</v>
          </cell>
          <cell r="G373">
            <v>0</v>
          </cell>
          <cell r="H373" t="str">
            <v/>
          </cell>
          <cell r="I373">
            <v>2.0099999999999998</v>
          </cell>
          <cell r="J373">
            <v>3</v>
          </cell>
          <cell r="K373">
            <v>15</v>
          </cell>
          <cell r="L373">
            <v>3</v>
          </cell>
          <cell r="M373" t="str">
            <v>F</v>
          </cell>
          <cell r="N373">
            <v>2.0099999999999998</v>
          </cell>
          <cell r="O373">
            <v>2.0099999999999998</v>
          </cell>
          <cell r="P373">
            <v>2.0099999999999998</v>
          </cell>
          <cell r="Q373">
            <v>2.0099999999999998</v>
          </cell>
          <cell r="R373">
            <v>2.0099999999999998</v>
          </cell>
        </row>
        <row r="374">
          <cell r="A374" t="str">
            <v>SCTL99_B</v>
          </cell>
          <cell r="B374" t="str">
            <v>SCT</v>
          </cell>
          <cell r="C374" t="str">
            <v>Hwy 99 Express</v>
          </cell>
          <cell r="D374" t="str">
            <v>T</v>
          </cell>
          <cell r="E374" t="str">
            <v>T002B</v>
          </cell>
          <cell r="F374" t="str">
            <v>na</v>
          </cell>
          <cell r="G374">
            <v>0</v>
          </cell>
          <cell r="H374" t="str">
            <v/>
          </cell>
          <cell r="I374">
            <v>2.0099999999999998</v>
          </cell>
          <cell r="J374">
            <v>3</v>
          </cell>
          <cell r="K374">
            <v>15</v>
          </cell>
          <cell r="L374">
            <v>3</v>
          </cell>
          <cell r="M374" t="str">
            <v>F</v>
          </cell>
          <cell r="N374">
            <v>2.0099999999999998</v>
          </cell>
          <cell r="O374">
            <v>2.0099999999999998</v>
          </cell>
          <cell r="P374">
            <v>2.0099999999999998</v>
          </cell>
          <cell r="Q374">
            <v>2.0099999999999998</v>
          </cell>
          <cell r="R374">
            <v>2.0099999999999998</v>
          </cell>
        </row>
        <row r="375">
          <cell r="A375" t="str">
            <v>SCTLDELT_A</v>
          </cell>
          <cell r="B375" t="str">
            <v>SCT</v>
          </cell>
          <cell r="C375" t="str">
            <v>Delta Route</v>
          </cell>
          <cell r="D375" t="str">
            <v>na</v>
          </cell>
          <cell r="E375" t="str">
            <v>na</v>
          </cell>
          <cell r="F375" t="str">
            <v>na</v>
          </cell>
          <cell r="G375">
            <v>0</v>
          </cell>
          <cell r="H375" t="str">
            <v/>
          </cell>
          <cell r="I375">
            <v>2.0099999999999998</v>
          </cell>
          <cell r="J375">
            <v>3</v>
          </cell>
          <cell r="K375">
            <v>15</v>
          </cell>
          <cell r="L375">
            <v>5</v>
          </cell>
          <cell r="M375" t="str">
            <v>F</v>
          </cell>
          <cell r="N375">
            <v>1.62</v>
          </cell>
          <cell r="O375">
            <v>1.62</v>
          </cell>
          <cell r="P375">
            <v>1.62</v>
          </cell>
          <cell r="Q375">
            <v>1.62</v>
          </cell>
          <cell r="R375">
            <v>1.62</v>
          </cell>
        </row>
        <row r="376">
          <cell r="A376" t="str">
            <v>na</v>
          </cell>
          <cell r="B376" t="str">
            <v>SCT</v>
          </cell>
          <cell r="C376" t="str">
            <v>na</v>
          </cell>
          <cell r="D376" t="str">
            <v>na</v>
          </cell>
          <cell r="E376" t="str">
            <v>T001</v>
          </cell>
          <cell r="F376" t="str">
            <v>na</v>
          </cell>
          <cell r="G376" t="str">
            <v>na</v>
          </cell>
          <cell r="H376" t="str">
            <v>na</v>
          </cell>
          <cell r="I376">
            <v>2.0099999999999998</v>
          </cell>
          <cell r="J376" t="str">
            <v>na</v>
          </cell>
          <cell r="K376" t="str">
            <v>na</v>
          </cell>
          <cell r="L376">
            <v>2</v>
          </cell>
          <cell r="M376" t="str">
            <v>F</v>
          </cell>
          <cell r="N376">
            <v>2.0099999999999998</v>
          </cell>
          <cell r="O376">
            <v>2.0099999999999998</v>
          </cell>
          <cell r="P376">
            <v>2.0099999999999998</v>
          </cell>
          <cell r="Q376">
            <v>2.0099999999999998</v>
          </cell>
          <cell r="R376">
            <v>2.0099999999999998</v>
          </cell>
        </row>
        <row r="377">
          <cell r="A377" t="str">
            <v>AMTRCCR_A</v>
          </cell>
          <cell r="B377" t="str">
            <v>Amtrak</v>
          </cell>
          <cell r="C377" t="str">
            <v>Amtrak Davis-Rocklin</v>
          </cell>
          <cell r="D377" t="str">
            <v>F</v>
          </cell>
          <cell r="E377" t="str">
            <v>REGA</v>
          </cell>
          <cell r="F377" t="str">
            <v>Amtrak Davis-Rocklin</v>
          </cell>
          <cell r="G377">
            <v>1</v>
          </cell>
          <cell r="H377" t="str">
            <v/>
          </cell>
          <cell r="I377">
            <v>1</v>
          </cell>
          <cell r="J377">
            <v>1</v>
          </cell>
          <cell r="K377">
            <v>14</v>
          </cell>
          <cell r="L377">
            <v>6</v>
          </cell>
          <cell r="M377" t="str">
            <v>F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</row>
        <row r="378">
          <cell r="A378" t="str">
            <v>AMTRCCR_B</v>
          </cell>
          <cell r="B378" t="str">
            <v>Amtrak</v>
          </cell>
          <cell r="C378" t="str">
            <v>Amtrak Davis-Rocklin</v>
          </cell>
          <cell r="D378" t="str">
            <v>F</v>
          </cell>
          <cell r="E378" t="str">
            <v>REGA</v>
          </cell>
          <cell r="F378" t="str">
            <v>Amtrak Davis-Rocklin</v>
          </cell>
          <cell r="G378">
            <v>1</v>
          </cell>
          <cell r="H378" t="str">
            <v/>
          </cell>
          <cell r="I378">
            <v>1</v>
          </cell>
          <cell r="J378">
            <v>1</v>
          </cell>
          <cell r="K378">
            <v>14</v>
          </cell>
          <cell r="L378">
            <v>6</v>
          </cell>
          <cell r="M378" t="str">
            <v>F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</row>
        <row r="379">
          <cell r="A379" t="str">
            <v>AMTRCCS_A</v>
          </cell>
          <cell r="B379" t="str">
            <v>Amtrak</v>
          </cell>
          <cell r="C379" t="str">
            <v>Amtrak Davis-Sac</v>
          </cell>
          <cell r="D379" t="str">
            <v>F</v>
          </cell>
          <cell r="E379" t="str">
            <v>REGX</v>
          </cell>
          <cell r="F379" t="str">
            <v>Amtrak Davis-Sac</v>
          </cell>
          <cell r="G379">
            <v>1</v>
          </cell>
          <cell r="H379" t="str">
            <v/>
          </cell>
          <cell r="I379">
            <v>1</v>
          </cell>
          <cell r="J379">
            <v>1</v>
          </cell>
          <cell r="K379">
            <v>14</v>
          </cell>
          <cell r="L379">
            <v>1</v>
          </cell>
          <cell r="M379" t="str">
            <v>F</v>
          </cell>
          <cell r="N379">
            <v>1</v>
          </cell>
          <cell r="O379">
            <v>1</v>
          </cell>
          <cell r="P379">
            <v>1</v>
          </cell>
          <cell r="Q379">
            <v>1</v>
          </cell>
          <cell r="R379">
            <v>1</v>
          </cell>
        </row>
        <row r="380">
          <cell r="A380" t="str">
            <v>AMTRCCS_B</v>
          </cell>
          <cell r="B380" t="str">
            <v>Amtrak</v>
          </cell>
          <cell r="C380" t="str">
            <v>Amtrak Davis-Sac</v>
          </cell>
          <cell r="D380" t="str">
            <v>F</v>
          </cell>
          <cell r="E380" t="str">
            <v>REGX</v>
          </cell>
          <cell r="F380" t="str">
            <v>Amtrak Davis-Sac</v>
          </cell>
          <cell r="G380">
            <v>1</v>
          </cell>
          <cell r="H380" t="str">
            <v/>
          </cell>
          <cell r="I380">
            <v>1</v>
          </cell>
          <cell r="J380">
            <v>1</v>
          </cell>
          <cell r="K380">
            <v>14</v>
          </cell>
          <cell r="L380">
            <v>1</v>
          </cell>
          <cell r="M380" t="str">
            <v>F</v>
          </cell>
          <cell r="N380">
            <v>1</v>
          </cell>
          <cell r="O380">
            <v>1</v>
          </cell>
          <cell r="P380">
            <v>1</v>
          </cell>
          <cell r="Q380">
            <v>1</v>
          </cell>
          <cell r="R380">
            <v>1</v>
          </cell>
        </row>
        <row r="381">
          <cell r="A381" t="str">
            <v>na</v>
          </cell>
          <cell r="B381" t="str">
            <v>na</v>
          </cell>
          <cell r="C381" t="str">
            <v>na</v>
          </cell>
          <cell r="D381" t="str">
            <v>F</v>
          </cell>
          <cell r="E381" t="str">
            <v>CSU2</v>
          </cell>
          <cell r="F381" t="str">
            <v>Hornet Shuttle 1</v>
          </cell>
          <cell r="G381" t="str">
            <v>na</v>
          </cell>
          <cell r="H381" t="str">
            <v>na</v>
          </cell>
          <cell r="I381">
            <v>2.0099999999999998</v>
          </cell>
          <cell r="J381" t="str">
            <v>na</v>
          </cell>
          <cell r="K381">
            <v>13</v>
          </cell>
          <cell r="L381">
            <v>7</v>
          </cell>
          <cell r="M381" t="str">
            <v>T</v>
          </cell>
          <cell r="N381">
            <v>2.0099999999999998</v>
          </cell>
          <cell r="O381">
            <v>2.0099999999999998</v>
          </cell>
          <cell r="P381">
            <v>2.0099999999999998</v>
          </cell>
          <cell r="Q381">
            <v>2.0099999999999998</v>
          </cell>
          <cell r="R381">
            <v>2.0099999999999998</v>
          </cell>
        </row>
        <row r="382">
          <cell r="A382" t="str">
            <v>na</v>
          </cell>
          <cell r="B382" t="str">
            <v>na</v>
          </cell>
          <cell r="C382" t="str">
            <v>na</v>
          </cell>
          <cell r="D382" t="str">
            <v>F</v>
          </cell>
          <cell r="E382" t="str">
            <v>CSU4</v>
          </cell>
          <cell r="F382" t="str">
            <v>Hornet Shuttle 2</v>
          </cell>
          <cell r="G382" t="str">
            <v>na</v>
          </cell>
          <cell r="H382" t="str">
            <v>na</v>
          </cell>
          <cell r="I382">
            <v>2.0099999999999998</v>
          </cell>
          <cell r="J382" t="str">
            <v>na</v>
          </cell>
          <cell r="K382">
            <v>13</v>
          </cell>
          <cell r="L382">
            <v>7</v>
          </cell>
          <cell r="M382" t="str">
            <v>F</v>
          </cell>
          <cell r="N382">
            <v>2.0099999999999998</v>
          </cell>
          <cell r="O382">
            <v>2.0099999999999998</v>
          </cell>
          <cell r="P382">
            <v>2.0099999999999998</v>
          </cell>
          <cell r="Q382">
            <v>2.0099999999999998</v>
          </cell>
          <cell r="R382">
            <v>2.0099999999999998</v>
          </cell>
        </row>
        <row r="383">
          <cell r="A383" t="str">
            <v>na</v>
          </cell>
          <cell r="B383" t="str">
            <v>na</v>
          </cell>
          <cell r="C383" t="str">
            <v>na</v>
          </cell>
          <cell r="D383" t="str">
            <v>F</v>
          </cell>
          <cell r="E383" t="str">
            <v>CSU5</v>
          </cell>
          <cell r="F383" t="str">
            <v>Hornet Shuttle 3</v>
          </cell>
          <cell r="G383" t="str">
            <v>na</v>
          </cell>
          <cell r="H383" t="str">
            <v>na</v>
          </cell>
          <cell r="I383">
            <v>1.18</v>
          </cell>
          <cell r="J383" t="str">
            <v>na</v>
          </cell>
          <cell r="K383">
            <v>13</v>
          </cell>
          <cell r="L383">
            <v>7</v>
          </cell>
          <cell r="M383" t="str">
            <v>F</v>
          </cell>
          <cell r="N383">
            <v>1.18</v>
          </cell>
          <cell r="O383">
            <v>1.18</v>
          </cell>
          <cell r="P383">
            <v>1.18</v>
          </cell>
          <cell r="Q383">
            <v>1.18</v>
          </cell>
          <cell r="R383">
            <v>1.18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all_cols"/>
      <sheetName val="tranline_cols"/>
      <sheetName val="tranlinetxt_out"/>
      <sheetName val="Notes"/>
      <sheetName val="headway_lookup"/>
    </sheetNames>
    <sheetDataSet>
      <sheetData sheetId="0"/>
      <sheetData sheetId="1">
        <row r="1">
          <cell r="A1" t="str">
            <v>NAME</v>
          </cell>
          <cell r="B1" t="str">
            <v>TIMEFAC</v>
          </cell>
          <cell r="C1" t="str">
            <v>ONEWAY</v>
          </cell>
          <cell r="D1" t="str">
            <v>MODE</v>
          </cell>
          <cell r="E1" t="str">
            <v>OPERATOR</v>
          </cell>
          <cell r="F1" t="str">
            <v>COLOR</v>
          </cell>
          <cell r="G1" t="str">
            <v>CIRCULAR</v>
          </cell>
          <cell r="H1" t="str">
            <v>TF1</v>
          </cell>
          <cell r="I1" t="str">
            <v>TF2</v>
          </cell>
          <cell r="J1" t="str">
            <v>TF3</v>
          </cell>
          <cell r="K1" t="str">
            <v>TF4</v>
          </cell>
          <cell r="L1" t="str">
            <v>TF5</v>
          </cell>
          <cell r="M1" t="str">
            <v>HEADWAY1</v>
          </cell>
          <cell r="N1" t="str">
            <v>HEADWAY2</v>
          </cell>
          <cell r="O1" t="str">
            <v>HEADWAY3</v>
          </cell>
          <cell r="P1" t="str">
            <v>HEADWAY4</v>
          </cell>
          <cell r="Q1" t="str">
            <v>HEADWAY5</v>
          </cell>
        </row>
        <row r="2">
          <cell r="A2" t="str">
            <v>ELDO20_A</v>
          </cell>
          <cell r="B2">
            <v>1.62</v>
          </cell>
          <cell r="C2" t="str">
            <v>T</v>
          </cell>
          <cell r="D2">
            <v>3</v>
          </cell>
          <cell r="E2">
            <v>10</v>
          </cell>
          <cell r="F2">
            <v>5</v>
          </cell>
          <cell r="G2" t="str">
            <v>F</v>
          </cell>
          <cell r="H2">
            <v>1.62</v>
          </cell>
          <cell r="I2">
            <v>1.62</v>
          </cell>
          <cell r="J2">
            <v>1.62</v>
          </cell>
          <cell r="K2">
            <v>1.62</v>
          </cell>
          <cell r="L2">
            <v>1.62</v>
          </cell>
          <cell r="M2">
            <v>80</v>
          </cell>
          <cell r="N2">
            <v>60</v>
          </cell>
          <cell r="O2">
            <v>60</v>
          </cell>
          <cell r="P2">
            <v>120</v>
          </cell>
          <cell r="Q2">
            <v>0</v>
          </cell>
        </row>
        <row r="3">
          <cell r="A3" t="str">
            <v>ELDO20_B</v>
          </cell>
          <cell r="B3">
            <v>1.62</v>
          </cell>
          <cell r="C3" t="str">
            <v>T</v>
          </cell>
          <cell r="D3">
            <v>3</v>
          </cell>
          <cell r="E3">
            <v>10</v>
          </cell>
          <cell r="F3">
            <v>5</v>
          </cell>
          <cell r="G3" t="str">
            <v>F</v>
          </cell>
          <cell r="H3">
            <v>1.62</v>
          </cell>
          <cell r="I3">
            <v>1.62</v>
          </cell>
          <cell r="J3">
            <v>1.62</v>
          </cell>
          <cell r="K3">
            <v>1.62</v>
          </cell>
          <cell r="L3">
            <v>1.62</v>
          </cell>
          <cell r="M3">
            <v>80</v>
          </cell>
          <cell r="N3">
            <v>60</v>
          </cell>
          <cell r="O3">
            <v>60</v>
          </cell>
          <cell r="P3">
            <v>120</v>
          </cell>
          <cell r="Q3">
            <v>0</v>
          </cell>
        </row>
        <row r="4">
          <cell r="A4" t="str">
            <v>ELDO30_A</v>
          </cell>
          <cell r="B4">
            <v>1.62</v>
          </cell>
          <cell r="C4" t="str">
            <v>T</v>
          </cell>
          <cell r="D4">
            <v>3</v>
          </cell>
          <cell r="E4">
            <v>10</v>
          </cell>
          <cell r="F4">
            <v>5</v>
          </cell>
          <cell r="G4" t="str">
            <v>T</v>
          </cell>
          <cell r="H4">
            <v>1.62</v>
          </cell>
          <cell r="I4">
            <v>1.62</v>
          </cell>
          <cell r="J4">
            <v>1.62</v>
          </cell>
          <cell r="K4">
            <v>1.62</v>
          </cell>
          <cell r="L4">
            <v>1.62</v>
          </cell>
          <cell r="M4">
            <v>80</v>
          </cell>
          <cell r="N4">
            <v>60</v>
          </cell>
          <cell r="O4">
            <v>60</v>
          </cell>
          <cell r="P4">
            <v>120</v>
          </cell>
          <cell r="Q4">
            <v>0</v>
          </cell>
        </row>
        <row r="5">
          <cell r="A5" t="str">
            <v>ELDO40_A</v>
          </cell>
          <cell r="B5">
            <v>1.62</v>
          </cell>
          <cell r="C5" t="str">
            <v>T</v>
          </cell>
          <cell r="D5">
            <v>3</v>
          </cell>
          <cell r="E5">
            <v>10</v>
          </cell>
          <cell r="F5">
            <v>5</v>
          </cell>
          <cell r="G5" t="str">
            <v>F</v>
          </cell>
          <cell r="H5">
            <v>1.62</v>
          </cell>
          <cell r="I5">
            <v>1.62</v>
          </cell>
          <cell r="J5">
            <v>1.62</v>
          </cell>
          <cell r="K5">
            <v>1.62</v>
          </cell>
          <cell r="L5">
            <v>1.62</v>
          </cell>
          <cell r="M5">
            <v>80</v>
          </cell>
          <cell r="N5">
            <v>60</v>
          </cell>
          <cell r="O5">
            <v>60</v>
          </cell>
          <cell r="P5">
            <v>120</v>
          </cell>
          <cell r="Q5">
            <v>0</v>
          </cell>
        </row>
        <row r="6">
          <cell r="A6" t="str">
            <v>ELDO50x_A</v>
          </cell>
          <cell r="B6">
            <v>1.62</v>
          </cell>
          <cell r="C6" t="str">
            <v>T</v>
          </cell>
          <cell r="D6">
            <v>3</v>
          </cell>
          <cell r="E6">
            <v>10</v>
          </cell>
          <cell r="F6">
            <v>5</v>
          </cell>
          <cell r="G6" t="str">
            <v>F</v>
          </cell>
          <cell r="H6">
            <v>1.62</v>
          </cell>
          <cell r="I6">
            <v>1.62</v>
          </cell>
          <cell r="J6">
            <v>1.62</v>
          </cell>
          <cell r="K6">
            <v>1.62</v>
          </cell>
          <cell r="L6">
            <v>1.62</v>
          </cell>
          <cell r="M6">
            <v>80</v>
          </cell>
          <cell r="N6">
            <v>60</v>
          </cell>
          <cell r="O6">
            <v>60</v>
          </cell>
          <cell r="P6">
            <v>120</v>
          </cell>
          <cell r="Q6">
            <v>0</v>
          </cell>
        </row>
        <row r="7">
          <cell r="A7" t="str">
            <v>ELDO60_A</v>
          </cell>
          <cell r="B7">
            <v>1.62</v>
          </cell>
          <cell r="C7" t="str">
            <v>T</v>
          </cell>
          <cell r="D7">
            <v>3</v>
          </cell>
          <cell r="E7">
            <v>10</v>
          </cell>
          <cell r="F7">
            <v>5</v>
          </cell>
          <cell r="G7" t="str">
            <v>F</v>
          </cell>
          <cell r="H7">
            <v>1.62</v>
          </cell>
          <cell r="I7">
            <v>1.62</v>
          </cell>
          <cell r="J7">
            <v>1.62</v>
          </cell>
          <cell r="K7">
            <v>1.62</v>
          </cell>
          <cell r="L7">
            <v>1.62</v>
          </cell>
          <cell r="M7">
            <v>240</v>
          </cell>
          <cell r="N7">
            <v>60</v>
          </cell>
          <cell r="O7">
            <v>60</v>
          </cell>
          <cell r="P7">
            <v>120</v>
          </cell>
          <cell r="Q7">
            <v>0</v>
          </cell>
        </row>
        <row r="8">
          <cell r="A8" t="str">
            <v>ELDO60_B</v>
          </cell>
          <cell r="B8">
            <v>1.62</v>
          </cell>
          <cell r="C8" t="str">
            <v>T</v>
          </cell>
          <cell r="D8">
            <v>3</v>
          </cell>
          <cell r="E8">
            <v>10</v>
          </cell>
          <cell r="F8">
            <v>5</v>
          </cell>
          <cell r="G8" t="str">
            <v>F</v>
          </cell>
          <cell r="H8">
            <v>1.62</v>
          </cell>
          <cell r="I8">
            <v>1.62</v>
          </cell>
          <cell r="J8">
            <v>1.62</v>
          </cell>
          <cell r="K8">
            <v>1.62</v>
          </cell>
          <cell r="L8">
            <v>1.62</v>
          </cell>
          <cell r="M8">
            <v>120</v>
          </cell>
          <cell r="N8">
            <v>60</v>
          </cell>
          <cell r="O8">
            <v>60</v>
          </cell>
          <cell r="P8">
            <v>120</v>
          </cell>
          <cell r="Q8">
            <v>0</v>
          </cell>
        </row>
        <row r="9">
          <cell r="A9" t="str">
            <v>ELDO70_A</v>
          </cell>
          <cell r="B9">
            <v>1.62</v>
          </cell>
          <cell r="C9" t="str">
            <v>T</v>
          </cell>
          <cell r="D9">
            <v>3</v>
          </cell>
          <cell r="E9">
            <v>10</v>
          </cell>
          <cell r="F9">
            <v>5</v>
          </cell>
          <cell r="G9" t="str">
            <v>T</v>
          </cell>
          <cell r="H9">
            <v>1.62</v>
          </cell>
          <cell r="I9">
            <v>1.62</v>
          </cell>
          <cell r="J9">
            <v>1.62</v>
          </cell>
          <cell r="K9">
            <v>1.62</v>
          </cell>
          <cell r="L9">
            <v>1.62</v>
          </cell>
          <cell r="M9">
            <v>80</v>
          </cell>
          <cell r="N9">
            <v>60</v>
          </cell>
          <cell r="O9">
            <v>60</v>
          </cell>
          <cell r="P9">
            <v>120</v>
          </cell>
          <cell r="Q9">
            <v>0</v>
          </cell>
        </row>
        <row r="10">
          <cell r="A10" t="str">
            <v>ELDOC_A</v>
          </cell>
          <cell r="B10" t="e">
            <v>#N/A</v>
          </cell>
          <cell r="C10" t="str">
            <v>T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>
            <v>360</v>
          </cell>
          <cell r="O10" t="e">
            <v>#N/A</v>
          </cell>
          <cell r="P10">
            <v>120</v>
          </cell>
          <cell r="Q10" t="e">
            <v>#N/A</v>
          </cell>
        </row>
        <row r="11">
          <cell r="A11" t="str">
            <v>ELDOC_B</v>
          </cell>
          <cell r="B11" t="e">
            <v>#N/A</v>
          </cell>
          <cell r="C11" t="str">
            <v>T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>
            <v>360</v>
          </cell>
          <cell r="O11">
            <v>180</v>
          </cell>
          <cell r="P11" t="e">
            <v>#N/A</v>
          </cell>
          <cell r="Q11" t="e">
            <v>#N/A</v>
          </cell>
        </row>
        <row r="12">
          <cell r="A12" t="str">
            <v>ETRN151_A</v>
          </cell>
          <cell r="B12">
            <v>1.62</v>
          </cell>
          <cell r="C12" t="str">
            <v>T</v>
          </cell>
          <cell r="D12">
            <v>3</v>
          </cell>
          <cell r="E12">
            <v>17</v>
          </cell>
          <cell r="F12">
            <v>5</v>
          </cell>
          <cell r="G12" t="str">
            <v>F</v>
          </cell>
          <cell r="H12">
            <v>1.62</v>
          </cell>
          <cell r="I12">
            <v>1.62</v>
          </cell>
          <cell r="J12">
            <v>1.62</v>
          </cell>
          <cell r="K12">
            <v>1.62</v>
          </cell>
          <cell r="L12">
            <v>1.62</v>
          </cell>
          <cell r="M12">
            <v>80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ETRN151_B</v>
          </cell>
          <cell r="B13">
            <v>1.62</v>
          </cell>
          <cell r="C13" t="str">
            <v>T</v>
          </cell>
          <cell r="D13">
            <v>3</v>
          </cell>
          <cell r="E13">
            <v>17</v>
          </cell>
          <cell r="F13">
            <v>5</v>
          </cell>
          <cell r="G13" t="str">
            <v>F</v>
          </cell>
          <cell r="H13">
            <v>1.62</v>
          </cell>
          <cell r="I13">
            <v>1.62</v>
          </cell>
          <cell r="J13">
            <v>1.62</v>
          </cell>
          <cell r="K13">
            <v>1.62</v>
          </cell>
          <cell r="L13">
            <v>1.62</v>
          </cell>
          <cell r="M13">
            <v>0</v>
          </cell>
          <cell r="N13">
            <v>0</v>
          </cell>
          <cell r="O13">
            <v>90</v>
          </cell>
          <cell r="P13">
            <v>0</v>
          </cell>
          <cell r="Q13">
            <v>0</v>
          </cell>
        </row>
        <row r="14">
          <cell r="A14" t="str">
            <v>ETRN152_A</v>
          </cell>
          <cell r="B14">
            <v>1.62</v>
          </cell>
          <cell r="C14" t="str">
            <v>T</v>
          </cell>
          <cell r="D14">
            <v>3</v>
          </cell>
          <cell r="E14">
            <v>17</v>
          </cell>
          <cell r="F14">
            <v>5</v>
          </cell>
          <cell r="G14" t="str">
            <v>F</v>
          </cell>
          <cell r="H14">
            <v>1.62</v>
          </cell>
          <cell r="I14">
            <v>1.62</v>
          </cell>
          <cell r="J14">
            <v>1.62</v>
          </cell>
          <cell r="K14">
            <v>1.62</v>
          </cell>
          <cell r="L14">
            <v>1.62</v>
          </cell>
          <cell r="M14">
            <v>80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 t="str">
            <v>ETRN152_B</v>
          </cell>
          <cell r="B15">
            <v>1.62</v>
          </cell>
          <cell r="C15" t="str">
            <v>T</v>
          </cell>
          <cell r="D15">
            <v>3</v>
          </cell>
          <cell r="E15">
            <v>17</v>
          </cell>
          <cell r="F15">
            <v>5</v>
          </cell>
          <cell r="G15" t="str">
            <v>F</v>
          </cell>
          <cell r="H15">
            <v>1.62</v>
          </cell>
          <cell r="I15">
            <v>1.62</v>
          </cell>
          <cell r="J15">
            <v>1.62</v>
          </cell>
          <cell r="K15">
            <v>1.62</v>
          </cell>
          <cell r="L15">
            <v>1.62</v>
          </cell>
          <cell r="M15">
            <v>0</v>
          </cell>
          <cell r="N15">
            <v>0</v>
          </cell>
          <cell r="O15">
            <v>90</v>
          </cell>
          <cell r="P15">
            <v>0</v>
          </cell>
          <cell r="Q15">
            <v>0</v>
          </cell>
        </row>
        <row r="16">
          <cell r="A16" t="str">
            <v>ETRN153_A</v>
          </cell>
          <cell r="B16">
            <v>1.62</v>
          </cell>
          <cell r="C16" t="str">
            <v>T</v>
          </cell>
          <cell r="D16">
            <v>3</v>
          </cell>
          <cell r="E16">
            <v>17</v>
          </cell>
          <cell r="F16">
            <v>5</v>
          </cell>
          <cell r="G16" t="str">
            <v>F</v>
          </cell>
          <cell r="H16">
            <v>1.62</v>
          </cell>
          <cell r="I16">
            <v>1.62</v>
          </cell>
          <cell r="J16">
            <v>1.62</v>
          </cell>
          <cell r="K16">
            <v>1.62</v>
          </cell>
          <cell r="L16">
            <v>1.62</v>
          </cell>
          <cell r="M16">
            <v>240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ETRN153_B</v>
          </cell>
          <cell r="B17">
            <v>1.62</v>
          </cell>
          <cell r="C17" t="str">
            <v>T</v>
          </cell>
          <cell r="D17">
            <v>3</v>
          </cell>
          <cell r="E17">
            <v>17</v>
          </cell>
          <cell r="F17">
            <v>5</v>
          </cell>
          <cell r="G17" t="str">
            <v>F</v>
          </cell>
          <cell r="H17">
            <v>1.62</v>
          </cell>
          <cell r="I17">
            <v>1.62</v>
          </cell>
          <cell r="J17">
            <v>1.62</v>
          </cell>
          <cell r="K17">
            <v>1.62</v>
          </cell>
          <cell r="L17">
            <v>1.62</v>
          </cell>
          <cell r="M17">
            <v>0</v>
          </cell>
          <cell r="N17">
            <v>0</v>
          </cell>
          <cell r="O17">
            <v>180</v>
          </cell>
          <cell r="P17">
            <v>0</v>
          </cell>
          <cell r="Q17">
            <v>0</v>
          </cell>
        </row>
        <row r="18">
          <cell r="A18" t="str">
            <v>ETRN154_A</v>
          </cell>
          <cell r="B18">
            <v>1.62</v>
          </cell>
          <cell r="C18" t="str">
            <v>T</v>
          </cell>
          <cell r="D18">
            <v>3</v>
          </cell>
          <cell r="E18">
            <v>17</v>
          </cell>
          <cell r="F18">
            <v>5</v>
          </cell>
          <cell r="G18" t="str">
            <v>F</v>
          </cell>
          <cell r="H18">
            <v>1.62</v>
          </cell>
          <cell r="I18">
            <v>1.62</v>
          </cell>
          <cell r="J18">
            <v>1.62</v>
          </cell>
          <cell r="K18">
            <v>1.62</v>
          </cell>
          <cell r="L18">
            <v>1.62</v>
          </cell>
          <cell r="M18">
            <v>80</v>
          </cell>
          <cell r="N18">
            <v>120</v>
          </cell>
          <cell r="O18">
            <v>60</v>
          </cell>
          <cell r="P18">
            <v>120</v>
          </cell>
          <cell r="Q18">
            <v>0</v>
          </cell>
        </row>
        <row r="19">
          <cell r="A19" t="str">
            <v>ETRN154_B</v>
          </cell>
          <cell r="B19">
            <v>1.62</v>
          </cell>
          <cell r="C19" t="str">
            <v>T</v>
          </cell>
          <cell r="D19">
            <v>3</v>
          </cell>
          <cell r="E19">
            <v>17</v>
          </cell>
          <cell r="F19">
            <v>5</v>
          </cell>
          <cell r="G19" t="str">
            <v>F</v>
          </cell>
          <cell r="H19">
            <v>1.62</v>
          </cell>
          <cell r="I19">
            <v>1.62</v>
          </cell>
          <cell r="J19">
            <v>1.62</v>
          </cell>
          <cell r="K19">
            <v>1.62</v>
          </cell>
          <cell r="L19">
            <v>1.62</v>
          </cell>
          <cell r="M19">
            <v>60</v>
          </cell>
          <cell r="N19">
            <v>120</v>
          </cell>
          <cell r="O19">
            <v>60</v>
          </cell>
          <cell r="P19">
            <v>0</v>
          </cell>
          <cell r="Q19">
            <v>0</v>
          </cell>
        </row>
        <row r="20">
          <cell r="A20" t="str">
            <v>ETRN156_A</v>
          </cell>
          <cell r="B20">
            <v>1.62</v>
          </cell>
          <cell r="C20" t="str">
            <v>T</v>
          </cell>
          <cell r="D20">
            <v>3</v>
          </cell>
          <cell r="E20">
            <v>17</v>
          </cell>
          <cell r="F20">
            <v>5</v>
          </cell>
          <cell r="G20" t="str">
            <v>F</v>
          </cell>
          <cell r="H20">
            <v>2.0099999999999998</v>
          </cell>
          <cell r="I20">
            <v>2.0099999999999998</v>
          </cell>
          <cell r="J20">
            <v>2.0099999999999998</v>
          </cell>
          <cell r="K20">
            <v>2.0099999999999998</v>
          </cell>
          <cell r="L20">
            <v>2.0099999999999998</v>
          </cell>
          <cell r="M20">
            <v>21.818181818181799</v>
          </cell>
          <cell r="N20">
            <v>30</v>
          </cell>
          <cell r="O20">
            <v>22.5</v>
          </cell>
          <cell r="P20">
            <v>30</v>
          </cell>
          <cell r="Q20">
            <v>45</v>
          </cell>
        </row>
        <row r="21">
          <cell r="A21" t="str">
            <v>ETRN156_B</v>
          </cell>
          <cell r="B21">
            <v>1.62</v>
          </cell>
          <cell r="C21" t="str">
            <v>T</v>
          </cell>
          <cell r="D21">
            <v>3</v>
          </cell>
          <cell r="E21">
            <v>17</v>
          </cell>
          <cell r="F21">
            <v>5</v>
          </cell>
          <cell r="G21" t="str">
            <v>F</v>
          </cell>
          <cell r="H21">
            <v>2.0099999999999998</v>
          </cell>
          <cell r="I21">
            <v>2.0099999999999998</v>
          </cell>
          <cell r="J21">
            <v>2.0099999999999998</v>
          </cell>
          <cell r="K21">
            <v>2.0099999999999998</v>
          </cell>
          <cell r="L21">
            <v>2.0099999999999998</v>
          </cell>
          <cell r="M21">
            <v>26.6666666666666</v>
          </cell>
          <cell r="N21">
            <v>30</v>
          </cell>
          <cell r="O21">
            <v>20</v>
          </cell>
          <cell r="P21">
            <v>30</v>
          </cell>
          <cell r="Q21">
            <v>36</v>
          </cell>
        </row>
        <row r="22">
          <cell r="A22" t="str">
            <v>ETRN157_A</v>
          </cell>
          <cell r="B22">
            <v>1.62</v>
          </cell>
          <cell r="C22" t="str">
            <v>T</v>
          </cell>
          <cell r="D22">
            <v>3</v>
          </cell>
          <cell r="E22">
            <v>17</v>
          </cell>
          <cell r="F22">
            <v>5</v>
          </cell>
          <cell r="G22" t="str">
            <v>F</v>
          </cell>
          <cell r="H22">
            <v>2.0099999999999998</v>
          </cell>
          <cell r="I22">
            <v>2.0099999999999998</v>
          </cell>
          <cell r="J22">
            <v>2.0099999999999998</v>
          </cell>
          <cell r="K22">
            <v>2.0099999999999998</v>
          </cell>
          <cell r="L22">
            <v>2.0099999999999998</v>
          </cell>
          <cell r="M22">
            <v>120</v>
          </cell>
          <cell r="N22">
            <v>51.428571428571402</v>
          </cell>
          <cell r="O22">
            <v>30</v>
          </cell>
          <cell r="P22">
            <v>120</v>
          </cell>
          <cell r="Q22">
            <v>0</v>
          </cell>
        </row>
        <row r="23">
          <cell r="A23" t="str">
            <v>ETRN157_B</v>
          </cell>
          <cell r="B23">
            <v>1.62</v>
          </cell>
          <cell r="C23" t="str">
            <v>T</v>
          </cell>
          <cell r="D23">
            <v>3</v>
          </cell>
          <cell r="E23">
            <v>17</v>
          </cell>
          <cell r="F23">
            <v>5</v>
          </cell>
          <cell r="G23" t="str">
            <v>F</v>
          </cell>
          <cell r="H23">
            <v>2.0099999999999998</v>
          </cell>
          <cell r="I23">
            <v>2.0099999999999998</v>
          </cell>
          <cell r="J23">
            <v>2.0099999999999998</v>
          </cell>
          <cell r="K23">
            <v>2.0099999999999998</v>
          </cell>
          <cell r="L23">
            <v>2.0099999999999998</v>
          </cell>
          <cell r="M23">
            <v>60</v>
          </cell>
          <cell r="N23">
            <v>60</v>
          </cell>
          <cell r="O23">
            <v>30</v>
          </cell>
          <cell r="P23">
            <v>120</v>
          </cell>
          <cell r="Q23">
            <v>0</v>
          </cell>
        </row>
        <row r="24">
          <cell r="A24" t="str">
            <v>ETRN159_A</v>
          </cell>
          <cell r="B24">
            <v>2.0099999999999998</v>
          </cell>
          <cell r="C24" t="str">
            <v>T</v>
          </cell>
          <cell r="D24">
            <v>3</v>
          </cell>
          <cell r="E24">
            <v>17</v>
          </cell>
          <cell r="F24">
            <v>5</v>
          </cell>
          <cell r="G24" t="str">
            <v>F</v>
          </cell>
          <cell r="H24">
            <v>2.0099999999999998</v>
          </cell>
          <cell r="I24">
            <v>2.0099999999999998</v>
          </cell>
          <cell r="J24">
            <v>2.0099999999999998</v>
          </cell>
          <cell r="K24">
            <v>2.0099999999999998</v>
          </cell>
          <cell r="L24">
            <v>2.0099999999999998</v>
          </cell>
          <cell r="M24">
            <v>80</v>
          </cell>
          <cell r="N24">
            <v>72</v>
          </cell>
          <cell r="O24">
            <v>90</v>
          </cell>
          <cell r="P24">
            <v>60</v>
          </cell>
          <cell r="Q24">
            <v>0</v>
          </cell>
        </row>
        <row r="25">
          <cell r="A25" t="str">
            <v>ETRN159_B</v>
          </cell>
          <cell r="B25">
            <v>2.0099999999999998</v>
          </cell>
          <cell r="C25" t="str">
            <v>T</v>
          </cell>
          <cell r="D25">
            <v>3</v>
          </cell>
          <cell r="E25">
            <v>17</v>
          </cell>
          <cell r="F25">
            <v>5</v>
          </cell>
          <cell r="G25" t="str">
            <v>F</v>
          </cell>
          <cell r="H25">
            <v>2.0099999999999998</v>
          </cell>
          <cell r="I25">
            <v>2.0099999999999998</v>
          </cell>
          <cell r="J25">
            <v>2.0099999999999998</v>
          </cell>
          <cell r="K25">
            <v>2.0099999999999998</v>
          </cell>
          <cell r="L25">
            <v>2.0099999999999998</v>
          </cell>
          <cell r="M25">
            <v>60</v>
          </cell>
          <cell r="N25">
            <v>60</v>
          </cell>
          <cell r="O25">
            <v>90</v>
          </cell>
          <cell r="P25">
            <v>60</v>
          </cell>
          <cell r="Q25">
            <v>0</v>
          </cell>
        </row>
        <row r="26">
          <cell r="A26" t="str">
            <v>ETRN160_A</v>
          </cell>
          <cell r="B26">
            <v>2.0099999999999998</v>
          </cell>
          <cell r="C26" t="str">
            <v>T</v>
          </cell>
          <cell r="D26">
            <v>3</v>
          </cell>
          <cell r="E26">
            <v>17</v>
          </cell>
          <cell r="F26">
            <v>5</v>
          </cell>
          <cell r="G26" t="str">
            <v>F</v>
          </cell>
          <cell r="H26">
            <v>2.0099999999999998</v>
          </cell>
          <cell r="I26">
            <v>2.0099999999999998</v>
          </cell>
          <cell r="J26">
            <v>2.0099999999999998</v>
          </cell>
          <cell r="K26">
            <v>2.0099999999999998</v>
          </cell>
          <cell r="L26">
            <v>2.0099999999999998</v>
          </cell>
          <cell r="M26">
            <v>80</v>
          </cell>
          <cell r="N26">
            <v>90</v>
          </cell>
          <cell r="O26">
            <v>60</v>
          </cell>
          <cell r="P26">
            <v>120</v>
          </cell>
          <cell r="Q26">
            <v>0</v>
          </cell>
        </row>
        <row r="27">
          <cell r="A27" t="str">
            <v>ETRN160_B</v>
          </cell>
          <cell r="B27">
            <v>2.0099999999999998</v>
          </cell>
          <cell r="C27" t="str">
            <v>T</v>
          </cell>
          <cell r="D27">
            <v>3</v>
          </cell>
          <cell r="E27">
            <v>17</v>
          </cell>
          <cell r="F27">
            <v>5</v>
          </cell>
          <cell r="G27" t="str">
            <v>F</v>
          </cell>
          <cell r="H27">
            <v>2.0099999999999998</v>
          </cell>
          <cell r="I27">
            <v>2.0099999999999998</v>
          </cell>
          <cell r="J27">
            <v>2.0099999999999998</v>
          </cell>
          <cell r="K27">
            <v>2.0099999999999998</v>
          </cell>
          <cell r="L27">
            <v>2.0099999999999998</v>
          </cell>
          <cell r="M27">
            <v>80</v>
          </cell>
          <cell r="N27">
            <v>72</v>
          </cell>
          <cell r="O27">
            <v>60</v>
          </cell>
          <cell r="P27">
            <v>0</v>
          </cell>
          <cell r="Q27">
            <v>0</v>
          </cell>
        </row>
        <row r="28">
          <cell r="A28" t="str">
            <v>ETRN162_A</v>
          </cell>
          <cell r="B28">
            <v>2.0099999999999998</v>
          </cell>
          <cell r="C28" t="str">
            <v>T</v>
          </cell>
          <cell r="D28">
            <v>3</v>
          </cell>
          <cell r="E28">
            <v>17</v>
          </cell>
          <cell r="F28">
            <v>3</v>
          </cell>
          <cell r="G28" t="str">
            <v>F</v>
          </cell>
          <cell r="H28">
            <v>2.0099999999999998</v>
          </cell>
          <cell r="I28">
            <v>2.0099999999999998</v>
          </cell>
          <cell r="J28">
            <v>2.0099999999999998</v>
          </cell>
          <cell r="K28">
            <v>2.0099999999999998</v>
          </cell>
          <cell r="L28">
            <v>2.0099999999999998</v>
          </cell>
          <cell r="M28">
            <v>60</v>
          </cell>
          <cell r="N28">
            <v>72</v>
          </cell>
          <cell r="O28">
            <v>90</v>
          </cell>
          <cell r="P28">
            <v>60</v>
          </cell>
          <cell r="Q28">
            <v>180</v>
          </cell>
        </row>
        <row r="29">
          <cell r="A29" t="str">
            <v>ETRN162_B</v>
          </cell>
          <cell r="B29">
            <v>2.0099999999999998</v>
          </cell>
          <cell r="C29" t="str">
            <v>T</v>
          </cell>
          <cell r="D29">
            <v>3</v>
          </cell>
          <cell r="E29">
            <v>17</v>
          </cell>
          <cell r="F29">
            <v>3</v>
          </cell>
          <cell r="G29" t="str">
            <v>F</v>
          </cell>
          <cell r="H29">
            <v>2.0099999999999998</v>
          </cell>
          <cell r="I29">
            <v>2.0099999999999998</v>
          </cell>
          <cell r="J29">
            <v>2.0099999999999998</v>
          </cell>
          <cell r="K29">
            <v>2.0099999999999998</v>
          </cell>
          <cell r="L29">
            <v>2.0099999999999998</v>
          </cell>
          <cell r="M29">
            <v>60</v>
          </cell>
          <cell r="N29">
            <v>72</v>
          </cell>
          <cell r="O29">
            <v>60</v>
          </cell>
          <cell r="P29">
            <v>60</v>
          </cell>
          <cell r="Q29">
            <v>0</v>
          </cell>
        </row>
        <row r="30">
          <cell r="A30" t="str">
            <v>ETRN52_A</v>
          </cell>
          <cell r="B30">
            <v>2.0099999999999998</v>
          </cell>
          <cell r="C30" t="str">
            <v>T</v>
          </cell>
          <cell r="D30">
            <v>2</v>
          </cell>
          <cell r="E30">
            <v>16</v>
          </cell>
          <cell r="F30">
            <v>3</v>
          </cell>
          <cell r="G30" t="str">
            <v>F</v>
          </cell>
          <cell r="H30">
            <v>2.0099999999999998</v>
          </cell>
          <cell r="I30">
            <v>2.0099999999999998</v>
          </cell>
          <cell r="J30">
            <v>2.0099999999999998</v>
          </cell>
          <cell r="K30">
            <v>2.0099999999999998</v>
          </cell>
          <cell r="L30">
            <v>2.0099999999999998</v>
          </cell>
          <cell r="M30">
            <v>15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ETRN52_B</v>
          </cell>
          <cell r="B31">
            <v>2.0099999999999998</v>
          </cell>
          <cell r="C31" t="str">
            <v>T</v>
          </cell>
          <cell r="D31">
            <v>2</v>
          </cell>
          <cell r="E31">
            <v>16</v>
          </cell>
          <cell r="F31">
            <v>3</v>
          </cell>
          <cell r="G31" t="str">
            <v>F</v>
          </cell>
          <cell r="H31">
            <v>2.0099999999999998</v>
          </cell>
          <cell r="I31">
            <v>2.0099999999999998</v>
          </cell>
          <cell r="J31">
            <v>2.0099999999999998</v>
          </cell>
          <cell r="K31">
            <v>2.0099999999999998</v>
          </cell>
          <cell r="L31">
            <v>2.0099999999999998</v>
          </cell>
          <cell r="M31">
            <v>0</v>
          </cell>
          <cell r="N31">
            <v>0</v>
          </cell>
          <cell r="O31">
            <v>30</v>
          </cell>
          <cell r="P31">
            <v>0</v>
          </cell>
          <cell r="Q31">
            <v>0</v>
          </cell>
        </row>
        <row r="32">
          <cell r="A32" t="str">
            <v>ETRN53_A</v>
          </cell>
          <cell r="B32">
            <v>2.0099999999999998</v>
          </cell>
          <cell r="C32" t="str">
            <v>T</v>
          </cell>
          <cell r="D32">
            <v>2</v>
          </cell>
          <cell r="E32">
            <v>16</v>
          </cell>
          <cell r="F32">
            <v>3</v>
          </cell>
          <cell r="G32" t="str">
            <v>F</v>
          </cell>
          <cell r="H32">
            <v>2.0099999999999998</v>
          </cell>
          <cell r="I32">
            <v>2.0099999999999998</v>
          </cell>
          <cell r="J32">
            <v>2.0099999999999998</v>
          </cell>
          <cell r="K32">
            <v>2.0099999999999998</v>
          </cell>
          <cell r="L32">
            <v>2.0099999999999998</v>
          </cell>
          <cell r="M32">
            <v>20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ETRN53_B</v>
          </cell>
          <cell r="B33">
            <v>2.0099999999999998</v>
          </cell>
          <cell r="C33" t="str">
            <v>T</v>
          </cell>
          <cell r="D33">
            <v>2</v>
          </cell>
          <cell r="E33">
            <v>16</v>
          </cell>
          <cell r="F33">
            <v>3</v>
          </cell>
          <cell r="G33" t="str">
            <v>F</v>
          </cell>
          <cell r="H33">
            <v>2.0099999999999998</v>
          </cell>
          <cell r="I33">
            <v>2.0099999999999998</v>
          </cell>
          <cell r="J33">
            <v>2.0099999999999998</v>
          </cell>
          <cell r="K33">
            <v>2.0099999999999998</v>
          </cell>
          <cell r="L33">
            <v>2.0099999999999998</v>
          </cell>
          <cell r="M33">
            <v>0</v>
          </cell>
          <cell r="N33">
            <v>0</v>
          </cell>
          <cell r="O33">
            <v>30</v>
          </cell>
          <cell r="P33">
            <v>0</v>
          </cell>
          <cell r="Q33">
            <v>0</v>
          </cell>
        </row>
        <row r="34">
          <cell r="A34" t="str">
            <v>ETRN57_A</v>
          </cell>
          <cell r="B34">
            <v>2.0099999999999998</v>
          </cell>
          <cell r="C34" t="str">
            <v>T</v>
          </cell>
          <cell r="D34">
            <v>2</v>
          </cell>
          <cell r="E34">
            <v>16</v>
          </cell>
          <cell r="F34">
            <v>3</v>
          </cell>
          <cell r="G34" t="str">
            <v>F</v>
          </cell>
          <cell r="H34">
            <v>2.0099999999999998</v>
          </cell>
          <cell r="I34">
            <v>2.0099999999999998</v>
          </cell>
          <cell r="J34">
            <v>2.0099999999999998</v>
          </cell>
          <cell r="K34">
            <v>2.0099999999999998</v>
          </cell>
          <cell r="L34">
            <v>2.0099999999999998</v>
          </cell>
          <cell r="M34">
            <v>25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A35" t="str">
            <v>ETRN57_B</v>
          </cell>
          <cell r="B35">
            <v>2.0099999999999998</v>
          </cell>
          <cell r="C35" t="str">
            <v>T</v>
          </cell>
          <cell r="D35">
            <v>2</v>
          </cell>
          <cell r="E35">
            <v>16</v>
          </cell>
          <cell r="F35">
            <v>3</v>
          </cell>
          <cell r="G35" t="str">
            <v>F</v>
          </cell>
          <cell r="H35">
            <v>2.0099999999999998</v>
          </cell>
          <cell r="I35">
            <v>2.0099999999999998</v>
          </cell>
          <cell r="J35">
            <v>2.0099999999999998</v>
          </cell>
          <cell r="K35">
            <v>2.0099999999999998</v>
          </cell>
          <cell r="L35">
            <v>2.0099999999999998</v>
          </cell>
          <cell r="M35">
            <v>0</v>
          </cell>
          <cell r="N35">
            <v>0</v>
          </cell>
          <cell r="O35">
            <v>30</v>
          </cell>
          <cell r="P35">
            <v>0</v>
          </cell>
          <cell r="Q35">
            <v>0</v>
          </cell>
        </row>
        <row r="36">
          <cell r="A36" t="str">
            <v>ETRN58_A</v>
          </cell>
          <cell r="B36">
            <v>2.0099999999999998</v>
          </cell>
          <cell r="C36" t="str">
            <v>T</v>
          </cell>
          <cell r="D36">
            <v>2</v>
          </cell>
          <cell r="E36">
            <v>16</v>
          </cell>
          <cell r="F36">
            <v>3</v>
          </cell>
          <cell r="G36" t="str">
            <v>F</v>
          </cell>
          <cell r="H36">
            <v>2.0099999999999998</v>
          </cell>
          <cell r="I36">
            <v>2.0099999999999998</v>
          </cell>
          <cell r="J36">
            <v>2.0099999999999998</v>
          </cell>
          <cell r="K36">
            <v>2.0099999999999998</v>
          </cell>
          <cell r="L36">
            <v>2.0099999999999998</v>
          </cell>
          <cell r="M36">
            <v>55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 t="str">
            <v>ETRN58_B</v>
          </cell>
          <cell r="B37">
            <v>2.0099999999999998</v>
          </cell>
          <cell r="C37" t="str">
            <v>T</v>
          </cell>
          <cell r="D37">
            <v>2</v>
          </cell>
          <cell r="E37">
            <v>16</v>
          </cell>
          <cell r="F37">
            <v>3</v>
          </cell>
          <cell r="G37" t="str">
            <v>F</v>
          </cell>
          <cell r="H37">
            <v>2.0099999999999998</v>
          </cell>
          <cell r="I37">
            <v>2.0099999999999998</v>
          </cell>
          <cell r="J37">
            <v>2.0099999999999998</v>
          </cell>
          <cell r="K37">
            <v>2.0099999999999998</v>
          </cell>
          <cell r="L37">
            <v>2.0099999999999998</v>
          </cell>
          <cell r="M37">
            <v>0</v>
          </cell>
          <cell r="N37">
            <v>0</v>
          </cell>
          <cell r="O37">
            <v>55</v>
          </cell>
          <cell r="P37">
            <v>0</v>
          </cell>
          <cell r="Q37">
            <v>0</v>
          </cell>
        </row>
        <row r="38">
          <cell r="A38" t="str">
            <v>ETRN59_A</v>
          </cell>
          <cell r="B38">
            <v>2.0099999999999998</v>
          </cell>
          <cell r="C38" t="str">
            <v>T</v>
          </cell>
          <cell r="D38">
            <v>2</v>
          </cell>
          <cell r="E38">
            <v>16</v>
          </cell>
          <cell r="F38">
            <v>3</v>
          </cell>
          <cell r="G38" t="str">
            <v>F</v>
          </cell>
          <cell r="H38">
            <v>2.0099999999999998</v>
          </cell>
          <cell r="I38">
            <v>2.0099999999999998</v>
          </cell>
          <cell r="J38">
            <v>2.0099999999999998</v>
          </cell>
          <cell r="K38">
            <v>2.0099999999999998</v>
          </cell>
          <cell r="L38">
            <v>2.0099999999999998</v>
          </cell>
          <cell r="M38">
            <v>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 t="str">
            <v>ETRN59_B</v>
          </cell>
          <cell r="B39">
            <v>2.0099999999999998</v>
          </cell>
          <cell r="C39" t="str">
            <v>T</v>
          </cell>
          <cell r="D39">
            <v>2</v>
          </cell>
          <cell r="E39">
            <v>16</v>
          </cell>
          <cell r="F39">
            <v>3</v>
          </cell>
          <cell r="G39" t="str">
            <v>F</v>
          </cell>
          <cell r="H39">
            <v>2.0099999999999998</v>
          </cell>
          <cell r="I39">
            <v>2.0099999999999998</v>
          </cell>
          <cell r="J39">
            <v>2.0099999999999998</v>
          </cell>
          <cell r="K39">
            <v>2.0099999999999998</v>
          </cell>
          <cell r="L39">
            <v>2.0099999999999998</v>
          </cell>
          <cell r="M39">
            <v>0</v>
          </cell>
          <cell r="N39">
            <v>0</v>
          </cell>
          <cell r="O39">
            <v>45</v>
          </cell>
          <cell r="P39">
            <v>0</v>
          </cell>
          <cell r="Q39">
            <v>0</v>
          </cell>
        </row>
        <row r="40">
          <cell r="A40" t="str">
            <v>ETRN60_A</v>
          </cell>
          <cell r="B40">
            <v>2.0099999999999998</v>
          </cell>
          <cell r="C40" t="str">
            <v>T</v>
          </cell>
          <cell r="D40">
            <v>2</v>
          </cell>
          <cell r="E40">
            <v>16</v>
          </cell>
          <cell r="F40">
            <v>3</v>
          </cell>
          <cell r="G40" t="str">
            <v>F</v>
          </cell>
          <cell r="H40">
            <v>2.0099999999999998</v>
          </cell>
          <cell r="I40">
            <v>2.0099999999999998</v>
          </cell>
          <cell r="J40">
            <v>2.0099999999999998</v>
          </cell>
          <cell r="K40">
            <v>2.0099999999999998</v>
          </cell>
          <cell r="L40">
            <v>2.0099999999999998</v>
          </cell>
          <cell r="M40">
            <v>20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ETRN60_B</v>
          </cell>
          <cell r="B41">
            <v>2.0099999999999998</v>
          </cell>
          <cell r="C41" t="str">
            <v>T</v>
          </cell>
          <cell r="D41">
            <v>2</v>
          </cell>
          <cell r="E41">
            <v>16</v>
          </cell>
          <cell r="F41">
            <v>3</v>
          </cell>
          <cell r="G41" t="str">
            <v>F</v>
          </cell>
          <cell r="H41">
            <v>2.0099999999999998</v>
          </cell>
          <cell r="I41">
            <v>2.0099999999999998</v>
          </cell>
          <cell r="J41">
            <v>2.0099999999999998</v>
          </cell>
          <cell r="K41">
            <v>2.0099999999999998</v>
          </cell>
          <cell r="L41">
            <v>2.0099999999999998</v>
          </cell>
          <cell r="M41">
            <v>0</v>
          </cell>
          <cell r="N41">
            <v>0</v>
          </cell>
          <cell r="O41">
            <v>30</v>
          </cell>
          <cell r="P41">
            <v>0</v>
          </cell>
          <cell r="Q41">
            <v>0</v>
          </cell>
        </row>
        <row r="42">
          <cell r="A42" t="str">
            <v>ETRN66_A</v>
          </cell>
          <cell r="B42">
            <v>2.0099999999999998</v>
          </cell>
          <cell r="C42" t="str">
            <v>T</v>
          </cell>
          <cell r="D42">
            <v>2</v>
          </cell>
          <cell r="E42">
            <v>16</v>
          </cell>
          <cell r="F42">
            <v>3</v>
          </cell>
          <cell r="G42" t="str">
            <v>F</v>
          </cell>
          <cell r="H42">
            <v>2.0099999999999998</v>
          </cell>
          <cell r="I42">
            <v>2.0099999999999998</v>
          </cell>
          <cell r="J42">
            <v>2.0099999999999998</v>
          </cell>
          <cell r="K42">
            <v>2.0099999999999998</v>
          </cell>
          <cell r="L42">
            <v>2.0099999999999998</v>
          </cell>
          <cell r="M42">
            <v>25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 t="str">
            <v>ETRN66_B</v>
          </cell>
          <cell r="B43">
            <v>2.0099999999999998</v>
          </cell>
          <cell r="C43" t="str">
            <v>T</v>
          </cell>
          <cell r="D43">
            <v>2</v>
          </cell>
          <cell r="E43">
            <v>16</v>
          </cell>
          <cell r="F43">
            <v>3</v>
          </cell>
          <cell r="G43" t="str">
            <v>F</v>
          </cell>
          <cell r="H43">
            <v>2.0099999999999998</v>
          </cell>
          <cell r="I43">
            <v>2.0099999999999998</v>
          </cell>
          <cell r="J43">
            <v>2.0099999999999998</v>
          </cell>
          <cell r="K43">
            <v>2.0099999999999998</v>
          </cell>
          <cell r="L43">
            <v>2.0099999999999998</v>
          </cell>
          <cell r="M43">
            <v>0</v>
          </cell>
          <cell r="N43">
            <v>0</v>
          </cell>
          <cell r="O43">
            <v>35</v>
          </cell>
          <cell r="P43">
            <v>0</v>
          </cell>
          <cell r="Q43">
            <v>0</v>
          </cell>
        </row>
        <row r="44">
          <cell r="A44" t="str">
            <v>ETRN70_A</v>
          </cell>
          <cell r="B44">
            <v>2.0099999999999998</v>
          </cell>
          <cell r="C44" t="str">
            <v>T</v>
          </cell>
          <cell r="D44">
            <v>2</v>
          </cell>
          <cell r="E44">
            <v>16</v>
          </cell>
          <cell r="F44">
            <v>3</v>
          </cell>
          <cell r="G44" t="str">
            <v>F</v>
          </cell>
          <cell r="H44">
            <v>2.0099999999999998</v>
          </cell>
          <cell r="I44">
            <v>2.0099999999999998</v>
          </cell>
          <cell r="J44">
            <v>2.0099999999999998</v>
          </cell>
          <cell r="K44">
            <v>2.0099999999999998</v>
          </cell>
          <cell r="L44">
            <v>2.0099999999999998</v>
          </cell>
          <cell r="M44">
            <v>35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ETRN70_B</v>
          </cell>
          <cell r="B45">
            <v>2.0099999999999998</v>
          </cell>
          <cell r="C45" t="str">
            <v>T</v>
          </cell>
          <cell r="D45">
            <v>2</v>
          </cell>
          <cell r="E45">
            <v>16</v>
          </cell>
          <cell r="F45">
            <v>3</v>
          </cell>
          <cell r="G45" t="str">
            <v>F</v>
          </cell>
          <cell r="H45">
            <v>2.0099999999999998</v>
          </cell>
          <cell r="I45">
            <v>2.0099999999999998</v>
          </cell>
          <cell r="J45">
            <v>2.0099999999999998</v>
          </cell>
          <cell r="K45">
            <v>2.0099999999999998</v>
          </cell>
          <cell r="L45">
            <v>2.0099999999999998</v>
          </cell>
          <cell r="M45">
            <v>0</v>
          </cell>
          <cell r="N45">
            <v>0</v>
          </cell>
          <cell r="O45">
            <v>30</v>
          </cell>
          <cell r="P45">
            <v>0</v>
          </cell>
          <cell r="Q45">
            <v>0</v>
          </cell>
        </row>
        <row r="46">
          <cell r="A46" t="str">
            <v>ETRN71_A</v>
          </cell>
          <cell r="B46">
            <v>2.0099999999999998</v>
          </cell>
          <cell r="C46" t="str">
            <v>T</v>
          </cell>
          <cell r="D46">
            <v>2</v>
          </cell>
          <cell r="E46">
            <v>16</v>
          </cell>
          <cell r="F46">
            <v>3</v>
          </cell>
          <cell r="G46" t="str">
            <v>F</v>
          </cell>
          <cell r="H46">
            <v>2.0099999999999998</v>
          </cell>
          <cell r="I46">
            <v>2.0099999999999998</v>
          </cell>
          <cell r="J46">
            <v>2.0099999999999998</v>
          </cell>
          <cell r="K46">
            <v>2.0099999999999998</v>
          </cell>
          <cell r="L46">
            <v>2.0099999999999998</v>
          </cell>
          <cell r="M46">
            <v>105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A47" t="str">
            <v>ETRN71_B</v>
          </cell>
          <cell r="B47">
            <v>2.0099999999999998</v>
          </cell>
          <cell r="C47" t="str">
            <v>T</v>
          </cell>
          <cell r="D47">
            <v>2</v>
          </cell>
          <cell r="E47">
            <v>16</v>
          </cell>
          <cell r="F47">
            <v>3</v>
          </cell>
          <cell r="G47" t="str">
            <v>F</v>
          </cell>
          <cell r="H47">
            <v>2.0099999999999998</v>
          </cell>
          <cell r="I47">
            <v>2.0099999999999998</v>
          </cell>
          <cell r="J47">
            <v>2.0099999999999998</v>
          </cell>
          <cell r="K47">
            <v>2.0099999999999998</v>
          </cell>
          <cell r="L47">
            <v>2.0099999999999998</v>
          </cell>
          <cell r="M47">
            <v>0</v>
          </cell>
          <cell r="N47">
            <v>360</v>
          </cell>
          <cell r="O47">
            <v>120</v>
          </cell>
          <cell r="P47">
            <v>0</v>
          </cell>
          <cell r="Q47">
            <v>0</v>
          </cell>
        </row>
        <row r="48">
          <cell r="A48" t="str">
            <v>ETRN90_A</v>
          </cell>
          <cell r="B48">
            <v>2.0099999999999998</v>
          </cell>
          <cell r="C48" t="str">
            <v>T</v>
          </cell>
          <cell r="D48">
            <v>2</v>
          </cell>
          <cell r="E48">
            <v>16</v>
          </cell>
          <cell r="F48">
            <v>3</v>
          </cell>
          <cell r="G48" t="str">
            <v>F</v>
          </cell>
          <cell r="H48">
            <v>2.0099999999999998</v>
          </cell>
          <cell r="I48">
            <v>2.0099999999999998</v>
          </cell>
          <cell r="J48">
            <v>2.0099999999999998</v>
          </cell>
          <cell r="K48">
            <v>2.0099999999999998</v>
          </cell>
          <cell r="L48">
            <v>2.0099999999999998</v>
          </cell>
          <cell r="M48">
            <v>70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A49" t="str">
            <v>ETRN90_B</v>
          </cell>
          <cell r="B49">
            <v>2.0099999999999998</v>
          </cell>
          <cell r="C49" t="str">
            <v>T</v>
          </cell>
          <cell r="D49">
            <v>2</v>
          </cell>
          <cell r="E49">
            <v>16</v>
          </cell>
          <cell r="F49">
            <v>3</v>
          </cell>
          <cell r="G49" t="str">
            <v>F</v>
          </cell>
          <cell r="H49">
            <v>2.0099999999999998</v>
          </cell>
          <cell r="I49">
            <v>2.0099999999999998</v>
          </cell>
          <cell r="J49">
            <v>2.0099999999999998</v>
          </cell>
          <cell r="K49">
            <v>2.0099999999999998</v>
          </cell>
          <cell r="L49">
            <v>2.0099999999999998</v>
          </cell>
          <cell r="M49">
            <v>0</v>
          </cell>
          <cell r="N49">
            <v>0</v>
          </cell>
          <cell r="O49">
            <v>30</v>
          </cell>
          <cell r="P49">
            <v>0</v>
          </cell>
          <cell r="Q49">
            <v>0</v>
          </cell>
        </row>
        <row r="50">
          <cell r="A50" t="str">
            <v>ETRN91_A</v>
          </cell>
          <cell r="B50">
            <v>2.0099999999999998</v>
          </cell>
          <cell r="C50" t="str">
            <v>T</v>
          </cell>
          <cell r="D50">
            <v>2</v>
          </cell>
          <cell r="E50">
            <v>16</v>
          </cell>
          <cell r="F50">
            <v>3</v>
          </cell>
          <cell r="G50" t="str">
            <v>F</v>
          </cell>
          <cell r="H50">
            <v>2.0099999999999998</v>
          </cell>
          <cell r="I50">
            <v>2.0099999999999998</v>
          </cell>
          <cell r="J50">
            <v>2.0099999999999998</v>
          </cell>
          <cell r="K50">
            <v>2.0099999999999998</v>
          </cell>
          <cell r="L50">
            <v>2.0099999999999998</v>
          </cell>
          <cell r="M50">
            <v>240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ETRN91_B</v>
          </cell>
          <cell r="B51">
            <v>2.0099999999999998</v>
          </cell>
          <cell r="C51" t="str">
            <v>T</v>
          </cell>
          <cell r="D51">
            <v>2</v>
          </cell>
          <cell r="E51">
            <v>16</v>
          </cell>
          <cell r="F51">
            <v>3</v>
          </cell>
          <cell r="G51" t="str">
            <v>F</v>
          </cell>
          <cell r="H51">
            <v>2.0099999999999998</v>
          </cell>
          <cell r="I51">
            <v>2.0099999999999998</v>
          </cell>
          <cell r="J51">
            <v>2.0099999999999998</v>
          </cell>
          <cell r="K51">
            <v>2.0099999999999998</v>
          </cell>
          <cell r="L51">
            <v>2.0099999999999998</v>
          </cell>
          <cell r="M51">
            <v>0</v>
          </cell>
          <cell r="N51">
            <v>0</v>
          </cell>
          <cell r="O51">
            <v>180</v>
          </cell>
          <cell r="P51">
            <v>0</v>
          </cell>
          <cell r="Q51">
            <v>0</v>
          </cell>
        </row>
        <row r="52">
          <cell r="A52" t="str">
            <v>FOLS10_A</v>
          </cell>
          <cell r="B52">
            <v>2.0099999999999998</v>
          </cell>
          <cell r="C52" t="str">
            <v>T</v>
          </cell>
          <cell r="D52">
            <v>3</v>
          </cell>
          <cell r="E52">
            <v>20</v>
          </cell>
          <cell r="F52">
            <v>5</v>
          </cell>
          <cell r="G52" t="str">
            <v>F</v>
          </cell>
          <cell r="H52">
            <v>1.62</v>
          </cell>
          <cell r="I52">
            <v>1.62</v>
          </cell>
          <cell r="J52">
            <v>1.62</v>
          </cell>
          <cell r="K52">
            <v>1.62</v>
          </cell>
          <cell r="L52">
            <v>1.62</v>
          </cell>
          <cell r="M52">
            <v>60</v>
          </cell>
          <cell r="N52">
            <v>60</v>
          </cell>
          <cell r="O52">
            <v>60</v>
          </cell>
          <cell r="P52">
            <v>60</v>
          </cell>
          <cell r="Q52">
            <v>0</v>
          </cell>
        </row>
        <row r="53">
          <cell r="A53" t="str">
            <v>FOLS20_A</v>
          </cell>
          <cell r="B53">
            <v>2.0099999999999998</v>
          </cell>
          <cell r="C53" t="str">
            <v>T</v>
          </cell>
          <cell r="D53">
            <v>3</v>
          </cell>
          <cell r="E53">
            <v>20</v>
          </cell>
          <cell r="F53">
            <v>5</v>
          </cell>
          <cell r="G53" t="str">
            <v>F</v>
          </cell>
          <cell r="H53">
            <v>1.62</v>
          </cell>
          <cell r="I53">
            <v>1.62</v>
          </cell>
          <cell r="J53">
            <v>1.62</v>
          </cell>
          <cell r="K53">
            <v>1.62</v>
          </cell>
          <cell r="L53">
            <v>1.62</v>
          </cell>
          <cell r="M53">
            <v>240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FOLS20_B</v>
          </cell>
          <cell r="B54">
            <v>2.0099999999999998</v>
          </cell>
          <cell r="C54" t="str">
            <v>T</v>
          </cell>
          <cell r="D54">
            <v>3</v>
          </cell>
          <cell r="E54">
            <v>20</v>
          </cell>
          <cell r="F54">
            <v>5</v>
          </cell>
          <cell r="G54" t="str">
            <v>F</v>
          </cell>
          <cell r="H54">
            <v>1.62</v>
          </cell>
          <cell r="I54">
            <v>1.62</v>
          </cell>
          <cell r="J54">
            <v>1.62</v>
          </cell>
          <cell r="K54">
            <v>1.62</v>
          </cell>
          <cell r="L54">
            <v>1.62</v>
          </cell>
          <cell r="M54">
            <v>0</v>
          </cell>
          <cell r="N54">
            <v>0</v>
          </cell>
          <cell r="O54">
            <v>180</v>
          </cell>
          <cell r="P54">
            <v>0</v>
          </cell>
          <cell r="Q54">
            <v>0</v>
          </cell>
        </row>
        <row r="55">
          <cell r="A55" t="str">
            <v>FOLS30_A</v>
          </cell>
          <cell r="B55">
            <v>2.0099999999999998</v>
          </cell>
          <cell r="C55" t="str">
            <v>T</v>
          </cell>
          <cell r="D55">
            <v>3</v>
          </cell>
          <cell r="E55">
            <v>20</v>
          </cell>
          <cell r="F55">
            <v>5</v>
          </cell>
          <cell r="G55" t="str">
            <v>F</v>
          </cell>
          <cell r="H55">
            <v>1.62</v>
          </cell>
          <cell r="I55">
            <v>1.62</v>
          </cell>
          <cell r="J55">
            <v>1.62</v>
          </cell>
          <cell r="K55">
            <v>1.62</v>
          </cell>
          <cell r="L55">
            <v>1.62</v>
          </cell>
          <cell r="M55">
            <v>48</v>
          </cell>
          <cell r="N55">
            <v>360</v>
          </cell>
          <cell r="O55">
            <v>45</v>
          </cell>
          <cell r="P55">
            <v>0</v>
          </cell>
          <cell r="Q55">
            <v>0</v>
          </cell>
        </row>
        <row r="56">
          <cell r="A56" t="str">
            <v>FOLS30_B</v>
          </cell>
          <cell r="B56">
            <v>2.0099999999999998</v>
          </cell>
          <cell r="C56" t="str">
            <v>T</v>
          </cell>
          <cell r="D56">
            <v>3</v>
          </cell>
          <cell r="E56">
            <v>20</v>
          </cell>
          <cell r="F56">
            <v>5</v>
          </cell>
          <cell r="G56" t="str">
            <v>F</v>
          </cell>
          <cell r="H56">
            <v>1.62</v>
          </cell>
          <cell r="I56">
            <v>1.62</v>
          </cell>
          <cell r="J56">
            <v>1.62</v>
          </cell>
          <cell r="K56">
            <v>1.62</v>
          </cell>
          <cell r="L56">
            <v>1.62</v>
          </cell>
          <cell r="M56">
            <v>60</v>
          </cell>
          <cell r="N56">
            <v>360</v>
          </cell>
          <cell r="O56">
            <v>45</v>
          </cell>
          <cell r="P56">
            <v>0</v>
          </cell>
          <cell r="Q56">
            <v>0</v>
          </cell>
        </row>
        <row r="57">
          <cell r="A57" t="str">
            <v>PLAC10_A</v>
          </cell>
          <cell r="B57">
            <v>1.62</v>
          </cell>
          <cell r="C57" t="str">
            <v>T</v>
          </cell>
          <cell r="D57">
            <v>3</v>
          </cell>
          <cell r="E57">
            <v>12</v>
          </cell>
          <cell r="F57">
            <v>3</v>
          </cell>
          <cell r="G57" t="str">
            <v>F</v>
          </cell>
          <cell r="H57">
            <v>1.62</v>
          </cell>
          <cell r="I57">
            <v>1.62</v>
          </cell>
          <cell r="J57">
            <v>1.62</v>
          </cell>
          <cell r="K57">
            <v>1.62</v>
          </cell>
          <cell r="L57">
            <v>1.62</v>
          </cell>
          <cell r="M57">
            <v>60</v>
          </cell>
          <cell r="N57">
            <v>60</v>
          </cell>
          <cell r="O57">
            <v>60</v>
          </cell>
          <cell r="P57">
            <v>60</v>
          </cell>
          <cell r="Q57">
            <v>0</v>
          </cell>
        </row>
        <row r="58">
          <cell r="A58" t="str">
            <v>PLAC10_B</v>
          </cell>
          <cell r="B58">
            <v>1.18</v>
          </cell>
          <cell r="C58" t="str">
            <v>T</v>
          </cell>
          <cell r="D58">
            <v>3</v>
          </cell>
          <cell r="E58">
            <v>12</v>
          </cell>
          <cell r="F58">
            <v>3</v>
          </cell>
          <cell r="G58" t="str">
            <v>F</v>
          </cell>
          <cell r="H58">
            <v>1.18</v>
          </cell>
          <cell r="I58">
            <v>1.18</v>
          </cell>
          <cell r="J58">
            <v>1.18</v>
          </cell>
          <cell r="K58">
            <v>1.18</v>
          </cell>
          <cell r="L58">
            <v>1.18</v>
          </cell>
          <cell r="M58">
            <v>80</v>
          </cell>
          <cell r="N58">
            <v>60</v>
          </cell>
          <cell r="O58">
            <v>60</v>
          </cell>
          <cell r="P58">
            <v>60</v>
          </cell>
          <cell r="Q58">
            <v>180</v>
          </cell>
        </row>
        <row r="59">
          <cell r="A59" t="str">
            <v>PLAC20_A</v>
          </cell>
          <cell r="B59">
            <v>1.62</v>
          </cell>
          <cell r="C59" t="str">
            <v>T</v>
          </cell>
          <cell r="D59">
            <v>3</v>
          </cell>
          <cell r="E59">
            <v>12</v>
          </cell>
          <cell r="F59">
            <v>5</v>
          </cell>
          <cell r="G59" t="str">
            <v>F</v>
          </cell>
          <cell r="H59">
            <v>1.62</v>
          </cell>
          <cell r="I59">
            <v>1.62</v>
          </cell>
          <cell r="J59">
            <v>1.62</v>
          </cell>
          <cell r="K59">
            <v>1.62</v>
          </cell>
          <cell r="L59">
            <v>1.62</v>
          </cell>
          <cell r="M59">
            <v>80</v>
          </cell>
          <cell r="N59">
            <v>60</v>
          </cell>
          <cell r="O59">
            <v>60</v>
          </cell>
          <cell r="P59">
            <v>60</v>
          </cell>
          <cell r="Q59">
            <v>0</v>
          </cell>
        </row>
        <row r="60">
          <cell r="A60" t="str">
            <v>PLAC20_B</v>
          </cell>
          <cell r="B60">
            <v>1.62</v>
          </cell>
          <cell r="C60" t="str">
            <v>T</v>
          </cell>
          <cell r="D60">
            <v>3</v>
          </cell>
          <cell r="E60">
            <v>12</v>
          </cell>
          <cell r="F60">
            <v>5</v>
          </cell>
          <cell r="G60" t="str">
            <v>F</v>
          </cell>
          <cell r="H60">
            <v>1.62</v>
          </cell>
          <cell r="I60">
            <v>1.62</v>
          </cell>
          <cell r="J60">
            <v>1.62</v>
          </cell>
          <cell r="K60">
            <v>1.62</v>
          </cell>
          <cell r="L60">
            <v>1.62</v>
          </cell>
          <cell r="M60">
            <v>80</v>
          </cell>
          <cell r="N60">
            <v>60</v>
          </cell>
          <cell r="O60">
            <v>60</v>
          </cell>
          <cell r="P60">
            <v>60</v>
          </cell>
          <cell r="Q60">
            <v>0</v>
          </cell>
        </row>
        <row r="61">
          <cell r="A61" t="str">
            <v>PLAC30_A</v>
          </cell>
          <cell r="B61">
            <v>1.62</v>
          </cell>
          <cell r="C61" t="str">
            <v>T</v>
          </cell>
          <cell r="D61">
            <v>3</v>
          </cell>
          <cell r="E61">
            <v>12</v>
          </cell>
          <cell r="F61">
            <v>5</v>
          </cell>
          <cell r="G61" t="str">
            <v>F</v>
          </cell>
          <cell r="H61">
            <v>1.62</v>
          </cell>
          <cell r="I61">
            <v>1.62</v>
          </cell>
          <cell r="J61">
            <v>1.62</v>
          </cell>
          <cell r="K61">
            <v>1.62</v>
          </cell>
          <cell r="L61">
            <v>1.62</v>
          </cell>
          <cell r="M61">
            <v>60</v>
          </cell>
          <cell r="N61">
            <v>60</v>
          </cell>
          <cell r="O61">
            <v>60</v>
          </cell>
          <cell r="P61">
            <v>120</v>
          </cell>
          <cell r="Q61">
            <v>0</v>
          </cell>
        </row>
        <row r="62">
          <cell r="A62" t="str">
            <v>PLAC30_B</v>
          </cell>
          <cell r="B62">
            <v>1.62</v>
          </cell>
          <cell r="C62" t="str">
            <v>T</v>
          </cell>
          <cell r="D62">
            <v>3</v>
          </cell>
          <cell r="E62">
            <v>12</v>
          </cell>
          <cell r="F62">
            <v>5</v>
          </cell>
          <cell r="G62" t="str">
            <v>F</v>
          </cell>
          <cell r="H62">
            <v>1.62</v>
          </cell>
          <cell r="I62">
            <v>1.62</v>
          </cell>
          <cell r="J62">
            <v>1.62</v>
          </cell>
          <cell r="K62">
            <v>1.62</v>
          </cell>
          <cell r="L62">
            <v>1.62</v>
          </cell>
          <cell r="M62">
            <v>120</v>
          </cell>
          <cell r="N62">
            <v>60</v>
          </cell>
          <cell r="O62">
            <v>60</v>
          </cell>
          <cell r="P62">
            <v>60</v>
          </cell>
          <cell r="Q62">
            <v>90</v>
          </cell>
        </row>
        <row r="63">
          <cell r="A63" t="str">
            <v>PLAC40_A</v>
          </cell>
          <cell r="B63">
            <v>1.18</v>
          </cell>
          <cell r="C63" t="str">
            <v>T</v>
          </cell>
          <cell r="D63">
            <v>3</v>
          </cell>
          <cell r="E63">
            <v>11</v>
          </cell>
          <cell r="F63">
            <v>5</v>
          </cell>
          <cell r="G63" t="str">
            <v>F</v>
          </cell>
          <cell r="H63">
            <v>1.18</v>
          </cell>
          <cell r="I63">
            <v>1.18</v>
          </cell>
          <cell r="J63">
            <v>1.18</v>
          </cell>
          <cell r="K63">
            <v>1.18</v>
          </cell>
          <cell r="L63">
            <v>1.18</v>
          </cell>
          <cell r="M63">
            <v>240</v>
          </cell>
          <cell r="N63">
            <v>0</v>
          </cell>
          <cell r="O63">
            <v>180</v>
          </cell>
          <cell r="P63">
            <v>0</v>
          </cell>
          <cell r="Q63">
            <v>0</v>
          </cell>
        </row>
        <row r="64">
          <cell r="A64" t="str">
            <v>PLAC40_B</v>
          </cell>
          <cell r="B64">
            <v>1.62</v>
          </cell>
          <cell r="C64" t="str">
            <v>T</v>
          </cell>
          <cell r="D64">
            <v>3</v>
          </cell>
          <cell r="E64">
            <v>11</v>
          </cell>
          <cell r="F64">
            <v>5</v>
          </cell>
          <cell r="G64" t="str">
            <v>F</v>
          </cell>
          <cell r="H64">
            <v>1.62</v>
          </cell>
          <cell r="I64">
            <v>1.62</v>
          </cell>
          <cell r="J64">
            <v>1.62</v>
          </cell>
          <cell r="K64">
            <v>1.62</v>
          </cell>
          <cell r="L64">
            <v>1.62</v>
          </cell>
          <cell r="M64">
            <v>240</v>
          </cell>
          <cell r="N64">
            <v>0</v>
          </cell>
          <cell r="O64">
            <v>180</v>
          </cell>
          <cell r="P64">
            <v>0</v>
          </cell>
          <cell r="Q64">
            <v>0</v>
          </cell>
        </row>
        <row r="65">
          <cell r="A65" t="str">
            <v>PLAC50_A</v>
          </cell>
          <cell r="B65">
            <v>1.62</v>
          </cell>
          <cell r="C65" t="str">
            <v>T</v>
          </cell>
          <cell r="D65">
            <v>3</v>
          </cell>
          <cell r="E65">
            <v>12</v>
          </cell>
          <cell r="F65">
            <v>5</v>
          </cell>
          <cell r="G65" t="str">
            <v>F</v>
          </cell>
          <cell r="H65">
            <v>1.62</v>
          </cell>
          <cell r="I65">
            <v>1.62</v>
          </cell>
          <cell r="J65">
            <v>1.62</v>
          </cell>
          <cell r="K65">
            <v>1.62</v>
          </cell>
          <cell r="L65">
            <v>1.62</v>
          </cell>
          <cell r="M65">
            <v>120</v>
          </cell>
          <cell r="N65">
            <v>120</v>
          </cell>
          <cell r="O65">
            <v>180</v>
          </cell>
          <cell r="P65">
            <v>120</v>
          </cell>
          <cell r="Q65">
            <v>0</v>
          </cell>
        </row>
        <row r="66">
          <cell r="A66" t="str">
            <v>PLAC50_B</v>
          </cell>
          <cell r="B66">
            <v>1.62</v>
          </cell>
          <cell r="C66" t="str">
            <v>T</v>
          </cell>
          <cell r="D66">
            <v>3</v>
          </cell>
          <cell r="E66">
            <v>12</v>
          </cell>
          <cell r="F66">
            <v>5</v>
          </cell>
          <cell r="G66" t="str">
            <v>F</v>
          </cell>
          <cell r="H66">
            <v>1.62</v>
          </cell>
          <cell r="I66">
            <v>1.62</v>
          </cell>
          <cell r="J66">
            <v>1.62</v>
          </cell>
          <cell r="K66">
            <v>1.62</v>
          </cell>
          <cell r="L66">
            <v>1.62</v>
          </cell>
          <cell r="M66">
            <v>240</v>
          </cell>
          <cell r="N66">
            <v>120</v>
          </cell>
          <cell r="O66">
            <v>90</v>
          </cell>
          <cell r="P66">
            <v>120</v>
          </cell>
          <cell r="Q66">
            <v>0</v>
          </cell>
        </row>
        <row r="67">
          <cell r="A67" t="str">
            <v>PLAC60_A</v>
          </cell>
          <cell r="B67">
            <v>1.18</v>
          </cell>
          <cell r="C67" t="str">
            <v>T</v>
          </cell>
          <cell r="D67">
            <v>2</v>
          </cell>
          <cell r="E67">
            <v>11</v>
          </cell>
          <cell r="F67">
            <v>3</v>
          </cell>
          <cell r="G67" t="str">
            <v>F</v>
          </cell>
          <cell r="H67">
            <v>1.18</v>
          </cell>
          <cell r="I67">
            <v>1.18</v>
          </cell>
          <cell r="J67">
            <v>1.18</v>
          </cell>
          <cell r="K67">
            <v>1.18</v>
          </cell>
          <cell r="L67">
            <v>1.18</v>
          </cell>
          <cell r="M67">
            <v>20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A68" t="str">
            <v>PLAC60_B</v>
          </cell>
          <cell r="B68">
            <v>1.18</v>
          </cell>
          <cell r="C68" t="str">
            <v>T</v>
          </cell>
          <cell r="D68">
            <v>2</v>
          </cell>
          <cell r="E68">
            <v>11</v>
          </cell>
          <cell r="F68">
            <v>3</v>
          </cell>
          <cell r="G68" t="str">
            <v>F</v>
          </cell>
          <cell r="H68">
            <v>2.0099999999999998</v>
          </cell>
          <cell r="I68">
            <v>2.0099999999999998</v>
          </cell>
          <cell r="J68">
            <v>2.0099999999999998</v>
          </cell>
          <cell r="K68">
            <v>2.0099999999999998</v>
          </cell>
          <cell r="L68">
            <v>2.0099999999999998</v>
          </cell>
          <cell r="M68">
            <v>0</v>
          </cell>
          <cell r="N68">
            <v>0</v>
          </cell>
          <cell r="O68">
            <v>5</v>
          </cell>
          <cell r="P68">
            <v>0</v>
          </cell>
          <cell r="Q68">
            <v>0</v>
          </cell>
        </row>
        <row r="69">
          <cell r="A69" t="str">
            <v>PLAC70_A</v>
          </cell>
          <cell r="B69">
            <v>1.62</v>
          </cell>
          <cell r="C69" t="str">
            <v>T</v>
          </cell>
          <cell r="D69">
            <v>3</v>
          </cell>
          <cell r="E69">
            <v>12</v>
          </cell>
          <cell r="F69">
            <v>5</v>
          </cell>
          <cell r="G69" t="str">
            <v>T</v>
          </cell>
          <cell r="H69">
            <v>2.0099999999999998</v>
          </cell>
          <cell r="I69">
            <v>2.0099999999999998</v>
          </cell>
          <cell r="J69">
            <v>2.0099999999999998</v>
          </cell>
          <cell r="K69">
            <v>2.0099999999999998</v>
          </cell>
          <cell r="L69">
            <v>2.0099999999999998</v>
          </cell>
          <cell r="M69">
            <v>80</v>
          </cell>
          <cell r="N69">
            <v>60</v>
          </cell>
          <cell r="O69">
            <v>60</v>
          </cell>
          <cell r="P69">
            <v>0</v>
          </cell>
          <cell r="Q69">
            <v>0</v>
          </cell>
        </row>
        <row r="70">
          <cell r="A70" t="str">
            <v>RSVL10_AM_A</v>
          </cell>
          <cell r="B70">
            <v>2.0099999999999998</v>
          </cell>
          <cell r="C70" t="str">
            <v>T</v>
          </cell>
          <cell r="D70">
            <v>2</v>
          </cell>
          <cell r="E70">
            <v>5</v>
          </cell>
          <cell r="F70">
            <v>3</v>
          </cell>
          <cell r="G70" t="str">
            <v>F</v>
          </cell>
          <cell r="H70">
            <v>2.0099999999999998</v>
          </cell>
          <cell r="I70">
            <v>2.0099999999999998</v>
          </cell>
          <cell r="J70">
            <v>2.0099999999999998</v>
          </cell>
          <cell r="K70">
            <v>2.0099999999999998</v>
          </cell>
          <cell r="L70">
            <v>2.0099999999999998</v>
          </cell>
          <cell r="M70">
            <v>240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A71" t="str">
            <v>RSVL10_PM_A</v>
          </cell>
          <cell r="B71">
            <v>2.0099999999999998</v>
          </cell>
          <cell r="C71" t="str">
            <v>T</v>
          </cell>
          <cell r="D71">
            <v>2</v>
          </cell>
          <cell r="E71">
            <v>5</v>
          </cell>
          <cell r="F71">
            <v>3</v>
          </cell>
          <cell r="G71" t="str">
            <v>F</v>
          </cell>
          <cell r="H71">
            <v>2.0099999999999998</v>
          </cell>
          <cell r="I71">
            <v>2.0099999999999998</v>
          </cell>
          <cell r="J71">
            <v>2.0099999999999998</v>
          </cell>
          <cell r="K71">
            <v>2.0099999999999998</v>
          </cell>
          <cell r="L71">
            <v>2.0099999999999998</v>
          </cell>
          <cell r="M71">
            <v>0</v>
          </cell>
          <cell r="N71">
            <v>0</v>
          </cell>
          <cell r="O71">
            <v>180</v>
          </cell>
          <cell r="P71">
            <v>0</v>
          </cell>
          <cell r="Q71">
            <v>0</v>
          </cell>
        </row>
        <row r="72">
          <cell r="A72" t="str">
            <v>RSVL1_AM_A</v>
          </cell>
          <cell r="B72">
            <v>1.62</v>
          </cell>
          <cell r="C72" t="str">
            <v>T</v>
          </cell>
          <cell r="D72">
            <v>2</v>
          </cell>
          <cell r="E72">
            <v>5</v>
          </cell>
          <cell r="F72">
            <v>3</v>
          </cell>
          <cell r="G72" t="str">
            <v>F</v>
          </cell>
          <cell r="H72">
            <v>1.62</v>
          </cell>
          <cell r="I72">
            <v>1.62</v>
          </cell>
          <cell r="J72">
            <v>1.62</v>
          </cell>
          <cell r="K72">
            <v>1.62</v>
          </cell>
          <cell r="L72">
            <v>1.62</v>
          </cell>
          <cell r="M72">
            <v>240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A73" t="str">
            <v>RSVL1_PM_A</v>
          </cell>
          <cell r="B73">
            <v>2.0099999999999998</v>
          </cell>
          <cell r="C73" t="str">
            <v>T</v>
          </cell>
          <cell r="D73">
            <v>2</v>
          </cell>
          <cell r="E73">
            <v>5</v>
          </cell>
          <cell r="F73">
            <v>3</v>
          </cell>
          <cell r="G73" t="str">
            <v>F</v>
          </cell>
          <cell r="H73">
            <v>2.0099999999999998</v>
          </cell>
          <cell r="I73">
            <v>2.0099999999999998</v>
          </cell>
          <cell r="J73">
            <v>2.0099999999999998</v>
          </cell>
          <cell r="K73">
            <v>2.0099999999999998</v>
          </cell>
          <cell r="L73">
            <v>2.0099999999999998</v>
          </cell>
          <cell r="M73">
            <v>0</v>
          </cell>
          <cell r="N73">
            <v>0</v>
          </cell>
          <cell r="O73">
            <v>180</v>
          </cell>
          <cell r="P73">
            <v>0</v>
          </cell>
          <cell r="Q73">
            <v>0</v>
          </cell>
        </row>
        <row r="74">
          <cell r="A74" t="str">
            <v>RSVL2_AM_A</v>
          </cell>
          <cell r="B74">
            <v>2.0099999999999998</v>
          </cell>
          <cell r="C74" t="str">
            <v>T</v>
          </cell>
          <cell r="D74">
            <v>2</v>
          </cell>
          <cell r="E74">
            <v>5</v>
          </cell>
          <cell r="F74">
            <v>3</v>
          </cell>
          <cell r="G74" t="str">
            <v>F</v>
          </cell>
          <cell r="H74">
            <v>2.0099999999999998</v>
          </cell>
          <cell r="I74">
            <v>2.0099999999999998</v>
          </cell>
          <cell r="J74">
            <v>2.0099999999999998</v>
          </cell>
          <cell r="K74">
            <v>2.0099999999999998</v>
          </cell>
          <cell r="L74">
            <v>2.0099999999999998</v>
          </cell>
          <cell r="M74">
            <v>240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A75" t="str">
            <v>RSVL2_PM_A</v>
          </cell>
          <cell r="B75">
            <v>2.0099999999999998</v>
          </cell>
          <cell r="C75" t="str">
            <v>T</v>
          </cell>
          <cell r="D75">
            <v>2</v>
          </cell>
          <cell r="E75">
            <v>5</v>
          </cell>
          <cell r="F75">
            <v>3</v>
          </cell>
          <cell r="G75" t="str">
            <v>F</v>
          </cell>
          <cell r="H75">
            <v>2.0099999999999998</v>
          </cell>
          <cell r="I75">
            <v>2.0099999999999998</v>
          </cell>
          <cell r="J75">
            <v>2.0099999999999998</v>
          </cell>
          <cell r="K75">
            <v>2.0099999999999998</v>
          </cell>
          <cell r="L75">
            <v>2.0099999999999998</v>
          </cell>
          <cell r="M75">
            <v>0</v>
          </cell>
          <cell r="N75">
            <v>0</v>
          </cell>
          <cell r="O75">
            <v>180</v>
          </cell>
          <cell r="P75">
            <v>0</v>
          </cell>
          <cell r="Q75">
            <v>0</v>
          </cell>
        </row>
        <row r="76">
          <cell r="A76" t="str">
            <v>RSVL3_AM_A</v>
          </cell>
          <cell r="B76">
            <v>2.0099999999999998</v>
          </cell>
          <cell r="C76" t="str">
            <v>T</v>
          </cell>
          <cell r="D76">
            <v>2</v>
          </cell>
          <cell r="E76">
            <v>5</v>
          </cell>
          <cell r="F76">
            <v>3</v>
          </cell>
          <cell r="G76" t="str">
            <v>F</v>
          </cell>
          <cell r="H76">
            <v>2.0099999999999998</v>
          </cell>
          <cell r="I76">
            <v>2.0099999999999998</v>
          </cell>
          <cell r="J76">
            <v>2.0099999999999998</v>
          </cell>
          <cell r="K76">
            <v>2.0099999999999998</v>
          </cell>
          <cell r="L76">
            <v>2.0099999999999998</v>
          </cell>
          <cell r="M76">
            <v>240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 t="str">
            <v>RSVL3_PM_A</v>
          </cell>
          <cell r="B77">
            <v>2.0099999999999998</v>
          </cell>
          <cell r="C77" t="str">
            <v>T</v>
          </cell>
          <cell r="D77">
            <v>2</v>
          </cell>
          <cell r="E77">
            <v>5</v>
          </cell>
          <cell r="F77">
            <v>3</v>
          </cell>
          <cell r="G77" t="str">
            <v>F</v>
          </cell>
          <cell r="H77">
            <v>2.0099999999999998</v>
          </cell>
          <cell r="I77">
            <v>2.0099999999999998</v>
          </cell>
          <cell r="J77">
            <v>2.0099999999999998</v>
          </cell>
          <cell r="K77">
            <v>2.0099999999999998</v>
          </cell>
          <cell r="L77">
            <v>2.0099999999999998</v>
          </cell>
          <cell r="M77">
            <v>0</v>
          </cell>
          <cell r="N77">
            <v>0</v>
          </cell>
          <cell r="O77">
            <v>180</v>
          </cell>
          <cell r="P77">
            <v>0</v>
          </cell>
          <cell r="Q77">
            <v>0</v>
          </cell>
        </row>
        <row r="78">
          <cell r="A78" t="str">
            <v>RSVL4_AM_A</v>
          </cell>
          <cell r="B78">
            <v>2.0099999999999998</v>
          </cell>
          <cell r="C78" t="str">
            <v>T</v>
          </cell>
          <cell r="D78">
            <v>2</v>
          </cell>
          <cell r="E78">
            <v>5</v>
          </cell>
          <cell r="F78">
            <v>3</v>
          </cell>
          <cell r="G78" t="str">
            <v>F</v>
          </cell>
          <cell r="H78">
            <v>2.0099999999999998</v>
          </cell>
          <cell r="I78">
            <v>2.0099999999999998</v>
          </cell>
          <cell r="J78">
            <v>2.0099999999999998</v>
          </cell>
          <cell r="K78">
            <v>2.0099999999999998</v>
          </cell>
          <cell r="L78">
            <v>2.0099999999999998</v>
          </cell>
          <cell r="M78">
            <v>240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A79" t="str">
            <v>RSVL4_PM_A</v>
          </cell>
          <cell r="B79">
            <v>2.0099999999999998</v>
          </cell>
          <cell r="C79" t="str">
            <v>T</v>
          </cell>
          <cell r="D79">
            <v>2</v>
          </cell>
          <cell r="E79">
            <v>5</v>
          </cell>
          <cell r="F79">
            <v>3</v>
          </cell>
          <cell r="G79" t="str">
            <v>F</v>
          </cell>
          <cell r="H79">
            <v>2.0099999999999998</v>
          </cell>
          <cell r="I79">
            <v>2.0099999999999998</v>
          </cell>
          <cell r="J79">
            <v>2.0099999999999998</v>
          </cell>
          <cell r="K79">
            <v>2.0099999999999998</v>
          </cell>
          <cell r="L79">
            <v>2.0099999999999998</v>
          </cell>
          <cell r="M79">
            <v>0</v>
          </cell>
          <cell r="N79">
            <v>0</v>
          </cell>
          <cell r="O79">
            <v>180</v>
          </cell>
          <cell r="P79">
            <v>0</v>
          </cell>
          <cell r="Q79">
            <v>0</v>
          </cell>
        </row>
        <row r="80">
          <cell r="A80" t="str">
            <v>RSVL5_AM_A</v>
          </cell>
          <cell r="B80">
            <v>1.62</v>
          </cell>
          <cell r="C80" t="str">
            <v>T</v>
          </cell>
          <cell r="D80">
            <v>2</v>
          </cell>
          <cell r="E80">
            <v>5</v>
          </cell>
          <cell r="F80">
            <v>3</v>
          </cell>
          <cell r="G80" t="str">
            <v>F</v>
          </cell>
          <cell r="H80">
            <v>1.62</v>
          </cell>
          <cell r="I80">
            <v>1.62</v>
          </cell>
          <cell r="J80">
            <v>1.62</v>
          </cell>
          <cell r="K80">
            <v>1.62</v>
          </cell>
          <cell r="L80">
            <v>1.62</v>
          </cell>
          <cell r="M80">
            <v>240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A81" t="str">
            <v>RSVL5_PM_A</v>
          </cell>
          <cell r="B81">
            <v>2.0099999999999998</v>
          </cell>
          <cell r="C81" t="str">
            <v>T</v>
          </cell>
          <cell r="D81">
            <v>2</v>
          </cell>
          <cell r="E81">
            <v>5</v>
          </cell>
          <cell r="F81">
            <v>3</v>
          </cell>
          <cell r="G81" t="str">
            <v>F</v>
          </cell>
          <cell r="H81">
            <v>2.0099999999999998</v>
          </cell>
          <cell r="I81">
            <v>2.0099999999999998</v>
          </cell>
          <cell r="J81">
            <v>2.0099999999999998</v>
          </cell>
          <cell r="K81">
            <v>2.0099999999999998</v>
          </cell>
          <cell r="L81">
            <v>2.0099999999999998</v>
          </cell>
          <cell r="M81">
            <v>0</v>
          </cell>
          <cell r="N81">
            <v>0</v>
          </cell>
          <cell r="O81">
            <v>180</v>
          </cell>
          <cell r="P81">
            <v>0</v>
          </cell>
          <cell r="Q81">
            <v>0</v>
          </cell>
        </row>
        <row r="82">
          <cell r="A82" t="str">
            <v>RSVL6_AM_A</v>
          </cell>
          <cell r="B82">
            <v>1.62</v>
          </cell>
          <cell r="C82" t="str">
            <v>T</v>
          </cell>
          <cell r="D82">
            <v>2</v>
          </cell>
          <cell r="E82">
            <v>5</v>
          </cell>
          <cell r="F82">
            <v>3</v>
          </cell>
          <cell r="G82" t="str">
            <v>F</v>
          </cell>
          <cell r="H82">
            <v>1.62</v>
          </cell>
          <cell r="I82">
            <v>1.62</v>
          </cell>
          <cell r="J82">
            <v>1.62</v>
          </cell>
          <cell r="K82">
            <v>1.62</v>
          </cell>
          <cell r="L82">
            <v>1.62</v>
          </cell>
          <cell r="M82">
            <v>240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A83" t="str">
            <v>RSVL6_PM_A</v>
          </cell>
          <cell r="B83">
            <v>2.0099999999999998</v>
          </cell>
          <cell r="C83" t="str">
            <v>T</v>
          </cell>
          <cell r="D83">
            <v>2</v>
          </cell>
          <cell r="E83">
            <v>5</v>
          </cell>
          <cell r="F83">
            <v>3</v>
          </cell>
          <cell r="G83" t="str">
            <v>F</v>
          </cell>
          <cell r="H83">
            <v>2.0099999999999998</v>
          </cell>
          <cell r="I83">
            <v>2.0099999999999998</v>
          </cell>
          <cell r="J83">
            <v>2.0099999999999998</v>
          </cell>
          <cell r="K83">
            <v>2.0099999999999998</v>
          </cell>
          <cell r="L83">
            <v>2.0099999999999998</v>
          </cell>
          <cell r="M83">
            <v>0</v>
          </cell>
          <cell r="N83">
            <v>0</v>
          </cell>
          <cell r="O83">
            <v>180</v>
          </cell>
          <cell r="P83">
            <v>0</v>
          </cell>
          <cell r="Q83">
            <v>0</v>
          </cell>
        </row>
        <row r="84">
          <cell r="A84" t="str">
            <v>RSVL7_AM_A</v>
          </cell>
          <cell r="B84">
            <v>1.62</v>
          </cell>
          <cell r="C84" t="str">
            <v>T</v>
          </cell>
          <cell r="D84">
            <v>2</v>
          </cell>
          <cell r="E84">
            <v>5</v>
          </cell>
          <cell r="F84">
            <v>3</v>
          </cell>
          <cell r="G84" t="str">
            <v>F</v>
          </cell>
          <cell r="H84">
            <v>1.62</v>
          </cell>
          <cell r="I84">
            <v>1.62</v>
          </cell>
          <cell r="J84">
            <v>1.62</v>
          </cell>
          <cell r="K84">
            <v>1.62</v>
          </cell>
          <cell r="L84">
            <v>1.62</v>
          </cell>
          <cell r="M84">
            <v>240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A85" t="str">
            <v>RSVL7_PM_A</v>
          </cell>
          <cell r="B85">
            <v>1.62</v>
          </cell>
          <cell r="C85" t="str">
            <v>T</v>
          </cell>
          <cell r="D85">
            <v>2</v>
          </cell>
          <cell r="E85">
            <v>5</v>
          </cell>
          <cell r="F85">
            <v>3</v>
          </cell>
          <cell r="G85" t="str">
            <v>F</v>
          </cell>
          <cell r="H85">
            <v>2.0099999999999998</v>
          </cell>
          <cell r="I85">
            <v>2.0099999999999998</v>
          </cell>
          <cell r="J85">
            <v>2.0099999999999998</v>
          </cell>
          <cell r="K85">
            <v>2.0099999999999998</v>
          </cell>
          <cell r="L85">
            <v>2.0099999999999998</v>
          </cell>
          <cell r="M85">
            <v>0</v>
          </cell>
          <cell r="N85">
            <v>0</v>
          </cell>
          <cell r="O85">
            <v>180</v>
          </cell>
          <cell r="P85">
            <v>0</v>
          </cell>
          <cell r="Q85">
            <v>0</v>
          </cell>
        </row>
        <row r="86">
          <cell r="A86" t="str">
            <v>RSVL8_AM_A</v>
          </cell>
          <cell r="B86">
            <v>1.62</v>
          </cell>
          <cell r="C86" t="str">
            <v>T</v>
          </cell>
          <cell r="D86">
            <v>2</v>
          </cell>
          <cell r="E86">
            <v>5</v>
          </cell>
          <cell r="F86">
            <v>3</v>
          </cell>
          <cell r="G86" t="str">
            <v>F</v>
          </cell>
          <cell r="H86">
            <v>1.62</v>
          </cell>
          <cell r="I86">
            <v>1.62</v>
          </cell>
          <cell r="J86">
            <v>1.62</v>
          </cell>
          <cell r="K86">
            <v>1.62</v>
          </cell>
          <cell r="L86">
            <v>1.62</v>
          </cell>
          <cell r="M86">
            <v>240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A87" t="str">
            <v>RSVL8_PM_A</v>
          </cell>
          <cell r="B87">
            <v>2.0099999999999998</v>
          </cell>
          <cell r="C87" t="str">
            <v>T</v>
          </cell>
          <cell r="D87">
            <v>2</v>
          </cell>
          <cell r="E87">
            <v>5</v>
          </cell>
          <cell r="F87">
            <v>3</v>
          </cell>
          <cell r="G87" t="str">
            <v>F</v>
          </cell>
          <cell r="H87">
            <v>2.0099999999999998</v>
          </cell>
          <cell r="I87">
            <v>2.0099999999999998</v>
          </cell>
          <cell r="J87">
            <v>2.0099999999999998</v>
          </cell>
          <cell r="K87">
            <v>2.0099999999999998</v>
          </cell>
          <cell r="L87">
            <v>2.0099999999999998</v>
          </cell>
          <cell r="M87">
            <v>0</v>
          </cell>
          <cell r="N87">
            <v>0</v>
          </cell>
          <cell r="O87">
            <v>180</v>
          </cell>
          <cell r="P87">
            <v>0</v>
          </cell>
          <cell r="Q87">
            <v>0</v>
          </cell>
        </row>
        <row r="88">
          <cell r="A88" t="str">
            <v>RSVL9_AM_A</v>
          </cell>
          <cell r="B88">
            <v>2.0099999999999998</v>
          </cell>
          <cell r="C88" t="str">
            <v>T</v>
          </cell>
          <cell r="D88">
            <v>2</v>
          </cell>
          <cell r="E88">
            <v>5</v>
          </cell>
          <cell r="F88">
            <v>3</v>
          </cell>
          <cell r="G88" t="str">
            <v>F</v>
          </cell>
          <cell r="H88">
            <v>2.0099999999999998</v>
          </cell>
          <cell r="I88">
            <v>2.0099999999999998</v>
          </cell>
          <cell r="J88">
            <v>2.0099999999999998</v>
          </cell>
          <cell r="K88">
            <v>2.0099999999999998</v>
          </cell>
          <cell r="L88">
            <v>2.0099999999999998</v>
          </cell>
          <cell r="M88">
            <v>240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A89" t="str">
            <v>RSVL9_PM_A</v>
          </cell>
          <cell r="B89">
            <v>2.0099999999999998</v>
          </cell>
          <cell r="C89" t="str">
            <v>T</v>
          </cell>
          <cell r="D89">
            <v>2</v>
          </cell>
          <cell r="E89">
            <v>5</v>
          </cell>
          <cell r="F89">
            <v>3</v>
          </cell>
          <cell r="G89" t="str">
            <v>F</v>
          </cell>
          <cell r="H89">
            <v>2.0099999999999998</v>
          </cell>
          <cell r="I89">
            <v>2.0099999999999998</v>
          </cell>
          <cell r="J89">
            <v>2.0099999999999998</v>
          </cell>
          <cell r="K89">
            <v>2.0099999999999998</v>
          </cell>
          <cell r="L89">
            <v>2.0099999999999998</v>
          </cell>
          <cell r="M89">
            <v>0</v>
          </cell>
          <cell r="N89">
            <v>0</v>
          </cell>
          <cell r="O89">
            <v>180</v>
          </cell>
          <cell r="P89">
            <v>0</v>
          </cell>
          <cell r="Q89">
            <v>0</v>
          </cell>
        </row>
        <row r="90">
          <cell r="A90" t="str">
            <v>RSVLA_A</v>
          </cell>
          <cell r="B90">
            <v>2.0099999999999998</v>
          </cell>
          <cell r="C90" t="str">
            <v>T</v>
          </cell>
          <cell r="D90">
            <v>3</v>
          </cell>
          <cell r="E90">
            <v>6</v>
          </cell>
          <cell r="F90">
            <v>5</v>
          </cell>
          <cell r="G90" t="str">
            <v>T</v>
          </cell>
          <cell r="H90">
            <v>2.0099999999999998</v>
          </cell>
          <cell r="I90">
            <v>2.0099999999999998</v>
          </cell>
          <cell r="J90">
            <v>2.0099999999999998</v>
          </cell>
          <cell r="K90">
            <v>2.0099999999999998</v>
          </cell>
          <cell r="L90">
            <v>2.0099999999999998</v>
          </cell>
          <cell r="M90">
            <v>34.285714285714199</v>
          </cell>
          <cell r="N90">
            <v>30</v>
          </cell>
          <cell r="O90">
            <v>30</v>
          </cell>
          <cell r="P90">
            <v>60</v>
          </cell>
          <cell r="Q90">
            <v>90</v>
          </cell>
        </row>
        <row r="91">
          <cell r="A91" t="str">
            <v>RSVLB_A</v>
          </cell>
          <cell r="B91">
            <v>2.0099999999999998</v>
          </cell>
          <cell r="C91" t="str">
            <v>T</v>
          </cell>
          <cell r="D91">
            <v>3</v>
          </cell>
          <cell r="E91">
            <v>6</v>
          </cell>
          <cell r="F91">
            <v>5</v>
          </cell>
          <cell r="G91" t="str">
            <v>T</v>
          </cell>
          <cell r="H91">
            <v>2.0099999999999998</v>
          </cell>
          <cell r="I91">
            <v>2.0099999999999998</v>
          </cell>
          <cell r="J91">
            <v>2.0099999999999998</v>
          </cell>
          <cell r="K91">
            <v>2.0099999999999998</v>
          </cell>
          <cell r="L91">
            <v>2.0099999999999998</v>
          </cell>
          <cell r="M91">
            <v>40</v>
          </cell>
          <cell r="N91">
            <v>30</v>
          </cell>
          <cell r="O91">
            <v>30</v>
          </cell>
          <cell r="P91">
            <v>40</v>
          </cell>
          <cell r="Q91">
            <v>90</v>
          </cell>
        </row>
        <row r="92">
          <cell r="A92" t="str">
            <v>RSVLC_A</v>
          </cell>
          <cell r="B92">
            <v>2.0099999999999998</v>
          </cell>
          <cell r="C92" t="str">
            <v>T</v>
          </cell>
          <cell r="D92">
            <v>3</v>
          </cell>
          <cell r="E92">
            <v>6</v>
          </cell>
          <cell r="F92">
            <v>5</v>
          </cell>
          <cell r="G92" t="str">
            <v>T</v>
          </cell>
          <cell r="H92">
            <v>2.0099999999999998</v>
          </cell>
          <cell r="I92">
            <v>2.0099999999999998</v>
          </cell>
          <cell r="J92">
            <v>2.0099999999999998</v>
          </cell>
          <cell r="K92">
            <v>2.0099999999999998</v>
          </cell>
          <cell r="L92">
            <v>2.0099999999999998</v>
          </cell>
          <cell r="M92">
            <v>120</v>
          </cell>
          <cell r="N92">
            <v>120</v>
          </cell>
          <cell r="O92">
            <v>180</v>
          </cell>
          <cell r="P92">
            <v>120</v>
          </cell>
          <cell r="Q92">
            <v>0</v>
          </cell>
        </row>
        <row r="93">
          <cell r="A93" t="str">
            <v>RSVLD_A</v>
          </cell>
          <cell r="B93">
            <v>2.0099999999999998</v>
          </cell>
          <cell r="C93" t="str">
            <v>T</v>
          </cell>
          <cell r="D93">
            <v>3</v>
          </cell>
          <cell r="E93">
            <v>6</v>
          </cell>
          <cell r="F93">
            <v>5</v>
          </cell>
          <cell r="G93" t="str">
            <v>T</v>
          </cell>
          <cell r="H93">
            <v>2.0099999999999998</v>
          </cell>
          <cell r="I93">
            <v>2.0099999999999998</v>
          </cell>
          <cell r="J93">
            <v>2.0099999999999998</v>
          </cell>
          <cell r="K93">
            <v>2.0099999999999998</v>
          </cell>
          <cell r="L93">
            <v>2.0099999999999998</v>
          </cell>
          <cell r="M93">
            <v>60</v>
          </cell>
          <cell r="N93">
            <v>60</v>
          </cell>
          <cell r="O93">
            <v>60</v>
          </cell>
          <cell r="P93">
            <v>120</v>
          </cell>
          <cell r="Q93">
            <v>0</v>
          </cell>
        </row>
        <row r="94">
          <cell r="A94" t="str">
            <v>RSVLE_A</v>
          </cell>
          <cell r="B94">
            <v>2.0099999999999998</v>
          </cell>
          <cell r="C94" t="str">
            <v>T</v>
          </cell>
          <cell r="D94">
            <v>3</v>
          </cell>
          <cell r="E94">
            <v>6</v>
          </cell>
          <cell r="F94">
            <v>5</v>
          </cell>
          <cell r="G94" t="str">
            <v>T</v>
          </cell>
          <cell r="H94">
            <v>2.0099999999999998</v>
          </cell>
          <cell r="I94">
            <v>2.0099999999999998</v>
          </cell>
          <cell r="J94">
            <v>2.0099999999999998</v>
          </cell>
          <cell r="K94">
            <v>2.0099999999999998</v>
          </cell>
          <cell r="L94">
            <v>2.0099999999999998</v>
          </cell>
          <cell r="M94">
            <v>240</v>
          </cell>
          <cell r="N94">
            <v>120</v>
          </cell>
          <cell r="O94">
            <v>90</v>
          </cell>
          <cell r="P94">
            <v>0</v>
          </cell>
          <cell r="Q94">
            <v>0</v>
          </cell>
        </row>
        <row r="95">
          <cell r="A95" t="str">
            <v>RSVLF_A</v>
          </cell>
          <cell r="B95">
            <v>2.0099999999999998</v>
          </cell>
          <cell r="C95" t="str">
            <v>T</v>
          </cell>
          <cell r="D95">
            <v>3</v>
          </cell>
          <cell r="E95">
            <v>6</v>
          </cell>
          <cell r="F95">
            <v>5</v>
          </cell>
          <cell r="G95" t="str">
            <v>T</v>
          </cell>
          <cell r="H95">
            <v>2.0099999999999998</v>
          </cell>
          <cell r="I95">
            <v>2.0099999999999998</v>
          </cell>
          <cell r="J95">
            <v>2.0099999999999998</v>
          </cell>
          <cell r="K95">
            <v>2.0099999999999998</v>
          </cell>
          <cell r="L95">
            <v>2.0099999999999998</v>
          </cell>
          <cell r="M95">
            <v>240</v>
          </cell>
          <cell r="N95">
            <v>120</v>
          </cell>
          <cell r="O95">
            <v>90</v>
          </cell>
          <cell r="P95">
            <v>0</v>
          </cell>
          <cell r="Q95">
            <v>0</v>
          </cell>
        </row>
        <row r="96">
          <cell r="A96" t="str">
            <v>RSVLG_A</v>
          </cell>
          <cell r="B96">
            <v>2.0099999999999998</v>
          </cell>
          <cell r="C96" t="str">
            <v>T</v>
          </cell>
          <cell r="D96">
            <v>3</v>
          </cell>
          <cell r="E96">
            <v>6</v>
          </cell>
          <cell r="F96">
            <v>5</v>
          </cell>
          <cell r="G96" t="str">
            <v>T</v>
          </cell>
          <cell r="H96">
            <v>2.0099999999999998</v>
          </cell>
          <cell r="I96">
            <v>2.0099999999999998</v>
          </cell>
          <cell r="J96">
            <v>2.0099999999999998</v>
          </cell>
          <cell r="K96">
            <v>2.0099999999999998</v>
          </cell>
          <cell r="L96">
            <v>2.0099999999999998</v>
          </cell>
          <cell r="M96">
            <v>120</v>
          </cell>
          <cell r="N96">
            <v>120</v>
          </cell>
          <cell r="O96">
            <v>180</v>
          </cell>
          <cell r="P96">
            <v>0</v>
          </cell>
          <cell r="Q96">
            <v>0</v>
          </cell>
        </row>
        <row r="97">
          <cell r="A97" t="str">
            <v>RSVLL_A</v>
          </cell>
          <cell r="B97">
            <v>2.0099999999999998</v>
          </cell>
          <cell r="C97" t="str">
            <v>T</v>
          </cell>
          <cell r="D97">
            <v>3</v>
          </cell>
          <cell r="E97">
            <v>6</v>
          </cell>
          <cell r="F97">
            <v>5</v>
          </cell>
          <cell r="G97" t="str">
            <v>T</v>
          </cell>
          <cell r="H97">
            <v>2.0099999999999998</v>
          </cell>
          <cell r="I97">
            <v>2.0099999999999998</v>
          </cell>
          <cell r="J97">
            <v>2.0099999999999998</v>
          </cell>
          <cell r="K97">
            <v>2.0099999999999998</v>
          </cell>
          <cell r="L97">
            <v>2.0099999999999998</v>
          </cell>
          <cell r="M97">
            <v>80</v>
          </cell>
          <cell r="N97">
            <v>60</v>
          </cell>
          <cell r="O97">
            <v>60</v>
          </cell>
          <cell r="P97">
            <v>0</v>
          </cell>
          <cell r="Q97">
            <v>0</v>
          </cell>
        </row>
        <row r="98">
          <cell r="A98" t="str">
            <v>RSVLM_A</v>
          </cell>
          <cell r="B98">
            <v>2.0099999999999998</v>
          </cell>
          <cell r="C98" t="str">
            <v>T</v>
          </cell>
          <cell r="D98">
            <v>3</v>
          </cell>
          <cell r="E98">
            <v>6</v>
          </cell>
          <cell r="F98">
            <v>5</v>
          </cell>
          <cell r="G98" t="str">
            <v>F</v>
          </cell>
          <cell r="H98">
            <v>2.0099999999999998</v>
          </cell>
          <cell r="I98">
            <v>2.0099999999999998</v>
          </cell>
          <cell r="J98">
            <v>2.0099999999999998</v>
          </cell>
          <cell r="K98">
            <v>2.0099999999999998</v>
          </cell>
          <cell r="L98">
            <v>2.0099999999999998</v>
          </cell>
          <cell r="M98">
            <v>60</v>
          </cell>
          <cell r="N98">
            <v>60</v>
          </cell>
          <cell r="O98">
            <v>60</v>
          </cell>
          <cell r="P98">
            <v>60</v>
          </cell>
          <cell r="Q98">
            <v>90</v>
          </cell>
        </row>
        <row r="99">
          <cell r="A99" t="str">
            <v>RSVLR_A</v>
          </cell>
          <cell r="B99">
            <v>2.0099999999999998</v>
          </cell>
          <cell r="C99" t="str">
            <v>T</v>
          </cell>
          <cell r="D99">
            <v>3</v>
          </cell>
          <cell r="E99">
            <v>6</v>
          </cell>
          <cell r="F99">
            <v>5</v>
          </cell>
          <cell r="G99" t="str">
            <v>F</v>
          </cell>
          <cell r="H99">
            <v>2.0099999999999998</v>
          </cell>
          <cell r="I99">
            <v>2.0099999999999998</v>
          </cell>
          <cell r="J99">
            <v>2.0099999999999998</v>
          </cell>
          <cell r="K99">
            <v>2.0099999999999998</v>
          </cell>
          <cell r="L99">
            <v>2.0099999999999998</v>
          </cell>
          <cell r="M99">
            <v>120</v>
          </cell>
          <cell r="N99">
            <v>0</v>
          </cell>
          <cell r="O99">
            <v>90</v>
          </cell>
          <cell r="P99">
            <v>0</v>
          </cell>
          <cell r="Q99">
            <v>0</v>
          </cell>
        </row>
        <row r="100">
          <cell r="A100" t="str">
            <v>RSVLS_A</v>
          </cell>
          <cell r="B100">
            <v>2.0099999999999998</v>
          </cell>
          <cell r="C100" t="str">
            <v>T</v>
          </cell>
          <cell r="D100">
            <v>3</v>
          </cell>
          <cell r="E100">
            <v>6</v>
          </cell>
          <cell r="F100">
            <v>5</v>
          </cell>
          <cell r="G100" t="str">
            <v>F</v>
          </cell>
          <cell r="H100">
            <v>2.0099999999999998</v>
          </cell>
          <cell r="I100">
            <v>2.0099999999999998</v>
          </cell>
          <cell r="J100">
            <v>2.0099999999999998</v>
          </cell>
          <cell r="K100">
            <v>2.0099999999999998</v>
          </cell>
          <cell r="L100">
            <v>2.0099999999999998</v>
          </cell>
          <cell r="M100">
            <v>120</v>
          </cell>
          <cell r="N100">
            <v>90</v>
          </cell>
          <cell r="O100">
            <v>0</v>
          </cell>
          <cell r="P100">
            <v>0</v>
          </cell>
          <cell r="Q100">
            <v>0</v>
          </cell>
        </row>
        <row r="101">
          <cell r="A101" t="str">
            <v>RSVLS_B</v>
          </cell>
          <cell r="B101">
            <v>2.0099999999999998</v>
          </cell>
          <cell r="C101" t="str">
            <v>T</v>
          </cell>
          <cell r="D101">
            <v>3</v>
          </cell>
          <cell r="E101">
            <v>6</v>
          </cell>
          <cell r="F101">
            <v>5</v>
          </cell>
          <cell r="G101" t="str">
            <v>F</v>
          </cell>
          <cell r="H101">
            <v>2.0099999999999998</v>
          </cell>
          <cell r="I101">
            <v>2.0099999999999998</v>
          </cell>
          <cell r="J101">
            <v>2.0099999999999998</v>
          </cell>
          <cell r="K101">
            <v>2.0099999999999998</v>
          </cell>
          <cell r="L101">
            <v>2.0099999999999998</v>
          </cell>
          <cell r="M101">
            <v>0</v>
          </cell>
          <cell r="N101">
            <v>90</v>
          </cell>
          <cell r="O101">
            <v>90</v>
          </cell>
          <cell r="P101">
            <v>0</v>
          </cell>
          <cell r="Q101">
            <v>0</v>
          </cell>
        </row>
        <row r="102">
          <cell r="A102" t="str">
            <v>SRTD103_A</v>
          </cell>
          <cell r="B102">
            <v>2.0099999999999998</v>
          </cell>
          <cell r="C102" t="str">
            <v>T</v>
          </cell>
          <cell r="D102">
            <v>3</v>
          </cell>
          <cell r="E102">
            <v>2</v>
          </cell>
          <cell r="F102">
            <v>5</v>
          </cell>
          <cell r="G102" t="str">
            <v>F</v>
          </cell>
          <cell r="H102">
            <v>2.0099999999999998</v>
          </cell>
          <cell r="I102">
            <v>2.0099999999999998</v>
          </cell>
          <cell r="J102">
            <v>2.0099999999999998</v>
          </cell>
          <cell r="K102">
            <v>2.0099999999999998</v>
          </cell>
          <cell r="L102">
            <v>2.0099999999999998</v>
          </cell>
          <cell r="M102">
            <v>60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SRTD103_B</v>
          </cell>
          <cell r="B103">
            <v>1.18</v>
          </cell>
          <cell r="C103" t="str">
            <v>T</v>
          </cell>
          <cell r="D103">
            <v>3</v>
          </cell>
          <cell r="E103">
            <v>2</v>
          </cell>
          <cell r="F103">
            <v>5</v>
          </cell>
          <cell r="G103" t="str">
            <v>F</v>
          </cell>
          <cell r="H103">
            <v>1.18</v>
          </cell>
          <cell r="I103">
            <v>1.18</v>
          </cell>
          <cell r="J103">
            <v>1.18</v>
          </cell>
          <cell r="K103">
            <v>1.18</v>
          </cell>
          <cell r="L103">
            <v>1.18</v>
          </cell>
          <cell r="M103">
            <v>0</v>
          </cell>
          <cell r="N103">
            <v>0</v>
          </cell>
          <cell r="O103">
            <v>60</v>
          </cell>
          <cell r="P103">
            <v>120</v>
          </cell>
          <cell r="Q103">
            <v>0</v>
          </cell>
        </row>
        <row r="104">
          <cell r="A104" t="str">
            <v>SRTD109_A</v>
          </cell>
          <cell r="B104">
            <v>2.0099999999999998</v>
          </cell>
          <cell r="C104" t="str">
            <v>T</v>
          </cell>
          <cell r="D104">
            <v>2</v>
          </cell>
          <cell r="E104">
            <v>2</v>
          </cell>
          <cell r="F104">
            <v>5</v>
          </cell>
          <cell r="G104" t="str">
            <v>F</v>
          </cell>
          <cell r="H104">
            <v>2.0099999999999998</v>
          </cell>
          <cell r="I104">
            <v>2.0099999999999998</v>
          </cell>
          <cell r="J104">
            <v>2.0099999999999998</v>
          </cell>
          <cell r="K104">
            <v>2.0099999999999998</v>
          </cell>
          <cell r="L104">
            <v>2.0099999999999998</v>
          </cell>
          <cell r="M104">
            <v>30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A105" t="str">
            <v>SRTD109_B</v>
          </cell>
          <cell r="B105">
            <v>2.0099999999999998</v>
          </cell>
          <cell r="C105" t="str">
            <v>T</v>
          </cell>
          <cell r="D105">
            <v>2</v>
          </cell>
          <cell r="E105">
            <v>2</v>
          </cell>
          <cell r="F105">
            <v>5</v>
          </cell>
          <cell r="G105" t="str">
            <v>F</v>
          </cell>
          <cell r="H105">
            <v>2.0099999999999998</v>
          </cell>
          <cell r="I105">
            <v>2.0099999999999998</v>
          </cell>
          <cell r="J105">
            <v>2.0099999999999998</v>
          </cell>
          <cell r="K105">
            <v>2.0099999999999998</v>
          </cell>
          <cell r="L105">
            <v>2.0099999999999998</v>
          </cell>
          <cell r="M105">
            <v>0</v>
          </cell>
          <cell r="N105">
            <v>0</v>
          </cell>
          <cell r="O105">
            <v>45</v>
          </cell>
          <cell r="P105">
            <v>0</v>
          </cell>
          <cell r="Q105">
            <v>0</v>
          </cell>
        </row>
        <row r="106">
          <cell r="A106" t="str">
            <v>SRTD11_A</v>
          </cell>
          <cell r="B106">
            <v>2.0099999999999998</v>
          </cell>
          <cell r="C106" t="str">
            <v>T</v>
          </cell>
          <cell r="D106">
            <v>3</v>
          </cell>
          <cell r="E106">
            <v>2</v>
          </cell>
          <cell r="F106">
            <v>5</v>
          </cell>
          <cell r="G106" t="str">
            <v>F</v>
          </cell>
          <cell r="H106">
            <v>2.0099999999999998</v>
          </cell>
          <cell r="I106">
            <v>2.0099999999999998</v>
          </cell>
          <cell r="J106">
            <v>2.0099999999999998</v>
          </cell>
          <cell r="K106">
            <v>2.0099999999999998</v>
          </cell>
          <cell r="L106">
            <v>2.0099999999999998</v>
          </cell>
          <cell r="M106">
            <v>40</v>
          </cell>
          <cell r="N106">
            <v>60</v>
          </cell>
          <cell r="O106">
            <v>30</v>
          </cell>
          <cell r="P106">
            <v>60</v>
          </cell>
          <cell r="Q106">
            <v>0</v>
          </cell>
        </row>
        <row r="107">
          <cell r="A107" t="str">
            <v>SRTD11_B</v>
          </cell>
          <cell r="B107">
            <v>2.0099999999999998</v>
          </cell>
          <cell r="C107" t="str">
            <v>T</v>
          </cell>
          <cell r="D107">
            <v>3</v>
          </cell>
          <cell r="E107">
            <v>2</v>
          </cell>
          <cell r="F107">
            <v>5</v>
          </cell>
          <cell r="G107" t="str">
            <v>F</v>
          </cell>
          <cell r="H107">
            <v>2.0099999999999998</v>
          </cell>
          <cell r="I107">
            <v>2.0099999999999998</v>
          </cell>
          <cell r="J107">
            <v>2.0099999999999998</v>
          </cell>
          <cell r="K107">
            <v>2.0099999999999998</v>
          </cell>
          <cell r="L107">
            <v>2.0099999999999998</v>
          </cell>
          <cell r="M107">
            <v>34.285714285714199</v>
          </cell>
          <cell r="N107">
            <v>51.428571428571402</v>
          </cell>
          <cell r="O107">
            <v>30</v>
          </cell>
          <cell r="P107">
            <v>40</v>
          </cell>
          <cell r="Q107">
            <v>0</v>
          </cell>
        </row>
        <row r="108">
          <cell r="A108" t="str">
            <v>SRTD13_A</v>
          </cell>
          <cell r="B108">
            <v>2.0099999999999998</v>
          </cell>
          <cell r="C108" t="str">
            <v>T</v>
          </cell>
          <cell r="D108">
            <v>3</v>
          </cell>
          <cell r="E108">
            <v>2</v>
          </cell>
          <cell r="F108">
            <v>5</v>
          </cell>
          <cell r="G108" t="str">
            <v>F</v>
          </cell>
          <cell r="H108">
            <v>2.0099999999999998</v>
          </cell>
          <cell r="I108">
            <v>2.0099999999999998</v>
          </cell>
          <cell r="J108">
            <v>2.0099999999999998</v>
          </cell>
          <cell r="K108">
            <v>2.0099999999999998</v>
          </cell>
          <cell r="L108">
            <v>2.0099999999999998</v>
          </cell>
          <cell r="M108">
            <v>60</v>
          </cell>
          <cell r="N108">
            <v>60</v>
          </cell>
          <cell r="O108">
            <v>60</v>
          </cell>
          <cell r="P108">
            <v>60</v>
          </cell>
          <cell r="Q108">
            <v>0</v>
          </cell>
        </row>
        <row r="109">
          <cell r="A109" t="str">
            <v>SRTD13_B</v>
          </cell>
          <cell r="B109">
            <v>2.0099999999999998</v>
          </cell>
          <cell r="C109" t="str">
            <v>T</v>
          </cell>
          <cell r="D109">
            <v>3</v>
          </cell>
          <cell r="E109">
            <v>2</v>
          </cell>
          <cell r="F109">
            <v>5</v>
          </cell>
          <cell r="G109" t="str">
            <v>F</v>
          </cell>
          <cell r="H109">
            <v>2.0099999999999998</v>
          </cell>
          <cell r="I109">
            <v>2.0099999999999998</v>
          </cell>
          <cell r="J109">
            <v>2.0099999999999998</v>
          </cell>
          <cell r="K109">
            <v>2.0099999999999998</v>
          </cell>
          <cell r="L109">
            <v>2.0099999999999998</v>
          </cell>
          <cell r="M109">
            <v>60</v>
          </cell>
          <cell r="N109">
            <v>60</v>
          </cell>
          <cell r="O109">
            <v>60</v>
          </cell>
          <cell r="P109">
            <v>60</v>
          </cell>
          <cell r="Q109">
            <v>180</v>
          </cell>
        </row>
        <row r="110">
          <cell r="A110" t="str">
            <v>SRTD15_A</v>
          </cell>
          <cell r="B110">
            <v>2.0099999999999998</v>
          </cell>
          <cell r="C110" t="str">
            <v>T</v>
          </cell>
          <cell r="D110">
            <v>3</v>
          </cell>
          <cell r="E110">
            <v>2</v>
          </cell>
          <cell r="F110">
            <v>5</v>
          </cell>
          <cell r="G110" t="str">
            <v>F</v>
          </cell>
          <cell r="H110">
            <v>2.0099999999999998</v>
          </cell>
          <cell r="I110">
            <v>2.0099999999999998</v>
          </cell>
          <cell r="J110">
            <v>2.0099999999999998</v>
          </cell>
          <cell r="K110">
            <v>2.0099999999999998</v>
          </cell>
          <cell r="L110">
            <v>2.0099999999999998</v>
          </cell>
          <cell r="M110">
            <v>34.285714285714199</v>
          </cell>
          <cell r="N110">
            <v>30</v>
          </cell>
          <cell r="O110">
            <v>30</v>
          </cell>
          <cell r="P110">
            <v>40</v>
          </cell>
          <cell r="Q110">
            <v>180</v>
          </cell>
        </row>
        <row r="111">
          <cell r="A111" t="str">
            <v>SRTD15_B</v>
          </cell>
          <cell r="B111">
            <v>2.0099999999999998</v>
          </cell>
          <cell r="C111" t="str">
            <v>T</v>
          </cell>
          <cell r="D111">
            <v>3</v>
          </cell>
          <cell r="E111">
            <v>2</v>
          </cell>
          <cell r="F111">
            <v>5</v>
          </cell>
          <cell r="G111" t="str">
            <v>F</v>
          </cell>
          <cell r="H111">
            <v>2.0099999999999998</v>
          </cell>
          <cell r="I111">
            <v>2.0099999999999998</v>
          </cell>
          <cell r="J111">
            <v>2.0099999999999998</v>
          </cell>
          <cell r="K111">
            <v>2.0099999999999998</v>
          </cell>
          <cell r="L111">
            <v>2.0099999999999998</v>
          </cell>
          <cell r="M111">
            <v>40</v>
          </cell>
          <cell r="N111">
            <v>30</v>
          </cell>
          <cell r="O111">
            <v>30</v>
          </cell>
          <cell r="P111">
            <v>60</v>
          </cell>
          <cell r="Q111">
            <v>180</v>
          </cell>
        </row>
        <row r="112">
          <cell r="A112" t="str">
            <v>SRTD170_A</v>
          </cell>
          <cell r="B112">
            <v>2.0099999999999998</v>
          </cell>
          <cell r="C112" t="str">
            <v>T</v>
          </cell>
          <cell r="D112">
            <v>2</v>
          </cell>
          <cell r="E112">
            <v>3</v>
          </cell>
          <cell r="F112">
            <v>3</v>
          </cell>
          <cell r="G112" t="str">
            <v>F</v>
          </cell>
          <cell r="H112">
            <v>2.0099999999999998</v>
          </cell>
          <cell r="I112">
            <v>2.0099999999999998</v>
          </cell>
          <cell r="J112">
            <v>2.0099999999999998</v>
          </cell>
          <cell r="K112">
            <v>2.0099999999999998</v>
          </cell>
          <cell r="L112">
            <v>2.0099999999999998</v>
          </cell>
          <cell r="M112">
            <v>65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A113" t="str">
            <v>SRTD170_B</v>
          </cell>
          <cell r="B113">
            <v>2.0099999999999998</v>
          </cell>
          <cell r="C113" t="str">
            <v>T</v>
          </cell>
          <cell r="D113">
            <v>2</v>
          </cell>
          <cell r="E113">
            <v>3</v>
          </cell>
          <cell r="F113">
            <v>3</v>
          </cell>
          <cell r="G113" t="str">
            <v>F</v>
          </cell>
          <cell r="H113">
            <v>2.0099999999999998</v>
          </cell>
          <cell r="I113">
            <v>2.0099999999999998</v>
          </cell>
          <cell r="J113">
            <v>2.0099999999999998</v>
          </cell>
          <cell r="K113">
            <v>2.0099999999999998</v>
          </cell>
          <cell r="L113">
            <v>2.0099999999999998</v>
          </cell>
          <cell r="M113">
            <v>0</v>
          </cell>
          <cell r="N113">
            <v>0</v>
          </cell>
          <cell r="O113">
            <v>70</v>
          </cell>
          <cell r="P113">
            <v>120</v>
          </cell>
          <cell r="Q113">
            <v>0</v>
          </cell>
        </row>
        <row r="114">
          <cell r="A114" t="str">
            <v>SRTD171_A</v>
          </cell>
          <cell r="B114">
            <v>2.0099999999999998</v>
          </cell>
          <cell r="C114" t="str">
            <v>T</v>
          </cell>
          <cell r="D114">
            <v>2</v>
          </cell>
          <cell r="E114">
            <v>3</v>
          </cell>
          <cell r="F114">
            <v>3</v>
          </cell>
          <cell r="G114" t="str">
            <v>F</v>
          </cell>
          <cell r="H114">
            <v>2.0099999999999998</v>
          </cell>
          <cell r="I114">
            <v>2.0099999999999998</v>
          </cell>
          <cell r="J114">
            <v>2.0099999999999998</v>
          </cell>
          <cell r="K114">
            <v>2.0099999999999998</v>
          </cell>
          <cell r="L114">
            <v>2.0099999999999998</v>
          </cell>
          <cell r="M114">
            <v>60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A115" t="str">
            <v>SRTD171_B</v>
          </cell>
          <cell r="B115">
            <v>2.0099999999999998</v>
          </cell>
          <cell r="C115" t="str">
            <v>T</v>
          </cell>
          <cell r="D115">
            <v>2</v>
          </cell>
          <cell r="E115">
            <v>3</v>
          </cell>
          <cell r="F115">
            <v>3</v>
          </cell>
          <cell r="G115" t="str">
            <v>F</v>
          </cell>
          <cell r="H115">
            <v>2.0099999999999998</v>
          </cell>
          <cell r="I115">
            <v>2.0099999999999998</v>
          </cell>
          <cell r="J115">
            <v>2.0099999999999998</v>
          </cell>
          <cell r="K115">
            <v>2.0099999999999998</v>
          </cell>
          <cell r="L115">
            <v>2.0099999999999998</v>
          </cell>
          <cell r="M115">
            <v>0</v>
          </cell>
          <cell r="N115">
            <v>0</v>
          </cell>
          <cell r="O115">
            <v>40</v>
          </cell>
          <cell r="P115">
            <v>0</v>
          </cell>
          <cell r="Q115">
            <v>0</v>
          </cell>
        </row>
        <row r="116">
          <cell r="A116" t="str">
            <v>SRTD172_A</v>
          </cell>
          <cell r="B116">
            <v>2.0099999999999998</v>
          </cell>
          <cell r="C116" t="str">
            <v>T</v>
          </cell>
          <cell r="D116">
            <v>2</v>
          </cell>
          <cell r="E116">
            <v>3</v>
          </cell>
          <cell r="F116">
            <v>3</v>
          </cell>
          <cell r="G116" t="str">
            <v>F</v>
          </cell>
          <cell r="H116">
            <v>2.0099999999999998</v>
          </cell>
          <cell r="I116">
            <v>2.0099999999999998</v>
          </cell>
          <cell r="J116">
            <v>2.0099999999999998</v>
          </cell>
          <cell r="K116">
            <v>2.0099999999999998</v>
          </cell>
          <cell r="L116">
            <v>2.0099999999999998</v>
          </cell>
          <cell r="M116">
            <v>30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A117" t="str">
            <v>SRTD172_B</v>
          </cell>
          <cell r="B117">
            <v>2.0099999999999998</v>
          </cell>
          <cell r="C117" t="str">
            <v>T</v>
          </cell>
          <cell r="D117">
            <v>2</v>
          </cell>
          <cell r="E117">
            <v>3</v>
          </cell>
          <cell r="F117">
            <v>3</v>
          </cell>
          <cell r="G117" t="str">
            <v>F</v>
          </cell>
          <cell r="H117">
            <v>2.0099999999999998</v>
          </cell>
          <cell r="I117">
            <v>2.0099999999999998</v>
          </cell>
          <cell r="J117">
            <v>2.0099999999999998</v>
          </cell>
          <cell r="K117">
            <v>2.0099999999999998</v>
          </cell>
          <cell r="L117">
            <v>2.0099999999999998</v>
          </cell>
          <cell r="M117">
            <v>0</v>
          </cell>
          <cell r="N117">
            <v>0</v>
          </cell>
          <cell r="O117">
            <v>20</v>
          </cell>
          <cell r="P117">
            <v>120</v>
          </cell>
          <cell r="Q117">
            <v>0</v>
          </cell>
        </row>
        <row r="118">
          <cell r="A118" t="str">
            <v>SRTD173_A</v>
          </cell>
          <cell r="B118">
            <v>2.0099999999999998</v>
          </cell>
          <cell r="C118" t="str">
            <v>T</v>
          </cell>
          <cell r="D118">
            <v>2</v>
          </cell>
          <cell r="E118">
            <v>3</v>
          </cell>
          <cell r="F118">
            <v>3</v>
          </cell>
          <cell r="G118" t="str">
            <v>F</v>
          </cell>
          <cell r="H118">
            <v>2.0099999999999998</v>
          </cell>
          <cell r="I118">
            <v>2.0099999999999998</v>
          </cell>
          <cell r="J118">
            <v>2.0099999999999998</v>
          </cell>
          <cell r="K118">
            <v>2.0099999999999998</v>
          </cell>
          <cell r="L118">
            <v>2.0099999999999998</v>
          </cell>
          <cell r="M118">
            <v>240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A119" t="str">
            <v>SRTD173_B</v>
          </cell>
          <cell r="B119">
            <v>2.0099999999999998</v>
          </cell>
          <cell r="C119" t="str">
            <v>T</v>
          </cell>
          <cell r="D119">
            <v>2</v>
          </cell>
          <cell r="E119">
            <v>3</v>
          </cell>
          <cell r="F119">
            <v>3</v>
          </cell>
          <cell r="G119" t="str">
            <v>F</v>
          </cell>
          <cell r="H119">
            <v>2.0099999999999998</v>
          </cell>
          <cell r="I119">
            <v>2.0099999999999998</v>
          </cell>
          <cell r="J119">
            <v>2.0099999999999998</v>
          </cell>
          <cell r="K119">
            <v>2.0099999999999998</v>
          </cell>
          <cell r="L119">
            <v>2.0099999999999998</v>
          </cell>
          <cell r="M119">
            <v>0</v>
          </cell>
          <cell r="N119">
            <v>0</v>
          </cell>
          <cell r="O119">
            <v>180</v>
          </cell>
          <cell r="P119">
            <v>0</v>
          </cell>
          <cell r="Q119">
            <v>0</v>
          </cell>
        </row>
        <row r="120">
          <cell r="A120" t="str">
            <v>SRTD175_A</v>
          </cell>
          <cell r="B120">
            <v>2.0099999999999998</v>
          </cell>
          <cell r="C120" t="str">
            <v>T</v>
          </cell>
          <cell r="D120">
            <v>3</v>
          </cell>
          <cell r="E120">
            <v>3</v>
          </cell>
          <cell r="F120">
            <v>5</v>
          </cell>
          <cell r="G120" t="str">
            <v>F</v>
          </cell>
          <cell r="H120">
            <v>2.0099999999999998</v>
          </cell>
          <cell r="I120">
            <v>2.0099999999999998</v>
          </cell>
          <cell r="J120">
            <v>2.0099999999999998</v>
          </cell>
          <cell r="K120">
            <v>2.0099999999999998</v>
          </cell>
          <cell r="L120">
            <v>2.0099999999999998</v>
          </cell>
          <cell r="M120">
            <v>80</v>
          </cell>
          <cell r="N120">
            <v>0</v>
          </cell>
          <cell r="O120">
            <v>60</v>
          </cell>
          <cell r="P120">
            <v>120</v>
          </cell>
          <cell r="Q120">
            <v>0</v>
          </cell>
        </row>
        <row r="121">
          <cell r="A121" t="str">
            <v>SRTD175_B</v>
          </cell>
          <cell r="B121">
            <v>2.0099999999999998</v>
          </cell>
          <cell r="C121" t="str">
            <v>T</v>
          </cell>
          <cell r="D121">
            <v>3</v>
          </cell>
          <cell r="E121">
            <v>3</v>
          </cell>
          <cell r="F121">
            <v>5</v>
          </cell>
          <cell r="G121" t="str">
            <v>F</v>
          </cell>
          <cell r="H121">
            <v>2.0099999999999998</v>
          </cell>
          <cell r="I121">
            <v>2.0099999999999998</v>
          </cell>
          <cell r="J121">
            <v>2.0099999999999998</v>
          </cell>
          <cell r="K121">
            <v>2.0099999999999998</v>
          </cell>
          <cell r="L121">
            <v>2.0099999999999998</v>
          </cell>
          <cell r="M121">
            <v>80</v>
          </cell>
          <cell r="N121">
            <v>0</v>
          </cell>
          <cell r="O121">
            <v>60</v>
          </cell>
          <cell r="P121">
            <v>120</v>
          </cell>
          <cell r="Q121">
            <v>0</v>
          </cell>
        </row>
        <row r="122">
          <cell r="A122" t="str">
            <v>SRTD176_A</v>
          </cell>
          <cell r="B122">
            <v>2.0099999999999998</v>
          </cell>
          <cell r="C122" t="str">
            <v>T</v>
          </cell>
          <cell r="D122">
            <v>3</v>
          </cell>
          <cell r="E122">
            <v>3</v>
          </cell>
          <cell r="F122">
            <v>5</v>
          </cell>
          <cell r="G122" t="str">
            <v>F</v>
          </cell>
          <cell r="H122">
            <v>2.0099999999999998</v>
          </cell>
          <cell r="I122">
            <v>2.0099999999999998</v>
          </cell>
          <cell r="J122">
            <v>2.0099999999999998</v>
          </cell>
          <cell r="K122">
            <v>2.0099999999999998</v>
          </cell>
          <cell r="L122">
            <v>2.0099999999999998</v>
          </cell>
          <cell r="M122">
            <v>80</v>
          </cell>
          <cell r="N122">
            <v>0</v>
          </cell>
          <cell r="O122">
            <v>60</v>
          </cell>
          <cell r="P122">
            <v>120</v>
          </cell>
          <cell r="Q122">
            <v>0</v>
          </cell>
        </row>
        <row r="123">
          <cell r="A123" t="str">
            <v>SRTD176_B</v>
          </cell>
          <cell r="B123">
            <v>2.0099999999999998</v>
          </cell>
          <cell r="C123" t="str">
            <v>T</v>
          </cell>
          <cell r="D123">
            <v>3</v>
          </cell>
          <cell r="E123">
            <v>3</v>
          </cell>
          <cell r="F123">
            <v>5</v>
          </cell>
          <cell r="G123" t="str">
            <v>F</v>
          </cell>
          <cell r="H123">
            <v>2.0099999999999998</v>
          </cell>
          <cell r="I123">
            <v>2.0099999999999998</v>
          </cell>
          <cell r="J123">
            <v>2.0099999999999998</v>
          </cell>
          <cell r="K123">
            <v>2.0099999999999998</v>
          </cell>
          <cell r="L123">
            <v>2.0099999999999998</v>
          </cell>
          <cell r="M123">
            <v>80</v>
          </cell>
          <cell r="N123">
            <v>0</v>
          </cell>
          <cell r="O123">
            <v>90</v>
          </cell>
          <cell r="P123">
            <v>60</v>
          </cell>
          <cell r="Q123">
            <v>0</v>
          </cell>
        </row>
        <row r="124">
          <cell r="A124" t="str">
            <v>SRTD177_A</v>
          </cell>
          <cell r="B124">
            <v>2.0099999999999998</v>
          </cell>
          <cell r="C124" t="str">
            <v>T</v>
          </cell>
          <cell r="D124">
            <v>3</v>
          </cell>
          <cell r="E124">
            <v>3</v>
          </cell>
          <cell r="F124">
            <v>5</v>
          </cell>
          <cell r="G124" t="str">
            <v>F</v>
          </cell>
          <cell r="H124">
            <v>2.0099999999999998</v>
          </cell>
          <cell r="I124">
            <v>2.0099999999999998</v>
          </cell>
          <cell r="J124">
            <v>2.0099999999999998</v>
          </cell>
          <cell r="K124">
            <v>2.0099999999999998</v>
          </cell>
          <cell r="L124">
            <v>2.0099999999999998</v>
          </cell>
          <cell r="M124">
            <v>18.4615384615384</v>
          </cell>
          <cell r="N124">
            <v>360</v>
          </cell>
          <cell r="O124">
            <v>16.363636363636299</v>
          </cell>
          <cell r="P124">
            <v>30</v>
          </cell>
          <cell r="Q124">
            <v>0</v>
          </cell>
        </row>
        <row r="125">
          <cell r="A125" t="str">
            <v>SRTD177_B</v>
          </cell>
          <cell r="B125">
            <v>2.0099999999999998</v>
          </cell>
          <cell r="C125" t="str">
            <v>T</v>
          </cell>
          <cell r="D125">
            <v>3</v>
          </cell>
          <cell r="E125">
            <v>3</v>
          </cell>
          <cell r="F125">
            <v>5</v>
          </cell>
          <cell r="G125" t="str">
            <v>F</v>
          </cell>
          <cell r="H125">
            <v>2.0099999999999998</v>
          </cell>
          <cell r="I125">
            <v>2.0099999999999998</v>
          </cell>
          <cell r="J125">
            <v>2.0099999999999998</v>
          </cell>
          <cell r="K125">
            <v>2.0099999999999998</v>
          </cell>
          <cell r="L125">
            <v>2.0099999999999998</v>
          </cell>
          <cell r="M125">
            <v>20</v>
          </cell>
          <cell r="N125">
            <v>180</v>
          </cell>
          <cell r="O125">
            <v>16.363636363636299</v>
          </cell>
          <cell r="P125">
            <v>30</v>
          </cell>
          <cell r="Q125">
            <v>0</v>
          </cell>
        </row>
        <row r="126">
          <cell r="A126" t="str">
            <v>SRTD178_A</v>
          </cell>
          <cell r="B126">
            <v>2.0099999999999998</v>
          </cell>
          <cell r="C126" t="str">
            <v>T</v>
          </cell>
          <cell r="D126">
            <v>3</v>
          </cell>
          <cell r="E126">
            <v>3</v>
          </cell>
          <cell r="F126">
            <v>5</v>
          </cell>
          <cell r="G126" t="str">
            <v>F</v>
          </cell>
          <cell r="H126">
            <v>2.0099999999999998</v>
          </cell>
          <cell r="I126">
            <v>2.0099999999999998</v>
          </cell>
          <cell r="J126">
            <v>2.0099999999999998</v>
          </cell>
          <cell r="K126">
            <v>2.0099999999999998</v>
          </cell>
          <cell r="L126">
            <v>2.0099999999999998</v>
          </cell>
          <cell r="M126">
            <v>24</v>
          </cell>
          <cell r="N126">
            <v>17.1428571428571</v>
          </cell>
          <cell r="O126">
            <v>15</v>
          </cell>
          <cell r="P126">
            <v>120</v>
          </cell>
          <cell r="Q126">
            <v>0</v>
          </cell>
        </row>
        <row r="127">
          <cell r="A127" t="str">
            <v>SRTD19_A</v>
          </cell>
          <cell r="B127">
            <v>2.0099999999999998</v>
          </cell>
          <cell r="C127" t="str">
            <v>T</v>
          </cell>
          <cell r="D127">
            <v>3</v>
          </cell>
          <cell r="E127">
            <v>3</v>
          </cell>
          <cell r="F127">
            <v>5</v>
          </cell>
          <cell r="G127" t="str">
            <v>F</v>
          </cell>
          <cell r="H127">
            <v>2.0099999999999998</v>
          </cell>
          <cell r="I127">
            <v>2.0099999999999998</v>
          </cell>
          <cell r="J127">
            <v>2.0099999999999998</v>
          </cell>
          <cell r="K127">
            <v>2.0099999999999998</v>
          </cell>
          <cell r="L127">
            <v>2.0099999999999998</v>
          </cell>
          <cell r="M127">
            <v>60</v>
          </cell>
          <cell r="N127">
            <v>60</v>
          </cell>
          <cell r="O127">
            <v>60</v>
          </cell>
          <cell r="P127">
            <v>120</v>
          </cell>
          <cell r="Q127">
            <v>0</v>
          </cell>
        </row>
        <row r="128">
          <cell r="A128" t="str">
            <v>SRTD19_B</v>
          </cell>
          <cell r="B128">
            <v>2.0099999999999998</v>
          </cell>
          <cell r="C128" t="str">
            <v>T</v>
          </cell>
          <cell r="D128">
            <v>3</v>
          </cell>
          <cell r="E128">
            <v>3</v>
          </cell>
          <cell r="F128">
            <v>5</v>
          </cell>
          <cell r="G128" t="str">
            <v>F</v>
          </cell>
          <cell r="H128">
            <v>2.0099999999999998</v>
          </cell>
          <cell r="I128">
            <v>2.0099999999999998</v>
          </cell>
          <cell r="J128">
            <v>2.0099999999999998</v>
          </cell>
          <cell r="K128">
            <v>2.0099999999999998</v>
          </cell>
          <cell r="L128">
            <v>2.0099999999999998</v>
          </cell>
          <cell r="M128">
            <v>80</v>
          </cell>
          <cell r="N128">
            <v>60</v>
          </cell>
          <cell r="O128">
            <v>60</v>
          </cell>
          <cell r="P128">
            <v>60</v>
          </cell>
          <cell r="Q128">
            <v>180</v>
          </cell>
        </row>
        <row r="129">
          <cell r="A129" t="str">
            <v>SRTD1_A</v>
          </cell>
          <cell r="B129">
            <v>2.0099999999999998</v>
          </cell>
          <cell r="C129" t="str">
            <v>T</v>
          </cell>
          <cell r="D129">
            <v>3</v>
          </cell>
          <cell r="E129">
            <v>2</v>
          </cell>
          <cell r="F129">
            <v>5</v>
          </cell>
          <cell r="G129" t="str">
            <v>F</v>
          </cell>
          <cell r="H129">
            <v>2.0099999999999998</v>
          </cell>
          <cell r="I129">
            <v>2.0099999999999998</v>
          </cell>
          <cell r="J129">
            <v>2.0099999999999998</v>
          </cell>
          <cell r="K129">
            <v>2.0099999999999998</v>
          </cell>
          <cell r="L129">
            <v>2.0099999999999998</v>
          </cell>
          <cell r="M129">
            <v>15</v>
          </cell>
          <cell r="N129">
            <v>15</v>
          </cell>
          <cell r="O129">
            <v>15</v>
          </cell>
          <cell r="P129">
            <v>30</v>
          </cell>
          <cell r="Q129">
            <v>45</v>
          </cell>
        </row>
        <row r="130">
          <cell r="A130" t="str">
            <v>SRTD1_B</v>
          </cell>
          <cell r="B130">
            <v>2.0099999999999998</v>
          </cell>
          <cell r="C130" t="str">
            <v>T</v>
          </cell>
          <cell r="D130">
            <v>3</v>
          </cell>
          <cell r="E130">
            <v>2</v>
          </cell>
          <cell r="F130">
            <v>5</v>
          </cell>
          <cell r="G130" t="str">
            <v>F</v>
          </cell>
          <cell r="H130">
            <v>2.0099999999999998</v>
          </cell>
          <cell r="I130">
            <v>2.0099999999999998</v>
          </cell>
          <cell r="J130">
            <v>2.0099999999999998</v>
          </cell>
          <cell r="K130">
            <v>2.0099999999999998</v>
          </cell>
          <cell r="L130">
            <v>2.0099999999999998</v>
          </cell>
          <cell r="M130">
            <v>17.1428571428571</v>
          </cell>
          <cell r="N130">
            <v>15</v>
          </cell>
          <cell r="O130">
            <v>15</v>
          </cell>
          <cell r="P130">
            <v>20</v>
          </cell>
          <cell r="Q130">
            <v>45</v>
          </cell>
        </row>
        <row r="131">
          <cell r="A131" t="str">
            <v>SRTD205_A</v>
          </cell>
          <cell r="B131">
            <v>2.0099999999999998</v>
          </cell>
          <cell r="C131" t="str">
            <v>T</v>
          </cell>
          <cell r="D131">
            <v>3</v>
          </cell>
          <cell r="E131">
            <v>2</v>
          </cell>
          <cell r="F131">
            <v>5</v>
          </cell>
          <cell r="G131" t="str">
            <v>F</v>
          </cell>
          <cell r="H131">
            <v>2.0099999999999998</v>
          </cell>
          <cell r="I131">
            <v>2.0099999999999998</v>
          </cell>
          <cell r="J131">
            <v>2.0099999999999998</v>
          </cell>
          <cell r="K131">
            <v>2.0099999999999998</v>
          </cell>
          <cell r="L131">
            <v>2.0099999999999998</v>
          </cell>
          <cell r="M131">
            <v>240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A132" t="str">
            <v>SRTD205_B</v>
          </cell>
          <cell r="B132">
            <v>2.0099999999999998</v>
          </cell>
          <cell r="C132" t="str">
            <v>T</v>
          </cell>
          <cell r="D132">
            <v>3</v>
          </cell>
          <cell r="E132">
            <v>2</v>
          </cell>
          <cell r="F132">
            <v>5</v>
          </cell>
          <cell r="G132" t="str">
            <v>F</v>
          </cell>
          <cell r="H132">
            <v>2.0099999999999998</v>
          </cell>
          <cell r="I132">
            <v>2.0099999999999998</v>
          </cell>
          <cell r="J132">
            <v>2.0099999999999998</v>
          </cell>
          <cell r="K132">
            <v>2.0099999999999998</v>
          </cell>
          <cell r="L132">
            <v>2.0099999999999998</v>
          </cell>
          <cell r="M132">
            <v>0</v>
          </cell>
          <cell r="N132">
            <v>180</v>
          </cell>
          <cell r="O132">
            <v>0</v>
          </cell>
          <cell r="P132">
            <v>0</v>
          </cell>
          <cell r="Q132">
            <v>0</v>
          </cell>
        </row>
        <row r="133">
          <cell r="A133" t="str">
            <v>SRTD206_A</v>
          </cell>
          <cell r="B133">
            <v>2.0099999999999998</v>
          </cell>
          <cell r="C133" t="str">
            <v>T</v>
          </cell>
          <cell r="D133">
            <v>3</v>
          </cell>
          <cell r="E133">
            <v>2</v>
          </cell>
          <cell r="F133">
            <v>5</v>
          </cell>
          <cell r="G133" t="str">
            <v>F</v>
          </cell>
          <cell r="H133">
            <v>2.0099999999999998</v>
          </cell>
          <cell r="I133">
            <v>2.0099999999999998</v>
          </cell>
          <cell r="J133">
            <v>2.0099999999999998</v>
          </cell>
          <cell r="K133">
            <v>2.0099999999999998</v>
          </cell>
          <cell r="L133">
            <v>2.0099999999999998</v>
          </cell>
          <cell r="M133">
            <v>240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A134" t="str">
            <v>SRTD206_B</v>
          </cell>
          <cell r="B134">
            <v>2.0099999999999998</v>
          </cell>
          <cell r="C134" t="str">
            <v>T</v>
          </cell>
          <cell r="D134">
            <v>3</v>
          </cell>
          <cell r="E134">
            <v>2</v>
          </cell>
          <cell r="F134">
            <v>5</v>
          </cell>
          <cell r="G134" t="str">
            <v>F</v>
          </cell>
          <cell r="H134">
            <v>2.0099999999999998</v>
          </cell>
          <cell r="I134">
            <v>2.0099999999999998</v>
          </cell>
          <cell r="J134">
            <v>2.0099999999999998</v>
          </cell>
          <cell r="K134">
            <v>2.0099999999999998</v>
          </cell>
          <cell r="L134">
            <v>2.0099999999999998</v>
          </cell>
          <cell r="M134">
            <v>0</v>
          </cell>
          <cell r="N134">
            <v>360</v>
          </cell>
          <cell r="O134">
            <v>0</v>
          </cell>
          <cell r="P134">
            <v>0</v>
          </cell>
          <cell r="Q134">
            <v>0</v>
          </cell>
        </row>
        <row r="135">
          <cell r="A135" t="str">
            <v>SRTD210_A</v>
          </cell>
          <cell r="B135">
            <v>2.0099999999999998</v>
          </cell>
          <cell r="C135" t="str">
            <v>T</v>
          </cell>
          <cell r="D135">
            <v>3</v>
          </cell>
          <cell r="E135">
            <v>2</v>
          </cell>
          <cell r="F135">
            <v>5</v>
          </cell>
          <cell r="G135" t="str">
            <v>F</v>
          </cell>
          <cell r="H135">
            <v>2.0099999999999998</v>
          </cell>
          <cell r="I135">
            <v>2.0099999999999998</v>
          </cell>
          <cell r="J135">
            <v>2.0099999999999998</v>
          </cell>
          <cell r="K135">
            <v>2.0099999999999998</v>
          </cell>
          <cell r="L135">
            <v>2.0099999999999998</v>
          </cell>
          <cell r="M135">
            <v>240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</row>
        <row r="136">
          <cell r="A136" t="str">
            <v>SRTD210_B</v>
          </cell>
          <cell r="B136">
            <v>2.0099999999999998</v>
          </cell>
          <cell r="C136" t="str">
            <v>T</v>
          </cell>
          <cell r="D136">
            <v>3</v>
          </cell>
          <cell r="E136">
            <v>2</v>
          </cell>
          <cell r="F136">
            <v>5</v>
          </cell>
          <cell r="G136" t="str">
            <v>F</v>
          </cell>
          <cell r="H136">
            <v>2.0099999999999998</v>
          </cell>
          <cell r="I136">
            <v>2.0099999999999998</v>
          </cell>
          <cell r="J136">
            <v>2.0099999999999998</v>
          </cell>
          <cell r="K136">
            <v>2.0099999999999998</v>
          </cell>
          <cell r="L136">
            <v>2.0099999999999998</v>
          </cell>
          <cell r="M136">
            <v>0</v>
          </cell>
          <cell r="N136">
            <v>360</v>
          </cell>
          <cell r="O136">
            <v>0</v>
          </cell>
          <cell r="P136">
            <v>0</v>
          </cell>
          <cell r="Q136">
            <v>0</v>
          </cell>
        </row>
        <row r="137">
          <cell r="A137" t="str">
            <v>SRTD211_A</v>
          </cell>
          <cell r="B137">
            <v>2.0099999999999998</v>
          </cell>
          <cell r="C137" t="str">
            <v>T</v>
          </cell>
          <cell r="D137">
            <v>3</v>
          </cell>
          <cell r="E137">
            <v>2</v>
          </cell>
          <cell r="F137">
            <v>5</v>
          </cell>
          <cell r="G137" t="str">
            <v>F</v>
          </cell>
          <cell r="H137">
            <v>2.0099999999999998</v>
          </cell>
          <cell r="I137">
            <v>2.0099999999999998</v>
          </cell>
          <cell r="J137">
            <v>2.0099999999999998</v>
          </cell>
          <cell r="K137">
            <v>2.0099999999999998</v>
          </cell>
          <cell r="L137">
            <v>2.0099999999999998</v>
          </cell>
          <cell r="M137">
            <v>240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</row>
        <row r="138">
          <cell r="A138" t="str">
            <v>SRTD211_B</v>
          </cell>
          <cell r="B138">
            <v>2.0099999999999998</v>
          </cell>
          <cell r="C138" t="str">
            <v>T</v>
          </cell>
          <cell r="D138">
            <v>3</v>
          </cell>
          <cell r="E138">
            <v>2</v>
          </cell>
          <cell r="F138">
            <v>5</v>
          </cell>
          <cell r="G138" t="str">
            <v>F</v>
          </cell>
          <cell r="H138">
            <v>2.0099999999999998</v>
          </cell>
          <cell r="I138">
            <v>2.0099999999999998</v>
          </cell>
          <cell r="J138">
            <v>2.0099999999999998</v>
          </cell>
          <cell r="K138">
            <v>2.0099999999999998</v>
          </cell>
          <cell r="L138">
            <v>2.0099999999999998</v>
          </cell>
          <cell r="M138">
            <v>0</v>
          </cell>
          <cell r="N138">
            <v>360</v>
          </cell>
          <cell r="O138">
            <v>180</v>
          </cell>
          <cell r="P138">
            <v>0</v>
          </cell>
          <cell r="Q138">
            <v>0</v>
          </cell>
        </row>
        <row r="139">
          <cell r="A139" t="str">
            <v>SRTD212_A</v>
          </cell>
          <cell r="B139">
            <v>2.0099999999999998</v>
          </cell>
          <cell r="C139" t="str">
            <v>T</v>
          </cell>
          <cell r="D139">
            <v>3</v>
          </cell>
          <cell r="E139">
            <v>2</v>
          </cell>
          <cell r="F139">
            <v>5</v>
          </cell>
          <cell r="G139" t="str">
            <v>F</v>
          </cell>
          <cell r="H139">
            <v>2.0099999999999998</v>
          </cell>
          <cell r="I139">
            <v>2.0099999999999998</v>
          </cell>
          <cell r="J139">
            <v>2.0099999999999998</v>
          </cell>
          <cell r="K139">
            <v>2.0099999999999998</v>
          </cell>
          <cell r="L139">
            <v>2.0099999999999998</v>
          </cell>
          <cell r="M139">
            <v>240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A140" t="str">
            <v>SRTD212_B</v>
          </cell>
          <cell r="B140">
            <v>2.0099999999999998</v>
          </cell>
          <cell r="C140" t="str">
            <v>T</v>
          </cell>
          <cell r="D140">
            <v>3</v>
          </cell>
          <cell r="E140">
            <v>2</v>
          </cell>
          <cell r="F140">
            <v>5</v>
          </cell>
          <cell r="G140" t="str">
            <v>F</v>
          </cell>
          <cell r="H140">
            <v>2.0099999999999998</v>
          </cell>
          <cell r="I140">
            <v>2.0099999999999998</v>
          </cell>
          <cell r="J140">
            <v>2.0099999999999998</v>
          </cell>
          <cell r="K140">
            <v>2.0099999999999998</v>
          </cell>
          <cell r="L140">
            <v>2.0099999999999998</v>
          </cell>
          <cell r="M140">
            <v>0</v>
          </cell>
          <cell r="N140">
            <v>0</v>
          </cell>
          <cell r="O140">
            <v>180</v>
          </cell>
          <cell r="P140">
            <v>0</v>
          </cell>
          <cell r="Q140">
            <v>0</v>
          </cell>
        </row>
        <row r="141">
          <cell r="A141" t="str">
            <v>SRTD213_A</v>
          </cell>
          <cell r="B141">
            <v>2.0099999999999998</v>
          </cell>
          <cell r="C141" t="str">
            <v>T</v>
          </cell>
          <cell r="D141">
            <v>3</v>
          </cell>
          <cell r="E141">
            <v>2</v>
          </cell>
          <cell r="F141">
            <v>5</v>
          </cell>
          <cell r="G141" t="str">
            <v>F</v>
          </cell>
          <cell r="H141">
            <v>2.0099999999999998</v>
          </cell>
          <cell r="I141">
            <v>2.0099999999999998</v>
          </cell>
          <cell r="J141">
            <v>2.0099999999999998</v>
          </cell>
          <cell r="K141">
            <v>2.0099999999999998</v>
          </cell>
          <cell r="L141">
            <v>2.0099999999999998</v>
          </cell>
          <cell r="M141">
            <v>240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A142" t="str">
            <v>SRTD213_B</v>
          </cell>
          <cell r="B142">
            <v>2.0099999999999998</v>
          </cell>
          <cell r="C142" t="str">
            <v>T</v>
          </cell>
          <cell r="D142">
            <v>3</v>
          </cell>
          <cell r="E142">
            <v>2</v>
          </cell>
          <cell r="F142">
            <v>5</v>
          </cell>
          <cell r="G142" t="str">
            <v>F</v>
          </cell>
          <cell r="H142">
            <v>2.0099999999999998</v>
          </cell>
          <cell r="I142">
            <v>2.0099999999999998</v>
          </cell>
          <cell r="J142">
            <v>2.0099999999999998</v>
          </cell>
          <cell r="K142">
            <v>2.0099999999999998</v>
          </cell>
          <cell r="L142">
            <v>2.0099999999999998</v>
          </cell>
          <cell r="M142">
            <v>0</v>
          </cell>
          <cell r="N142">
            <v>0</v>
          </cell>
          <cell r="O142">
            <v>180</v>
          </cell>
          <cell r="P142">
            <v>0</v>
          </cell>
          <cell r="Q142">
            <v>0</v>
          </cell>
        </row>
        <row r="143">
          <cell r="A143" t="str">
            <v>SRTD214_A</v>
          </cell>
          <cell r="B143">
            <v>2.0099999999999998</v>
          </cell>
          <cell r="C143" t="str">
            <v>T</v>
          </cell>
          <cell r="D143">
            <v>3</v>
          </cell>
          <cell r="E143">
            <v>2</v>
          </cell>
          <cell r="F143">
            <v>5</v>
          </cell>
          <cell r="G143" t="str">
            <v>F</v>
          </cell>
          <cell r="H143">
            <v>2.0099999999999998</v>
          </cell>
          <cell r="I143">
            <v>2.0099999999999998</v>
          </cell>
          <cell r="J143">
            <v>2.0099999999999998</v>
          </cell>
          <cell r="K143">
            <v>2.0099999999999998</v>
          </cell>
          <cell r="L143">
            <v>2.0099999999999998</v>
          </cell>
          <cell r="M143">
            <v>240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A144" t="str">
            <v>SRTD214_B</v>
          </cell>
          <cell r="B144">
            <v>2.0099999999999998</v>
          </cell>
          <cell r="C144" t="str">
            <v>T</v>
          </cell>
          <cell r="D144">
            <v>3</v>
          </cell>
          <cell r="E144">
            <v>2</v>
          </cell>
          <cell r="F144">
            <v>5</v>
          </cell>
          <cell r="G144" t="str">
            <v>F</v>
          </cell>
          <cell r="H144">
            <v>2.0099999999999998</v>
          </cell>
          <cell r="I144">
            <v>2.0099999999999998</v>
          </cell>
          <cell r="J144">
            <v>2.0099999999999998</v>
          </cell>
          <cell r="K144">
            <v>2.0099999999999998</v>
          </cell>
          <cell r="L144">
            <v>2.0099999999999998</v>
          </cell>
          <cell r="M144">
            <v>0</v>
          </cell>
          <cell r="N144">
            <v>0</v>
          </cell>
          <cell r="O144">
            <v>180</v>
          </cell>
          <cell r="P144">
            <v>0</v>
          </cell>
          <cell r="Q144">
            <v>0</v>
          </cell>
        </row>
        <row r="145">
          <cell r="A145" t="str">
            <v>SRTD21_A</v>
          </cell>
          <cell r="B145">
            <v>2.0099999999999998</v>
          </cell>
          <cell r="C145" t="str">
            <v>T</v>
          </cell>
          <cell r="D145">
            <v>3</v>
          </cell>
          <cell r="E145">
            <v>2</v>
          </cell>
          <cell r="F145">
            <v>5</v>
          </cell>
          <cell r="G145" t="str">
            <v>F</v>
          </cell>
          <cell r="H145">
            <v>2.0099999999999998</v>
          </cell>
          <cell r="I145">
            <v>2.0099999999999998</v>
          </cell>
          <cell r="J145">
            <v>2.0099999999999998</v>
          </cell>
          <cell r="K145">
            <v>2.0099999999999998</v>
          </cell>
          <cell r="L145">
            <v>2.0099999999999998</v>
          </cell>
          <cell r="M145">
            <v>26.6666666666666</v>
          </cell>
          <cell r="N145">
            <v>30</v>
          </cell>
          <cell r="O145">
            <v>30</v>
          </cell>
          <cell r="P145">
            <v>30</v>
          </cell>
          <cell r="Q145">
            <v>45</v>
          </cell>
        </row>
        <row r="146">
          <cell r="A146" t="str">
            <v>SRTD21_B</v>
          </cell>
          <cell r="B146">
            <v>2.0099999999999998</v>
          </cell>
          <cell r="C146" t="str">
            <v>T</v>
          </cell>
          <cell r="D146">
            <v>3</v>
          </cell>
          <cell r="E146">
            <v>2</v>
          </cell>
          <cell r="F146">
            <v>5</v>
          </cell>
          <cell r="G146" t="str">
            <v>F</v>
          </cell>
          <cell r="H146">
            <v>2.0099999999999998</v>
          </cell>
          <cell r="I146">
            <v>2.0099999999999998</v>
          </cell>
          <cell r="J146">
            <v>2.0099999999999998</v>
          </cell>
          <cell r="K146">
            <v>2.0099999999999998</v>
          </cell>
          <cell r="L146">
            <v>2.0099999999999998</v>
          </cell>
          <cell r="M146">
            <v>30</v>
          </cell>
          <cell r="N146">
            <v>30</v>
          </cell>
          <cell r="O146">
            <v>30</v>
          </cell>
          <cell r="P146">
            <v>40</v>
          </cell>
          <cell r="Q146">
            <v>36</v>
          </cell>
        </row>
        <row r="147">
          <cell r="A147" t="str">
            <v>SRTD226_A</v>
          </cell>
          <cell r="B147">
            <v>2.0099999999999998</v>
          </cell>
          <cell r="C147" t="str">
            <v>T</v>
          </cell>
          <cell r="D147">
            <v>3</v>
          </cell>
          <cell r="E147">
            <v>2</v>
          </cell>
          <cell r="F147">
            <v>5</v>
          </cell>
          <cell r="G147" t="str">
            <v>F</v>
          </cell>
          <cell r="H147">
            <v>2.0099999999999998</v>
          </cell>
          <cell r="I147">
            <v>2.0099999999999998</v>
          </cell>
          <cell r="J147">
            <v>2.0099999999999998</v>
          </cell>
          <cell r="K147">
            <v>2.0099999999999998</v>
          </cell>
          <cell r="L147">
            <v>2.0099999999999998</v>
          </cell>
          <cell r="M147">
            <v>0</v>
          </cell>
          <cell r="N147">
            <v>360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 t="str">
            <v>SRTD227_A</v>
          </cell>
          <cell r="B148">
            <v>2.0099999999999998</v>
          </cell>
          <cell r="C148" t="str">
            <v>T</v>
          </cell>
          <cell r="D148">
            <v>3</v>
          </cell>
          <cell r="E148">
            <v>2</v>
          </cell>
          <cell r="F148">
            <v>5</v>
          </cell>
          <cell r="G148" t="str">
            <v>F</v>
          </cell>
          <cell r="H148">
            <v>2.0099999999999998</v>
          </cell>
          <cell r="I148">
            <v>2.0099999999999998</v>
          </cell>
          <cell r="J148">
            <v>2.0099999999999998</v>
          </cell>
          <cell r="K148">
            <v>2.0099999999999998</v>
          </cell>
          <cell r="L148">
            <v>2.0099999999999998</v>
          </cell>
          <cell r="M148">
            <v>0</v>
          </cell>
          <cell r="N148">
            <v>360</v>
          </cell>
          <cell r="O148">
            <v>0</v>
          </cell>
          <cell r="P148">
            <v>0</v>
          </cell>
          <cell r="Q148">
            <v>0</v>
          </cell>
        </row>
        <row r="149">
          <cell r="A149" t="str">
            <v>SRTD228_A</v>
          </cell>
          <cell r="B149">
            <v>2.0099999999999998</v>
          </cell>
          <cell r="C149" t="str">
            <v>T</v>
          </cell>
          <cell r="D149">
            <v>3</v>
          </cell>
          <cell r="E149">
            <v>2</v>
          </cell>
          <cell r="F149">
            <v>5</v>
          </cell>
          <cell r="G149" t="str">
            <v>F</v>
          </cell>
          <cell r="H149">
            <v>2.0099999999999998</v>
          </cell>
          <cell r="I149">
            <v>2.0099999999999998</v>
          </cell>
          <cell r="J149">
            <v>2.0099999999999998</v>
          </cell>
          <cell r="K149">
            <v>2.0099999999999998</v>
          </cell>
          <cell r="L149">
            <v>2.0099999999999998</v>
          </cell>
          <cell r="M149">
            <v>0</v>
          </cell>
          <cell r="N149">
            <v>360</v>
          </cell>
          <cell r="O149">
            <v>0</v>
          </cell>
          <cell r="P149">
            <v>0</v>
          </cell>
          <cell r="Q149">
            <v>0</v>
          </cell>
        </row>
        <row r="150">
          <cell r="A150" t="str">
            <v>SRTD22_A</v>
          </cell>
          <cell r="B150">
            <v>2.0099999999999998</v>
          </cell>
          <cell r="C150" t="str">
            <v>T</v>
          </cell>
          <cell r="D150">
            <v>3</v>
          </cell>
          <cell r="E150">
            <v>2</v>
          </cell>
          <cell r="F150">
            <v>5</v>
          </cell>
          <cell r="G150" t="str">
            <v>F</v>
          </cell>
          <cell r="H150">
            <v>2.0099999999999998</v>
          </cell>
          <cell r="I150">
            <v>2.0099999999999998</v>
          </cell>
          <cell r="J150">
            <v>2.0099999999999998</v>
          </cell>
          <cell r="K150">
            <v>2.0099999999999998</v>
          </cell>
          <cell r="L150">
            <v>2.0099999999999998</v>
          </cell>
          <cell r="M150">
            <v>120</v>
          </cell>
          <cell r="N150">
            <v>60</v>
          </cell>
          <cell r="O150">
            <v>60</v>
          </cell>
          <cell r="P150">
            <v>60</v>
          </cell>
          <cell r="Q150">
            <v>180</v>
          </cell>
        </row>
        <row r="151">
          <cell r="A151" t="str">
            <v>SRTD22_B</v>
          </cell>
          <cell r="B151">
            <v>2.0099999999999998</v>
          </cell>
          <cell r="C151" t="str">
            <v>T</v>
          </cell>
          <cell r="D151">
            <v>3</v>
          </cell>
          <cell r="E151">
            <v>2</v>
          </cell>
          <cell r="F151">
            <v>5</v>
          </cell>
          <cell r="G151" t="str">
            <v>F</v>
          </cell>
          <cell r="H151">
            <v>2.0099999999999998</v>
          </cell>
          <cell r="I151">
            <v>2.0099999999999998</v>
          </cell>
          <cell r="J151">
            <v>2.0099999999999998</v>
          </cell>
          <cell r="K151">
            <v>2.0099999999999998</v>
          </cell>
          <cell r="L151">
            <v>2.0099999999999998</v>
          </cell>
          <cell r="M151">
            <v>120</v>
          </cell>
          <cell r="N151">
            <v>60</v>
          </cell>
          <cell r="O151">
            <v>60</v>
          </cell>
          <cell r="P151">
            <v>60</v>
          </cell>
          <cell r="Q151">
            <v>180</v>
          </cell>
        </row>
        <row r="152">
          <cell r="A152" t="str">
            <v>SRTD23_A</v>
          </cell>
          <cell r="B152">
            <v>2.0099999999999998</v>
          </cell>
          <cell r="C152" t="str">
            <v>T</v>
          </cell>
          <cell r="D152">
            <v>3</v>
          </cell>
          <cell r="E152">
            <v>2</v>
          </cell>
          <cell r="F152">
            <v>5</v>
          </cell>
          <cell r="G152" t="str">
            <v>F</v>
          </cell>
          <cell r="H152">
            <v>2.2000000000000002</v>
          </cell>
          <cell r="I152">
            <v>2.2000000000000002</v>
          </cell>
          <cell r="J152">
            <v>2.2000000000000002</v>
          </cell>
          <cell r="K152">
            <v>2.2000000000000002</v>
          </cell>
          <cell r="L152">
            <v>2.2000000000000002</v>
          </cell>
          <cell r="M152">
            <v>30</v>
          </cell>
          <cell r="N152">
            <v>30</v>
          </cell>
          <cell r="O152">
            <v>25.714285714285701</v>
          </cell>
          <cell r="P152">
            <v>60</v>
          </cell>
          <cell r="Q152">
            <v>90</v>
          </cell>
        </row>
        <row r="153">
          <cell r="A153" t="str">
            <v>SRTD23_B</v>
          </cell>
          <cell r="B153">
            <v>2.0099999999999998</v>
          </cell>
          <cell r="C153" t="str">
            <v>T</v>
          </cell>
          <cell r="D153">
            <v>3</v>
          </cell>
          <cell r="E153">
            <v>2</v>
          </cell>
          <cell r="F153">
            <v>5</v>
          </cell>
          <cell r="G153" t="str">
            <v>F</v>
          </cell>
          <cell r="H153">
            <v>2.2000000000000002</v>
          </cell>
          <cell r="I153">
            <v>2.2000000000000002</v>
          </cell>
          <cell r="J153">
            <v>2.2000000000000002</v>
          </cell>
          <cell r="K153">
            <v>2.2000000000000002</v>
          </cell>
          <cell r="L153">
            <v>2.2000000000000002</v>
          </cell>
          <cell r="M153">
            <v>34.285714285714199</v>
          </cell>
          <cell r="N153">
            <v>32.727272727272698</v>
          </cell>
          <cell r="O153">
            <v>16.363636363636299</v>
          </cell>
          <cell r="P153">
            <v>40</v>
          </cell>
          <cell r="Q153">
            <v>60</v>
          </cell>
        </row>
        <row r="154">
          <cell r="A154" t="str">
            <v>SRTD246_A</v>
          </cell>
          <cell r="B154">
            <v>2.0099999999999998</v>
          </cell>
          <cell r="C154" t="str">
            <v>T</v>
          </cell>
          <cell r="D154">
            <v>3</v>
          </cell>
          <cell r="E154">
            <v>2</v>
          </cell>
          <cell r="F154">
            <v>5</v>
          </cell>
          <cell r="G154" t="str">
            <v>F</v>
          </cell>
          <cell r="H154">
            <v>2.0099999999999998</v>
          </cell>
          <cell r="I154">
            <v>2.0099999999999998</v>
          </cell>
          <cell r="J154">
            <v>2.0099999999999998</v>
          </cell>
          <cell r="K154">
            <v>2.0099999999999998</v>
          </cell>
          <cell r="L154">
            <v>2.0099999999999998</v>
          </cell>
          <cell r="M154">
            <v>240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</row>
        <row r="155">
          <cell r="A155" t="str">
            <v>SRTD246_B</v>
          </cell>
          <cell r="B155">
            <v>2.0099999999999998</v>
          </cell>
          <cell r="C155" t="str">
            <v>T</v>
          </cell>
          <cell r="D155">
            <v>3</v>
          </cell>
          <cell r="E155">
            <v>2</v>
          </cell>
          <cell r="F155">
            <v>5</v>
          </cell>
          <cell r="G155" t="str">
            <v>F</v>
          </cell>
          <cell r="H155">
            <v>2.0099999999999998</v>
          </cell>
          <cell r="I155">
            <v>2.0099999999999998</v>
          </cell>
          <cell r="J155">
            <v>2.0099999999999998</v>
          </cell>
          <cell r="K155">
            <v>2.0099999999999998</v>
          </cell>
          <cell r="L155">
            <v>2.0099999999999998</v>
          </cell>
          <cell r="M155">
            <v>0</v>
          </cell>
          <cell r="N155">
            <v>0</v>
          </cell>
          <cell r="O155">
            <v>180</v>
          </cell>
          <cell r="P155">
            <v>0</v>
          </cell>
          <cell r="Q155">
            <v>0</v>
          </cell>
        </row>
        <row r="156">
          <cell r="A156" t="str">
            <v>SRTD247_A</v>
          </cell>
          <cell r="B156">
            <v>2.0099999999999998</v>
          </cell>
          <cell r="C156" t="str">
            <v>T</v>
          </cell>
          <cell r="D156">
            <v>3</v>
          </cell>
          <cell r="E156">
            <v>2</v>
          </cell>
          <cell r="F156">
            <v>5</v>
          </cell>
          <cell r="G156" t="str">
            <v>F</v>
          </cell>
          <cell r="H156">
            <v>2.0099999999999998</v>
          </cell>
          <cell r="I156">
            <v>2.0099999999999998</v>
          </cell>
          <cell r="J156">
            <v>2.0099999999999998</v>
          </cell>
          <cell r="K156">
            <v>2.0099999999999998</v>
          </cell>
          <cell r="L156">
            <v>2.0099999999999998</v>
          </cell>
          <cell r="M156">
            <v>240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A157" t="str">
            <v>SRTD248_A</v>
          </cell>
          <cell r="B157">
            <v>2.0099999999999998</v>
          </cell>
          <cell r="C157" t="str">
            <v>T</v>
          </cell>
          <cell r="D157">
            <v>3</v>
          </cell>
          <cell r="E157">
            <v>2</v>
          </cell>
          <cell r="F157">
            <v>5</v>
          </cell>
          <cell r="G157" t="str">
            <v>F</v>
          </cell>
          <cell r="H157">
            <v>2.0099999999999998</v>
          </cell>
          <cell r="I157">
            <v>2.0099999999999998</v>
          </cell>
          <cell r="J157">
            <v>2.0099999999999998</v>
          </cell>
          <cell r="K157">
            <v>2.0099999999999998</v>
          </cell>
          <cell r="L157">
            <v>2.0099999999999998</v>
          </cell>
          <cell r="M157">
            <v>240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</row>
        <row r="158">
          <cell r="A158" t="str">
            <v>SRTD248_B</v>
          </cell>
          <cell r="B158">
            <v>2.0099999999999998</v>
          </cell>
          <cell r="C158" t="str">
            <v>T</v>
          </cell>
          <cell r="D158">
            <v>3</v>
          </cell>
          <cell r="E158">
            <v>2</v>
          </cell>
          <cell r="F158">
            <v>5</v>
          </cell>
          <cell r="G158" t="str">
            <v>F</v>
          </cell>
          <cell r="H158">
            <v>2.0099999999999998</v>
          </cell>
          <cell r="I158">
            <v>2.0099999999999998</v>
          </cell>
          <cell r="J158">
            <v>2.0099999999999998</v>
          </cell>
          <cell r="K158">
            <v>2.0099999999999998</v>
          </cell>
          <cell r="L158">
            <v>2.0099999999999998</v>
          </cell>
          <cell r="M158">
            <v>0</v>
          </cell>
          <cell r="N158">
            <v>0</v>
          </cell>
          <cell r="O158">
            <v>180</v>
          </cell>
          <cell r="P158">
            <v>0</v>
          </cell>
          <cell r="Q158">
            <v>0</v>
          </cell>
        </row>
        <row r="159">
          <cell r="A159" t="str">
            <v>SRTD24_A</v>
          </cell>
          <cell r="B159">
            <v>2.0099999999999998</v>
          </cell>
          <cell r="C159" t="str">
            <v>T</v>
          </cell>
          <cell r="D159">
            <v>3</v>
          </cell>
          <cell r="E159">
            <v>2</v>
          </cell>
          <cell r="F159">
            <v>5</v>
          </cell>
          <cell r="G159" t="str">
            <v>T</v>
          </cell>
          <cell r="H159">
            <v>2.0099999999999998</v>
          </cell>
          <cell r="I159">
            <v>2.0099999999999998</v>
          </cell>
          <cell r="J159">
            <v>2.0099999999999998</v>
          </cell>
          <cell r="K159">
            <v>2.0099999999999998</v>
          </cell>
          <cell r="L159">
            <v>2.0099999999999998</v>
          </cell>
          <cell r="M159">
            <v>80</v>
          </cell>
          <cell r="N159">
            <v>60</v>
          </cell>
          <cell r="O159">
            <v>60</v>
          </cell>
          <cell r="P159">
            <v>60</v>
          </cell>
          <cell r="Q159">
            <v>0</v>
          </cell>
        </row>
        <row r="160">
          <cell r="A160" t="str">
            <v>SRTD24_B</v>
          </cell>
          <cell r="B160">
            <v>2.0099999999999998</v>
          </cell>
          <cell r="C160" t="str">
            <v>T</v>
          </cell>
          <cell r="D160">
            <v>3</v>
          </cell>
          <cell r="E160">
            <v>2</v>
          </cell>
          <cell r="F160">
            <v>5</v>
          </cell>
          <cell r="G160" t="str">
            <v>T</v>
          </cell>
          <cell r="H160">
            <v>2.0099999999999998</v>
          </cell>
          <cell r="I160">
            <v>2.0099999999999998</v>
          </cell>
          <cell r="J160">
            <v>2.0099999999999998</v>
          </cell>
          <cell r="K160">
            <v>2.0099999999999998</v>
          </cell>
          <cell r="L160">
            <v>2.0099999999999998</v>
          </cell>
          <cell r="M160">
            <v>80</v>
          </cell>
          <cell r="N160">
            <v>60</v>
          </cell>
          <cell r="O160">
            <v>60</v>
          </cell>
          <cell r="P160">
            <v>120</v>
          </cell>
          <cell r="Q160">
            <v>0</v>
          </cell>
        </row>
        <row r="161">
          <cell r="A161" t="str">
            <v>SRTD252_A</v>
          </cell>
          <cell r="B161">
            <v>2.0099999999999998</v>
          </cell>
          <cell r="C161" t="str">
            <v>T</v>
          </cell>
          <cell r="D161">
            <v>3</v>
          </cell>
          <cell r="E161">
            <v>2</v>
          </cell>
          <cell r="F161">
            <v>5</v>
          </cell>
          <cell r="G161" t="str">
            <v>F</v>
          </cell>
          <cell r="H161">
            <v>2.0099999999999998</v>
          </cell>
          <cell r="I161">
            <v>2.0099999999999998</v>
          </cell>
          <cell r="J161">
            <v>2.0099999999999998</v>
          </cell>
          <cell r="K161">
            <v>2.0099999999999998</v>
          </cell>
          <cell r="L161">
            <v>2.0099999999999998</v>
          </cell>
          <cell r="M161">
            <v>240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A162" t="str">
            <v>SRTD252_B</v>
          </cell>
          <cell r="B162">
            <v>2.0099999999999998</v>
          </cell>
          <cell r="C162" t="str">
            <v>T</v>
          </cell>
          <cell r="D162">
            <v>3</v>
          </cell>
          <cell r="E162">
            <v>2</v>
          </cell>
          <cell r="F162">
            <v>5</v>
          </cell>
          <cell r="G162" t="str">
            <v>F</v>
          </cell>
          <cell r="H162">
            <v>2.0099999999999998</v>
          </cell>
          <cell r="I162">
            <v>2.0099999999999998</v>
          </cell>
          <cell r="J162">
            <v>2.0099999999999998</v>
          </cell>
          <cell r="K162">
            <v>2.0099999999999998</v>
          </cell>
          <cell r="L162">
            <v>2.0099999999999998</v>
          </cell>
          <cell r="M162">
            <v>0</v>
          </cell>
          <cell r="N162">
            <v>0</v>
          </cell>
          <cell r="O162">
            <v>180</v>
          </cell>
          <cell r="P162">
            <v>0</v>
          </cell>
          <cell r="Q162">
            <v>0</v>
          </cell>
        </row>
        <row r="163">
          <cell r="A163" t="str">
            <v>SRTD255_A</v>
          </cell>
          <cell r="B163">
            <v>2.0099999999999998</v>
          </cell>
          <cell r="C163" t="str">
            <v>T</v>
          </cell>
          <cell r="D163">
            <v>3</v>
          </cell>
          <cell r="E163">
            <v>2</v>
          </cell>
          <cell r="F163">
            <v>5</v>
          </cell>
          <cell r="G163" t="str">
            <v>F</v>
          </cell>
          <cell r="H163">
            <v>2.0099999999999998</v>
          </cell>
          <cell r="I163">
            <v>2.0099999999999998</v>
          </cell>
          <cell r="J163">
            <v>2.0099999999999998</v>
          </cell>
          <cell r="K163">
            <v>2.0099999999999998</v>
          </cell>
          <cell r="L163">
            <v>2.0099999999999998</v>
          </cell>
          <cell r="M163">
            <v>240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A164" t="str">
            <v>SRTD255_B</v>
          </cell>
          <cell r="B164">
            <v>2.0099999999999998</v>
          </cell>
          <cell r="C164" t="str">
            <v>T</v>
          </cell>
          <cell r="D164">
            <v>3</v>
          </cell>
          <cell r="E164">
            <v>2</v>
          </cell>
          <cell r="F164">
            <v>5</v>
          </cell>
          <cell r="G164" t="str">
            <v>F</v>
          </cell>
          <cell r="H164">
            <v>2.0099999999999998</v>
          </cell>
          <cell r="I164">
            <v>2.0099999999999998</v>
          </cell>
          <cell r="J164">
            <v>2.0099999999999998</v>
          </cell>
          <cell r="K164">
            <v>2.0099999999999998</v>
          </cell>
          <cell r="L164">
            <v>2.0099999999999998</v>
          </cell>
          <cell r="M164">
            <v>0</v>
          </cell>
          <cell r="N164">
            <v>360</v>
          </cell>
          <cell r="O164">
            <v>180</v>
          </cell>
          <cell r="P164">
            <v>0</v>
          </cell>
          <cell r="Q164">
            <v>0</v>
          </cell>
        </row>
        <row r="165">
          <cell r="A165" t="str">
            <v>SRTD25_A</v>
          </cell>
          <cell r="B165">
            <v>2.0099999999999998</v>
          </cell>
          <cell r="C165" t="str">
            <v>T</v>
          </cell>
          <cell r="D165">
            <v>3</v>
          </cell>
          <cell r="E165">
            <v>2</v>
          </cell>
          <cell r="F165">
            <v>5</v>
          </cell>
          <cell r="G165" t="str">
            <v>F</v>
          </cell>
          <cell r="H165">
            <v>2.2000000000000002</v>
          </cell>
          <cell r="I165">
            <v>2.2000000000000002</v>
          </cell>
          <cell r="J165">
            <v>2.2000000000000002</v>
          </cell>
          <cell r="K165">
            <v>2.2000000000000002</v>
          </cell>
          <cell r="L165">
            <v>2.2000000000000002</v>
          </cell>
          <cell r="M165">
            <v>40</v>
          </cell>
          <cell r="N165">
            <v>30</v>
          </cell>
          <cell r="O165">
            <v>30</v>
          </cell>
          <cell r="P165">
            <v>30</v>
          </cell>
          <cell r="Q165">
            <v>0</v>
          </cell>
        </row>
        <row r="166">
          <cell r="A166" t="str">
            <v>SRTD25_B</v>
          </cell>
          <cell r="B166">
            <v>2.0099999999999998</v>
          </cell>
          <cell r="C166" t="str">
            <v>T</v>
          </cell>
          <cell r="D166">
            <v>3</v>
          </cell>
          <cell r="E166">
            <v>2</v>
          </cell>
          <cell r="F166">
            <v>5</v>
          </cell>
          <cell r="G166" t="str">
            <v>F</v>
          </cell>
          <cell r="H166">
            <v>2.2000000000000002</v>
          </cell>
          <cell r="I166">
            <v>2.2000000000000002</v>
          </cell>
          <cell r="J166">
            <v>2.2000000000000002</v>
          </cell>
          <cell r="K166">
            <v>2.2000000000000002</v>
          </cell>
          <cell r="L166">
            <v>2.2000000000000002</v>
          </cell>
          <cell r="M166">
            <v>48</v>
          </cell>
          <cell r="N166">
            <v>30</v>
          </cell>
          <cell r="O166">
            <v>30</v>
          </cell>
          <cell r="P166">
            <v>30</v>
          </cell>
          <cell r="Q166">
            <v>0</v>
          </cell>
        </row>
        <row r="167">
          <cell r="A167" t="str">
            <v>SRTD26_A</v>
          </cell>
          <cell r="B167">
            <v>2.0099999999999998</v>
          </cell>
          <cell r="C167" t="str">
            <v>T</v>
          </cell>
          <cell r="D167">
            <v>3</v>
          </cell>
          <cell r="E167">
            <v>2</v>
          </cell>
          <cell r="F167">
            <v>5</v>
          </cell>
          <cell r="G167" t="str">
            <v>F</v>
          </cell>
          <cell r="H167">
            <v>2.2000000000000002</v>
          </cell>
          <cell r="I167">
            <v>2.2000000000000002</v>
          </cell>
          <cell r="J167">
            <v>2.2000000000000002</v>
          </cell>
          <cell r="K167">
            <v>2.2000000000000002</v>
          </cell>
          <cell r="L167">
            <v>2.2000000000000002</v>
          </cell>
          <cell r="M167">
            <v>34.285714285714199</v>
          </cell>
          <cell r="N167">
            <v>30</v>
          </cell>
          <cell r="O167">
            <v>30</v>
          </cell>
          <cell r="P167">
            <v>120</v>
          </cell>
          <cell r="Q167">
            <v>0</v>
          </cell>
        </row>
        <row r="168">
          <cell r="A168" t="str">
            <v>SRTD26_B</v>
          </cell>
          <cell r="B168">
            <v>2.0099999999999998</v>
          </cell>
          <cell r="C168" t="str">
            <v>T</v>
          </cell>
          <cell r="D168">
            <v>3</v>
          </cell>
          <cell r="E168">
            <v>2</v>
          </cell>
          <cell r="F168">
            <v>5</v>
          </cell>
          <cell r="G168" t="str">
            <v>F</v>
          </cell>
          <cell r="H168">
            <v>2.2000000000000002</v>
          </cell>
          <cell r="I168">
            <v>2.2000000000000002</v>
          </cell>
          <cell r="J168">
            <v>2.2000000000000002</v>
          </cell>
          <cell r="K168">
            <v>2.2000000000000002</v>
          </cell>
          <cell r="L168">
            <v>2.2000000000000002</v>
          </cell>
          <cell r="M168">
            <v>40</v>
          </cell>
          <cell r="N168">
            <v>30</v>
          </cell>
          <cell r="O168">
            <v>30</v>
          </cell>
          <cell r="P168">
            <v>60</v>
          </cell>
          <cell r="Q168">
            <v>0</v>
          </cell>
        </row>
        <row r="169">
          <cell r="A169" t="str">
            <v>SRTD28_A</v>
          </cell>
          <cell r="B169">
            <v>2.0099999999999998</v>
          </cell>
          <cell r="C169" t="str">
            <v>T</v>
          </cell>
          <cell r="D169">
            <v>3</v>
          </cell>
          <cell r="E169">
            <v>2</v>
          </cell>
          <cell r="F169">
            <v>5</v>
          </cell>
          <cell r="G169" t="str">
            <v>F</v>
          </cell>
          <cell r="H169">
            <v>2.0099999999999998</v>
          </cell>
          <cell r="I169">
            <v>2.0099999999999998</v>
          </cell>
          <cell r="J169">
            <v>2.0099999999999998</v>
          </cell>
          <cell r="K169">
            <v>2.0099999999999998</v>
          </cell>
          <cell r="L169">
            <v>2.0099999999999998</v>
          </cell>
          <cell r="M169">
            <v>48</v>
          </cell>
          <cell r="N169">
            <v>60</v>
          </cell>
          <cell r="O169">
            <v>60</v>
          </cell>
          <cell r="P169">
            <v>120</v>
          </cell>
          <cell r="Q169">
            <v>0</v>
          </cell>
        </row>
        <row r="170">
          <cell r="A170" t="str">
            <v>SRTD28_B</v>
          </cell>
          <cell r="B170">
            <v>2.0099999999999998</v>
          </cell>
          <cell r="C170" t="str">
            <v>T</v>
          </cell>
          <cell r="D170">
            <v>3</v>
          </cell>
          <cell r="E170">
            <v>2</v>
          </cell>
          <cell r="F170">
            <v>5</v>
          </cell>
          <cell r="G170" t="str">
            <v>F</v>
          </cell>
          <cell r="H170">
            <v>2.0099999999999998</v>
          </cell>
          <cell r="I170">
            <v>2.0099999999999998</v>
          </cell>
          <cell r="J170">
            <v>2.0099999999999998</v>
          </cell>
          <cell r="K170">
            <v>2.0099999999999998</v>
          </cell>
          <cell r="L170">
            <v>2.0099999999999998</v>
          </cell>
          <cell r="M170">
            <v>80</v>
          </cell>
          <cell r="N170">
            <v>60</v>
          </cell>
          <cell r="O170">
            <v>45</v>
          </cell>
          <cell r="P170">
            <v>60</v>
          </cell>
          <cell r="Q170">
            <v>0</v>
          </cell>
        </row>
        <row r="171">
          <cell r="A171" t="str">
            <v>SRTD29_A</v>
          </cell>
          <cell r="B171">
            <v>2.0099999999999998</v>
          </cell>
          <cell r="C171" t="str">
            <v>T</v>
          </cell>
          <cell r="D171">
            <v>3</v>
          </cell>
          <cell r="E171">
            <v>2</v>
          </cell>
          <cell r="F171">
            <v>5</v>
          </cell>
          <cell r="G171" t="str">
            <v>F</v>
          </cell>
          <cell r="H171">
            <v>2.0099999999999998</v>
          </cell>
          <cell r="I171">
            <v>2.0099999999999998</v>
          </cell>
          <cell r="J171">
            <v>2.0099999999999998</v>
          </cell>
          <cell r="K171">
            <v>2.0099999999999998</v>
          </cell>
          <cell r="L171">
            <v>2.0099999999999998</v>
          </cell>
          <cell r="M171">
            <v>120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</row>
        <row r="172">
          <cell r="A172" t="str">
            <v>SRTD29_B</v>
          </cell>
          <cell r="B172">
            <v>2.0099999999999998</v>
          </cell>
          <cell r="C172" t="str">
            <v>T</v>
          </cell>
          <cell r="D172">
            <v>3</v>
          </cell>
          <cell r="E172">
            <v>2</v>
          </cell>
          <cell r="F172">
            <v>5</v>
          </cell>
          <cell r="G172" t="str">
            <v>F</v>
          </cell>
          <cell r="H172">
            <v>2.0099999999999998</v>
          </cell>
          <cell r="I172">
            <v>2.0099999999999998</v>
          </cell>
          <cell r="J172">
            <v>2.0099999999999998</v>
          </cell>
          <cell r="K172">
            <v>2.0099999999999998</v>
          </cell>
          <cell r="L172">
            <v>2.0099999999999998</v>
          </cell>
          <cell r="M172">
            <v>0</v>
          </cell>
          <cell r="N172">
            <v>0</v>
          </cell>
          <cell r="O172">
            <v>90</v>
          </cell>
          <cell r="P172">
            <v>0</v>
          </cell>
          <cell r="Q172">
            <v>0</v>
          </cell>
        </row>
        <row r="173">
          <cell r="A173" t="str">
            <v>SRTD2_A</v>
          </cell>
          <cell r="B173">
            <v>2.0099999999999998</v>
          </cell>
          <cell r="C173" t="str">
            <v>T</v>
          </cell>
          <cell r="D173">
            <v>3</v>
          </cell>
          <cell r="E173">
            <v>2</v>
          </cell>
          <cell r="F173">
            <v>5</v>
          </cell>
          <cell r="G173" t="str">
            <v>F</v>
          </cell>
          <cell r="H173">
            <v>2.0099999999999998</v>
          </cell>
          <cell r="I173">
            <v>2.0099999999999998</v>
          </cell>
          <cell r="J173">
            <v>2.0099999999999998</v>
          </cell>
          <cell r="K173">
            <v>2.0099999999999998</v>
          </cell>
          <cell r="L173">
            <v>2.0099999999999998</v>
          </cell>
          <cell r="M173">
            <v>60</v>
          </cell>
          <cell r="N173">
            <v>60</v>
          </cell>
          <cell r="O173">
            <v>60</v>
          </cell>
          <cell r="P173">
            <v>0</v>
          </cell>
          <cell r="Q173">
            <v>0</v>
          </cell>
        </row>
        <row r="174">
          <cell r="A174" t="str">
            <v>SRTD2_B</v>
          </cell>
          <cell r="B174">
            <v>2.0099999999999998</v>
          </cell>
          <cell r="C174" t="str">
            <v>T</v>
          </cell>
          <cell r="D174">
            <v>3</v>
          </cell>
          <cell r="E174">
            <v>2</v>
          </cell>
          <cell r="F174">
            <v>5</v>
          </cell>
          <cell r="G174" t="str">
            <v>F</v>
          </cell>
          <cell r="H174">
            <v>2.0099999999999998</v>
          </cell>
          <cell r="I174">
            <v>2.0099999999999998</v>
          </cell>
          <cell r="J174">
            <v>2.0099999999999998</v>
          </cell>
          <cell r="K174">
            <v>2.0099999999999998</v>
          </cell>
          <cell r="L174">
            <v>2.0099999999999998</v>
          </cell>
          <cell r="M174">
            <v>80</v>
          </cell>
          <cell r="N174">
            <v>60</v>
          </cell>
          <cell r="O174">
            <v>60</v>
          </cell>
          <cell r="P174">
            <v>120</v>
          </cell>
          <cell r="Q174">
            <v>0</v>
          </cell>
        </row>
        <row r="175">
          <cell r="A175" t="str">
            <v>SRTD30_A</v>
          </cell>
          <cell r="B175">
            <v>2.2000000000000002</v>
          </cell>
          <cell r="C175" t="str">
            <v>T</v>
          </cell>
          <cell r="D175">
            <v>3</v>
          </cell>
          <cell r="E175">
            <v>2</v>
          </cell>
          <cell r="F175">
            <v>5</v>
          </cell>
          <cell r="G175" t="str">
            <v>F</v>
          </cell>
          <cell r="H175">
            <v>2.0099999999999998</v>
          </cell>
          <cell r="I175">
            <v>2.0099999999999998</v>
          </cell>
          <cell r="J175">
            <v>2.0099999999999998</v>
          </cell>
          <cell r="K175">
            <v>2.0099999999999998</v>
          </cell>
          <cell r="L175">
            <v>2.0099999999999998</v>
          </cell>
          <cell r="M175">
            <v>17.1428571428571</v>
          </cell>
          <cell r="N175">
            <v>15</v>
          </cell>
          <cell r="O175">
            <v>15</v>
          </cell>
          <cell r="P175">
            <v>24</v>
          </cell>
          <cell r="Q175">
            <v>45</v>
          </cell>
        </row>
        <row r="176">
          <cell r="A176" t="str">
            <v>SRTD30_B</v>
          </cell>
          <cell r="B176">
            <v>2.2000000000000002</v>
          </cell>
          <cell r="C176" t="str">
            <v>T</v>
          </cell>
          <cell r="D176">
            <v>3</v>
          </cell>
          <cell r="E176">
            <v>2</v>
          </cell>
          <cell r="F176">
            <v>5</v>
          </cell>
          <cell r="G176" t="str">
            <v>F</v>
          </cell>
          <cell r="H176">
            <v>2.0099999999999998</v>
          </cell>
          <cell r="I176">
            <v>2.0099999999999998</v>
          </cell>
          <cell r="J176">
            <v>2.0099999999999998</v>
          </cell>
          <cell r="K176">
            <v>2.0099999999999998</v>
          </cell>
          <cell r="L176">
            <v>2.0099999999999998</v>
          </cell>
          <cell r="M176">
            <v>20</v>
          </cell>
          <cell r="N176">
            <v>15</v>
          </cell>
          <cell r="O176">
            <v>15</v>
          </cell>
          <cell r="P176">
            <v>24</v>
          </cell>
          <cell r="Q176">
            <v>45</v>
          </cell>
        </row>
        <row r="177">
          <cell r="A177" t="str">
            <v>SRTD33_A</v>
          </cell>
          <cell r="B177">
            <v>2.0099999999999998</v>
          </cell>
          <cell r="C177" t="str">
            <v>T</v>
          </cell>
          <cell r="D177">
            <v>3</v>
          </cell>
          <cell r="E177">
            <v>2</v>
          </cell>
          <cell r="F177">
            <v>5</v>
          </cell>
          <cell r="G177" t="str">
            <v>T</v>
          </cell>
          <cell r="H177">
            <v>2.0099999999999998</v>
          </cell>
          <cell r="I177">
            <v>2.0099999999999998</v>
          </cell>
          <cell r="J177">
            <v>2.0099999999999998</v>
          </cell>
          <cell r="K177">
            <v>2.0099999999999998</v>
          </cell>
          <cell r="L177">
            <v>2.0099999999999998</v>
          </cell>
          <cell r="M177">
            <v>30</v>
          </cell>
          <cell r="N177">
            <v>22.5</v>
          </cell>
          <cell r="O177">
            <v>30</v>
          </cell>
          <cell r="P177">
            <v>0</v>
          </cell>
          <cell r="Q177">
            <v>0</v>
          </cell>
        </row>
        <row r="178">
          <cell r="A178" t="str">
            <v>SRTD33_B</v>
          </cell>
          <cell r="B178">
            <v>2.0099999999999998</v>
          </cell>
          <cell r="C178" t="str">
            <v>T</v>
          </cell>
          <cell r="D178">
            <v>3</v>
          </cell>
          <cell r="E178">
            <v>2</v>
          </cell>
          <cell r="F178">
            <v>5</v>
          </cell>
          <cell r="G178" t="str">
            <v>T</v>
          </cell>
          <cell r="H178">
            <v>2.0099999999999998</v>
          </cell>
          <cell r="I178">
            <v>2.0099999999999998</v>
          </cell>
          <cell r="J178">
            <v>2.0099999999999998</v>
          </cell>
          <cell r="K178">
            <v>2.0099999999999998</v>
          </cell>
          <cell r="L178">
            <v>2.0099999999999998</v>
          </cell>
          <cell r="M178">
            <v>34.285714285714199</v>
          </cell>
          <cell r="N178">
            <v>22.5</v>
          </cell>
          <cell r="O178">
            <v>25.714285714285701</v>
          </cell>
          <cell r="P178">
            <v>0</v>
          </cell>
          <cell r="Q178">
            <v>0</v>
          </cell>
        </row>
        <row r="179">
          <cell r="A179" t="str">
            <v>SRTD34_A</v>
          </cell>
          <cell r="B179">
            <v>2.2000000000000002</v>
          </cell>
          <cell r="C179" t="str">
            <v>T</v>
          </cell>
          <cell r="D179">
            <v>3</v>
          </cell>
          <cell r="E179">
            <v>2</v>
          </cell>
          <cell r="F179">
            <v>5</v>
          </cell>
          <cell r="G179" t="str">
            <v>F</v>
          </cell>
          <cell r="H179">
            <v>2.0099999999999998</v>
          </cell>
          <cell r="I179">
            <v>2.0099999999999998</v>
          </cell>
          <cell r="J179">
            <v>2.0099999999999998</v>
          </cell>
          <cell r="K179">
            <v>2.0099999999999998</v>
          </cell>
          <cell r="L179">
            <v>2.0099999999999998</v>
          </cell>
          <cell r="M179">
            <v>60</v>
          </cell>
          <cell r="N179">
            <v>60</v>
          </cell>
          <cell r="O179">
            <v>60</v>
          </cell>
          <cell r="P179">
            <v>120</v>
          </cell>
          <cell r="Q179">
            <v>0</v>
          </cell>
        </row>
        <row r="180">
          <cell r="A180" t="str">
            <v>SRTD34_B</v>
          </cell>
          <cell r="B180">
            <v>2.2000000000000002</v>
          </cell>
          <cell r="C180" t="str">
            <v>T</v>
          </cell>
          <cell r="D180">
            <v>3</v>
          </cell>
          <cell r="E180">
            <v>2</v>
          </cell>
          <cell r="F180">
            <v>5</v>
          </cell>
          <cell r="G180" t="str">
            <v>F</v>
          </cell>
          <cell r="H180">
            <v>2.0099999999999998</v>
          </cell>
          <cell r="I180">
            <v>2.0099999999999998</v>
          </cell>
          <cell r="J180">
            <v>2.0099999999999998</v>
          </cell>
          <cell r="K180">
            <v>2.0099999999999998</v>
          </cell>
          <cell r="L180">
            <v>2.0099999999999998</v>
          </cell>
          <cell r="M180">
            <v>80</v>
          </cell>
          <cell r="N180">
            <v>60</v>
          </cell>
          <cell r="O180">
            <v>60</v>
          </cell>
          <cell r="P180">
            <v>120</v>
          </cell>
          <cell r="Q180">
            <v>0</v>
          </cell>
        </row>
        <row r="181">
          <cell r="A181" t="str">
            <v>SRTD38_A</v>
          </cell>
          <cell r="B181">
            <v>2.2000000000000002</v>
          </cell>
          <cell r="C181" t="str">
            <v>T</v>
          </cell>
          <cell r="D181">
            <v>3</v>
          </cell>
          <cell r="E181">
            <v>2</v>
          </cell>
          <cell r="F181">
            <v>5</v>
          </cell>
          <cell r="G181" t="str">
            <v>F</v>
          </cell>
          <cell r="H181">
            <v>2.0099999999999998</v>
          </cell>
          <cell r="I181">
            <v>2.0099999999999998</v>
          </cell>
          <cell r="J181">
            <v>2.0099999999999998</v>
          </cell>
          <cell r="K181">
            <v>2.0099999999999998</v>
          </cell>
          <cell r="L181">
            <v>2.0099999999999998</v>
          </cell>
          <cell r="M181">
            <v>80</v>
          </cell>
          <cell r="N181">
            <v>60</v>
          </cell>
          <cell r="O181">
            <v>60</v>
          </cell>
          <cell r="P181">
            <v>60</v>
          </cell>
          <cell r="Q181">
            <v>0</v>
          </cell>
        </row>
        <row r="182">
          <cell r="A182" t="str">
            <v>SRTD38_B</v>
          </cell>
          <cell r="B182">
            <v>2.2000000000000002</v>
          </cell>
          <cell r="C182" t="str">
            <v>T</v>
          </cell>
          <cell r="D182">
            <v>3</v>
          </cell>
          <cell r="E182">
            <v>2</v>
          </cell>
          <cell r="F182">
            <v>5</v>
          </cell>
          <cell r="G182" t="str">
            <v>F</v>
          </cell>
          <cell r="H182">
            <v>2.0099999999999998</v>
          </cell>
          <cell r="I182">
            <v>2.0099999999999998</v>
          </cell>
          <cell r="J182">
            <v>2.0099999999999998</v>
          </cell>
          <cell r="K182">
            <v>2.0099999999999998</v>
          </cell>
          <cell r="L182">
            <v>2.0099999999999998</v>
          </cell>
          <cell r="M182">
            <v>80</v>
          </cell>
          <cell r="N182">
            <v>60</v>
          </cell>
          <cell r="O182">
            <v>60</v>
          </cell>
          <cell r="P182">
            <v>60</v>
          </cell>
          <cell r="Q182">
            <v>180</v>
          </cell>
        </row>
        <row r="183">
          <cell r="A183" t="str">
            <v>SRTD3_A</v>
          </cell>
          <cell r="B183">
            <v>2.0099999999999998</v>
          </cell>
          <cell r="C183" t="str">
            <v>T</v>
          </cell>
          <cell r="D183">
            <v>2</v>
          </cell>
          <cell r="E183">
            <v>2</v>
          </cell>
          <cell r="F183">
            <v>3</v>
          </cell>
          <cell r="G183" t="str">
            <v>F</v>
          </cell>
          <cell r="H183">
            <v>2.0099999999999998</v>
          </cell>
          <cell r="I183">
            <v>2.0099999999999998</v>
          </cell>
          <cell r="J183">
            <v>2.0099999999999998</v>
          </cell>
          <cell r="K183">
            <v>2.0099999999999998</v>
          </cell>
          <cell r="L183">
            <v>2.0099999999999998</v>
          </cell>
          <cell r="M183">
            <v>30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A184" t="str">
            <v>SRTD3_B</v>
          </cell>
          <cell r="B184">
            <v>2.0099999999999998</v>
          </cell>
          <cell r="C184" t="str">
            <v>T</v>
          </cell>
          <cell r="D184">
            <v>2</v>
          </cell>
          <cell r="E184">
            <v>2</v>
          </cell>
          <cell r="F184">
            <v>3</v>
          </cell>
          <cell r="G184" t="str">
            <v>F</v>
          </cell>
          <cell r="H184">
            <v>2.0099999999999998</v>
          </cell>
          <cell r="I184">
            <v>2.0099999999999998</v>
          </cell>
          <cell r="J184">
            <v>2.0099999999999998</v>
          </cell>
          <cell r="K184">
            <v>2.0099999999999998</v>
          </cell>
          <cell r="L184">
            <v>2.0099999999999998</v>
          </cell>
          <cell r="M184">
            <v>0</v>
          </cell>
          <cell r="N184">
            <v>0</v>
          </cell>
          <cell r="O184">
            <v>15</v>
          </cell>
          <cell r="P184">
            <v>0</v>
          </cell>
          <cell r="Q184">
            <v>0</v>
          </cell>
        </row>
        <row r="185">
          <cell r="A185" t="str">
            <v>SRTD47_A</v>
          </cell>
          <cell r="B185">
            <v>2.0099999999999998</v>
          </cell>
          <cell r="C185" t="str">
            <v>T</v>
          </cell>
          <cell r="D185">
            <v>3</v>
          </cell>
          <cell r="E185">
            <v>2</v>
          </cell>
          <cell r="F185">
            <v>5</v>
          </cell>
          <cell r="G185" t="str">
            <v>F</v>
          </cell>
          <cell r="H185">
            <v>2.0099999999999998</v>
          </cell>
          <cell r="I185">
            <v>2.0099999999999998</v>
          </cell>
          <cell r="J185">
            <v>2.0099999999999998</v>
          </cell>
          <cell r="K185">
            <v>2.0099999999999998</v>
          </cell>
          <cell r="L185">
            <v>2.0099999999999998</v>
          </cell>
          <cell r="M185">
            <v>80</v>
          </cell>
          <cell r="N185">
            <v>72</v>
          </cell>
          <cell r="O185">
            <v>60</v>
          </cell>
          <cell r="P185">
            <v>120</v>
          </cell>
          <cell r="Q185">
            <v>0</v>
          </cell>
        </row>
        <row r="186">
          <cell r="A186" t="str">
            <v>SRTD47_B</v>
          </cell>
          <cell r="B186">
            <v>2.0099999999999998</v>
          </cell>
          <cell r="C186" t="str">
            <v>T</v>
          </cell>
          <cell r="D186">
            <v>3</v>
          </cell>
          <cell r="E186">
            <v>2</v>
          </cell>
          <cell r="F186">
            <v>5</v>
          </cell>
          <cell r="G186" t="str">
            <v>F</v>
          </cell>
          <cell r="H186">
            <v>2.0099999999999998</v>
          </cell>
          <cell r="I186">
            <v>2.0099999999999998</v>
          </cell>
          <cell r="J186">
            <v>2.0099999999999998</v>
          </cell>
          <cell r="K186">
            <v>2.0099999999999998</v>
          </cell>
          <cell r="L186">
            <v>2.0099999999999998</v>
          </cell>
          <cell r="M186">
            <v>80</v>
          </cell>
          <cell r="N186">
            <v>72</v>
          </cell>
          <cell r="O186">
            <v>60</v>
          </cell>
          <cell r="P186">
            <v>120</v>
          </cell>
          <cell r="Q186">
            <v>0</v>
          </cell>
        </row>
        <row r="187">
          <cell r="A187" t="str">
            <v>SRTD507S_A</v>
          </cell>
          <cell r="B187">
            <v>1</v>
          </cell>
          <cell r="C187" t="str">
            <v>T</v>
          </cell>
          <cell r="D187">
            <v>1</v>
          </cell>
          <cell r="E187">
            <v>1</v>
          </cell>
          <cell r="F187">
            <v>1</v>
          </cell>
          <cell r="G187" t="str">
            <v>F</v>
          </cell>
          <cell r="H187">
            <v>2.0099999999999998</v>
          </cell>
          <cell r="I187">
            <v>2.0099999999999998</v>
          </cell>
          <cell r="J187">
            <v>2.0099999999999998</v>
          </cell>
          <cell r="K187">
            <v>2.0099999999999998</v>
          </cell>
          <cell r="L187">
            <v>2.0099999999999998</v>
          </cell>
          <cell r="M187">
            <v>30</v>
          </cell>
          <cell r="N187">
            <v>30</v>
          </cell>
          <cell r="O187">
            <v>30</v>
          </cell>
          <cell r="P187">
            <v>40</v>
          </cell>
          <cell r="Q187">
            <v>30</v>
          </cell>
        </row>
        <row r="188">
          <cell r="A188" t="str">
            <v>SRTD507S_B</v>
          </cell>
          <cell r="B188">
            <v>1</v>
          </cell>
          <cell r="C188" t="str">
            <v>T</v>
          </cell>
          <cell r="D188">
            <v>1</v>
          </cell>
          <cell r="E188">
            <v>1</v>
          </cell>
          <cell r="F188">
            <v>1</v>
          </cell>
          <cell r="G188" t="str">
            <v>F</v>
          </cell>
          <cell r="H188">
            <v>2.0099999999999998</v>
          </cell>
          <cell r="I188">
            <v>2.0099999999999998</v>
          </cell>
          <cell r="J188">
            <v>2.0099999999999998</v>
          </cell>
          <cell r="K188">
            <v>2.0099999999999998</v>
          </cell>
          <cell r="L188">
            <v>2.0099999999999998</v>
          </cell>
          <cell r="M188">
            <v>30</v>
          </cell>
          <cell r="N188">
            <v>30</v>
          </cell>
          <cell r="O188">
            <v>30</v>
          </cell>
          <cell r="P188">
            <v>30</v>
          </cell>
          <cell r="Q188">
            <v>30</v>
          </cell>
        </row>
        <row r="189">
          <cell r="A189" t="str">
            <v>SRTD507_A</v>
          </cell>
          <cell r="B189">
            <v>1</v>
          </cell>
          <cell r="C189" t="str">
            <v>T</v>
          </cell>
          <cell r="D189">
            <v>1</v>
          </cell>
          <cell r="E189">
            <v>1</v>
          </cell>
          <cell r="F189">
            <v>1</v>
          </cell>
          <cell r="G189" t="str">
            <v>F</v>
          </cell>
          <cell r="H189">
            <v>2.0099999999999998</v>
          </cell>
          <cell r="I189">
            <v>2.0099999999999998</v>
          </cell>
          <cell r="J189">
            <v>2.0099999999999998</v>
          </cell>
          <cell r="K189">
            <v>2.0099999999999998</v>
          </cell>
          <cell r="L189">
            <v>2.0099999999999998</v>
          </cell>
          <cell r="M189">
            <v>30</v>
          </cell>
          <cell r="N189">
            <v>30</v>
          </cell>
          <cell r="O189">
            <v>30</v>
          </cell>
          <cell r="P189">
            <v>40</v>
          </cell>
          <cell r="Q189">
            <v>0</v>
          </cell>
        </row>
        <row r="190">
          <cell r="A190" t="str">
            <v>SRTD507_B</v>
          </cell>
          <cell r="B190">
            <v>1</v>
          </cell>
          <cell r="C190" t="str">
            <v>T</v>
          </cell>
          <cell r="D190">
            <v>1</v>
          </cell>
          <cell r="E190">
            <v>1</v>
          </cell>
          <cell r="F190">
            <v>1</v>
          </cell>
          <cell r="G190" t="str">
            <v>F</v>
          </cell>
          <cell r="H190">
            <v>2.0099999999999998</v>
          </cell>
          <cell r="I190">
            <v>2.0099999999999998</v>
          </cell>
          <cell r="J190">
            <v>2.0099999999999998</v>
          </cell>
          <cell r="K190">
            <v>2.0099999999999998</v>
          </cell>
          <cell r="L190">
            <v>2.0099999999999998</v>
          </cell>
          <cell r="M190">
            <v>30</v>
          </cell>
          <cell r="N190">
            <v>30</v>
          </cell>
          <cell r="O190">
            <v>30</v>
          </cell>
          <cell r="P190">
            <v>120</v>
          </cell>
          <cell r="Q190">
            <v>0</v>
          </cell>
        </row>
        <row r="191">
          <cell r="A191" t="str">
            <v>SRTD519_A</v>
          </cell>
          <cell r="B191">
            <v>1</v>
          </cell>
          <cell r="C191" t="str">
            <v>T</v>
          </cell>
          <cell r="D191">
            <v>1</v>
          </cell>
          <cell r="E191">
            <v>1</v>
          </cell>
          <cell r="F191">
            <v>1</v>
          </cell>
          <cell r="G191" t="str">
            <v>F</v>
          </cell>
          <cell r="H191">
            <v>2.0099999999999998</v>
          </cell>
          <cell r="I191">
            <v>2.0099999999999998</v>
          </cell>
          <cell r="J191">
            <v>2.0099999999999998</v>
          </cell>
          <cell r="K191">
            <v>2.0099999999999998</v>
          </cell>
          <cell r="L191">
            <v>2.0099999999999998</v>
          </cell>
          <cell r="M191">
            <v>34.285714285714199</v>
          </cell>
          <cell r="N191">
            <v>30</v>
          </cell>
          <cell r="O191">
            <v>30</v>
          </cell>
          <cell r="P191">
            <v>30</v>
          </cell>
          <cell r="Q191">
            <v>180</v>
          </cell>
        </row>
        <row r="192">
          <cell r="A192" t="str">
            <v>SRTD519_B</v>
          </cell>
          <cell r="B192">
            <v>1</v>
          </cell>
          <cell r="C192" t="str">
            <v>T</v>
          </cell>
          <cell r="D192">
            <v>1</v>
          </cell>
          <cell r="E192">
            <v>1</v>
          </cell>
          <cell r="F192">
            <v>1</v>
          </cell>
          <cell r="G192" t="str">
            <v>F</v>
          </cell>
          <cell r="H192">
            <v>2.0099999999999998</v>
          </cell>
          <cell r="I192">
            <v>2.0099999999999998</v>
          </cell>
          <cell r="J192">
            <v>2.0099999999999998</v>
          </cell>
          <cell r="K192">
            <v>2.0099999999999998</v>
          </cell>
          <cell r="L192">
            <v>2.0099999999999998</v>
          </cell>
          <cell r="M192">
            <v>40</v>
          </cell>
          <cell r="N192">
            <v>30</v>
          </cell>
          <cell r="O192">
            <v>30</v>
          </cell>
          <cell r="P192">
            <v>30</v>
          </cell>
          <cell r="Q192">
            <v>90</v>
          </cell>
        </row>
        <row r="193">
          <cell r="A193" t="str">
            <v>SRTD51_A</v>
          </cell>
          <cell r="B193">
            <v>2.2000000000000002</v>
          </cell>
          <cell r="C193" t="str">
            <v>T</v>
          </cell>
          <cell r="D193">
            <v>3</v>
          </cell>
          <cell r="E193">
            <v>2</v>
          </cell>
          <cell r="F193">
            <v>5</v>
          </cell>
          <cell r="G193" t="str">
            <v>F</v>
          </cell>
          <cell r="H193">
            <v>2.0099999999999998</v>
          </cell>
          <cell r="I193">
            <v>2.0099999999999998</v>
          </cell>
          <cell r="J193">
            <v>2.0099999999999998</v>
          </cell>
          <cell r="K193">
            <v>2.0099999999999998</v>
          </cell>
          <cell r="L193">
            <v>2.0099999999999998</v>
          </cell>
          <cell r="M193">
            <v>16</v>
          </cell>
          <cell r="N193">
            <v>14.4</v>
          </cell>
          <cell r="O193">
            <v>13.846153846153801</v>
          </cell>
          <cell r="P193">
            <v>17.1428571428571</v>
          </cell>
          <cell r="Q193">
            <v>45</v>
          </cell>
        </row>
        <row r="194">
          <cell r="A194" t="str">
            <v>SRTD51_B</v>
          </cell>
          <cell r="B194">
            <v>2.2000000000000002</v>
          </cell>
          <cell r="C194" t="str">
            <v>T</v>
          </cell>
          <cell r="D194">
            <v>3</v>
          </cell>
          <cell r="E194">
            <v>2</v>
          </cell>
          <cell r="F194">
            <v>5</v>
          </cell>
          <cell r="G194" t="str">
            <v>F</v>
          </cell>
          <cell r="H194">
            <v>2.0099999999999998</v>
          </cell>
          <cell r="I194">
            <v>2.0099999999999998</v>
          </cell>
          <cell r="J194">
            <v>2.0099999999999998</v>
          </cell>
          <cell r="K194">
            <v>2.0099999999999998</v>
          </cell>
          <cell r="L194">
            <v>2.0099999999999998</v>
          </cell>
          <cell r="M194">
            <v>18.4615384615384</v>
          </cell>
          <cell r="N194">
            <v>15</v>
          </cell>
          <cell r="O194">
            <v>12.857142857142801</v>
          </cell>
          <cell r="P194">
            <v>24</v>
          </cell>
          <cell r="Q194">
            <v>45</v>
          </cell>
        </row>
        <row r="195">
          <cell r="A195" t="str">
            <v>SRTD533_A</v>
          </cell>
          <cell r="B195">
            <v>1</v>
          </cell>
          <cell r="C195" t="str">
            <v>T</v>
          </cell>
          <cell r="D195">
            <v>1</v>
          </cell>
          <cell r="E195">
            <v>1</v>
          </cell>
          <cell r="F195">
            <v>1</v>
          </cell>
          <cell r="G195" t="str">
            <v>F</v>
          </cell>
          <cell r="H195">
            <v>2.0099999999999998</v>
          </cell>
          <cell r="I195">
            <v>2.0099999999999998</v>
          </cell>
          <cell r="J195">
            <v>2.0099999999999998</v>
          </cell>
          <cell r="K195">
            <v>2.0099999999999998</v>
          </cell>
          <cell r="L195">
            <v>2.0099999999999998</v>
          </cell>
          <cell r="M195">
            <v>15</v>
          </cell>
          <cell r="N195">
            <v>15</v>
          </cell>
          <cell r="O195">
            <v>15</v>
          </cell>
          <cell r="P195">
            <v>30</v>
          </cell>
          <cell r="Q195">
            <v>30</v>
          </cell>
        </row>
        <row r="196">
          <cell r="A196" t="str">
            <v>SRTD533_B</v>
          </cell>
          <cell r="B196">
            <v>1</v>
          </cell>
          <cell r="C196" t="str">
            <v>T</v>
          </cell>
          <cell r="D196">
            <v>1</v>
          </cell>
          <cell r="E196">
            <v>1</v>
          </cell>
          <cell r="F196">
            <v>1</v>
          </cell>
          <cell r="G196" t="str">
            <v>F</v>
          </cell>
          <cell r="H196">
            <v>2.0099999999999998</v>
          </cell>
          <cell r="I196">
            <v>2.0099999999999998</v>
          </cell>
          <cell r="J196">
            <v>2.0099999999999998</v>
          </cell>
          <cell r="K196">
            <v>2.0099999999999998</v>
          </cell>
          <cell r="L196">
            <v>2.0099999999999998</v>
          </cell>
          <cell r="M196">
            <v>15</v>
          </cell>
          <cell r="N196">
            <v>15</v>
          </cell>
          <cell r="O196">
            <v>15</v>
          </cell>
          <cell r="P196">
            <v>17.1428571428571</v>
          </cell>
          <cell r="Q196">
            <v>30</v>
          </cell>
        </row>
        <row r="197">
          <cell r="A197" t="str">
            <v>SRTD54_A</v>
          </cell>
          <cell r="B197">
            <v>2.0099999999999998</v>
          </cell>
          <cell r="C197" t="str">
            <v>T</v>
          </cell>
          <cell r="D197">
            <v>3</v>
          </cell>
          <cell r="E197">
            <v>2</v>
          </cell>
          <cell r="F197">
            <v>5</v>
          </cell>
          <cell r="G197" t="str">
            <v>F</v>
          </cell>
          <cell r="H197">
            <v>2.0099999999999998</v>
          </cell>
          <cell r="I197">
            <v>2.0099999999999998</v>
          </cell>
          <cell r="J197">
            <v>2.0099999999999998</v>
          </cell>
          <cell r="K197">
            <v>2.0099999999999998</v>
          </cell>
          <cell r="L197">
            <v>2.0099999999999998</v>
          </cell>
          <cell r="M197">
            <v>40</v>
          </cell>
          <cell r="N197">
            <v>72</v>
          </cell>
          <cell r="O197">
            <v>45</v>
          </cell>
          <cell r="P197">
            <v>0</v>
          </cell>
          <cell r="Q197">
            <v>0</v>
          </cell>
        </row>
        <row r="198">
          <cell r="A198" t="str">
            <v>SRTD54_B</v>
          </cell>
          <cell r="B198">
            <v>2.0099999999999998</v>
          </cell>
          <cell r="C198" t="str">
            <v>T</v>
          </cell>
          <cell r="D198">
            <v>3</v>
          </cell>
          <cell r="E198">
            <v>2</v>
          </cell>
          <cell r="F198">
            <v>5</v>
          </cell>
          <cell r="G198" t="str">
            <v>F</v>
          </cell>
          <cell r="H198">
            <v>2.0099999999999998</v>
          </cell>
          <cell r="I198">
            <v>2.0099999999999998</v>
          </cell>
          <cell r="J198">
            <v>2.0099999999999998</v>
          </cell>
          <cell r="K198">
            <v>2.0099999999999998</v>
          </cell>
          <cell r="L198">
            <v>2.0099999999999998</v>
          </cell>
          <cell r="M198">
            <v>48</v>
          </cell>
          <cell r="N198">
            <v>60</v>
          </cell>
          <cell r="O198">
            <v>60</v>
          </cell>
          <cell r="P198">
            <v>60</v>
          </cell>
          <cell r="Q198">
            <v>0</v>
          </cell>
        </row>
        <row r="199">
          <cell r="A199" t="str">
            <v>SRTD55_A</v>
          </cell>
          <cell r="B199">
            <v>2.0099999999999998</v>
          </cell>
          <cell r="C199" t="str">
            <v>T</v>
          </cell>
          <cell r="D199">
            <v>3</v>
          </cell>
          <cell r="E199">
            <v>2</v>
          </cell>
          <cell r="F199">
            <v>5</v>
          </cell>
          <cell r="G199" t="str">
            <v>F</v>
          </cell>
          <cell r="H199">
            <v>2.0099999999999998</v>
          </cell>
          <cell r="I199">
            <v>2.0099999999999998</v>
          </cell>
          <cell r="J199">
            <v>2.0099999999999998</v>
          </cell>
          <cell r="K199">
            <v>2.0099999999999998</v>
          </cell>
          <cell r="L199">
            <v>2.0099999999999998</v>
          </cell>
          <cell r="M199">
            <v>40</v>
          </cell>
          <cell r="N199">
            <v>30</v>
          </cell>
          <cell r="O199">
            <v>30</v>
          </cell>
          <cell r="P199">
            <v>40</v>
          </cell>
          <cell r="Q199">
            <v>0</v>
          </cell>
        </row>
        <row r="200">
          <cell r="A200" t="str">
            <v>SRTD55_B</v>
          </cell>
          <cell r="B200">
            <v>2.0099999999999998</v>
          </cell>
          <cell r="C200" t="str">
            <v>T</v>
          </cell>
          <cell r="D200">
            <v>3</v>
          </cell>
          <cell r="E200">
            <v>2</v>
          </cell>
          <cell r="F200">
            <v>5</v>
          </cell>
          <cell r="G200" t="str">
            <v>F</v>
          </cell>
          <cell r="H200">
            <v>2.0099999999999998</v>
          </cell>
          <cell r="I200">
            <v>2.0099999999999998</v>
          </cell>
          <cell r="J200">
            <v>2.0099999999999998</v>
          </cell>
          <cell r="K200">
            <v>2.0099999999999998</v>
          </cell>
          <cell r="L200">
            <v>2.0099999999999998</v>
          </cell>
          <cell r="M200">
            <v>60</v>
          </cell>
          <cell r="N200">
            <v>30</v>
          </cell>
          <cell r="O200">
            <v>25.714285714285701</v>
          </cell>
          <cell r="P200">
            <v>60</v>
          </cell>
          <cell r="Q200">
            <v>0</v>
          </cell>
        </row>
        <row r="201">
          <cell r="A201" t="str">
            <v>SRTD56_A</v>
          </cell>
          <cell r="B201">
            <v>2.0099999999999998</v>
          </cell>
          <cell r="C201" t="str">
            <v>T</v>
          </cell>
          <cell r="D201">
            <v>3</v>
          </cell>
          <cell r="E201">
            <v>2</v>
          </cell>
          <cell r="F201">
            <v>5</v>
          </cell>
          <cell r="G201" t="str">
            <v>F</v>
          </cell>
          <cell r="H201">
            <v>2.0099999999999998</v>
          </cell>
          <cell r="I201">
            <v>2.0099999999999998</v>
          </cell>
          <cell r="J201">
            <v>2.0099999999999998</v>
          </cell>
          <cell r="K201">
            <v>2.0099999999999998</v>
          </cell>
          <cell r="L201">
            <v>2.0099999999999998</v>
          </cell>
          <cell r="M201">
            <v>34.285714285714199</v>
          </cell>
          <cell r="N201">
            <v>30</v>
          </cell>
          <cell r="O201">
            <v>30</v>
          </cell>
          <cell r="P201">
            <v>30</v>
          </cell>
          <cell r="Q201">
            <v>45</v>
          </cell>
        </row>
        <row r="202">
          <cell r="A202" t="str">
            <v>SRTD56_B</v>
          </cell>
          <cell r="B202">
            <v>2.0099999999999998</v>
          </cell>
          <cell r="C202" t="str">
            <v>T</v>
          </cell>
          <cell r="D202">
            <v>3</v>
          </cell>
          <cell r="E202">
            <v>2</v>
          </cell>
          <cell r="F202">
            <v>5</v>
          </cell>
          <cell r="G202" t="str">
            <v>F</v>
          </cell>
          <cell r="H202">
            <v>2.0099999999999998</v>
          </cell>
          <cell r="I202">
            <v>2.0099999999999998</v>
          </cell>
          <cell r="J202">
            <v>2.0099999999999998</v>
          </cell>
          <cell r="K202">
            <v>2.0099999999999998</v>
          </cell>
          <cell r="L202">
            <v>2.0099999999999998</v>
          </cell>
          <cell r="M202">
            <v>34.285714285714199</v>
          </cell>
          <cell r="N202">
            <v>30</v>
          </cell>
          <cell r="O202">
            <v>30</v>
          </cell>
          <cell r="P202">
            <v>30</v>
          </cell>
          <cell r="Q202">
            <v>45</v>
          </cell>
        </row>
        <row r="203">
          <cell r="A203" t="str">
            <v>SRTD5_A</v>
          </cell>
          <cell r="B203">
            <v>2.0099999999999998</v>
          </cell>
          <cell r="C203" t="str">
            <v>T</v>
          </cell>
          <cell r="D203">
            <v>3</v>
          </cell>
          <cell r="E203">
            <v>2</v>
          </cell>
          <cell r="F203">
            <v>5</v>
          </cell>
          <cell r="G203" t="str">
            <v>F</v>
          </cell>
          <cell r="H203">
            <v>2.0099999999999998</v>
          </cell>
          <cell r="I203">
            <v>2.0099999999999998</v>
          </cell>
          <cell r="J203">
            <v>2.0099999999999998</v>
          </cell>
          <cell r="K203">
            <v>2.0099999999999998</v>
          </cell>
          <cell r="L203">
            <v>2.0099999999999998</v>
          </cell>
          <cell r="M203">
            <v>60</v>
          </cell>
          <cell r="N203">
            <v>60</v>
          </cell>
          <cell r="O203">
            <v>60</v>
          </cell>
          <cell r="P203">
            <v>60</v>
          </cell>
          <cell r="Q203">
            <v>180</v>
          </cell>
        </row>
        <row r="204">
          <cell r="A204" t="str">
            <v>SRTD5_B</v>
          </cell>
          <cell r="B204">
            <v>2.0099999999999998</v>
          </cell>
          <cell r="C204" t="str">
            <v>T</v>
          </cell>
          <cell r="D204">
            <v>3</v>
          </cell>
          <cell r="E204">
            <v>2</v>
          </cell>
          <cell r="F204">
            <v>5</v>
          </cell>
          <cell r="G204" t="str">
            <v>F</v>
          </cell>
          <cell r="H204">
            <v>2.0099999999999998</v>
          </cell>
          <cell r="I204">
            <v>2.0099999999999998</v>
          </cell>
          <cell r="J204">
            <v>2.0099999999999998</v>
          </cell>
          <cell r="K204">
            <v>2.0099999999999998</v>
          </cell>
          <cell r="L204">
            <v>2.0099999999999998</v>
          </cell>
          <cell r="M204">
            <v>80</v>
          </cell>
          <cell r="N204">
            <v>60</v>
          </cell>
          <cell r="O204">
            <v>60</v>
          </cell>
          <cell r="P204">
            <v>60</v>
          </cell>
          <cell r="Q204">
            <v>180</v>
          </cell>
        </row>
        <row r="205">
          <cell r="A205" t="str">
            <v>SRTD61_A</v>
          </cell>
          <cell r="B205">
            <v>2.0099999999999998</v>
          </cell>
          <cell r="C205" t="str">
            <v>T</v>
          </cell>
          <cell r="D205">
            <v>3</v>
          </cell>
          <cell r="E205">
            <v>2</v>
          </cell>
          <cell r="F205">
            <v>5</v>
          </cell>
          <cell r="G205" t="str">
            <v>F</v>
          </cell>
          <cell r="H205">
            <v>2.0099999999999998</v>
          </cell>
          <cell r="I205">
            <v>2.0099999999999998</v>
          </cell>
          <cell r="J205">
            <v>2.0099999999999998</v>
          </cell>
          <cell r="K205">
            <v>2.0099999999999998</v>
          </cell>
          <cell r="L205">
            <v>2.0099999999999998</v>
          </cell>
          <cell r="M205">
            <v>60</v>
          </cell>
          <cell r="N205">
            <v>60</v>
          </cell>
          <cell r="O205">
            <v>60</v>
          </cell>
          <cell r="P205">
            <v>60</v>
          </cell>
          <cell r="Q205">
            <v>0</v>
          </cell>
        </row>
        <row r="206">
          <cell r="A206" t="str">
            <v>SRTD61_B</v>
          </cell>
          <cell r="B206">
            <v>2.0099999999999998</v>
          </cell>
          <cell r="C206" t="str">
            <v>T</v>
          </cell>
          <cell r="D206">
            <v>3</v>
          </cell>
          <cell r="E206">
            <v>2</v>
          </cell>
          <cell r="F206">
            <v>5</v>
          </cell>
          <cell r="G206" t="str">
            <v>F</v>
          </cell>
          <cell r="H206">
            <v>2.0099999999999998</v>
          </cell>
          <cell r="I206">
            <v>2.0099999999999998</v>
          </cell>
          <cell r="J206">
            <v>2.0099999999999998</v>
          </cell>
          <cell r="K206">
            <v>2.0099999999999998</v>
          </cell>
          <cell r="L206">
            <v>2.0099999999999998</v>
          </cell>
          <cell r="M206">
            <v>60</v>
          </cell>
          <cell r="N206">
            <v>60</v>
          </cell>
          <cell r="O206">
            <v>60</v>
          </cell>
          <cell r="P206">
            <v>60</v>
          </cell>
          <cell r="Q206">
            <v>180</v>
          </cell>
        </row>
        <row r="207">
          <cell r="A207" t="str">
            <v>SRTD62_A</v>
          </cell>
          <cell r="B207">
            <v>2.2000000000000002</v>
          </cell>
          <cell r="C207" t="str">
            <v>T</v>
          </cell>
          <cell r="D207">
            <v>3</v>
          </cell>
          <cell r="E207">
            <v>2</v>
          </cell>
          <cell r="F207">
            <v>5</v>
          </cell>
          <cell r="G207" t="str">
            <v>F</v>
          </cell>
          <cell r="H207">
            <v>2.0099999999999998</v>
          </cell>
          <cell r="I207">
            <v>2.0099999999999998</v>
          </cell>
          <cell r="J207">
            <v>2.0099999999999998</v>
          </cell>
          <cell r="K207">
            <v>2.0099999999999998</v>
          </cell>
          <cell r="L207">
            <v>2.0099999999999998</v>
          </cell>
          <cell r="M207">
            <v>34.285714285714199</v>
          </cell>
          <cell r="N207">
            <v>30</v>
          </cell>
          <cell r="O207">
            <v>30</v>
          </cell>
          <cell r="P207">
            <v>30</v>
          </cell>
          <cell r="Q207">
            <v>90</v>
          </cell>
        </row>
        <row r="208">
          <cell r="A208" t="str">
            <v>SRTD62_B</v>
          </cell>
          <cell r="B208">
            <v>2.2000000000000002</v>
          </cell>
          <cell r="C208" t="str">
            <v>T</v>
          </cell>
          <cell r="D208">
            <v>3</v>
          </cell>
          <cell r="E208">
            <v>2</v>
          </cell>
          <cell r="F208">
            <v>5</v>
          </cell>
          <cell r="G208" t="str">
            <v>F</v>
          </cell>
          <cell r="H208">
            <v>2.0099999999999998</v>
          </cell>
          <cell r="I208">
            <v>2.0099999999999998</v>
          </cell>
          <cell r="J208">
            <v>2.0099999999999998</v>
          </cell>
          <cell r="K208">
            <v>2.0099999999999998</v>
          </cell>
          <cell r="L208">
            <v>2.0099999999999998</v>
          </cell>
          <cell r="M208">
            <v>48</v>
          </cell>
          <cell r="N208">
            <v>30</v>
          </cell>
          <cell r="O208">
            <v>30</v>
          </cell>
          <cell r="P208">
            <v>30</v>
          </cell>
          <cell r="Q208">
            <v>90</v>
          </cell>
        </row>
        <row r="209">
          <cell r="A209" t="str">
            <v>SRTD65_A</v>
          </cell>
          <cell r="B209">
            <v>2.0099999999999998</v>
          </cell>
          <cell r="C209" t="str">
            <v>T</v>
          </cell>
          <cell r="D209">
            <v>3</v>
          </cell>
          <cell r="E209">
            <v>2</v>
          </cell>
          <cell r="F209">
            <v>5</v>
          </cell>
          <cell r="G209" t="str">
            <v>F</v>
          </cell>
          <cell r="H209">
            <v>2.0099999999999998</v>
          </cell>
          <cell r="I209">
            <v>2.0099999999999998</v>
          </cell>
          <cell r="J209">
            <v>2.0099999999999998</v>
          </cell>
          <cell r="K209">
            <v>2.0099999999999998</v>
          </cell>
          <cell r="L209">
            <v>2.0099999999999998</v>
          </cell>
          <cell r="M209">
            <v>80</v>
          </cell>
          <cell r="N209">
            <v>60</v>
          </cell>
          <cell r="O209">
            <v>60</v>
          </cell>
          <cell r="P209">
            <v>60</v>
          </cell>
          <cell r="Q209">
            <v>0</v>
          </cell>
        </row>
        <row r="210">
          <cell r="A210" t="str">
            <v>SRTD65_B</v>
          </cell>
          <cell r="B210">
            <v>2.0099999999999998</v>
          </cell>
          <cell r="C210" t="str">
            <v>T</v>
          </cell>
          <cell r="D210">
            <v>3</v>
          </cell>
          <cell r="E210">
            <v>2</v>
          </cell>
          <cell r="F210">
            <v>5</v>
          </cell>
          <cell r="G210" t="str">
            <v>F</v>
          </cell>
          <cell r="H210">
            <v>2.0099999999999998</v>
          </cell>
          <cell r="I210">
            <v>2.0099999999999998</v>
          </cell>
          <cell r="J210">
            <v>2.0099999999999998</v>
          </cell>
          <cell r="K210">
            <v>2.0099999999999998</v>
          </cell>
          <cell r="L210">
            <v>2.0099999999999998</v>
          </cell>
          <cell r="M210">
            <v>80</v>
          </cell>
          <cell r="N210">
            <v>60</v>
          </cell>
          <cell r="O210">
            <v>60</v>
          </cell>
          <cell r="P210">
            <v>60</v>
          </cell>
          <cell r="Q210">
            <v>0</v>
          </cell>
        </row>
        <row r="211">
          <cell r="A211" t="str">
            <v>SRTD67_A</v>
          </cell>
          <cell r="B211">
            <v>2.0099999999999998</v>
          </cell>
          <cell r="C211" t="str">
            <v>T</v>
          </cell>
          <cell r="D211">
            <v>3</v>
          </cell>
          <cell r="E211">
            <v>2</v>
          </cell>
          <cell r="F211">
            <v>5</v>
          </cell>
          <cell r="G211" t="str">
            <v>F</v>
          </cell>
          <cell r="H211">
            <v>2.0099999999999998</v>
          </cell>
          <cell r="I211">
            <v>2.0099999999999998</v>
          </cell>
          <cell r="J211">
            <v>2.0099999999999998</v>
          </cell>
          <cell r="K211">
            <v>2.0099999999999998</v>
          </cell>
          <cell r="L211">
            <v>2.0099999999999998</v>
          </cell>
          <cell r="M211">
            <v>30</v>
          </cell>
          <cell r="N211">
            <v>30</v>
          </cell>
          <cell r="O211">
            <v>30</v>
          </cell>
          <cell r="P211">
            <v>60</v>
          </cell>
          <cell r="Q211">
            <v>90</v>
          </cell>
        </row>
        <row r="212">
          <cell r="A212" t="str">
            <v>SRTD67_B</v>
          </cell>
          <cell r="B212">
            <v>2.0099999999999998</v>
          </cell>
          <cell r="C212" t="str">
            <v>T</v>
          </cell>
          <cell r="D212">
            <v>3</v>
          </cell>
          <cell r="E212">
            <v>2</v>
          </cell>
          <cell r="F212">
            <v>5</v>
          </cell>
          <cell r="G212" t="str">
            <v>F</v>
          </cell>
          <cell r="H212">
            <v>2.0099999999999998</v>
          </cell>
          <cell r="I212">
            <v>2.0099999999999998</v>
          </cell>
          <cell r="J212">
            <v>2.0099999999999998</v>
          </cell>
          <cell r="K212">
            <v>2.0099999999999998</v>
          </cell>
          <cell r="L212">
            <v>2.0099999999999998</v>
          </cell>
          <cell r="M212">
            <v>40</v>
          </cell>
          <cell r="N212">
            <v>30</v>
          </cell>
          <cell r="O212">
            <v>30</v>
          </cell>
          <cell r="P212">
            <v>60</v>
          </cell>
          <cell r="Q212">
            <v>90</v>
          </cell>
        </row>
        <row r="213">
          <cell r="A213" t="str">
            <v>SRTD68_A</v>
          </cell>
          <cell r="B213">
            <v>2.0099999999999998</v>
          </cell>
          <cell r="C213" t="str">
            <v>T</v>
          </cell>
          <cell r="D213">
            <v>3</v>
          </cell>
          <cell r="E213">
            <v>2</v>
          </cell>
          <cell r="F213">
            <v>5</v>
          </cell>
          <cell r="G213" t="str">
            <v>F</v>
          </cell>
          <cell r="H213">
            <v>2.0099999999999998</v>
          </cell>
          <cell r="I213">
            <v>2.0099999999999998</v>
          </cell>
          <cell r="J213">
            <v>2.0099999999999998</v>
          </cell>
          <cell r="K213">
            <v>2.0099999999999998</v>
          </cell>
          <cell r="L213">
            <v>2.0099999999999998</v>
          </cell>
          <cell r="M213">
            <v>26.6666666666666</v>
          </cell>
          <cell r="N213">
            <v>30</v>
          </cell>
          <cell r="O213">
            <v>30</v>
          </cell>
          <cell r="P213">
            <v>60</v>
          </cell>
          <cell r="Q213">
            <v>180</v>
          </cell>
        </row>
        <row r="214">
          <cell r="A214" t="str">
            <v>SRTD68_B</v>
          </cell>
          <cell r="B214">
            <v>2.0099999999999998</v>
          </cell>
          <cell r="C214" t="str">
            <v>T</v>
          </cell>
          <cell r="D214">
            <v>3</v>
          </cell>
          <cell r="E214">
            <v>2</v>
          </cell>
          <cell r="F214">
            <v>5</v>
          </cell>
          <cell r="G214" t="str">
            <v>F</v>
          </cell>
          <cell r="H214">
            <v>2.0099999999999998</v>
          </cell>
          <cell r="I214">
            <v>2.0099999999999998</v>
          </cell>
          <cell r="J214">
            <v>2.0099999999999998</v>
          </cell>
          <cell r="K214">
            <v>2.0099999999999998</v>
          </cell>
          <cell r="L214">
            <v>2.0099999999999998</v>
          </cell>
          <cell r="M214">
            <v>40</v>
          </cell>
          <cell r="N214">
            <v>30</v>
          </cell>
          <cell r="O214">
            <v>30</v>
          </cell>
          <cell r="P214">
            <v>40</v>
          </cell>
          <cell r="Q214">
            <v>90</v>
          </cell>
        </row>
        <row r="215">
          <cell r="A215" t="str">
            <v>SRTD6_A</v>
          </cell>
          <cell r="B215">
            <v>2.0099999999999998</v>
          </cell>
          <cell r="C215" t="str">
            <v>T</v>
          </cell>
          <cell r="D215">
            <v>3</v>
          </cell>
          <cell r="E215">
            <v>2</v>
          </cell>
          <cell r="F215">
            <v>5</v>
          </cell>
          <cell r="G215" t="str">
            <v>F</v>
          </cell>
          <cell r="H215">
            <v>2.0099999999999998</v>
          </cell>
          <cell r="I215">
            <v>2.0099999999999998</v>
          </cell>
          <cell r="J215">
            <v>2.0099999999999998</v>
          </cell>
          <cell r="K215">
            <v>2.0099999999999998</v>
          </cell>
          <cell r="L215">
            <v>2.0099999999999998</v>
          </cell>
          <cell r="M215">
            <v>80</v>
          </cell>
          <cell r="N215">
            <v>60</v>
          </cell>
          <cell r="O215">
            <v>60</v>
          </cell>
          <cell r="P215">
            <v>60</v>
          </cell>
          <cell r="Q215">
            <v>0</v>
          </cell>
        </row>
        <row r="216">
          <cell r="A216" t="str">
            <v>SRTD6_B</v>
          </cell>
          <cell r="B216">
            <v>2.25</v>
          </cell>
          <cell r="C216" t="str">
            <v>T</v>
          </cell>
          <cell r="D216">
            <v>3</v>
          </cell>
          <cell r="E216">
            <v>2</v>
          </cell>
          <cell r="F216">
            <v>5</v>
          </cell>
          <cell r="G216" t="str">
            <v>F</v>
          </cell>
          <cell r="H216">
            <v>2.0099999999999998</v>
          </cell>
          <cell r="I216">
            <v>2.0099999999999998</v>
          </cell>
          <cell r="J216">
            <v>2.0099999999999998</v>
          </cell>
          <cell r="K216">
            <v>2.0099999999999998</v>
          </cell>
          <cell r="L216">
            <v>2.0099999999999998</v>
          </cell>
          <cell r="M216">
            <v>120</v>
          </cell>
          <cell r="N216">
            <v>60</v>
          </cell>
          <cell r="O216">
            <v>60</v>
          </cell>
          <cell r="P216">
            <v>60</v>
          </cell>
          <cell r="Q216">
            <v>0</v>
          </cell>
        </row>
        <row r="217">
          <cell r="A217" t="str">
            <v>SRTD72_A</v>
          </cell>
          <cell r="B217">
            <v>2.0099999999999998</v>
          </cell>
          <cell r="C217" t="str">
            <v>T</v>
          </cell>
          <cell r="D217">
            <v>3</v>
          </cell>
          <cell r="E217">
            <v>2</v>
          </cell>
          <cell r="F217">
            <v>5</v>
          </cell>
          <cell r="G217" t="str">
            <v>F</v>
          </cell>
          <cell r="H217">
            <v>2.0099999999999998</v>
          </cell>
          <cell r="I217">
            <v>2.0099999999999998</v>
          </cell>
          <cell r="J217">
            <v>2.0099999999999998</v>
          </cell>
          <cell r="K217">
            <v>2.0099999999999998</v>
          </cell>
          <cell r="L217">
            <v>2.0099999999999998</v>
          </cell>
          <cell r="M217">
            <v>26.6666666666666</v>
          </cell>
          <cell r="N217">
            <v>30</v>
          </cell>
          <cell r="O217">
            <v>30</v>
          </cell>
          <cell r="P217">
            <v>40</v>
          </cell>
          <cell r="Q217">
            <v>180</v>
          </cell>
        </row>
        <row r="218">
          <cell r="A218" t="str">
            <v>SRTD72_B</v>
          </cell>
          <cell r="B218">
            <v>2.0099999999999998</v>
          </cell>
          <cell r="C218" t="str">
            <v>T</v>
          </cell>
          <cell r="D218">
            <v>3</v>
          </cell>
          <cell r="E218">
            <v>2</v>
          </cell>
          <cell r="F218">
            <v>5</v>
          </cell>
          <cell r="G218" t="str">
            <v>F</v>
          </cell>
          <cell r="H218">
            <v>2.0099999999999998</v>
          </cell>
          <cell r="I218">
            <v>2.0099999999999998</v>
          </cell>
          <cell r="J218">
            <v>2.0099999999999998</v>
          </cell>
          <cell r="K218">
            <v>2.0099999999999998</v>
          </cell>
          <cell r="L218">
            <v>2.0099999999999998</v>
          </cell>
          <cell r="M218">
            <v>34.285714285714199</v>
          </cell>
          <cell r="N218">
            <v>27.692307692307601</v>
          </cell>
          <cell r="O218">
            <v>25.714285714285701</v>
          </cell>
          <cell r="P218">
            <v>40</v>
          </cell>
          <cell r="Q218">
            <v>90</v>
          </cell>
        </row>
        <row r="219">
          <cell r="A219" t="str">
            <v>SRTD74_A</v>
          </cell>
          <cell r="B219">
            <v>2.0099999999999998</v>
          </cell>
          <cell r="C219" t="str">
            <v>T</v>
          </cell>
          <cell r="D219">
            <v>3</v>
          </cell>
          <cell r="E219">
            <v>2</v>
          </cell>
          <cell r="F219">
            <v>5</v>
          </cell>
          <cell r="G219" t="str">
            <v>F</v>
          </cell>
          <cell r="H219">
            <v>2.0099999999999998</v>
          </cell>
          <cell r="I219">
            <v>2.0099999999999998</v>
          </cell>
          <cell r="J219">
            <v>2.0099999999999998</v>
          </cell>
          <cell r="K219">
            <v>2.0099999999999998</v>
          </cell>
          <cell r="L219">
            <v>2.0099999999999998</v>
          </cell>
          <cell r="M219">
            <v>80</v>
          </cell>
          <cell r="N219">
            <v>60</v>
          </cell>
          <cell r="O219">
            <v>60</v>
          </cell>
          <cell r="P219">
            <v>60</v>
          </cell>
          <cell r="Q219">
            <v>0</v>
          </cell>
        </row>
        <row r="220">
          <cell r="A220" t="str">
            <v>SRTD74_B</v>
          </cell>
          <cell r="B220">
            <v>2.0099999999999998</v>
          </cell>
          <cell r="C220" t="str">
            <v>T</v>
          </cell>
          <cell r="D220">
            <v>3</v>
          </cell>
          <cell r="E220">
            <v>2</v>
          </cell>
          <cell r="F220">
            <v>5</v>
          </cell>
          <cell r="G220" t="str">
            <v>F</v>
          </cell>
          <cell r="H220">
            <v>2.0099999999999998</v>
          </cell>
          <cell r="I220">
            <v>2.0099999999999998</v>
          </cell>
          <cell r="J220">
            <v>2.0099999999999998</v>
          </cell>
          <cell r="K220">
            <v>2.0099999999999998</v>
          </cell>
          <cell r="L220">
            <v>2.0099999999999998</v>
          </cell>
          <cell r="M220">
            <v>80</v>
          </cell>
          <cell r="N220">
            <v>60</v>
          </cell>
          <cell r="O220">
            <v>60</v>
          </cell>
          <cell r="P220">
            <v>60</v>
          </cell>
          <cell r="Q220">
            <v>180</v>
          </cell>
        </row>
        <row r="221">
          <cell r="A221" t="str">
            <v>SRTD75_A</v>
          </cell>
          <cell r="B221">
            <v>2.0099999999999998</v>
          </cell>
          <cell r="C221" t="str">
            <v>T</v>
          </cell>
          <cell r="D221">
            <v>3</v>
          </cell>
          <cell r="E221">
            <v>2</v>
          </cell>
          <cell r="F221">
            <v>5</v>
          </cell>
          <cell r="G221" t="str">
            <v>F</v>
          </cell>
          <cell r="H221">
            <v>2.0099999999999998</v>
          </cell>
          <cell r="I221">
            <v>2.0099999999999998</v>
          </cell>
          <cell r="J221">
            <v>2.0099999999999998</v>
          </cell>
          <cell r="K221">
            <v>2.0099999999999998</v>
          </cell>
          <cell r="L221">
            <v>2.0099999999999998</v>
          </cell>
          <cell r="M221">
            <v>80</v>
          </cell>
          <cell r="N221">
            <v>60</v>
          </cell>
          <cell r="O221">
            <v>60</v>
          </cell>
          <cell r="P221">
            <v>60</v>
          </cell>
          <cell r="Q221">
            <v>0</v>
          </cell>
        </row>
        <row r="222">
          <cell r="A222" t="str">
            <v>SRTD7_A</v>
          </cell>
          <cell r="B222">
            <v>2.0099999999999998</v>
          </cell>
          <cell r="C222" t="str">
            <v>T</v>
          </cell>
          <cell r="D222">
            <v>2</v>
          </cell>
          <cell r="E222">
            <v>2</v>
          </cell>
          <cell r="F222">
            <v>3</v>
          </cell>
          <cell r="G222" t="str">
            <v>F</v>
          </cell>
          <cell r="H222">
            <v>2.0099999999999998</v>
          </cell>
          <cell r="I222">
            <v>2.0099999999999998</v>
          </cell>
          <cell r="J222">
            <v>2.0099999999999998</v>
          </cell>
          <cell r="K222">
            <v>2.0099999999999998</v>
          </cell>
          <cell r="L222">
            <v>2.0099999999999998</v>
          </cell>
          <cell r="M222">
            <v>30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</row>
        <row r="223">
          <cell r="A223" t="str">
            <v>SRTD7_B</v>
          </cell>
          <cell r="B223">
            <v>2.0099999999999998</v>
          </cell>
          <cell r="C223" t="str">
            <v>T</v>
          </cell>
          <cell r="D223">
            <v>2</v>
          </cell>
          <cell r="E223">
            <v>2</v>
          </cell>
          <cell r="F223">
            <v>3</v>
          </cell>
          <cell r="G223" t="str">
            <v>F</v>
          </cell>
          <cell r="H223">
            <v>2.0099999999999998</v>
          </cell>
          <cell r="I223">
            <v>2.0099999999999998</v>
          </cell>
          <cell r="J223">
            <v>2.0099999999999998</v>
          </cell>
          <cell r="K223">
            <v>2.0099999999999998</v>
          </cell>
          <cell r="L223">
            <v>2.0099999999999998</v>
          </cell>
          <cell r="M223">
            <v>0</v>
          </cell>
          <cell r="N223">
            <v>0</v>
          </cell>
          <cell r="O223">
            <v>30</v>
          </cell>
          <cell r="P223">
            <v>0</v>
          </cell>
          <cell r="Q223">
            <v>0</v>
          </cell>
        </row>
        <row r="224">
          <cell r="A224" t="str">
            <v>SRTD80_A</v>
          </cell>
          <cell r="B224">
            <v>2.0099999999999998</v>
          </cell>
          <cell r="C224" t="str">
            <v>T</v>
          </cell>
          <cell r="D224">
            <v>3</v>
          </cell>
          <cell r="E224">
            <v>2</v>
          </cell>
          <cell r="F224">
            <v>5</v>
          </cell>
          <cell r="G224" t="str">
            <v>F</v>
          </cell>
          <cell r="H224">
            <v>2.0099999999999998</v>
          </cell>
          <cell r="I224">
            <v>2.0099999999999998</v>
          </cell>
          <cell r="J224">
            <v>2.0099999999999998</v>
          </cell>
          <cell r="K224">
            <v>2.0099999999999998</v>
          </cell>
          <cell r="L224">
            <v>2.0099999999999998</v>
          </cell>
          <cell r="M224">
            <v>48</v>
          </cell>
          <cell r="N224">
            <v>60</v>
          </cell>
          <cell r="O224">
            <v>60</v>
          </cell>
          <cell r="P224">
            <v>60</v>
          </cell>
          <cell r="Q224">
            <v>90</v>
          </cell>
        </row>
        <row r="225">
          <cell r="A225" t="str">
            <v>SRTD80_B</v>
          </cell>
          <cell r="B225">
            <v>2.0099999999999998</v>
          </cell>
          <cell r="C225" t="str">
            <v>T</v>
          </cell>
          <cell r="D225">
            <v>3</v>
          </cell>
          <cell r="E225">
            <v>2</v>
          </cell>
          <cell r="F225">
            <v>5</v>
          </cell>
          <cell r="G225" t="str">
            <v>F</v>
          </cell>
          <cell r="H225">
            <v>2.0099999999999998</v>
          </cell>
          <cell r="I225">
            <v>2.0099999999999998</v>
          </cell>
          <cell r="J225">
            <v>2.0099999999999998</v>
          </cell>
          <cell r="K225">
            <v>2.0099999999999998</v>
          </cell>
          <cell r="L225">
            <v>2.0099999999999998</v>
          </cell>
          <cell r="M225">
            <v>60</v>
          </cell>
          <cell r="N225">
            <v>60</v>
          </cell>
          <cell r="O225">
            <v>60</v>
          </cell>
          <cell r="P225">
            <v>60</v>
          </cell>
          <cell r="Q225">
            <v>90</v>
          </cell>
        </row>
        <row r="226">
          <cell r="A226" t="str">
            <v>SRTD81_A</v>
          </cell>
          <cell r="B226">
            <v>2.0099999999999998</v>
          </cell>
          <cell r="C226" t="str">
            <v>T</v>
          </cell>
          <cell r="D226">
            <v>3</v>
          </cell>
          <cell r="E226">
            <v>2</v>
          </cell>
          <cell r="F226">
            <v>5</v>
          </cell>
          <cell r="G226" t="str">
            <v>F</v>
          </cell>
          <cell r="H226">
            <v>2.0099999999999998</v>
          </cell>
          <cell r="I226">
            <v>2.0099999999999998</v>
          </cell>
          <cell r="J226">
            <v>2.0099999999999998</v>
          </cell>
          <cell r="K226">
            <v>2.0099999999999998</v>
          </cell>
          <cell r="L226">
            <v>2.0099999999999998</v>
          </cell>
          <cell r="M226">
            <v>14.117647058823501</v>
          </cell>
          <cell r="N226">
            <v>15</v>
          </cell>
          <cell r="O226">
            <v>16.363636363636299</v>
          </cell>
          <cell r="P226">
            <v>30</v>
          </cell>
          <cell r="Q226">
            <v>45</v>
          </cell>
        </row>
        <row r="227">
          <cell r="A227" t="str">
            <v>SRTD81_B</v>
          </cell>
          <cell r="B227">
            <v>2.0099999999999998</v>
          </cell>
          <cell r="C227" t="str">
            <v>T</v>
          </cell>
          <cell r="D227">
            <v>3</v>
          </cell>
          <cell r="E227">
            <v>2</v>
          </cell>
          <cell r="F227">
            <v>5</v>
          </cell>
          <cell r="G227" t="str">
            <v>F</v>
          </cell>
          <cell r="H227">
            <v>2.0099999999999998</v>
          </cell>
          <cell r="I227">
            <v>2.0099999999999998</v>
          </cell>
          <cell r="J227">
            <v>2.0099999999999998</v>
          </cell>
          <cell r="K227">
            <v>2.0099999999999998</v>
          </cell>
          <cell r="L227">
            <v>2.0099999999999998</v>
          </cell>
          <cell r="M227">
            <v>18.4615384615384</v>
          </cell>
          <cell r="N227">
            <v>14.4</v>
          </cell>
          <cell r="O227">
            <v>13.846153846153801</v>
          </cell>
          <cell r="P227">
            <v>24</v>
          </cell>
          <cell r="Q227">
            <v>45</v>
          </cell>
        </row>
        <row r="228">
          <cell r="A228" t="str">
            <v>SRTD82_A</v>
          </cell>
          <cell r="B228">
            <v>2.0099999999999998</v>
          </cell>
          <cell r="C228" t="str">
            <v>T</v>
          </cell>
          <cell r="D228">
            <v>3</v>
          </cell>
          <cell r="E228">
            <v>2</v>
          </cell>
          <cell r="F228">
            <v>5</v>
          </cell>
          <cell r="G228" t="str">
            <v>F</v>
          </cell>
          <cell r="H228">
            <v>2.0099999999999998</v>
          </cell>
          <cell r="I228">
            <v>2.0099999999999998</v>
          </cell>
          <cell r="J228">
            <v>2.0099999999999998</v>
          </cell>
          <cell r="K228">
            <v>2.0099999999999998</v>
          </cell>
          <cell r="L228">
            <v>2.0099999999999998</v>
          </cell>
          <cell r="M228">
            <v>30</v>
          </cell>
          <cell r="N228">
            <v>30</v>
          </cell>
          <cell r="O228">
            <v>30</v>
          </cell>
          <cell r="P228">
            <v>30</v>
          </cell>
          <cell r="Q228">
            <v>45</v>
          </cell>
        </row>
        <row r="229">
          <cell r="A229" t="str">
            <v>SRTD82_B</v>
          </cell>
          <cell r="B229">
            <v>2.0099999999999998</v>
          </cell>
          <cell r="C229" t="str">
            <v>T</v>
          </cell>
          <cell r="D229">
            <v>3</v>
          </cell>
          <cell r="E229">
            <v>2</v>
          </cell>
          <cell r="F229">
            <v>5</v>
          </cell>
          <cell r="G229" t="str">
            <v>F</v>
          </cell>
          <cell r="H229">
            <v>2.0099999999999998</v>
          </cell>
          <cell r="I229">
            <v>2.0099999999999998</v>
          </cell>
          <cell r="J229">
            <v>2.0099999999999998</v>
          </cell>
          <cell r="K229">
            <v>2.0099999999999998</v>
          </cell>
          <cell r="L229">
            <v>2.0099999999999998</v>
          </cell>
          <cell r="M229">
            <v>40</v>
          </cell>
          <cell r="N229">
            <v>30</v>
          </cell>
          <cell r="O229">
            <v>30</v>
          </cell>
          <cell r="P229">
            <v>30</v>
          </cell>
          <cell r="Q229">
            <v>45</v>
          </cell>
        </row>
        <row r="230">
          <cell r="A230" t="str">
            <v>SRTD84_A</v>
          </cell>
          <cell r="B230">
            <v>2.0099999999999998</v>
          </cell>
          <cell r="C230" t="str">
            <v>T</v>
          </cell>
          <cell r="D230">
            <v>3</v>
          </cell>
          <cell r="E230">
            <v>2</v>
          </cell>
          <cell r="F230">
            <v>5</v>
          </cell>
          <cell r="G230" t="str">
            <v>F</v>
          </cell>
          <cell r="H230">
            <v>2.0099999999999998</v>
          </cell>
          <cell r="I230">
            <v>2.0099999999999998</v>
          </cell>
          <cell r="J230">
            <v>2.0099999999999998</v>
          </cell>
          <cell r="K230">
            <v>2.0099999999999998</v>
          </cell>
          <cell r="L230">
            <v>2.0099999999999998</v>
          </cell>
          <cell r="M230">
            <v>60</v>
          </cell>
          <cell r="N230">
            <v>60</v>
          </cell>
          <cell r="O230">
            <v>60</v>
          </cell>
          <cell r="P230">
            <v>60</v>
          </cell>
          <cell r="Q230">
            <v>0</v>
          </cell>
        </row>
        <row r="231">
          <cell r="A231" t="str">
            <v>SRTD84_B</v>
          </cell>
          <cell r="B231">
            <v>2.0099999999999998</v>
          </cell>
          <cell r="C231" t="str">
            <v>T</v>
          </cell>
          <cell r="D231">
            <v>3</v>
          </cell>
          <cell r="E231">
            <v>2</v>
          </cell>
          <cell r="F231">
            <v>5</v>
          </cell>
          <cell r="G231" t="str">
            <v>F</v>
          </cell>
          <cell r="H231">
            <v>2.0099999999999998</v>
          </cell>
          <cell r="I231">
            <v>2.0099999999999998</v>
          </cell>
          <cell r="J231">
            <v>2.0099999999999998</v>
          </cell>
          <cell r="K231">
            <v>2.0099999999999998</v>
          </cell>
          <cell r="L231">
            <v>2.0099999999999998</v>
          </cell>
          <cell r="M231">
            <v>60</v>
          </cell>
          <cell r="N231">
            <v>60</v>
          </cell>
          <cell r="O231">
            <v>60</v>
          </cell>
          <cell r="P231">
            <v>60</v>
          </cell>
          <cell r="Q231">
            <v>0</v>
          </cell>
        </row>
        <row r="232">
          <cell r="A232" t="str">
            <v>SRTD85_A</v>
          </cell>
          <cell r="B232">
            <v>2.0099999999999998</v>
          </cell>
          <cell r="C232" t="str">
            <v>T</v>
          </cell>
          <cell r="D232">
            <v>3</v>
          </cell>
          <cell r="E232">
            <v>2</v>
          </cell>
          <cell r="F232">
            <v>5</v>
          </cell>
          <cell r="G232" t="str">
            <v>F</v>
          </cell>
          <cell r="H232">
            <v>2.0099999999999998</v>
          </cell>
          <cell r="I232">
            <v>2.0099999999999998</v>
          </cell>
          <cell r="J232">
            <v>2.0099999999999998</v>
          </cell>
          <cell r="K232">
            <v>2.0099999999999998</v>
          </cell>
          <cell r="L232">
            <v>2.0099999999999998</v>
          </cell>
          <cell r="M232">
            <v>34.285714285714199</v>
          </cell>
          <cell r="N232">
            <v>180</v>
          </cell>
          <cell r="O232">
            <v>36</v>
          </cell>
          <cell r="P232">
            <v>0</v>
          </cell>
          <cell r="Q232">
            <v>0</v>
          </cell>
        </row>
        <row r="233">
          <cell r="A233" t="str">
            <v>SRTD86_A</v>
          </cell>
          <cell r="B233">
            <v>2.0099999999999998</v>
          </cell>
          <cell r="C233" t="str">
            <v>T</v>
          </cell>
          <cell r="D233">
            <v>3</v>
          </cell>
          <cell r="E233">
            <v>2</v>
          </cell>
          <cell r="F233">
            <v>5</v>
          </cell>
          <cell r="G233" t="str">
            <v>F</v>
          </cell>
          <cell r="H233">
            <v>2.0099999999999998</v>
          </cell>
          <cell r="I233">
            <v>2.0099999999999998</v>
          </cell>
          <cell r="J233">
            <v>2.0099999999999998</v>
          </cell>
          <cell r="K233">
            <v>2.0099999999999998</v>
          </cell>
          <cell r="L233">
            <v>2.0099999999999998</v>
          </cell>
          <cell r="M233">
            <v>26.6666666666666</v>
          </cell>
          <cell r="N233">
            <v>30</v>
          </cell>
          <cell r="O233">
            <v>30</v>
          </cell>
          <cell r="P233">
            <v>30</v>
          </cell>
          <cell r="Q233">
            <v>180</v>
          </cell>
        </row>
        <row r="234">
          <cell r="A234" t="str">
            <v>SRTD86_B</v>
          </cell>
          <cell r="B234">
            <v>2.0099999999999998</v>
          </cell>
          <cell r="C234" t="str">
            <v>T</v>
          </cell>
          <cell r="D234">
            <v>3</v>
          </cell>
          <cell r="E234">
            <v>2</v>
          </cell>
          <cell r="F234">
            <v>5</v>
          </cell>
          <cell r="G234" t="str">
            <v>F</v>
          </cell>
          <cell r="H234">
            <v>2.0099999999999998</v>
          </cell>
          <cell r="I234">
            <v>2.0099999999999998</v>
          </cell>
          <cell r="J234">
            <v>2.0099999999999998</v>
          </cell>
          <cell r="K234">
            <v>2.0099999999999998</v>
          </cell>
          <cell r="L234">
            <v>2.0099999999999998</v>
          </cell>
          <cell r="M234">
            <v>34.285714285714199</v>
          </cell>
          <cell r="N234">
            <v>30</v>
          </cell>
          <cell r="O234">
            <v>25.714285714285701</v>
          </cell>
          <cell r="P234">
            <v>60</v>
          </cell>
          <cell r="Q234">
            <v>180</v>
          </cell>
        </row>
        <row r="235">
          <cell r="A235" t="str">
            <v>SRTD87_A</v>
          </cell>
          <cell r="B235">
            <v>2.0099999999999998</v>
          </cell>
          <cell r="C235" t="str">
            <v>T</v>
          </cell>
          <cell r="D235">
            <v>3</v>
          </cell>
          <cell r="E235">
            <v>2</v>
          </cell>
          <cell r="F235">
            <v>5</v>
          </cell>
          <cell r="G235" t="str">
            <v>F</v>
          </cell>
          <cell r="H235">
            <v>2.0099999999999998</v>
          </cell>
          <cell r="I235">
            <v>2.0099999999999998</v>
          </cell>
          <cell r="J235">
            <v>2.0099999999999998</v>
          </cell>
          <cell r="K235">
            <v>2.0099999999999998</v>
          </cell>
          <cell r="L235">
            <v>2.0099999999999998</v>
          </cell>
          <cell r="M235">
            <v>40</v>
          </cell>
          <cell r="N235">
            <v>30</v>
          </cell>
          <cell r="O235">
            <v>30</v>
          </cell>
          <cell r="P235">
            <v>40</v>
          </cell>
          <cell r="Q235">
            <v>180</v>
          </cell>
        </row>
        <row r="236">
          <cell r="A236" t="str">
            <v>SRTD87_B</v>
          </cell>
          <cell r="B236">
            <v>2.0099999999999998</v>
          </cell>
          <cell r="C236" t="str">
            <v>T</v>
          </cell>
          <cell r="D236">
            <v>3</v>
          </cell>
          <cell r="E236">
            <v>2</v>
          </cell>
          <cell r="F236">
            <v>5</v>
          </cell>
          <cell r="G236" t="str">
            <v>F</v>
          </cell>
          <cell r="H236">
            <v>2.0099999999999998</v>
          </cell>
          <cell r="I236">
            <v>2.0099999999999998</v>
          </cell>
          <cell r="J236">
            <v>2.0099999999999998</v>
          </cell>
          <cell r="K236">
            <v>2.0099999999999998</v>
          </cell>
          <cell r="L236">
            <v>2.0099999999999998</v>
          </cell>
          <cell r="M236">
            <v>48</v>
          </cell>
          <cell r="N236">
            <v>30</v>
          </cell>
          <cell r="O236">
            <v>30</v>
          </cell>
          <cell r="P236">
            <v>40</v>
          </cell>
          <cell r="Q236">
            <v>180</v>
          </cell>
        </row>
        <row r="237">
          <cell r="A237" t="str">
            <v>SRTD88_A</v>
          </cell>
          <cell r="B237">
            <v>2.0099999999999998</v>
          </cell>
          <cell r="C237" t="str">
            <v>T</v>
          </cell>
          <cell r="D237">
            <v>3</v>
          </cell>
          <cell r="E237">
            <v>2</v>
          </cell>
          <cell r="F237">
            <v>5</v>
          </cell>
          <cell r="G237" t="str">
            <v>F</v>
          </cell>
          <cell r="H237">
            <v>2.0099999999999998</v>
          </cell>
          <cell r="I237">
            <v>2.0099999999999998</v>
          </cell>
          <cell r="J237">
            <v>2.0099999999999998</v>
          </cell>
          <cell r="K237">
            <v>2.0099999999999998</v>
          </cell>
          <cell r="L237">
            <v>2.0099999999999998</v>
          </cell>
          <cell r="M237">
            <v>34.285714285714199</v>
          </cell>
          <cell r="N237">
            <v>30</v>
          </cell>
          <cell r="O237">
            <v>30</v>
          </cell>
          <cell r="P237">
            <v>40</v>
          </cell>
          <cell r="Q237">
            <v>180</v>
          </cell>
        </row>
        <row r="238">
          <cell r="A238" t="str">
            <v>SRTD88_B</v>
          </cell>
          <cell r="B238">
            <v>2.0099999999999998</v>
          </cell>
          <cell r="C238" t="str">
            <v>T</v>
          </cell>
          <cell r="D238">
            <v>3</v>
          </cell>
          <cell r="E238">
            <v>2</v>
          </cell>
          <cell r="F238">
            <v>5</v>
          </cell>
          <cell r="G238" t="str">
            <v>F</v>
          </cell>
          <cell r="H238">
            <v>2.0099999999999998</v>
          </cell>
          <cell r="I238">
            <v>2.0099999999999998</v>
          </cell>
          <cell r="J238">
            <v>2.0099999999999998</v>
          </cell>
          <cell r="K238">
            <v>2.0099999999999998</v>
          </cell>
          <cell r="L238">
            <v>2.0099999999999998</v>
          </cell>
          <cell r="M238">
            <v>26.6666666666666</v>
          </cell>
          <cell r="N238">
            <v>30</v>
          </cell>
          <cell r="O238">
            <v>30</v>
          </cell>
          <cell r="P238">
            <v>60</v>
          </cell>
          <cell r="Q238">
            <v>180</v>
          </cell>
        </row>
        <row r="239">
          <cell r="A239" t="str">
            <v>SRTD93_A</v>
          </cell>
          <cell r="B239">
            <v>2.0099999999999998</v>
          </cell>
          <cell r="C239" t="str">
            <v>T</v>
          </cell>
          <cell r="D239">
            <v>3</v>
          </cell>
          <cell r="E239">
            <v>2</v>
          </cell>
          <cell r="F239">
            <v>5</v>
          </cell>
          <cell r="G239" t="str">
            <v>F</v>
          </cell>
          <cell r="H239">
            <v>2.0099999999999998</v>
          </cell>
          <cell r="I239">
            <v>2.0099999999999998</v>
          </cell>
          <cell r="J239">
            <v>2.0099999999999998</v>
          </cell>
          <cell r="K239">
            <v>2.0099999999999998</v>
          </cell>
          <cell r="L239">
            <v>2.0099999999999998</v>
          </cell>
          <cell r="M239">
            <v>48</v>
          </cell>
          <cell r="N239">
            <v>30</v>
          </cell>
          <cell r="O239">
            <v>30</v>
          </cell>
          <cell r="P239">
            <v>40</v>
          </cell>
          <cell r="Q239">
            <v>180</v>
          </cell>
        </row>
        <row r="240">
          <cell r="A240" t="str">
            <v>SRTD93_B</v>
          </cell>
          <cell r="B240">
            <v>2.0099999999999998</v>
          </cell>
          <cell r="C240" t="str">
            <v>T</v>
          </cell>
          <cell r="D240">
            <v>3</v>
          </cell>
          <cell r="E240">
            <v>2</v>
          </cell>
          <cell r="F240">
            <v>5</v>
          </cell>
          <cell r="G240" t="str">
            <v>F</v>
          </cell>
          <cell r="H240">
            <v>2.0099999999999998</v>
          </cell>
          <cell r="I240">
            <v>2.0099999999999998</v>
          </cell>
          <cell r="J240">
            <v>2.0099999999999998</v>
          </cell>
          <cell r="K240">
            <v>2.0099999999999998</v>
          </cell>
          <cell r="L240">
            <v>2.0099999999999998</v>
          </cell>
          <cell r="M240">
            <v>40</v>
          </cell>
          <cell r="N240">
            <v>30</v>
          </cell>
          <cell r="O240">
            <v>30</v>
          </cell>
          <cell r="P240">
            <v>60</v>
          </cell>
          <cell r="Q240">
            <v>90</v>
          </cell>
        </row>
        <row r="241">
          <cell r="A241" t="str">
            <v>SRTD95_A</v>
          </cell>
          <cell r="B241">
            <v>2.0099999999999998</v>
          </cell>
          <cell r="C241" t="str">
            <v>T</v>
          </cell>
          <cell r="D241">
            <v>3</v>
          </cell>
          <cell r="E241">
            <v>2</v>
          </cell>
          <cell r="F241">
            <v>5</v>
          </cell>
          <cell r="G241" t="str">
            <v>F</v>
          </cell>
          <cell r="H241">
            <v>2.0099999999999998</v>
          </cell>
          <cell r="I241">
            <v>2.0099999999999998</v>
          </cell>
          <cell r="J241">
            <v>2.0099999999999998</v>
          </cell>
          <cell r="K241">
            <v>2.0099999999999998</v>
          </cell>
          <cell r="L241">
            <v>2.0099999999999998</v>
          </cell>
          <cell r="M241">
            <v>80</v>
          </cell>
          <cell r="N241">
            <v>60</v>
          </cell>
          <cell r="O241">
            <v>60</v>
          </cell>
          <cell r="P241">
            <v>0</v>
          </cell>
          <cell r="Q241">
            <v>0</v>
          </cell>
        </row>
        <row r="242">
          <cell r="A242" t="str">
            <v>SRTD95_B</v>
          </cell>
          <cell r="B242">
            <v>2.0099999999999998</v>
          </cell>
          <cell r="C242" t="str">
            <v>T</v>
          </cell>
          <cell r="D242">
            <v>3</v>
          </cell>
          <cell r="E242">
            <v>2</v>
          </cell>
          <cell r="F242">
            <v>5</v>
          </cell>
          <cell r="G242" t="str">
            <v>F</v>
          </cell>
          <cell r="H242">
            <v>2.0099999999999998</v>
          </cell>
          <cell r="I242">
            <v>2.0099999999999998</v>
          </cell>
          <cell r="J242">
            <v>2.0099999999999998</v>
          </cell>
          <cell r="K242">
            <v>2.0099999999999998</v>
          </cell>
          <cell r="L242">
            <v>2.0099999999999998</v>
          </cell>
          <cell r="M242">
            <v>120</v>
          </cell>
          <cell r="N242">
            <v>60</v>
          </cell>
          <cell r="O242">
            <v>60</v>
          </cell>
          <cell r="P242">
            <v>0</v>
          </cell>
          <cell r="Q242">
            <v>0</v>
          </cell>
        </row>
        <row r="243">
          <cell r="A243" t="str">
            <v>UTRNA_A</v>
          </cell>
          <cell r="B243">
            <v>2.0099999999999998</v>
          </cell>
          <cell r="C243" t="str">
            <v>T</v>
          </cell>
          <cell r="D243">
            <v>3</v>
          </cell>
          <cell r="E243">
            <v>13</v>
          </cell>
          <cell r="F243">
            <v>7</v>
          </cell>
          <cell r="G243" t="str">
            <v>F</v>
          </cell>
          <cell r="H243">
            <v>2.0099999999999998</v>
          </cell>
          <cell r="I243">
            <v>2.0099999999999998</v>
          </cell>
          <cell r="J243">
            <v>2.0099999999999998</v>
          </cell>
          <cell r="K243">
            <v>2.0099999999999998</v>
          </cell>
          <cell r="L243">
            <v>2.0099999999999998</v>
          </cell>
          <cell r="M243">
            <v>60</v>
          </cell>
          <cell r="N243">
            <v>30</v>
          </cell>
          <cell r="O243">
            <v>30</v>
          </cell>
          <cell r="P243">
            <v>30</v>
          </cell>
          <cell r="Q243">
            <v>60</v>
          </cell>
        </row>
        <row r="244">
          <cell r="A244" t="str">
            <v>UTRNA_B</v>
          </cell>
          <cell r="B244">
            <v>2.0099999999999998</v>
          </cell>
          <cell r="C244" t="str">
            <v>T</v>
          </cell>
          <cell r="D244">
            <v>3</v>
          </cell>
          <cell r="E244">
            <v>13</v>
          </cell>
          <cell r="F244">
            <v>7</v>
          </cell>
          <cell r="G244" t="str">
            <v>F</v>
          </cell>
          <cell r="H244">
            <v>2.0099999999999998</v>
          </cell>
          <cell r="I244">
            <v>2.0099999999999998</v>
          </cell>
          <cell r="J244">
            <v>2.0099999999999998</v>
          </cell>
          <cell r="K244">
            <v>2.0099999999999998</v>
          </cell>
          <cell r="L244">
            <v>2.0099999999999998</v>
          </cell>
          <cell r="M244">
            <v>48</v>
          </cell>
          <cell r="N244">
            <v>32.727272727272698</v>
          </cell>
          <cell r="O244">
            <v>30</v>
          </cell>
          <cell r="P244">
            <v>30</v>
          </cell>
          <cell r="Q244">
            <v>45</v>
          </cell>
        </row>
        <row r="245">
          <cell r="A245" t="str">
            <v>UTRNB_A</v>
          </cell>
          <cell r="B245">
            <v>2.0099999999999998</v>
          </cell>
          <cell r="C245" t="str">
            <v>T</v>
          </cell>
          <cell r="D245">
            <v>3</v>
          </cell>
          <cell r="E245">
            <v>13</v>
          </cell>
          <cell r="F245">
            <v>7</v>
          </cell>
          <cell r="G245" t="str">
            <v>F</v>
          </cell>
          <cell r="H245">
            <v>2.0099999999999998</v>
          </cell>
          <cell r="I245">
            <v>2.0099999999999998</v>
          </cell>
          <cell r="J245">
            <v>2.0099999999999998</v>
          </cell>
          <cell r="K245">
            <v>2.0099999999999998</v>
          </cell>
          <cell r="L245">
            <v>2.0099999999999998</v>
          </cell>
          <cell r="M245">
            <v>60</v>
          </cell>
          <cell r="N245">
            <v>30</v>
          </cell>
          <cell r="O245">
            <v>30</v>
          </cell>
          <cell r="P245">
            <v>30</v>
          </cell>
          <cell r="Q245">
            <v>180</v>
          </cell>
        </row>
        <row r="246">
          <cell r="A246" t="str">
            <v>UTRNC_A</v>
          </cell>
          <cell r="B246">
            <v>2.0099999999999998</v>
          </cell>
          <cell r="C246" t="str">
            <v>T</v>
          </cell>
          <cell r="D246">
            <v>3</v>
          </cell>
          <cell r="E246">
            <v>13</v>
          </cell>
          <cell r="F246">
            <v>7</v>
          </cell>
          <cell r="G246" t="str">
            <v>F</v>
          </cell>
          <cell r="H246">
            <v>2.0099999999999998</v>
          </cell>
          <cell r="I246">
            <v>2.0099999999999998</v>
          </cell>
          <cell r="J246">
            <v>2.0099999999999998</v>
          </cell>
          <cell r="K246">
            <v>2.0099999999999998</v>
          </cell>
          <cell r="L246">
            <v>2.0099999999999998</v>
          </cell>
          <cell r="M246">
            <v>60</v>
          </cell>
          <cell r="N246">
            <v>30</v>
          </cell>
          <cell r="O246">
            <v>30</v>
          </cell>
          <cell r="P246">
            <v>30</v>
          </cell>
          <cell r="Q246">
            <v>60</v>
          </cell>
        </row>
        <row r="247">
          <cell r="A247" t="str">
            <v>UTRND_A</v>
          </cell>
          <cell r="B247">
            <v>2.0099999999999998</v>
          </cell>
          <cell r="C247" t="str">
            <v>T</v>
          </cell>
          <cell r="D247">
            <v>3</v>
          </cell>
          <cell r="E247">
            <v>13</v>
          </cell>
          <cell r="F247">
            <v>7</v>
          </cell>
          <cell r="G247" t="str">
            <v>T</v>
          </cell>
          <cell r="H247">
            <v>2.0099999999999998</v>
          </cell>
          <cell r="I247">
            <v>2.0099999999999998</v>
          </cell>
          <cell r="J247">
            <v>2.0099999999999998</v>
          </cell>
          <cell r="K247">
            <v>2.0099999999999998</v>
          </cell>
          <cell r="L247">
            <v>2.0099999999999998</v>
          </cell>
          <cell r="M247">
            <v>30</v>
          </cell>
          <cell r="N247">
            <v>15</v>
          </cell>
          <cell r="O247">
            <v>15</v>
          </cell>
          <cell r="P247">
            <v>30</v>
          </cell>
          <cell r="Q247">
            <v>60</v>
          </cell>
        </row>
        <row r="248">
          <cell r="A248" t="str">
            <v>UTRNE_A</v>
          </cell>
          <cell r="B248">
            <v>2.0099999999999998</v>
          </cell>
          <cell r="C248" t="str">
            <v>T</v>
          </cell>
          <cell r="D248">
            <v>3</v>
          </cell>
          <cell r="E248">
            <v>13</v>
          </cell>
          <cell r="F248">
            <v>7</v>
          </cell>
          <cell r="G248" t="str">
            <v>F</v>
          </cell>
          <cell r="H248">
            <v>2.0099999999999998</v>
          </cell>
          <cell r="I248">
            <v>2.0099999999999998</v>
          </cell>
          <cell r="J248">
            <v>2.0099999999999998</v>
          </cell>
          <cell r="K248">
            <v>2.0099999999999998</v>
          </cell>
          <cell r="L248">
            <v>2.0099999999999998</v>
          </cell>
          <cell r="M248">
            <v>60</v>
          </cell>
          <cell r="N248">
            <v>30</v>
          </cell>
          <cell r="O248">
            <v>30</v>
          </cell>
          <cell r="P248">
            <v>30</v>
          </cell>
          <cell r="Q248">
            <v>60</v>
          </cell>
        </row>
        <row r="249">
          <cell r="A249" t="str">
            <v>UTRNF_A</v>
          </cell>
          <cell r="B249">
            <v>2.0099999999999998</v>
          </cell>
          <cell r="C249" t="str">
            <v>T</v>
          </cell>
          <cell r="D249">
            <v>3</v>
          </cell>
          <cell r="E249">
            <v>13</v>
          </cell>
          <cell r="F249">
            <v>7</v>
          </cell>
          <cell r="G249" t="str">
            <v>F</v>
          </cell>
          <cell r="H249">
            <v>2.0099999999999998</v>
          </cell>
          <cell r="I249">
            <v>2.0099999999999998</v>
          </cell>
          <cell r="J249">
            <v>2.0099999999999998</v>
          </cell>
          <cell r="K249">
            <v>2.0099999999999998</v>
          </cell>
          <cell r="L249">
            <v>2.0099999999999998</v>
          </cell>
          <cell r="M249">
            <v>60</v>
          </cell>
          <cell r="N249">
            <v>30</v>
          </cell>
          <cell r="O249">
            <v>30</v>
          </cell>
          <cell r="P249">
            <v>30</v>
          </cell>
          <cell r="Q249">
            <v>180</v>
          </cell>
        </row>
        <row r="250">
          <cell r="A250" t="str">
            <v>UTRNG_A</v>
          </cell>
          <cell r="B250">
            <v>2.0099999999999998</v>
          </cell>
          <cell r="C250" t="str">
            <v>T</v>
          </cell>
          <cell r="D250">
            <v>3</v>
          </cell>
          <cell r="E250">
            <v>13</v>
          </cell>
          <cell r="F250">
            <v>7</v>
          </cell>
          <cell r="G250" t="str">
            <v>F</v>
          </cell>
          <cell r="H250">
            <v>2.0099999999999998</v>
          </cell>
          <cell r="I250">
            <v>2.0099999999999998</v>
          </cell>
          <cell r="J250">
            <v>2.0099999999999998</v>
          </cell>
          <cell r="K250">
            <v>2.0099999999999998</v>
          </cell>
          <cell r="L250">
            <v>2.0099999999999998</v>
          </cell>
          <cell r="M250">
            <v>30</v>
          </cell>
          <cell r="N250">
            <v>15</v>
          </cell>
          <cell r="O250">
            <v>15</v>
          </cell>
          <cell r="P250">
            <v>30</v>
          </cell>
          <cell r="Q250">
            <v>60</v>
          </cell>
        </row>
        <row r="251">
          <cell r="A251" t="str">
            <v>UTRNJ_A</v>
          </cell>
          <cell r="B251">
            <v>2.0099999999999998</v>
          </cell>
          <cell r="C251" t="str">
            <v>T</v>
          </cell>
          <cell r="D251">
            <v>3</v>
          </cell>
          <cell r="E251">
            <v>13</v>
          </cell>
          <cell r="F251">
            <v>7</v>
          </cell>
          <cell r="G251" t="str">
            <v>F</v>
          </cell>
          <cell r="H251">
            <v>2.0099999999999998</v>
          </cell>
          <cell r="I251">
            <v>2.0099999999999998</v>
          </cell>
          <cell r="J251">
            <v>2.0099999999999998</v>
          </cell>
          <cell r="K251">
            <v>2.0099999999999998</v>
          </cell>
          <cell r="L251">
            <v>2.0099999999999998</v>
          </cell>
          <cell r="M251">
            <v>30</v>
          </cell>
          <cell r="N251">
            <v>15</v>
          </cell>
          <cell r="O251">
            <v>15</v>
          </cell>
          <cell r="P251">
            <v>30</v>
          </cell>
          <cell r="Q251">
            <v>30</v>
          </cell>
        </row>
        <row r="252">
          <cell r="A252" t="str">
            <v>UTRNK_A</v>
          </cell>
          <cell r="B252">
            <v>2.0099999999999998</v>
          </cell>
          <cell r="C252" t="str">
            <v>T</v>
          </cell>
          <cell r="D252">
            <v>3</v>
          </cell>
          <cell r="E252">
            <v>13</v>
          </cell>
          <cell r="F252">
            <v>7</v>
          </cell>
          <cell r="G252" t="str">
            <v>F</v>
          </cell>
          <cell r="H252">
            <v>2.0099999999999998</v>
          </cell>
          <cell r="I252">
            <v>2.0099999999999998</v>
          </cell>
          <cell r="J252">
            <v>2.0099999999999998</v>
          </cell>
          <cell r="K252">
            <v>2.0099999999999998</v>
          </cell>
          <cell r="L252">
            <v>2.0099999999999998</v>
          </cell>
          <cell r="M252">
            <v>60</v>
          </cell>
          <cell r="N252">
            <v>30</v>
          </cell>
          <cell r="O252">
            <v>30</v>
          </cell>
          <cell r="P252">
            <v>30</v>
          </cell>
          <cell r="Q252">
            <v>0</v>
          </cell>
        </row>
        <row r="253">
          <cell r="A253" t="str">
            <v>UTRNL_A</v>
          </cell>
          <cell r="B253">
            <v>2.0099999999999998</v>
          </cell>
          <cell r="C253" t="str">
            <v>T</v>
          </cell>
          <cell r="D253">
            <v>3</v>
          </cell>
          <cell r="E253">
            <v>13</v>
          </cell>
          <cell r="F253">
            <v>7</v>
          </cell>
          <cell r="G253" t="str">
            <v>F</v>
          </cell>
          <cell r="H253">
            <v>2.0099999999999998</v>
          </cell>
          <cell r="I253">
            <v>2.0099999999999998</v>
          </cell>
          <cell r="J253">
            <v>2.0099999999999998</v>
          </cell>
          <cell r="K253">
            <v>2.0099999999999998</v>
          </cell>
          <cell r="L253">
            <v>2.0099999999999998</v>
          </cell>
          <cell r="M253">
            <v>48</v>
          </cell>
          <cell r="N253">
            <v>30</v>
          </cell>
          <cell r="O253">
            <v>30</v>
          </cell>
          <cell r="P253">
            <v>60</v>
          </cell>
          <cell r="Q253">
            <v>60</v>
          </cell>
        </row>
        <row r="254">
          <cell r="A254" t="str">
            <v>UTRNM_A</v>
          </cell>
          <cell r="B254">
            <v>2.0099999999999998</v>
          </cell>
          <cell r="C254" t="str">
            <v>T</v>
          </cell>
          <cell r="D254">
            <v>3</v>
          </cell>
          <cell r="E254">
            <v>13</v>
          </cell>
          <cell r="F254">
            <v>3</v>
          </cell>
          <cell r="G254" t="str">
            <v>T</v>
          </cell>
          <cell r="H254">
            <v>2.0099999999999998</v>
          </cell>
          <cell r="I254">
            <v>2.0099999999999998</v>
          </cell>
          <cell r="J254">
            <v>2.0099999999999998</v>
          </cell>
          <cell r="K254">
            <v>2.0099999999999998</v>
          </cell>
          <cell r="L254">
            <v>2.0099999999999998</v>
          </cell>
          <cell r="M254">
            <v>60</v>
          </cell>
          <cell r="N254">
            <v>30</v>
          </cell>
          <cell r="O254">
            <v>30</v>
          </cell>
          <cell r="P254">
            <v>30</v>
          </cell>
          <cell r="Q254">
            <v>180</v>
          </cell>
        </row>
        <row r="255">
          <cell r="A255" t="str">
            <v>UTRNP_A</v>
          </cell>
          <cell r="B255">
            <v>2.0099999999999998</v>
          </cell>
          <cell r="C255" t="str">
            <v>T</v>
          </cell>
          <cell r="D255">
            <v>3</v>
          </cell>
          <cell r="E255">
            <v>13</v>
          </cell>
          <cell r="F255">
            <v>7</v>
          </cell>
          <cell r="G255" t="str">
            <v>T</v>
          </cell>
          <cell r="H255">
            <v>2.0099999999999998</v>
          </cell>
          <cell r="I255">
            <v>2.0099999999999998</v>
          </cell>
          <cell r="J255">
            <v>2.0099999999999998</v>
          </cell>
          <cell r="K255">
            <v>2.0099999999999998</v>
          </cell>
          <cell r="L255">
            <v>2.0099999999999998</v>
          </cell>
          <cell r="M255">
            <v>48</v>
          </cell>
          <cell r="N255">
            <v>30</v>
          </cell>
          <cell r="O255">
            <v>30</v>
          </cell>
          <cell r="P255">
            <v>60</v>
          </cell>
          <cell r="Q255">
            <v>60</v>
          </cell>
        </row>
        <row r="256">
          <cell r="A256" t="str">
            <v>UTRNQ_A</v>
          </cell>
          <cell r="B256">
            <v>2.0099999999999998</v>
          </cell>
          <cell r="C256" t="str">
            <v>T</v>
          </cell>
          <cell r="D256">
            <v>3</v>
          </cell>
          <cell r="E256">
            <v>13</v>
          </cell>
          <cell r="F256">
            <v>7</v>
          </cell>
          <cell r="G256" t="str">
            <v>T</v>
          </cell>
          <cell r="H256">
            <v>2.0099999999999998</v>
          </cell>
          <cell r="I256">
            <v>2.0099999999999998</v>
          </cell>
          <cell r="J256">
            <v>2.0099999999999998</v>
          </cell>
          <cell r="K256">
            <v>2.0099999999999998</v>
          </cell>
          <cell r="L256">
            <v>2.0099999999999998</v>
          </cell>
          <cell r="M256">
            <v>48</v>
          </cell>
          <cell r="N256">
            <v>30</v>
          </cell>
          <cell r="O256">
            <v>30</v>
          </cell>
          <cell r="P256">
            <v>60</v>
          </cell>
          <cell r="Q256">
            <v>60</v>
          </cell>
        </row>
        <row r="257">
          <cell r="A257" t="str">
            <v>UTRNT_A</v>
          </cell>
          <cell r="B257">
            <v>2.0099999999999998</v>
          </cell>
          <cell r="C257" t="str">
            <v>T</v>
          </cell>
          <cell r="D257">
            <v>3</v>
          </cell>
          <cell r="E257">
            <v>13</v>
          </cell>
          <cell r="F257">
            <v>7</v>
          </cell>
          <cell r="G257" t="str">
            <v>F</v>
          </cell>
          <cell r="H257">
            <v>2.0099999999999998</v>
          </cell>
          <cell r="I257">
            <v>2.0099999999999998</v>
          </cell>
          <cell r="J257">
            <v>2.0099999999999998</v>
          </cell>
          <cell r="K257">
            <v>2.0099999999999998</v>
          </cell>
          <cell r="L257">
            <v>2.0099999999999998</v>
          </cell>
          <cell r="M257">
            <v>240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 t="str">
            <v>UTRNT_B</v>
          </cell>
          <cell r="B258">
            <v>2.0099999999999998</v>
          </cell>
          <cell r="C258" t="str">
            <v>T</v>
          </cell>
          <cell r="D258">
            <v>3</v>
          </cell>
          <cell r="E258">
            <v>13</v>
          </cell>
          <cell r="F258">
            <v>7</v>
          </cell>
          <cell r="G258" t="str">
            <v>F</v>
          </cell>
          <cell r="H258">
            <v>2.0099999999999998</v>
          </cell>
          <cell r="I258">
            <v>2.0099999999999998</v>
          </cell>
          <cell r="J258">
            <v>2.0099999999999998</v>
          </cell>
          <cell r="K258">
            <v>2.0099999999999998</v>
          </cell>
          <cell r="L258">
            <v>2.0099999999999998</v>
          </cell>
          <cell r="M258">
            <v>0</v>
          </cell>
          <cell r="N258">
            <v>0</v>
          </cell>
          <cell r="O258">
            <v>180</v>
          </cell>
          <cell r="P258">
            <v>0</v>
          </cell>
          <cell r="Q258">
            <v>0</v>
          </cell>
        </row>
        <row r="259">
          <cell r="A259" t="str">
            <v>UTRNV_A</v>
          </cell>
          <cell r="B259">
            <v>2.0099999999999998</v>
          </cell>
          <cell r="C259" t="str">
            <v>T</v>
          </cell>
          <cell r="D259">
            <v>3</v>
          </cell>
          <cell r="E259">
            <v>13</v>
          </cell>
          <cell r="F259">
            <v>7</v>
          </cell>
          <cell r="G259" t="str">
            <v>F</v>
          </cell>
          <cell r="H259">
            <v>2.0099999999999998</v>
          </cell>
          <cell r="I259">
            <v>2.0099999999999998</v>
          </cell>
          <cell r="J259">
            <v>2.0099999999999998</v>
          </cell>
          <cell r="K259">
            <v>2.0099999999999998</v>
          </cell>
          <cell r="L259">
            <v>2.0099999999999998</v>
          </cell>
          <cell r="M259">
            <v>30</v>
          </cell>
          <cell r="N259">
            <v>15</v>
          </cell>
          <cell r="O259">
            <v>15</v>
          </cell>
          <cell r="P259">
            <v>30</v>
          </cell>
          <cell r="Q259">
            <v>36</v>
          </cell>
        </row>
        <row r="260">
          <cell r="A260" t="str">
            <v>UTRNV_B</v>
          </cell>
          <cell r="B260">
            <v>2.0099999999999998</v>
          </cell>
          <cell r="C260" t="str">
            <v>T</v>
          </cell>
          <cell r="D260">
            <v>3</v>
          </cell>
          <cell r="E260">
            <v>13</v>
          </cell>
          <cell r="F260">
            <v>7</v>
          </cell>
          <cell r="G260" t="str">
            <v>F</v>
          </cell>
          <cell r="H260">
            <v>2.0099999999999998</v>
          </cell>
          <cell r="I260">
            <v>2.0099999999999998</v>
          </cell>
          <cell r="J260">
            <v>2.0099999999999998</v>
          </cell>
          <cell r="K260">
            <v>2.0099999999999998</v>
          </cell>
          <cell r="L260">
            <v>2.0099999999999998</v>
          </cell>
          <cell r="M260">
            <v>30</v>
          </cell>
          <cell r="N260">
            <v>15.6521739130434</v>
          </cell>
          <cell r="O260">
            <v>15</v>
          </cell>
          <cell r="P260">
            <v>24</v>
          </cell>
          <cell r="Q260">
            <v>36</v>
          </cell>
        </row>
        <row r="261">
          <cell r="A261" t="str">
            <v>UTRNW_A</v>
          </cell>
          <cell r="B261">
            <v>2.0099999999999998</v>
          </cell>
          <cell r="C261" t="str">
            <v>T</v>
          </cell>
          <cell r="D261">
            <v>3</v>
          </cell>
          <cell r="E261">
            <v>13</v>
          </cell>
          <cell r="F261">
            <v>7</v>
          </cell>
          <cell r="G261" t="str">
            <v>F</v>
          </cell>
          <cell r="H261">
            <v>2.0099999999999998</v>
          </cell>
          <cell r="I261">
            <v>2.0099999999999998</v>
          </cell>
          <cell r="J261">
            <v>2.0099999999999998</v>
          </cell>
          <cell r="K261">
            <v>2.0099999999999998</v>
          </cell>
          <cell r="L261">
            <v>2.0099999999999998</v>
          </cell>
          <cell r="M261">
            <v>30</v>
          </cell>
          <cell r="N261">
            <v>15</v>
          </cell>
          <cell r="O261">
            <v>15</v>
          </cell>
          <cell r="P261">
            <v>30</v>
          </cell>
          <cell r="Q261">
            <v>30</v>
          </cell>
        </row>
        <row r="262">
          <cell r="A262" t="str">
            <v>UTRNZ_A</v>
          </cell>
          <cell r="B262">
            <v>2.0099999999999998</v>
          </cell>
          <cell r="C262" t="str">
            <v>T</v>
          </cell>
          <cell r="D262">
            <v>3</v>
          </cell>
          <cell r="E262">
            <v>13</v>
          </cell>
          <cell r="F262">
            <v>5</v>
          </cell>
          <cell r="G262" t="str">
            <v>F</v>
          </cell>
          <cell r="H262">
            <v>2.0099999999999998</v>
          </cell>
          <cell r="I262">
            <v>2.0099999999999998</v>
          </cell>
          <cell r="J262">
            <v>2.0099999999999998</v>
          </cell>
          <cell r="K262">
            <v>2.0099999999999998</v>
          </cell>
          <cell r="L262">
            <v>2.0099999999999998</v>
          </cell>
          <cell r="M262">
            <v>60</v>
          </cell>
          <cell r="N262">
            <v>30</v>
          </cell>
          <cell r="O262">
            <v>30</v>
          </cell>
          <cell r="P262">
            <v>0</v>
          </cell>
          <cell r="Q262">
            <v>0</v>
          </cell>
        </row>
        <row r="263">
          <cell r="A263" t="str">
            <v>YOLO210_A</v>
          </cell>
          <cell r="B263">
            <v>2.0099999999999998</v>
          </cell>
          <cell r="C263" t="str">
            <v>T</v>
          </cell>
          <cell r="D263">
            <v>3</v>
          </cell>
          <cell r="E263">
            <v>4</v>
          </cell>
          <cell r="F263">
            <v>5</v>
          </cell>
          <cell r="G263" t="str">
            <v>T</v>
          </cell>
          <cell r="H263">
            <v>2.0099999999999998</v>
          </cell>
          <cell r="I263">
            <v>2.0099999999999998</v>
          </cell>
          <cell r="J263">
            <v>2.0099999999999998</v>
          </cell>
          <cell r="K263">
            <v>2.0099999999999998</v>
          </cell>
          <cell r="L263">
            <v>2.0099999999999998</v>
          </cell>
          <cell r="M263">
            <v>120</v>
          </cell>
          <cell r="N263">
            <v>60</v>
          </cell>
          <cell r="O263">
            <v>60</v>
          </cell>
          <cell r="P263">
            <v>120</v>
          </cell>
          <cell r="Q263">
            <v>0</v>
          </cell>
        </row>
        <row r="264">
          <cell r="A264" t="str">
            <v>YOLO211_A</v>
          </cell>
          <cell r="B264">
            <v>2.0099999999999998</v>
          </cell>
          <cell r="C264" t="str">
            <v>T</v>
          </cell>
          <cell r="D264">
            <v>3</v>
          </cell>
          <cell r="E264">
            <v>4</v>
          </cell>
          <cell r="F264">
            <v>5</v>
          </cell>
          <cell r="G264" t="str">
            <v>F</v>
          </cell>
          <cell r="H264">
            <v>2.0099999999999998</v>
          </cell>
          <cell r="I264">
            <v>2.0099999999999998</v>
          </cell>
          <cell r="J264">
            <v>2.0099999999999998</v>
          </cell>
          <cell r="K264">
            <v>2.0099999999999998</v>
          </cell>
          <cell r="L264">
            <v>2.0099999999999998</v>
          </cell>
          <cell r="M264">
            <v>120</v>
          </cell>
          <cell r="N264">
            <v>60</v>
          </cell>
          <cell r="O264">
            <v>60</v>
          </cell>
          <cell r="P264">
            <v>60</v>
          </cell>
          <cell r="Q264">
            <v>180</v>
          </cell>
        </row>
        <row r="265">
          <cell r="A265" t="str">
            <v>YOLO212_A</v>
          </cell>
          <cell r="B265">
            <v>2.0099999999999998</v>
          </cell>
          <cell r="C265" t="str">
            <v>T</v>
          </cell>
          <cell r="D265">
            <v>3</v>
          </cell>
          <cell r="E265">
            <v>4</v>
          </cell>
          <cell r="F265">
            <v>5</v>
          </cell>
          <cell r="G265" t="str">
            <v>T</v>
          </cell>
          <cell r="H265">
            <v>2.0099999999999998</v>
          </cell>
          <cell r="I265">
            <v>2.0099999999999998</v>
          </cell>
          <cell r="J265">
            <v>2.0099999999999998</v>
          </cell>
          <cell r="K265">
            <v>2.0099999999999998</v>
          </cell>
          <cell r="L265">
            <v>2.0099999999999998</v>
          </cell>
          <cell r="M265">
            <v>120</v>
          </cell>
          <cell r="N265">
            <v>60</v>
          </cell>
          <cell r="O265">
            <v>60</v>
          </cell>
          <cell r="P265">
            <v>60</v>
          </cell>
          <cell r="Q265">
            <v>180</v>
          </cell>
        </row>
        <row r="266">
          <cell r="A266" t="str">
            <v>YOLO214_A</v>
          </cell>
          <cell r="B266">
            <v>2.0099999999999998</v>
          </cell>
          <cell r="C266" t="str">
            <v>T</v>
          </cell>
          <cell r="D266">
            <v>3</v>
          </cell>
          <cell r="E266">
            <v>4</v>
          </cell>
          <cell r="F266">
            <v>5</v>
          </cell>
          <cell r="G266" t="str">
            <v>T</v>
          </cell>
          <cell r="H266">
            <v>2.0099999999999998</v>
          </cell>
          <cell r="I266">
            <v>2.0099999999999998</v>
          </cell>
          <cell r="J266">
            <v>2.0099999999999998</v>
          </cell>
          <cell r="K266">
            <v>2.0099999999999998</v>
          </cell>
          <cell r="L266">
            <v>2.0099999999999998</v>
          </cell>
          <cell r="M266">
            <v>80</v>
          </cell>
          <cell r="N266">
            <v>60</v>
          </cell>
          <cell r="O266">
            <v>60</v>
          </cell>
          <cell r="P266">
            <v>0</v>
          </cell>
          <cell r="Q266">
            <v>0</v>
          </cell>
        </row>
        <row r="267">
          <cell r="A267" t="str">
            <v>YOLO215EB_A</v>
          </cell>
          <cell r="B267">
            <v>1.62</v>
          </cell>
          <cell r="C267" t="str">
            <v>T</v>
          </cell>
          <cell r="D267">
            <v>3</v>
          </cell>
          <cell r="E267">
            <v>4</v>
          </cell>
          <cell r="F267">
            <v>5</v>
          </cell>
          <cell r="G267" t="str">
            <v>F</v>
          </cell>
          <cell r="H267">
            <v>1.62</v>
          </cell>
          <cell r="I267">
            <v>1.62</v>
          </cell>
          <cell r="J267">
            <v>1.62</v>
          </cell>
          <cell r="K267">
            <v>1.62</v>
          </cell>
          <cell r="L267">
            <v>1.62</v>
          </cell>
          <cell r="M267">
            <v>40</v>
          </cell>
          <cell r="N267">
            <v>60</v>
          </cell>
          <cell r="O267">
            <v>30</v>
          </cell>
          <cell r="P267">
            <v>60</v>
          </cell>
          <cell r="Q267">
            <v>180</v>
          </cell>
        </row>
        <row r="268">
          <cell r="A268" t="str">
            <v>YOLO215WB_A</v>
          </cell>
          <cell r="B268">
            <v>1.62</v>
          </cell>
          <cell r="C268" t="str">
            <v>T</v>
          </cell>
          <cell r="D268">
            <v>3</v>
          </cell>
          <cell r="E268">
            <v>4</v>
          </cell>
          <cell r="F268">
            <v>5</v>
          </cell>
          <cell r="G268" t="str">
            <v>F</v>
          </cell>
          <cell r="H268">
            <v>1.62</v>
          </cell>
          <cell r="I268">
            <v>1.62</v>
          </cell>
          <cell r="J268">
            <v>1.62</v>
          </cell>
          <cell r="K268">
            <v>1.62</v>
          </cell>
          <cell r="L268">
            <v>1.62</v>
          </cell>
          <cell r="M268">
            <v>48</v>
          </cell>
          <cell r="N268">
            <v>90</v>
          </cell>
          <cell r="O268">
            <v>90</v>
          </cell>
          <cell r="P268">
            <v>0</v>
          </cell>
          <cell r="Q268">
            <v>45</v>
          </cell>
        </row>
        <row r="269">
          <cell r="A269" t="str">
            <v>YOLO216AM_A</v>
          </cell>
          <cell r="B269">
            <v>2.0099999999999998</v>
          </cell>
          <cell r="C269" t="str">
            <v>T</v>
          </cell>
          <cell r="D269">
            <v>3</v>
          </cell>
          <cell r="E269">
            <v>4</v>
          </cell>
          <cell r="F269">
            <v>5</v>
          </cell>
          <cell r="G269" t="str">
            <v>F</v>
          </cell>
          <cell r="H269">
            <v>1.62</v>
          </cell>
          <cell r="I269">
            <v>1.62</v>
          </cell>
          <cell r="J269">
            <v>1.62</v>
          </cell>
          <cell r="K269">
            <v>1.62</v>
          </cell>
          <cell r="L269">
            <v>1.62</v>
          </cell>
          <cell r="M269">
            <v>0</v>
          </cell>
          <cell r="N269">
            <v>360</v>
          </cell>
          <cell r="O269">
            <v>0</v>
          </cell>
          <cell r="P269">
            <v>0</v>
          </cell>
          <cell r="Q269">
            <v>0</v>
          </cell>
        </row>
        <row r="270">
          <cell r="A270" t="str">
            <v>YOLO216PM_A</v>
          </cell>
          <cell r="B270">
            <v>2.0099999999999998</v>
          </cell>
          <cell r="C270" t="str">
            <v>T</v>
          </cell>
          <cell r="D270">
            <v>3</v>
          </cell>
          <cell r="E270">
            <v>4</v>
          </cell>
          <cell r="F270">
            <v>5</v>
          </cell>
          <cell r="G270" t="str">
            <v>F</v>
          </cell>
          <cell r="H270">
            <v>1.62</v>
          </cell>
          <cell r="I270">
            <v>1.62</v>
          </cell>
          <cell r="J270">
            <v>1.62</v>
          </cell>
          <cell r="K270">
            <v>1.62</v>
          </cell>
          <cell r="L270">
            <v>1.62</v>
          </cell>
          <cell r="M270">
            <v>0</v>
          </cell>
          <cell r="N270">
            <v>360</v>
          </cell>
          <cell r="O270">
            <v>0</v>
          </cell>
          <cell r="P270">
            <v>0</v>
          </cell>
          <cell r="Q270">
            <v>0</v>
          </cell>
        </row>
        <row r="271">
          <cell r="A271" t="str">
            <v>YOLO217AM_A</v>
          </cell>
          <cell r="B271">
            <v>2.0099999999999998</v>
          </cell>
          <cell r="C271" t="str">
            <v>T</v>
          </cell>
          <cell r="D271">
            <v>3</v>
          </cell>
          <cell r="E271">
            <v>4</v>
          </cell>
          <cell r="F271">
            <v>5</v>
          </cell>
          <cell r="G271" t="str">
            <v>F</v>
          </cell>
          <cell r="H271">
            <v>1.62</v>
          </cell>
          <cell r="I271">
            <v>1.62</v>
          </cell>
          <cell r="J271">
            <v>1.62</v>
          </cell>
          <cell r="K271">
            <v>1.62</v>
          </cell>
          <cell r="L271">
            <v>1.62</v>
          </cell>
          <cell r="M271">
            <v>240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</row>
        <row r="272">
          <cell r="A272" t="str">
            <v>YOLO217PM_A</v>
          </cell>
          <cell r="B272">
            <v>2.0099999999999998</v>
          </cell>
          <cell r="C272" t="str">
            <v>T</v>
          </cell>
          <cell r="D272">
            <v>3</v>
          </cell>
          <cell r="E272">
            <v>4</v>
          </cell>
          <cell r="F272">
            <v>5</v>
          </cell>
          <cell r="G272" t="str">
            <v>F</v>
          </cell>
          <cell r="H272">
            <v>1.62</v>
          </cell>
          <cell r="I272">
            <v>1.62</v>
          </cell>
          <cell r="J272">
            <v>1.62</v>
          </cell>
          <cell r="K272">
            <v>1.62</v>
          </cell>
          <cell r="L272">
            <v>1.62</v>
          </cell>
          <cell r="M272">
            <v>0</v>
          </cell>
          <cell r="N272">
            <v>360</v>
          </cell>
          <cell r="O272">
            <v>0</v>
          </cell>
          <cell r="P272">
            <v>0</v>
          </cell>
          <cell r="Q272">
            <v>0</v>
          </cell>
        </row>
        <row r="273">
          <cell r="A273" t="str">
            <v>YOLO220CA_A</v>
          </cell>
          <cell r="B273">
            <v>2.0099999999999998</v>
          </cell>
          <cell r="C273" t="str">
            <v>T</v>
          </cell>
          <cell r="D273">
            <v>3</v>
          </cell>
          <cell r="E273">
            <v>4</v>
          </cell>
          <cell r="F273">
            <v>5</v>
          </cell>
          <cell r="G273" t="str">
            <v>F</v>
          </cell>
          <cell r="H273">
            <v>1.62</v>
          </cell>
          <cell r="I273">
            <v>1.62</v>
          </cell>
          <cell r="J273">
            <v>1.62</v>
          </cell>
          <cell r="K273">
            <v>1.62</v>
          </cell>
          <cell r="L273">
            <v>1.62</v>
          </cell>
          <cell r="M273">
            <v>240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A274" t="str">
            <v>YOLO220CP_A</v>
          </cell>
          <cell r="B274">
            <v>2.0099999999999998</v>
          </cell>
          <cell r="C274" t="str">
            <v>T</v>
          </cell>
          <cell r="D274">
            <v>3</v>
          </cell>
          <cell r="E274">
            <v>4</v>
          </cell>
          <cell r="F274">
            <v>5</v>
          </cell>
          <cell r="G274" t="str">
            <v>F</v>
          </cell>
          <cell r="H274">
            <v>1.62</v>
          </cell>
          <cell r="I274">
            <v>1.62</v>
          </cell>
          <cell r="J274">
            <v>1.62</v>
          </cell>
          <cell r="K274">
            <v>1.62</v>
          </cell>
          <cell r="L274">
            <v>1.62</v>
          </cell>
          <cell r="M274">
            <v>0</v>
          </cell>
          <cell r="N274">
            <v>0</v>
          </cell>
          <cell r="O274">
            <v>180</v>
          </cell>
          <cell r="P274">
            <v>0</v>
          </cell>
          <cell r="Q274">
            <v>0</v>
          </cell>
        </row>
        <row r="275">
          <cell r="A275" t="str">
            <v>YOLO220EB_A</v>
          </cell>
          <cell r="B275">
            <v>1.62</v>
          </cell>
          <cell r="C275" t="str">
            <v>T</v>
          </cell>
          <cell r="D275">
            <v>3</v>
          </cell>
          <cell r="E275">
            <v>4</v>
          </cell>
          <cell r="F275">
            <v>5</v>
          </cell>
          <cell r="G275" t="str">
            <v>F</v>
          </cell>
          <cell r="H275">
            <v>1.62</v>
          </cell>
          <cell r="I275">
            <v>1.62</v>
          </cell>
          <cell r="J275">
            <v>1.62</v>
          </cell>
          <cell r="K275">
            <v>1.62</v>
          </cell>
          <cell r="L275">
            <v>1.62</v>
          </cell>
          <cell r="M275">
            <v>0</v>
          </cell>
          <cell r="N275">
            <v>180</v>
          </cell>
          <cell r="O275">
            <v>180</v>
          </cell>
          <cell r="P275">
            <v>0</v>
          </cell>
          <cell r="Q275">
            <v>0</v>
          </cell>
        </row>
        <row r="276">
          <cell r="A276" t="str">
            <v>YOLO220WB_A</v>
          </cell>
          <cell r="B276">
            <v>1.62</v>
          </cell>
          <cell r="C276" t="str">
            <v>T</v>
          </cell>
          <cell r="D276">
            <v>3</v>
          </cell>
          <cell r="E276">
            <v>4</v>
          </cell>
          <cell r="F276">
            <v>5</v>
          </cell>
          <cell r="G276" t="str">
            <v>F</v>
          </cell>
          <cell r="H276">
            <v>1.62</v>
          </cell>
          <cell r="I276">
            <v>1.62</v>
          </cell>
          <cell r="J276">
            <v>1.62</v>
          </cell>
          <cell r="K276">
            <v>1.62</v>
          </cell>
          <cell r="L276">
            <v>1.62</v>
          </cell>
          <cell r="M276">
            <v>240</v>
          </cell>
          <cell r="N276">
            <v>180</v>
          </cell>
          <cell r="O276">
            <v>0</v>
          </cell>
          <cell r="P276">
            <v>0</v>
          </cell>
          <cell r="Q276">
            <v>0</v>
          </cell>
        </row>
        <row r="277">
          <cell r="A277" t="str">
            <v>YOLO230AM_A</v>
          </cell>
          <cell r="B277">
            <v>2.0099999999999998</v>
          </cell>
          <cell r="C277" t="str">
            <v>T</v>
          </cell>
          <cell r="D277">
            <v>2</v>
          </cell>
          <cell r="E277">
            <v>3</v>
          </cell>
          <cell r="F277">
            <v>3</v>
          </cell>
          <cell r="G277" t="str">
            <v>F</v>
          </cell>
          <cell r="H277">
            <v>2.0099999999999998</v>
          </cell>
          <cell r="I277">
            <v>2.0099999999999998</v>
          </cell>
          <cell r="J277">
            <v>2.0099999999999998</v>
          </cell>
          <cell r="K277">
            <v>2.0099999999999998</v>
          </cell>
          <cell r="L277">
            <v>2.0099999999999998</v>
          </cell>
          <cell r="M277">
            <v>50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</row>
        <row r="278">
          <cell r="A278" t="str">
            <v>YOLO230PM_A</v>
          </cell>
          <cell r="B278">
            <v>2.0099999999999998</v>
          </cell>
          <cell r="C278" t="str">
            <v>T</v>
          </cell>
          <cell r="D278">
            <v>2</v>
          </cell>
          <cell r="E278">
            <v>3</v>
          </cell>
          <cell r="F278">
            <v>3</v>
          </cell>
          <cell r="G278" t="str">
            <v>F</v>
          </cell>
          <cell r="H278">
            <v>2.0099999999999998</v>
          </cell>
          <cell r="I278">
            <v>2.0099999999999998</v>
          </cell>
          <cell r="J278">
            <v>2.0099999999999998</v>
          </cell>
          <cell r="K278">
            <v>2.0099999999999998</v>
          </cell>
          <cell r="L278">
            <v>2.0099999999999998</v>
          </cell>
          <cell r="M278">
            <v>0</v>
          </cell>
          <cell r="N278">
            <v>0</v>
          </cell>
          <cell r="O278">
            <v>10</v>
          </cell>
          <cell r="P278">
            <v>0</v>
          </cell>
          <cell r="Q278">
            <v>0</v>
          </cell>
        </row>
        <row r="279">
          <cell r="A279" t="str">
            <v>YOLO231PM_A</v>
          </cell>
          <cell r="B279">
            <v>2.0099999999999998</v>
          </cell>
          <cell r="C279" t="str">
            <v>T</v>
          </cell>
          <cell r="D279">
            <v>2</v>
          </cell>
          <cell r="E279">
            <v>3</v>
          </cell>
          <cell r="F279">
            <v>3</v>
          </cell>
          <cell r="G279" t="str">
            <v>F</v>
          </cell>
          <cell r="H279">
            <v>2.0099999999999998</v>
          </cell>
          <cell r="I279">
            <v>2.0099999999999998</v>
          </cell>
          <cell r="J279">
            <v>2.0099999999999998</v>
          </cell>
          <cell r="K279">
            <v>2.0099999999999998</v>
          </cell>
          <cell r="L279">
            <v>2.0099999999999998</v>
          </cell>
          <cell r="M279">
            <v>0</v>
          </cell>
          <cell r="N279">
            <v>0</v>
          </cell>
          <cell r="O279">
            <v>0</v>
          </cell>
          <cell r="P279">
            <v>120</v>
          </cell>
          <cell r="Q279">
            <v>0</v>
          </cell>
        </row>
        <row r="280">
          <cell r="A280" t="str">
            <v>YOLO232AM_A</v>
          </cell>
          <cell r="B280">
            <v>2.0099999999999998</v>
          </cell>
          <cell r="C280" t="str">
            <v>T</v>
          </cell>
          <cell r="D280">
            <v>2</v>
          </cell>
          <cell r="E280">
            <v>3</v>
          </cell>
          <cell r="F280">
            <v>3</v>
          </cell>
          <cell r="G280" t="str">
            <v>F</v>
          </cell>
          <cell r="H280">
            <v>2.0099999999999998</v>
          </cell>
          <cell r="I280">
            <v>2.0099999999999998</v>
          </cell>
          <cell r="J280">
            <v>2.0099999999999998</v>
          </cell>
          <cell r="K280">
            <v>2.0099999999999998</v>
          </cell>
          <cell r="L280">
            <v>2.0099999999999998</v>
          </cell>
          <cell r="M280">
            <v>240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</row>
        <row r="281">
          <cell r="A281" t="str">
            <v>YOLO232PM_A</v>
          </cell>
          <cell r="B281">
            <v>2.0099999999999998</v>
          </cell>
          <cell r="C281" t="str">
            <v>T</v>
          </cell>
          <cell r="D281">
            <v>2</v>
          </cell>
          <cell r="E281">
            <v>3</v>
          </cell>
          <cell r="F281">
            <v>3</v>
          </cell>
          <cell r="G281" t="str">
            <v>F</v>
          </cell>
          <cell r="H281">
            <v>2.0099999999999998</v>
          </cell>
          <cell r="I281">
            <v>2.0099999999999998</v>
          </cell>
          <cell r="J281">
            <v>2.0099999999999998</v>
          </cell>
          <cell r="K281">
            <v>2.0099999999999998</v>
          </cell>
          <cell r="L281">
            <v>2.0099999999999998</v>
          </cell>
          <cell r="M281">
            <v>0</v>
          </cell>
          <cell r="N281">
            <v>0</v>
          </cell>
          <cell r="O281">
            <v>180</v>
          </cell>
          <cell r="P281">
            <v>0</v>
          </cell>
          <cell r="Q281">
            <v>0</v>
          </cell>
        </row>
        <row r="282">
          <cell r="A282" t="str">
            <v>YOLO240_A</v>
          </cell>
          <cell r="B282">
            <v>2.0099999999999998</v>
          </cell>
          <cell r="C282" t="str">
            <v>T</v>
          </cell>
          <cell r="D282">
            <v>3</v>
          </cell>
          <cell r="E282">
            <v>4</v>
          </cell>
          <cell r="F282">
            <v>5</v>
          </cell>
          <cell r="G282" t="str">
            <v>F</v>
          </cell>
          <cell r="H282">
            <v>2.0099999999999998</v>
          </cell>
          <cell r="I282">
            <v>2.0099999999999998</v>
          </cell>
          <cell r="J282">
            <v>2.0099999999999998</v>
          </cell>
          <cell r="K282">
            <v>2.0099999999999998</v>
          </cell>
          <cell r="L282">
            <v>2.0099999999999998</v>
          </cell>
          <cell r="M282">
            <v>60</v>
          </cell>
          <cell r="N282">
            <v>60</v>
          </cell>
          <cell r="O282">
            <v>60</v>
          </cell>
          <cell r="P282">
            <v>30</v>
          </cell>
          <cell r="Q282">
            <v>0</v>
          </cell>
        </row>
        <row r="283">
          <cell r="A283" t="str">
            <v>YOLO241AM_A</v>
          </cell>
          <cell r="B283">
            <v>2.0099999999999998</v>
          </cell>
          <cell r="C283" t="str">
            <v>T</v>
          </cell>
          <cell r="D283">
            <v>3</v>
          </cell>
          <cell r="E283">
            <v>4</v>
          </cell>
          <cell r="F283">
            <v>5</v>
          </cell>
          <cell r="G283" t="str">
            <v>F</v>
          </cell>
          <cell r="H283">
            <v>2.0099999999999998</v>
          </cell>
          <cell r="I283">
            <v>2.0099999999999998</v>
          </cell>
          <cell r="J283">
            <v>2.0099999999999998</v>
          </cell>
          <cell r="K283">
            <v>2.0099999999999998</v>
          </cell>
          <cell r="L283">
            <v>2.0099999999999998</v>
          </cell>
          <cell r="M283">
            <v>120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</row>
        <row r="284">
          <cell r="A284" t="str">
            <v>YOLO241PM_A</v>
          </cell>
          <cell r="B284">
            <v>2.0099999999999998</v>
          </cell>
          <cell r="C284" t="str">
            <v>T</v>
          </cell>
          <cell r="D284">
            <v>3</v>
          </cell>
          <cell r="E284">
            <v>4</v>
          </cell>
          <cell r="F284">
            <v>5</v>
          </cell>
          <cell r="G284" t="str">
            <v>F</v>
          </cell>
          <cell r="H284">
            <v>2.0099999999999998</v>
          </cell>
          <cell r="I284">
            <v>2.0099999999999998</v>
          </cell>
          <cell r="J284">
            <v>2.0099999999999998</v>
          </cell>
          <cell r="K284">
            <v>2.0099999999999998</v>
          </cell>
          <cell r="L284">
            <v>2.0099999999999998</v>
          </cell>
          <cell r="M284">
            <v>0</v>
          </cell>
          <cell r="N284">
            <v>0</v>
          </cell>
          <cell r="O284">
            <v>90</v>
          </cell>
          <cell r="P284">
            <v>0</v>
          </cell>
          <cell r="Q284">
            <v>0</v>
          </cell>
        </row>
        <row r="285">
          <cell r="A285" t="str">
            <v>YOLO242AM_A</v>
          </cell>
          <cell r="B285">
            <v>2.0099999999999998</v>
          </cell>
          <cell r="C285" t="str">
            <v>T</v>
          </cell>
          <cell r="D285">
            <v>2</v>
          </cell>
          <cell r="E285">
            <v>3</v>
          </cell>
          <cell r="F285">
            <v>3</v>
          </cell>
          <cell r="G285" t="str">
            <v>F</v>
          </cell>
          <cell r="H285">
            <v>2.0099999999999998</v>
          </cell>
          <cell r="I285">
            <v>2.0099999999999998</v>
          </cell>
          <cell r="J285">
            <v>2.0099999999999998</v>
          </cell>
          <cell r="K285">
            <v>2.0099999999999998</v>
          </cell>
          <cell r="L285">
            <v>2.0099999999999998</v>
          </cell>
          <cell r="M285">
            <v>240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A286" t="str">
            <v>YOLO242PM_A</v>
          </cell>
          <cell r="B286">
            <v>2.0099999999999998</v>
          </cell>
          <cell r="C286" t="str">
            <v>T</v>
          </cell>
          <cell r="D286">
            <v>2</v>
          </cell>
          <cell r="E286">
            <v>3</v>
          </cell>
          <cell r="F286">
            <v>3</v>
          </cell>
          <cell r="G286" t="str">
            <v>F</v>
          </cell>
          <cell r="H286">
            <v>2.0099999999999998</v>
          </cell>
          <cell r="I286">
            <v>2.0099999999999998</v>
          </cell>
          <cell r="J286">
            <v>2.0099999999999998</v>
          </cell>
          <cell r="K286">
            <v>2.0099999999999998</v>
          </cell>
          <cell r="L286">
            <v>2.0099999999999998</v>
          </cell>
          <cell r="M286">
            <v>0</v>
          </cell>
          <cell r="N286">
            <v>0</v>
          </cell>
          <cell r="O286">
            <v>180</v>
          </cell>
          <cell r="P286">
            <v>0</v>
          </cell>
          <cell r="Q286">
            <v>0</v>
          </cell>
        </row>
        <row r="287">
          <cell r="A287" t="str">
            <v>YOLO243AM_A</v>
          </cell>
          <cell r="B287">
            <v>2.0099999999999998</v>
          </cell>
          <cell r="C287" t="str">
            <v>T</v>
          </cell>
          <cell r="D287">
            <v>2</v>
          </cell>
          <cell r="E287">
            <v>3</v>
          </cell>
          <cell r="F287">
            <v>3</v>
          </cell>
          <cell r="G287" t="str">
            <v>F</v>
          </cell>
          <cell r="H287">
            <v>2.0099999999999998</v>
          </cell>
          <cell r="I287">
            <v>2.0099999999999998</v>
          </cell>
          <cell r="J287">
            <v>2.0099999999999998</v>
          </cell>
          <cell r="K287">
            <v>2.0099999999999998</v>
          </cell>
          <cell r="L287">
            <v>2.0099999999999998</v>
          </cell>
          <cell r="M287">
            <v>240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</row>
        <row r="288">
          <cell r="A288" t="str">
            <v>YOLO243PM_A</v>
          </cell>
          <cell r="B288">
            <v>2.0099999999999998</v>
          </cell>
          <cell r="C288" t="str">
            <v>T</v>
          </cell>
          <cell r="D288">
            <v>2</v>
          </cell>
          <cell r="E288">
            <v>3</v>
          </cell>
          <cell r="F288">
            <v>3</v>
          </cell>
          <cell r="G288" t="str">
            <v>F</v>
          </cell>
          <cell r="H288">
            <v>2.0099999999999998</v>
          </cell>
          <cell r="I288">
            <v>2.0099999999999998</v>
          </cell>
          <cell r="J288">
            <v>2.0099999999999998</v>
          </cell>
          <cell r="K288">
            <v>2.0099999999999998</v>
          </cell>
          <cell r="L288">
            <v>2.0099999999999998</v>
          </cell>
          <cell r="M288">
            <v>0</v>
          </cell>
          <cell r="N288">
            <v>0</v>
          </cell>
          <cell r="O288">
            <v>30</v>
          </cell>
          <cell r="P288">
            <v>0</v>
          </cell>
          <cell r="Q288">
            <v>0</v>
          </cell>
        </row>
        <row r="289">
          <cell r="A289" t="str">
            <v>YOLO340A_A</v>
          </cell>
          <cell r="B289">
            <v>2.0099999999999998</v>
          </cell>
          <cell r="C289" t="str">
            <v>T</v>
          </cell>
          <cell r="D289">
            <v>3</v>
          </cell>
          <cell r="E289">
            <v>4</v>
          </cell>
          <cell r="F289">
            <v>5</v>
          </cell>
          <cell r="G289" t="str">
            <v>T</v>
          </cell>
          <cell r="H289">
            <v>2.0099999999999998</v>
          </cell>
          <cell r="I289">
            <v>2.0099999999999998</v>
          </cell>
          <cell r="J289">
            <v>2.0099999999999998</v>
          </cell>
          <cell r="K289">
            <v>2.0099999999999998</v>
          </cell>
          <cell r="L289">
            <v>2.0099999999999998</v>
          </cell>
          <cell r="M289">
            <v>240</v>
          </cell>
          <cell r="N289">
            <v>0</v>
          </cell>
          <cell r="O289">
            <v>180</v>
          </cell>
          <cell r="P289">
            <v>0</v>
          </cell>
          <cell r="Q289">
            <v>0</v>
          </cell>
        </row>
        <row r="290">
          <cell r="A290" t="str">
            <v>YOLO340_A</v>
          </cell>
          <cell r="B290">
            <v>2.0099999999999998</v>
          </cell>
          <cell r="C290" t="str">
            <v>T</v>
          </cell>
          <cell r="D290">
            <v>3</v>
          </cell>
          <cell r="E290">
            <v>4</v>
          </cell>
          <cell r="F290">
            <v>5</v>
          </cell>
          <cell r="G290" t="str">
            <v>T</v>
          </cell>
          <cell r="H290">
            <v>2.0099999999999998</v>
          </cell>
          <cell r="I290">
            <v>2.0099999999999998</v>
          </cell>
          <cell r="J290">
            <v>2.0099999999999998</v>
          </cell>
          <cell r="K290">
            <v>2.0099999999999998</v>
          </cell>
          <cell r="L290">
            <v>2.0099999999999998</v>
          </cell>
          <cell r="M290">
            <v>40</v>
          </cell>
          <cell r="N290">
            <v>0</v>
          </cell>
          <cell r="O290">
            <v>36</v>
          </cell>
          <cell r="P290">
            <v>0</v>
          </cell>
          <cell r="Q290">
            <v>0</v>
          </cell>
        </row>
        <row r="291">
          <cell r="A291" t="str">
            <v>YOLO35_A</v>
          </cell>
          <cell r="B291">
            <v>2.0099999999999998</v>
          </cell>
          <cell r="C291" t="str">
            <v>T</v>
          </cell>
          <cell r="D291">
            <v>3</v>
          </cell>
          <cell r="E291">
            <v>4</v>
          </cell>
          <cell r="F291">
            <v>3</v>
          </cell>
          <cell r="G291" t="str">
            <v>F</v>
          </cell>
          <cell r="H291">
            <v>2.0099999999999998</v>
          </cell>
          <cell r="I291">
            <v>2.0099999999999998</v>
          </cell>
          <cell r="J291">
            <v>2.0099999999999998</v>
          </cell>
          <cell r="K291">
            <v>2.0099999999999998</v>
          </cell>
          <cell r="L291">
            <v>2.0099999999999998</v>
          </cell>
          <cell r="M291">
            <v>80</v>
          </cell>
          <cell r="N291">
            <v>60</v>
          </cell>
          <cell r="O291">
            <v>60</v>
          </cell>
          <cell r="P291">
            <v>60</v>
          </cell>
          <cell r="Q291">
            <v>0</v>
          </cell>
        </row>
        <row r="292">
          <cell r="A292" t="str">
            <v>YOLO39AM_A</v>
          </cell>
          <cell r="B292">
            <v>2.0099999999999998</v>
          </cell>
          <cell r="C292" t="str">
            <v>T</v>
          </cell>
          <cell r="D292">
            <v>3</v>
          </cell>
          <cell r="E292">
            <v>3</v>
          </cell>
          <cell r="F292">
            <v>3</v>
          </cell>
          <cell r="G292" t="str">
            <v>F</v>
          </cell>
          <cell r="H292">
            <v>2.0099999999999998</v>
          </cell>
          <cell r="I292">
            <v>2.0099999999999998</v>
          </cell>
          <cell r="J292">
            <v>2.0099999999999998</v>
          </cell>
          <cell r="K292">
            <v>2.0099999999999998</v>
          </cell>
          <cell r="L292">
            <v>2.0099999999999998</v>
          </cell>
          <cell r="M292">
            <v>60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</row>
        <row r="293">
          <cell r="A293" t="str">
            <v>YOLO39PM_A</v>
          </cell>
          <cell r="B293">
            <v>2.0099999999999998</v>
          </cell>
          <cell r="C293" t="str">
            <v>T</v>
          </cell>
          <cell r="D293">
            <v>3</v>
          </cell>
          <cell r="E293">
            <v>3</v>
          </cell>
          <cell r="F293">
            <v>3</v>
          </cell>
          <cell r="G293" t="str">
            <v>F</v>
          </cell>
          <cell r="H293">
            <v>2.0099999999999998</v>
          </cell>
          <cell r="I293">
            <v>2.0099999999999998</v>
          </cell>
          <cell r="J293">
            <v>2.0099999999999998</v>
          </cell>
          <cell r="K293">
            <v>2.0099999999999998</v>
          </cell>
          <cell r="L293">
            <v>2.0099999999999998</v>
          </cell>
          <cell r="M293">
            <v>0</v>
          </cell>
          <cell r="N293">
            <v>0</v>
          </cell>
          <cell r="O293">
            <v>45</v>
          </cell>
          <cell r="P293">
            <v>60</v>
          </cell>
          <cell r="Q293">
            <v>0</v>
          </cell>
        </row>
        <row r="294">
          <cell r="A294" t="str">
            <v>YOLO40_A</v>
          </cell>
          <cell r="B294">
            <v>2.0099999999999998</v>
          </cell>
          <cell r="C294" t="str">
            <v>T</v>
          </cell>
          <cell r="D294">
            <v>3</v>
          </cell>
          <cell r="E294">
            <v>4</v>
          </cell>
          <cell r="F294">
            <v>5</v>
          </cell>
          <cell r="G294" t="str">
            <v>F</v>
          </cell>
          <cell r="H294">
            <v>2.0099999999999998</v>
          </cell>
          <cell r="I294">
            <v>2.0099999999999998</v>
          </cell>
          <cell r="J294">
            <v>2.0099999999999998</v>
          </cell>
          <cell r="K294">
            <v>2.0099999999999998</v>
          </cell>
          <cell r="L294">
            <v>2.0099999999999998</v>
          </cell>
          <cell r="M294">
            <v>60</v>
          </cell>
          <cell r="N294">
            <v>60</v>
          </cell>
          <cell r="O294">
            <v>60</v>
          </cell>
          <cell r="P294">
            <v>40</v>
          </cell>
          <cell r="Q294">
            <v>36</v>
          </cell>
        </row>
        <row r="295">
          <cell r="A295" t="str">
            <v>YOLO41_A</v>
          </cell>
          <cell r="B295">
            <v>2.0099999999999998</v>
          </cell>
          <cell r="C295" t="str">
            <v>T</v>
          </cell>
          <cell r="D295">
            <v>3</v>
          </cell>
          <cell r="E295">
            <v>4</v>
          </cell>
          <cell r="F295">
            <v>5</v>
          </cell>
          <cell r="G295" t="str">
            <v>F</v>
          </cell>
          <cell r="H295">
            <v>2.0099999999999998</v>
          </cell>
          <cell r="I295">
            <v>2.0099999999999998</v>
          </cell>
          <cell r="J295">
            <v>2.0099999999999998</v>
          </cell>
          <cell r="K295">
            <v>2.0099999999999998</v>
          </cell>
          <cell r="L295">
            <v>2.0099999999999998</v>
          </cell>
          <cell r="M295">
            <v>80</v>
          </cell>
          <cell r="N295">
            <v>60</v>
          </cell>
          <cell r="O295">
            <v>60</v>
          </cell>
          <cell r="P295">
            <v>30</v>
          </cell>
          <cell r="Q295">
            <v>180</v>
          </cell>
        </row>
        <row r="296">
          <cell r="A296" t="str">
            <v>YOLO42A_B</v>
          </cell>
          <cell r="B296">
            <v>2.0099999999999998</v>
          </cell>
          <cell r="C296" t="str">
            <v>T</v>
          </cell>
          <cell r="D296">
            <v>3</v>
          </cell>
          <cell r="E296">
            <v>4</v>
          </cell>
          <cell r="F296">
            <v>3</v>
          </cell>
          <cell r="G296" t="str">
            <v>T</v>
          </cell>
          <cell r="H296">
            <v>2.0099999999999998</v>
          </cell>
          <cell r="I296">
            <v>2.0099999999999998</v>
          </cell>
          <cell r="J296">
            <v>2.0099999999999998</v>
          </cell>
          <cell r="K296">
            <v>2.0099999999999998</v>
          </cell>
          <cell r="L296">
            <v>2.0099999999999998</v>
          </cell>
          <cell r="M296">
            <v>48</v>
          </cell>
          <cell r="N296">
            <v>60</v>
          </cell>
          <cell r="O296">
            <v>60</v>
          </cell>
          <cell r="P296">
            <v>60</v>
          </cell>
          <cell r="Q296">
            <v>60</v>
          </cell>
        </row>
        <row r="297">
          <cell r="A297" t="str">
            <v>YOLO42B_A</v>
          </cell>
          <cell r="B297">
            <v>2.0099999999999998</v>
          </cell>
          <cell r="C297" t="str">
            <v>T</v>
          </cell>
          <cell r="D297">
            <v>3</v>
          </cell>
          <cell r="E297">
            <v>4</v>
          </cell>
          <cell r="F297">
            <v>3</v>
          </cell>
          <cell r="G297" t="str">
            <v>T</v>
          </cell>
          <cell r="H297">
            <v>2.0099999999999998</v>
          </cell>
          <cell r="I297">
            <v>2.0099999999999998</v>
          </cell>
          <cell r="J297">
            <v>2.0099999999999998</v>
          </cell>
          <cell r="K297">
            <v>2.0099999999999998</v>
          </cell>
          <cell r="L297">
            <v>2.0099999999999998</v>
          </cell>
          <cell r="M297">
            <v>48</v>
          </cell>
          <cell r="N297">
            <v>60</v>
          </cell>
          <cell r="O297">
            <v>60</v>
          </cell>
          <cell r="P297">
            <v>60</v>
          </cell>
          <cell r="Q297">
            <v>45</v>
          </cell>
        </row>
        <row r="298">
          <cell r="A298" t="str">
            <v>YOLO43AM_A</v>
          </cell>
          <cell r="B298">
            <v>2.0099999999999998</v>
          </cell>
          <cell r="C298" t="str">
            <v>T</v>
          </cell>
          <cell r="D298">
            <v>2</v>
          </cell>
          <cell r="E298">
            <v>3</v>
          </cell>
          <cell r="F298">
            <v>3</v>
          </cell>
          <cell r="G298" t="str">
            <v>F</v>
          </cell>
          <cell r="H298">
            <v>2.0099999999999998</v>
          </cell>
          <cell r="I298">
            <v>2.0099999999999998</v>
          </cell>
          <cell r="J298">
            <v>2.0099999999999998</v>
          </cell>
          <cell r="K298">
            <v>2.0099999999999998</v>
          </cell>
          <cell r="L298">
            <v>2.0099999999999998</v>
          </cell>
          <cell r="M298">
            <v>49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</row>
        <row r="299">
          <cell r="A299" t="str">
            <v>YOLO43PM_A</v>
          </cell>
          <cell r="B299">
            <v>2.0099999999999998</v>
          </cell>
          <cell r="C299" t="str">
            <v>T</v>
          </cell>
          <cell r="D299">
            <v>2</v>
          </cell>
          <cell r="E299">
            <v>3</v>
          </cell>
          <cell r="F299">
            <v>3</v>
          </cell>
          <cell r="G299" t="str">
            <v>F</v>
          </cell>
          <cell r="H299">
            <v>2.0099999999999998</v>
          </cell>
          <cell r="I299">
            <v>2.0099999999999998</v>
          </cell>
          <cell r="J299">
            <v>2.0099999999999998</v>
          </cell>
          <cell r="K299">
            <v>2.0099999999999998</v>
          </cell>
          <cell r="L299">
            <v>2.0099999999999998</v>
          </cell>
          <cell r="M299">
            <v>0</v>
          </cell>
          <cell r="N299">
            <v>0</v>
          </cell>
          <cell r="O299">
            <v>30</v>
          </cell>
          <cell r="P299">
            <v>0</v>
          </cell>
          <cell r="Q299">
            <v>0</v>
          </cell>
        </row>
        <row r="300">
          <cell r="A300" t="str">
            <v>YOLO43RAM_A</v>
          </cell>
          <cell r="B300">
            <v>2.0099999999999998</v>
          </cell>
          <cell r="C300" t="str">
            <v>T</v>
          </cell>
          <cell r="D300">
            <v>2</v>
          </cell>
          <cell r="E300">
            <v>3</v>
          </cell>
          <cell r="F300">
            <v>3</v>
          </cell>
          <cell r="G300" t="str">
            <v>F</v>
          </cell>
          <cell r="H300">
            <v>2.0099999999999998</v>
          </cell>
          <cell r="I300">
            <v>2.0099999999999998</v>
          </cell>
          <cell r="J300">
            <v>2.0099999999999998</v>
          </cell>
          <cell r="K300">
            <v>2.0099999999999998</v>
          </cell>
          <cell r="L300">
            <v>2.0099999999999998</v>
          </cell>
          <cell r="M300">
            <v>240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</row>
        <row r="301">
          <cell r="A301" t="str">
            <v>YOLO43RPM_A</v>
          </cell>
          <cell r="B301">
            <v>2.0099999999999998</v>
          </cell>
          <cell r="C301" t="str">
            <v>T</v>
          </cell>
          <cell r="D301">
            <v>2</v>
          </cell>
          <cell r="E301">
            <v>3</v>
          </cell>
          <cell r="F301">
            <v>3</v>
          </cell>
          <cell r="G301" t="str">
            <v>F</v>
          </cell>
          <cell r="H301">
            <v>2.0099999999999998</v>
          </cell>
          <cell r="I301">
            <v>2.0099999999999998</v>
          </cell>
          <cell r="J301">
            <v>2.0099999999999998</v>
          </cell>
          <cell r="K301">
            <v>2.0099999999999998</v>
          </cell>
          <cell r="L301">
            <v>2.0099999999999998</v>
          </cell>
          <cell r="M301">
            <v>0</v>
          </cell>
          <cell r="N301">
            <v>0</v>
          </cell>
          <cell r="O301">
            <v>180</v>
          </cell>
          <cell r="P301">
            <v>0</v>
          </cell>
          <cell r="Q301">
            <v>0</v>
          </cell>
        </row>
        <row r="302">
          <cell r="A302" t="str">
            <v>YOLO44AM_A</v>
          </cell>
          <cell r="B302">
            <v>2.0099999999999998</v>
          </cell>
          <cell r="C302" t="str">
            <v>T</v>
          </cell>
          <cell r="D302">
            <v>2</v>
          </cell>
          <cell r="E302">
            <v>3</v>
          </cell>
          <cell r="F302">
            <v>3</v>
          </cell>
          <cell r="G302" t="str">
            <v>F</v>
          </cell>
          <cell r="H302">
            <v>2.0099999999999998</v>
          </cell>
          <cell r="I302">
            <v>2.0099999999999998</v>
          </cell>
          <cell r="J302">
            <v>2.0099999999999998</v>
          </cell>
          <cell r="K302">
            <v>2.0099999999999998</v>
          </cell>
          <cell r="L302">
            <v>2.0099999999999998</v>
          </cell>
          <cell r="M302">
            <v>41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</row>
        <row r="303">
          <cell r="A303" t="str">
            <v>YOLO44PM_A</v>
          </cell>
          <cell r="B303">
            <v>2.0099999999999998</v>
          </cell>
          <cell r="C303" t="str">
            <v>T</v>
          </cell>
          <cell r="D303">
            <v>2</v>
          </cell>
          <cell r="E303">
            <v>3</v>
          </cell>
          <cell r="F303">
            <v>3</v>
          </cell>
          <cell r="G303" t="str">
            <v>F</v>
          </cell>
          <cell r="H303">
            <v>2.0099999999999998</v>
          </cell>
          <cell r="I303">
            <v>2.0099999999999998</v>
          </cell>
          <cell r="J303">
            <v>2.0099999999999998</v>
          </cell>
          <cell r="K303">
            <v>2.0099999999999998</v>
          </cell>
          <cell r="L303">
            <v>2.0099999999999998</v>
          </cell>
          <cell r="M303">
            <v>0</v>
          </cell>
          <cell r="N303">
            <v>0</v>
          </cell>
          <cell r="O303">
            <v>30</v>
          </cell>
          <cell r="P303">
            <v>0</v>
          </cell>
          <cell r="Q303">
            <v>0</v>
          </cell>
        </row>
        <row r="304">
          <cell r="A304" t="str">
            <v>YOLO45AM_A</v>
          </cell>
          <cell r="B304">
            <v>2.0099999999999998</v>
          </cell>
          <cell r="C304" t="str">
            <v>T</v>
          </cell>
          <cell r="D304">
            <v>2</v>
          </cell>
          <cell r="E304">
            <v>3</v>
          </cell>
          <cell r="F304">
            <v>3</v>
          </cell>
          <cell r="G304" t="str">
            <v>F</v>
          </cell>
          <cell r="H304">
            <v>2.0099999999999998</v>
          </cell>
          <cell r="I304">
            <v>2.0099999999999998</v>
          </cell>
          <cell r="J304">
            <v>2.0099999999999998</v>
          </cell>
          <cell r="K304">
            <v>2.0099999999999998</v>
          </cell>
          <cell r="L304">
            <v>2.0099999999999998</v>
          </cell>
          <cell r="M304">
            <v>20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</row>
        <row r="305">
          <cell r="A305" t="str">
            <v>YOLO45PM_A</v>
          </cell>
          <cell r="B305">
            <v>2.0099999999999998</v>
          </cell>
          <cell r="C305" t="str">
            <v>T</v>
          </cell>
          <cell r="D305">
            <v>2</v>
          </cell>
          <cell r="E305">
            <v>3</v>
          </cell>
          <cell r="F305">
            <v>3</v>
          </cell>
          <cell r="G305" t="str">
            <v>F</v>
          </cell>
          <cell r="H305">
            <v>2.0099999999999998</v>
          </cell>
          <cell r="I305">
            <v>2.0099999999999998</v>
          </cell>
          <cell r="J305">
            <v>2.0099999999999998</v>
          </cell>
          <cell r="K305">
            <v>2.0099999999999998</v>
          </cell>
          <cell r="L305">
            <v>2.0099999999999998</v>
          </cell>
          <cell r="M305">
            <v>0</v>
          </cell>
          <cell r="N305">
            <v>0</v>
          </cell>
          <cell r="O305">
            <v>30</v>
          </cell>
          <cell r="P305">
            <v>0</v>
          </cell>
          <cell r="Q305">
            <v>0</v>
          </cell>
        </row>
        <row r="306">
          <cell r="A306" t="str">
            <v>YUSU1_A</v>
          </cell>
          <cell r="B306">
            <v>2.0099999999999998</v>
          </cell>
          <cell r="C306" t="str">
            <v>T</v>
          </cell>
          <cell r="D306">
            <v>3</v>
          </cell>
          <cell r="E306">
            <v>8</v>
          </cell>
          <cell r="F306">
            <v>5</v>
          </cell>
          <cell r="G306" t="str">
            <v>F</v>
          </cell>
          <cell r="H306">
            <v>2.0099999999999998</v>
          </cell>
          <cell r="I306">
            <v>2.0099999999999998</v>
          </cell>
          <cell r="J306">
            <v>2.0099999999999998</v>
          </cell>
          <cell r="K306">
            <v>2.0099999999999998</v>
          </cell>
          <cell r="L306">
            <v>2.0099999999999998</v>
          </cell>
          <cell r="M306">
            <v>34.285714285714199</v>
          </cell>
          <cell r="N306">
            <v>30</v>
          </cell>
          <cell r="O306">
            <v>30</v>
          </cell>
          <cell r="P306">
            <v>120</v>
          </cell>
          <cell r="Q306">
            <v>0</v>
          </cell>
        </row>
        <row r="307">
          <cell r="A307" t="str">
            <v>YUSU1_B</v>
          </cell>
          <cell r="B307">
            <v>2.0099999999999998</v>
          </cell>
          <cell r="C307" t="str">
            <v>T</v>
          </cell>
          <cell r="D307">
            <v>3</v>
          </cell>
          <cell r="E307">
            <v>8</v>
          </cell>
          <cell r="F307">
            <v>5</v>
          </cell>
          <cell r="G307" t="str">
            <v>F</v>
          </cell>
          <cell r="H307">
            <v>2.0099999999999998</v>
          </cell>
          <cell r="I307">
            <v>2.0099999999999998</v>
          </cell>
          <cell r="J307">
            <v>2.0099999999999998</v>
          </cell>
          <cell r="K307">
            <v>2.0099999999999998</v>
          </cell>
          <cell r="L307">
            <v>2.0099999999999998</v>
          </cell>
          <cell r="M307">
            <v>40</v>
          </cell>
          <cell r="N307">
            <v>30</v>
          </cell>
          <cell r="O307">
            <v>30</v>
          </cell>
          <cell r="P307">
            <v>60</v>
          </cell>
          <cell r="Q307">
            <v>0</v>
          </cell>
        </row>
        <row r="308">
          <cell r="A308" t="str">
            <v>YUSU2A_A</v>
          </cell>
          <cell r="B308">
            <v>2.0099999999999998</v>
          </cell>
          <cell r="C308" t="str">
            <v>T</v>
          </cell>
          <cell r="D308">
            <v>3</v>
          </cell>
          <cell r="E308">
            <v>8</v>
          </cell>
          <cell r="F308">
            <v>5</v>
          </cell>
          <cell r="G308" t="str">
            <v>T</v>
          </cell>
          <cell r="H308">
            <v>2.0099999999999998</v>
          </cell>
          <cell r="I308">
            <v>2.0099999999999998</v>
          </cell>
          <cell r="J308">
            <v>2.0099999999999998</v>
          </cell>
          <cell r="K308">
            <v>2.0099999999999998</v>
          </cell>
          <cell r="L308">
            <v>2.0099999999999998</v>
          </cell>
          <cell r="M308">
            <v>34.285714285714199</v>
          </cell>
          <cell r="N308">
            <v>30</v>
          </cell>
          <cell r="O308">
            <v>30</v>
          </cell>
          <cell r="P308">
            <v>0</v>
          </cell>
          <cell r="Q308">
            <v>0</v>
          </cell>
        </row>
        <row r="309">
          <cell r="A309" t="str">
            <v>YUSU2B_B</v>
          </cell>
          <cell r="B309">
            <v>2.0099999999999998</v>
          </cell>
          <cell r="C309" t="str">
            <v>T</v>
          </cell>
          <cell r="D309">
            <v>3</v>
          </cell>
          <cell r="E309">
            <v>8</v>
          </cell>
          <cell r="F309">
            <v>5</v>
          </cell>
          <cell r="G309" t="str">
            <v>T</v>
          </cell>
          <cell r="H309">
            <v>2.0099999999999998</v>
          </cell>
          <cell r="I309">
            <v>2.0099999999999998</v>
          </cell>
          <cell r="J309">
            <v>2.0099999999999998</v>
          </cell>
          <cell r="K309">
            <v>2.0099999999999998</v>
          </cell>
          <cell r="L309">
            <v>2.0099999999999998</v>
          </cell>
          <cell r="M309">
            <v>34.285714285714199</v>
          </cell>
          <cell r="N309">
            <v>30</v>
          </cell>
          <cell r="O309">
            <v>30</v>
          </cell>
          <cell r="P309">
            <v>0</v>
          </cell>
          <cell r="Q309">
            <v>0</v>
          </cell>
        </row>
        <row r="310">
          <cell r="A310" t="str">
            <v>YUSU3_A</v>
          </cell>
          <cell r="B310">
            <v>2.0099999999999998</v>
          </cell>
          <cell r="C310" t="str">
            <v>T</v>
          </cell>
          <cell r="D310">
            <v>3</v>
          </cell>
          <cell r="E310">
            <v>8</v>
          </cell>
          <cell r="F310">
            <v>5</v>
          </cell>
          <cell r="G310" t="str">
            <v>F</v>
          </cell>
          <cell r="H310">
            <v>2.0099999999999998</v>
          </cell>
          <cell r="I310">
            <v>2.0099999999999998</v>
          </cell>
          <cell r="J310">
            <v>2.0099999999999998</v>
          </cell>
          <cell r="K310">
            <v>2.0099999999999998</v>
          </cell>
          <cell r="L310">
            <v>2.0099999999999998</v>
          </cell>
          <cell r="M310">
            <v>40</v>
          </cell>
          <cell r="N310">
            <v>30</v>
          </cell>
          <cell r="O310">
            <v>30</v>
          </cell>
          <cell r="P310">
            <v>0</v>
          </cell>
          <cell r="Q310">
            <v>0</v>
          </cell>
        </row>
        <row r="311">
          <cell r="A311" t="str">
            <v>YUSU3_B</v>
          </cell>
          <cell r="B311">
            <v>2.0099999999999998</v>
          </cell>
          <cell r="C311" t="str">
            <v>T</v>
          </cell>
          <cell r="D311">
            <v>3</v>
          </cell>
          <cell r="E311">
            <v>8</v>
          </cell>
          <cell r="F311">
            <v>5</v>
          </cell>
          <cell r="G311" t="str">
            <v>F</v>
          </cell>
          <cell r="H311">
            <v>2.0099999999999998</v>
          </cell>
          <cell r="I311">
            <v>2.0099999999999998</v>
          </cell>
          <cell r="J311">
            <v>2.0099999999999998</v>
          </cell>
          <cell r="K311">
            <v>2.0099999999999998</v>
          </cell>
          <cell r="L311">
            <v>2.0099999999999998</v>
          </cell>
          <cell r="M311">
            <v>48</v>
          </cell>
          <cell r="N311">
            <v>30</v>
          </cell>
          <cell r="O311">
            <v>30</v>
          </cell>
          <cell r="P311">
            <v>120</v>
          </cell>
          <cell r="Q311">
            <v>0</v>
          </cell>
        </row>
        <row r="312">
          <cell r="A312" t="str">
            <v>YUSU4A_A</v>
          </cell>
          <cell r="B312">
            <v>2.0099999999999998</v>
          </cell>
          <cell r="C312" t="str">
            <v>T</v>
          </cell>
          <cell r="D312">
            <v>3</v>
          </cell>
          <cell r="E312">
            <v>8</v>
          </cell>
          <cell r="F312">
            <v>5</v>
          </cell>
          <cell r="G312" t="str">
            <v>T</v>
          </cell>
          <cell r="H312">
            <v>2.0099999999999998</v>
          </cell>
          <cell r="I312">
            <v>2.0099999999999998</v>
          </cell>
          <cell r="J312">
            <v>2.0099999999999998</v>
          </cell>
          <cell r="K312">
            <v>2.0099999999999998</v>
          </cell>
          <cell r="L312">
            <v>2.0099999999999998</v>
          </cell>
          <cell r="M312">
            <v>80</v>
          </cell>
          <cell r="N312">
            <v>60</v>
          </cell>
          <cell r="O312">
            <v>60</v>
          </cell>
          <cell r="P312">
            <v>120</v>
          </cell>
          <cell r="Q312">
            <v>0</v>
          </cell>
        </row>
        <row r="313">
          <cell r="A313" t="str">
            <v>YUSU4B_B</v>
          </cell>
          <cell r="B313">
            <v>2.0099999999999998</v>
          </cell>
          <cell r="C313" t="str">
            <v>T</v>
          </cell>
          <cell r="D313">
            <v>3</v>
          </cell>
          <cell r="E313">
            <v>8</v>
          </cell>
          <cell r="F313">
            <v>5</v>
          </cell>
          <cell r="G313" t="str">
            <v>T</v>
          </cell>
          <cell r="H313">
            <v>2.0099999999999998</v>
          </cell>
          <cell r="I313">
            <v>2.0099999999999998</v>
          </cell>
          <cell r="J313">
            <v>2.0099999999999998</v>
          </cell>
          <cell r="K313">
            <v>2.0099999999999998</v>
          </cell>
          <cell r="L313">
            <v>2.0099999999999998</v>
          </cell>
          <cell r="M313">
            <v>80</v>
          </cell>
          <cell r="N313">
            <v>60</v>
          </cell>
          <cell r="O313">
            <v>60</v>
          </cell>
          <cell r="P313">
            <v>0</v>
          </cell>
          <cell r="Q313">
            <v>0</v>
          </cell>
        </row>
        <row r="314">
          <cell r="A314" t="str">
            <v>YUSU5_A</v>
          </cell>
          <cell r="B314">
            <v>2.0099999999999998</v>
          </cell>
          <cell r="C314" t="str">
            <v>T</v>
          </cell>
          <cell r="D314">
            <v>3</v>
          </cell>
          <cell r="E314">
            <v>8</v>
          </cell>
          <cell r="F314">
            <v>5</v>
          </cell>
          <cell r="G314" t="str">
            <v>F</v>
          </cell>
          <cell r="H314">
            <v>2.0099999999999998</v>
          </cell>
          <cell r="I314">
            <v>2.0099999999999998</v>
          </cell>
          <cell r="J314">
            <v>2.0099999999999998</v>
          </cell>
          <cell r="K314">
            <v>2.0099999999999998</v>
          </cell>
          <cell r="L314">
            <v>2.0099999999999998</v>
          </cell>
          <cell r="M314">
            <v>80</v>
          </cell>
          <cell r="N314">
            <v>60</v>
          </cell>
          <cell r="O314">
            <v>60</v>
          </cell>
          <cell r="P314">
            <v>120</v>
          </cell>
          <cell r="Q314">
            <v>0</v>
          </cell>
        </row>
        <row r="315">
          <cell r="A315" t="str">
            <v>YUSU5_B</v>
          </cell>
          <cell r="B315">
            <v>2.0099999999999998</v>
          </cell>
          <cell r="C315" t="str">
            <v>T</v>
          </cell>
          <cell r="D315">
            <v>3</v>
          </cell>
          <cell r="E315">
            <v>8</v>
          </cell>
          <cell r="F315">
            <v>5</v>
          </cell>
          <cell r="G315" t="str">
            <v>F</v>
          </cell>
          <cell r="H315">
            <v>2.0099999999999998</v>
          </cell>
          <cell r="I315">
            <v>2.0099999999999998</v>
          </cell>
          <cell r="J315">
            <v>2.0099999999999998</v>
          </cell>
          <cell r="K315">
            <v>2.0099999999999998</v>
          </cell>
          <cell r="L315">
            <v>2.0099999999999998</v>
          </cell>
          <cell r="M315">
            <v>60</v>
          </cell>
          <cell r="N315">
            <v>60</v>
          </cell>
          <cell r="O315">
            <v>60</v>
          </cell>
          <cell r="P315">
            <v>0</v>
          </cell>
          <cell r="Q315">
            <v>0</v>
          </cell>
        </row>
        <row r="316">
          <cell r="A316" t="str">
            <v>YUSU6_A</v>
          </cell>
          <cell r="B316">
            <v>2.0099999999999998</v>
          </cell>
          <cell r="C316" t="str">
            <v>T</v>
          </cell>
          <cell r="D316">
            <v>3</v>
          </cell>
          <cell r="E316">
            <v>8</v>
          </cell>
          <cell r="F316">
            <v>5</v>
          </cell>
          <cell r="G316" t="str">
            <v>F</v>
          </cell>
          <cell r="H316">
            <v>2.0099999999999998</v>
          </cell>
          <cell r="I316">
            <v>2.0099999999999998</v>
          </cell>
          <cell r="J316">
            <v>2.0099999999999998</v>
          </cell>
          <cell r="K316">
            <v>2.0099999999999998</v>
          </cell>
          <cell r="L316">
            <v>2.0099999999999998</v>
          </cell>
          <cell r="M316">
            <v>60</v>
          </cell>
          <cell r="N316">
            <v>60</v>
          </cell>
          <cell r="O316">
            <v>60</v>
          </cell>
          <cell r="P316">
            <v>0</v>
          </cell>
          <cell r="Q316">
            <v>0</v>
          </cell>
        </row>
        <row r="317">
          <cell r="A317" t="str">
            <v>YUSU70_A</v>
          </cell>
          <cell r="B317">
            <v>1.62</v>
          </cell>
          <cell r="C317" t="str">
            <v>T</v>
          </cell>
          <cell r="D317">
            <v>2</v>
          </cell>
          <cell r="E317">
            <v>7</v>
          </cell>
          <cell r="F317">
            <v>3</v>
          </cell>
          <cell r="G317" t="str">
            <v>F</v>
          </cell>
          <cell r="H317">
            <v>1.62</v>
          </cell>
          <cell r="I317">
            <v>1.62</v>
          </cell>
          <cell r="J317">
            <v>1.62</v>
          </cell>
          <cell r="K317">
            <v>1.62</v>
          </cell>
          <cell r="L317">
            <v>1.62</v>
          </cell>
          <cell r="M317">
            <v>0</v>
          </cell>
          <cell r="N317">
            <v>0</v>
          </cell>
          <cell r="O317">
            <v>30</v>
          </cell>
          <cell r="P317">
            <v>0</v>
          </cell>
          <cell r="Q317">
            <v>0</v>
          </cell>
        </row>
        <row r="318">
          <cell r="A318" t="str">
            <v>YUSU70_B</v>
          </cell>
          <cell r="B318">
            <v>1.62</v>
          </cell>
          <cell r="C318" t="str">
            <v>T</v>
          </cell>
          <cell r="D318">
            <v>2</v>
          </cell>
          <cell r="E318">
            <v>7</v>
          </cell>
          <cell r="F318">
            <v>3</v>
          </cell>
          <cell r="G318" t="str">
            <v>F</v>
          </cell>
          <cell r="H318">
            <v>1.62</v>
          </cell>
          <cell r="I318">
            <v>1.62</v>
          </cell>
          <cell r="J318">
            <v>1.62</v>
          </cell>
          <cell r="K318">
            <v>1.62</v>
          </cell>
          <cell r="L318">
            <v>1.62</v>
          </cell>
          <cell r="M318">
            <v>40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</row>
        <row r="319">
          <cell r="A319" t="str">
            <v>YUSU99_A</v>
          </cell>
          <cell r="B319">
            <v>2.0099999999999998</v>
          </cell>
          <cell r="C319" t="str">
            <v>T</v>
          </cell>
          <cell r="D319">
            <v>2</v>
          </cell>
          <cell r="E319">
            <v>7</v>
          </cell>
          <cell r="F319">
            <v>3</v>
          </cell>
          <cell r="G319" t="str">
            <v>F</v>
          </cell>
          <cell r="H319">
            <v>2.0099999999999998</v>
          </cell>
          <cell r="I319">
            <v>2.0099999999999998</v>
          </cell>
          <cell r="J319">
            <v>2.0099999999999998</v>
          </cell>
          <cell r="K319">
            <v>2.0099999999999998</v>
          </cell>
          <cell r="L319">
            <v>2.0099999999999998</v>
          </cell>
          <cell r="M319">
            <v>85</v>
          </cell>
          <cell r="N319">
            <v>360</v>
          </cell>
          <cell r="O319">
            <v>15</v>
          </cell>
          <cell r="P319">
            <v>0</v>
          </cell>
          <cell r="Q319">
            <v>0</v>
          </cell>
        </row>
        <row r="320">
          <cell r="A320" t="str">
            <v>YUSU99_B</v>
          </cell>
          <cell r="B320">
            <v>1.62</v>
          </cell>
          <cell r="C320" t="str">
            <v>T</v>
          </cell>
          <cell r="D320">
            <v>2</v>
          </cell>
          <cell r="E320">
            <v>7</v>
          </cell>
          <cell r="F320">
            <v>3</v>
          </cell>
          <cell r="G320" t="str">
            <v>F</v>
          </cell>
          <cell r="H320">
            <v>1.62</v>
          </cell>
          <cell r="I320">
            <v>1.62</v>
          </cell>
          <cell r="J320">
            <v>1.62</v>
          </cell>
          <cell r="K320">
            <v>1.62</v>
          </cell>
          <cell r="L320">
            <v>1.62</v>
          </cell>
          <cell r="M320">
            <v>25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A321" t="str">
            <v>YUSULOAK_A</v>
          </cell>
          <cell r="B321">
            <v>2.0099999999999998</v>
          </cell>
          <cell r="C321" t="str">
            <v>T</v>
          </cell>
          <cell r="D321">
            <v>3</v>
          </cell>
          <cell r="E321">
            <v>8</v>
          </cell>
          <cell r="F321">
            <v>5</v>
          </cell>
          <cell r="G321" t="str">
            <v>F</v>
          </cell>
          <cell r="H321">
            <v>1.62</v>
          </cell>
          <cell r="I321">
            <v>1.62</v>
          </cell>
          <cell r="J321">
            <v>1.62</v>
          </cell>
          <cell r="K321">
            <v>1.62</v>
          </cell>
          <cell r="L321">
            <v>1.62</v>
          </cell>
          <cell r="M321">
            <v>0</v>
          </cell>
          <cell r="N321">
            <v>0</v>
          </cell>
          <cell r="O321">
            <v>180</v>
          </cell>
          <cell r="P321">
            <v>0</v>
          </cell>
          <cell r="Q321">
            <v>0</v>
          </cell>
        </row>
        <row r="322">
          <cell r="A322" t="str">
            <v>YUSULOAK_B</v>
          </cell>
          <cell r="B322">
            <v>2.0099999999999998</v>
          </cell>
          <cell r="C322" t="str">
            <v>T</v>
          </cell>
          <cell r="D322">
            <v>3</v>
          </cell>
          <cell r="E322">
            <v>8</v>
          </cell>
          <cell r="F322">
            <v>5</v>
          </cell>
          <cell r="G322" t="str">
            <v>F</v>
          </cell>
          <cell r="H322">
            <v>1.62</v>
          </cell>
          <cell r="I322">
            <v>1.62</v>
          </cell>
          <cell r="J322">
            <v>1.62</v>
          </cell>
          <cell r="K322">
            <v>1.62</v>
          </cell>
          <cell r="L322">
            <v>1.62</v>
          </cell>
          <cell r="M322">
            <v>240</v>
          </cell>
          <cell r="N322">
            <v>360</v>
          </cell>
          <cell r="O322">
            <v>0</v>
          </cell>
          <cell r="P322">
            <v>0</v>
          </cell>
          <cell r="Q322">
            <v>0</v>
          </cell>
        </row>
        <row r="323">
          <cell r="A323" t="str">
            <v>YUSUMD_A</v>
          </cell>
          <cell r="B323">
            <v>1.62</v>
          </cell>
          <cell r="C323" t="str">
            <v>T</v>
          </cell>
          <cell r="D323">
            <v>2</v>
          </cell>
          <cell r="E323">
            <v>7</v>
          </cell>
          <cell r="F323">
            <v>3</v>
          </cell>
          <cell r="G323" t="str">
            <v>F</v>
          </cell>
          <cell r="H323">
            <v>1.62</v>
          </cell>
          <cell r="I323">
            <v>1.62</v>
          </cell>
          <cell r="J323">
            <v>1.62</v>
          </cell>
          <cell r="K323">
            <v>1.62</v>
          </cell>
          <cell r="L323">
            <v>1.62</v>
          </cell>
          <cell r="M323">
            <v>240</v>
          </cell>
          <cell r="N323">
            <v>120</v>
          </cell>
          <cell r="O323">
            <v>0</v>
          </cell>
          <cell r="P323">
            <v>0</v>
          </cell>
          <cell r="Q323">
            <v>0</v>
          </cell>
        </row>
        <row r="324">
          <cell r="A324" t="str">
            <v>YUSUMD_B</v>
          </cell>
          <cell r="B324">
            <v>1.62</v>
          </cell>
          <cell r="C324" t="str">
            <v>T</v>
          </cell>
          <cell r="D324">
            <v>2</v>
          </cell>
          <cell r="E324">
            <v>7</v>
          </cell>
          <cell r="F324">
            <v>3</v>
          </cell>
          <cell r="G324" t="str">
            <v>F</v>
          </cell>
          <cell r="H324">
            <v>1.62</v>
          </cell>
          <cell r="I324">
            <v>1.62</v>
          </cell>
          <cell r="J324">
            <v>1.62</v>
          </cell>
          <cell r="K324">
            <v>1.62</v>
          </cell>
          <cell r="L324">
            <v>1.62</v>
          </cell>
          <cell r="M324">
            <v>240</v>
          </cell>
          <cell r="N324">
            <v>135</v>
          </cell>
          <cell r="O324">
            <v>0</v>
          </cell>
          <cell r="P324">
            <v>0</v>
          </cell>
          <cell r="Q324">
            <v>0</v>
          </cell>
        </row>
        <row r="325">
          <cell r="A325" t="str">
            <v>YUSUWHTL_A</v>
          </cell>
          <cell r="B325">
            <v>2.0099999999999998</v>
          </cell>
          <cell r="C325" t="str">
            <v>T</v>
          </cell>
          <cell r="D325">
            <v>3</v>
          </cell>
          <cell r="E325">
            <v>8</v>
          </cell>
          <cell r="F325">
            <v>5</v>
          </cell>
          <cell r="G325" t="str">
            <v>F</v>
          </cell>
          <cell r="H325">
            <v>1.62</v>
          </cell>
          <cell r="I325">
            <v>1.62</v>
          </cell>
          <cell r="J325">
            <v>1.62</v>
          </cell>
          <cell r="K325">
            <v>1.62</v>
          </cell>
          <cell r="L325">
            <v>1.62</v>
          </cell>
          <cell r="M325">
            <v>0</v>
          </cell>
          <cell r="N325">
            <v>360</v>
          </cell>
          <cell r="O325">
            <v>0</v>
          </cell>
          <cell r="P325">
            <v>0</v>
          </cell>
          <cell r="Q325">
            <v>0</v>
          </cell>
        </row>
        <row r="326">
          <cell r="A326" t="str">
            <v>YUSUWHTL_B</v>
          </cell>
          <cell r="B326">
            <v>2.0099999999999998</v>
          </cell>
          <cell r="C326" t="str">
            <v>T</v>
          </cell>
          <cell r="D326">
            <v>3</v>
          </cell>
          <cell r="E326">
            <v>8</v>
          </cell>
          <cell r="F326">
            <v>5</v>
          </cell>
          <cell r="G326" t="str">
            <v>F</v>
          </cell>
          <cell r="H326">
            <v>1.62</v>
          </cell>
          <cell r="I326">
            <v>1.62</v>
          </cell>
          <cell r="J326">
            <v>1.62</v>
          </cell>
          <cell r="K326">
            <v>1.62</v>
          </cell>
          <cell r="L326">
            <v>1.62</v>
          </cell>
          <cell r="M326">
            <v>0</v>
          </cell>
          <cell r="N326">
            <v>0</v>
          </cell>
          <cell r="O326">
            <v>180</v>
          </cell>
          <cell r="P326">
            <v>0</v>
          </cell>
          <cell r="Q326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6"/>
  <sheetViews>
    <sheetView topLeftCell="G1" workbookViewId="0">
      <pane ySplit="1" topLeftCell="A271" activePane="bottomLeft" state="frozen"/>
      <selection pane="bottomLeft" activeCell="S288" sqref="S288:T288"/>
    </sheetView>
  </sheetViews>
  <sheetFormatPr defaultRowHeight="15" x14ac:dyDescent="0.25"/>
  <cols>
    <col min="1" max="1" width="23.7109375" bestFit="1" customWidth="1"/>
    <col min="3" max="3" width="37.5703125" bestFit="1" customWidth="1"/>
    <col min="6" max="6" width="12.7109375" bestFit="1" customWidth="1"/>
    <col min="7" max="7" width="14.140625" bestFit="1" customWidth="1"/>
    <col min="8" max="8" width="11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 t="s">
        <v>39</v>
      </c>
      <c r="C2" t="s">
        <v>40</v>
      </c>
      <c r="D2">
        <v>3</v>
      </c>
      <c r="E2">
        <v>360</v>
      </c>
      <c r="F2">
        <v>420</v>
      </c>
      <c r="G2">
        <v>80</v>
      </c>
      <c r="H2">
        <v>60</v>
      </c>
      <c r="I2">
        <v>2.3833333333333302</v>
      </c>
      <c r="J2">
        <v>49</v>
      </c>
      <c r="K2">
        <v>6</v>
      </c>
      <c r="L2">
        <v>540</v>
      </c>
      <c r="M2">
        <v>600</v>
      </c>
      <c r="N2">
        <v>60</v>
      </c>
      <c r="O2">
        <v>60</v>
      </c>
      <c r="P2">
        <v>4.7</v>
      </c>
      <c r="Q2">
        <v>47</v>
      </c>
      <c r="R2">
        <v>3</v>
      </c>
      <c r="S2">
        <v>900</v>
      </c>
      <c r="T2">
        <v>960</v>
      </c>
      <c r="U2">
        <v>60</v>
      </c>
      <c r="V2">
        <v>60</v>
      </c>
      <c r="W2">
        <v>2.4166666666666599</v>
      </c>
      <c r="X2">
        <v>49</v>
      </c>
      <c r="Y2">
        <v>1</v>
      </c>
      <c r="Z2">
        <v>1080</v>
      </c>
      <c r="AB2">
        <v>120</v>
      </c>
      <c r="AD2">
        <v>0.78333333333333299</v>
      </c>
      <c r="AE2">
        <v>47</v>
      </c>
    </row>
    <row r="3" spans="1:38" x14ac:dyDescent="0.25">
      <c r="A3" t="s">
        <v>41</v>
      </c>
      <c r="B3" t="s">
        <v>39</v>
      </c>
      <c r="C3" t="s">
        <v>40</v>
      </c>
      <c r="D3">
        <v>3</v>
      </c>
      <c r="E3">
        <v>360</v>
      </c>
      <c r="F3">
        <v>420</v>
      </c>
      <c r="G3">
        <v>80</v>
      </c>
      <c r="H3">
        <v>60</v>
      </c>
      <c r="I3">
        <v>2.75</v>
      </c>
      <c r="J3">
        <v>55</v>
      </c>
      <c r="K3">
        <v>6</v>
      </c>
      <c r="L3">
        <v>540</v>
      </c>
      <c r="M3">
        <v>600</v>
      </c>
      <c r="N3">
        <v>60</v>
      </c>
      <c r="O3">
        <v>60</v>
      </c>
      <c r="P3">
        <v>5.5</v>
      </c>
      <c r="Q3">
        <v>55</v>
      </c>
      <c r="R3">
        <v>3</v>
      </c>
      <c r="S3">
        <v>900</v>
      </c>
      <c r="T3">
        <v>960</v>
      </c>
      <c r="U3">
        <v>60</v>
      </c>
      <c r="V3">
        <v>60</v>
      </c>
      <c r="W3">
        <v>2.75</v>
      </c>
      <c r="X3">
        <v>55</v>
      </c>
      <c r="Y3">
        <v>1</v>
      </c>
      <c r="Z3">
        <v>1080</v>
      </c>
      <c r="AB3">
        <v>120</v>
      </c>
      <c r="AD3">
        <v>0.75</v>
      </c>
      <c r="AE3">
        <v>45</v>
      </c>
    </row>
    <row r="4" spans="1:38" x14ac:dyDescent="0.25">
      <c r="A4" t="s">
        <v>42</v>
      </c>
      <c r="B4" t="s">
        <v>39</v>
      </c>
      <c r="C4" t="s">
        <v>43</v>
      </c>
      <c r="D4">
        <v>3</v>
      </c>
      <c r="E4">
        <v>360</v>
      </c>
      <c r="F4">
        <v>420</v>
      </c>
      <c r="G4">
        <v>80</v>
      </c>
      <c r="H4">
        <v>60</v>
      </c>
      <c r="I4">
        <v>2.75</v>
      </c>
      <c r="J4">
        <v>55</v>
      </c>
      <c r="K4">
        <v>6</v>
      </c>
      <c r="L4">
        <v>540</v>
      </c>
      <c r="M4">
        <v>600</v>
      </c>
      <c r="N4">
        <v>60</v>
      </c>
      <c r="O4">
        <v>60</v>
      </c>
      <c r="P4">
        <v>5.5</v>
      </c>
      <c r="Q4">
        <v>55</v>
      </c>
      <c r="R4">
        <v>3</v>
      </c>
      <c r="S4">
        <v>900</v>
      </c>
      <c r="T4">
        <v>960</v>
      </c>
      <c r="U4">
        <v>60</v>
      </c>
      <c r="V4">
        <v>60</v>
      </c>
      <c r="W4">
        <v>2.75</v>
      </c>
      <c r="X4">
        <v>55</v>
      </c>
      <c r="Y4">
        <v>1</v>
      </c>
      <c r="Z4">
        <v>1080</v>
      </c>
      <c r="AB4">
        <v>120</v>
      </c>
      <c r="AD4">
        <v>0.83333333333333304</v>
      </c>
      <c r="AE4">
        <v>50</v>
      </c>
    </row>
    <row r="5" spans="1:38" x14ac:dyDescent="0.25">
      <c r="A5" t="s">
        <v>44</v>
      </c>
      <c r="B5" t="s">
        <v>39</v>
      </c>
      <c r="C5" t="s">
        <v>45</v>
      </c>
      <c r="D5">
        <v>3</v>
      </c>
      <c r="E5">
        <v>380</v>
      </c>
      <c r="F5">
        <v>440</v>
      </c>
      <c r="G5">
        <v>80</v>
      </c>
      <c r="H5">
        <v>60</v>
      </c>
      <c r="I5">
        <v>2.75</v>
      </c>
      <c r="J5">
        <v>55</v>
      </c>
      <c r="K5">
        <v>6</v>
      </c>
      <c r="L5">
        <v>560</v>
      </c>
      <c r="M5">
        <v>620</v>
      </c>
      <c r="N5">
        <v>60</v>
      </c>
      <c r="O5">
        <v>60</v>
      </c>
      <c r="P5">
        <v>5.5</v>
      </c>
      <c r="Q5">
        <v>55</v>
      </c>
      <c r="R5">
        <v>3</v>
      </c>
      <c r="S5">
        <v>920</v>
      </c>
      <c r="T5">
        <v>980</v>
      </c>
      <c r="U5">
        <v>60</v>
      </c>
      <c r="V5">
        <v>60</v>
      </c>
      <c r="W5">
        <v>2.75</v>
      </c>
      <c r="X5">
        <v>55</v>
      </c>
      <c r="Y5">
        <v>1</v>
      </c>
      <c r="Z5">
        <v>1100</v>
      </c>
      <c r="AB5">
        <v>120</v>
      </c>
      <c r="AD5">
        <v>0.91666666666666596</v>
      </c>
      <c r="AE5">
        <v>55</v>
      </c>
    </row>
    <row r="6" spans="1:38" x14ac:dyDescent="0.25">
      <c r="A6" t="s">
        <v>46</v>
      </c>
      <c r="B6" t="s">
        <v>39</v>
      </c>
      <c r="C6" t="s">
        <v>47</v>
      </c>
      <c r="D6">
        <v>3</v>
      </c>
      <c r="E6">
        <v>353</v>
      </c>
      <c r="F6">
        <v>413</v>
      </c>
      <c r="G6">
        <v>80</v>
      </c>
      <c r="H6">
        <v>60</v>
      </c>
      <c r="I6">
        <v>5.9833333333333298</v>
      </c>
      <c r="J6">
        <v>122</v>
      </c>
      <c r="K6">
        <v>6</v>
      </c>
      <c r="L6">
        <v>540</v>
      </c>
      <c r="M6">
        <v>600</v>
      </c>
      <c r="N6">
        <v>60</v>
      </c>
      <c r="O6">
        <v>60</v>
      </c>
      <c r="P6">
        <v>11.5</v>
      </c>
      <c r="Q6">
        <v>115</v>
      </c>
      <c r="R6">
        <v>3</v>
      </c>
      <c r="S6">
        <v>900</v>
      </c>
      <c r="T6">
        <v>960</v>
      </c>
      <c r="U6">
        <v>60</v>
      </c>
      <c r="V6">
        <v>60</v>
      </c>
      <c r="W6">
        <v>5.4833333333333298</v>
      </c>
      <c r="X6">
        <v>99</v>
      </c>
      <c r="Y6">
        <v>1</v>
      </c>
      <c r="Z6">
        <v>1080</v>
      </c>
      <c r="AB6">
        <v>120</v>
      </c>
      <c r="AD6">
        <v>1.5</v>
      </c>
      <c r="AE6">
        <v>90</v>
      </c>
    </row>
    <row r="7" spans="1:38" x14ac:dyDescent="0.25">
      <c r="A7" t="s">
        <v>48</v>
      </c>
      <c r="B7" t="s">
        <v>39</v>
      </c>
      <c r="C7" t="s">
        <v>49</v>
      </c>
      <c r="D7">
        <v>1</v>
      </c>
      <c r="E7">
        <v>480</v>
      </c>
      <c r="G7">
        <v>240</v>
      </c>
      <c r="I7">
        <v>0.91666666666666596</v>
      </c>
      <c r="J7">
        <v>55</v>
      </c>
      <c r="K7">
        <v>6</v>
      </c>
      <c r="L7">
        <v>540</v>
      </c>
      <c r="M7">
        <v>600</v>
      </c>
      <c r="N7">
        <v>60</v>
      </c>
      <c r="O7">
        <v>60</v>
      </c>
      <c r="P7">
        <v>5.5</v>
      </c>
      <c r="Q7">
        <v>55</v>
      </c>
      <c r="R7">
        <v>3</v>
      </c>
      <c r="S7">
        <v>900</v>
      </c>
      <c r="T7">
        <v>960</v>
      </c>
      <c r="U7">
        <v>60</v>
      </c>
      <c r="V7">
        <v>60</v>
      </c>
      <c r="W7">
        <v>2.75</v>
      </c>
      <c r="X7">
        <v>55</v>
      </c>
      <c r="Y7">
        <v>1</v>
      </c>
      <c r="Z7">
        <v>1080</v>
      </c>
      <c r="AB7">
        <v>120</v>
      </c>
      <c r="AD7">
        <v>0.91666666666666596</v>
      </c>
      <c r="AE7">
        <v>55</v>
      </c>
    </row>
    <row r="8" spans="1:38" x14ac:dyDescent="0.25">
      <c r="A8" t="s">
        <v>50</v>
      </c>
      <c r="B8" t="s">
        <v>39</v>
      </c>
      <c r="C8" t="s">
        <v>49</v>
      </c>
      <c r="D8">
        <v>2</v>
      </c>
      <c r="E8">
        <v>420</v>
      </c>
      <c r="F8">
        <v>480</v>
      </c>
      <c r="G8">
        <v>120</v>
      </c>
      <c r="H8">
        <v>60</v>
      </c>
      <c r="I8">
        <v>1.8333333333333299</v>
      </c>
      <c r="J8">
        <v>55</v>
      </c>
      <c r="K8">
        <v>6</v>
      </c>
      <c r="L8">
        <v>540</v>
      </c>
      <c r="M8">
        <v>600</v>
      </c>
      <c r="N8">
        <v>60</v>
      </c>
      <c r="O8">
        <v>60</v>
      </c>
      <c r="P8">
        <v>5.5</v>
      </c>
      <c r="Q8">
        <v>55</v>
      </c>
      <c r="R8">
        <v>3</v>
      </c>
      <c r="S8">
        <v>900</v>
      </c>
      <c r="T8">
        <v>960</v>
      </c>
      <c r="U8">
        <v>60</v>
      </c>
      <c r="V8">
        <v>60</v>
      </c>
      <c r="W8">
        <v>2.75</v>
      </c>
      <c r="X8">
        <v>55</v>
      </c>
      <c r="Y8">
        <v>1</v>
      </c>
      <c r="Z8">
        <v>1080</v>
      </c>
      <c r="AB8">
        <v>120</v>
      </c>
      <c r="AD8">
        <v>0.91666666666666596</v>
      </c>
      <c r="AE8">
        <v>55</v>
      </c>
    </row>
    <row r="9" spans="1:38" x14ac:dyDescent="0.25">
      <c r="A9" t="s">
        <v>51</v>
      </c>
      <c r="B9" t="s">
        <v>39</v>
      </c>
      <c r="C9" t="s">
        <v>52</v>
      </c>
      <c r="D9">
        <v>3</v>
      </c>
      <c r="E9">
        <v>380</v>
      </c>
      <c r="F9">
        <v>440</v>
      </c>
      <c r="G9">
        <v>80</v>
      </c>
      <c r="H9">
        <v>60</v>
      </c>
      <c r="I9">
        <v>2.75</v>
      </c>
      <c r="J9">
        <v>55</v>
      </c>
      <c r="K9">
        <v>6</v>
      </c>
      <c r="L9">
        <v>560</v>
      </c>
      <c r="M9">
        <v>620</v>
      </c>
      <c r="N9">
        <v>60</v>
      </c>
      <c r="O9">
        <v>60</v>
      </c>
      <c r="P9">
        <v>5.5</v>
      </c>
      <c r="Q9">
        <v>55</v>
      </c>
      <c r="R9">
        <v>3</v>
      </c>
      <c r="S9">
        <v>920</v>
      </c>
      <c r="T9">
        <v>980</v>
      </c>
      <c r="U9">
        <v>60</v>
      </c>
      <c r="V9">
        <v>60</v>
      </c>
      <c r="W9">
        <v>2.75</v>
      </c>
      <c r="X9">
        <v>55</v>
      </c>
      <c r="Y9">
        <v>1</v>
      </c>
      <c r="Z9">
        <v>1100</v>
      </c>
      <c r="AB9">
        <v>120</v>
      </c>
      <c r="AD9">
        <v>0.91666666666666596</v>
      </c>
      <c r="AE9">
        <v>55</v>
      </c>
    </row>
    <row r="10" spans="1:38" x14ac:dyDescent="0.25">
      <c r="A10" t="s">
        <v>53</v>
      </c>
      <c r="B10" t="s">
        <v>39</v>
      </c>
      <c r="C10" t="s">
        <v>54</v>
      </c>
      <c r="D10">
        <v>2</v>
      </c>
      <c r="E10">
        <v>411</v>
      </c>
      <c r="F10">
        <v>533</v>
      </c>
      <c r="G10">
        <v>120</v>
      </c>
      <c r="H10">
        <v>122</v>
      </c>
      <c r="I10">
        <v>3.43333333333333</v>
      </c>
      <c r="J10">
        <v>114</v>
      </c>
      <c r="K10">
        <v>1</v>
      </c>
      <c r="L10">
        <v>886</v>
      </c>
      <c r="N10">
        <v>360</v>
      </c>
      <c r="P10">
        <v>1.2333333333333301</v>
      </c>
      <c r="Q10">
        <v>74</v>
      </c>
      <c r="R10">
        <v>9</v>
      </c>
      <c r="S10">
        <v>913</v>
      </c>
      <c r="T10">
        <v>942</v>
      </c>
      <c r="U10">
        <v>20</v>
      </c>
      <c r="V10">
        <v>29</v>
      </c>
      <c r="W10">
        <v>13.9166666666666</v>
      </c>
      <c r="X10">
        <v>90.3333333333333</v>
      </c>
      <c r="Y10">
        <v>1</v>
      </c>
      <c r="Z10">
        <v>1080</v>
      </c>
      <c r="AB10">
        <v>120</v>
      </c>
      <c r="AD10">
        <v>1.4</v>
      </c>
      <c r="AE10">
        <v>84</v>
      </c>
    </row>
    <row r="11" spans="1:38" x14ac:dyDescent="0.25">
      <c r="A11" t="s">
        <v>55</v>
      </c>
      <c r="B11" t="s">
        <v>39</v>
      </c>
      <c r="C11" t="s">
        <v>54</v>
      </c>
      <c r="D11">
        <v>11</v>
      </c>
      <c r="E11">
        <v>310</v>
      </c>
      <c r="F11">
        <v>320</v>
      </c>
      <c r="G11">
        <v>21.818181818181799</v>
      </c>
      <c r="H11">
        <v>10</v>
      </c>
      <c r="I11">
        <v>15.233333333333301</v>
      </c>
      <c r="J11">
        <v>88</v>
      </c>
      <c r="K11">
        <v>1</v>
      </c>
      <c r="L11">
        <v>827</v>
      </c>
      <c r="N11">
        <v>360</v>
      </c>
      <c r="P11">
        <v>1.93333333333333</v>
      </c>
      <c r="Q11">
        <v>116</v>
      </c>
      <c r="R11">
        <v>1</v>
      </c>
      <c r="S11">
        <v>995</v>
      </c>
      <c r="U11">
        <v>180</v>
      </c>
      <c r="W11">
        <v>1.9166666666666601</v>
      </c>
      <c r="X11">
        <v>115</v>
      </c>
    </row>
    <row r="12" spans="1:38" x14ac:dyDescent="0.25">
      <c r="A12" t="s">
        <v>56</v>
      </c>
      <c r="B12" t="s">
        <v>57</v>
      </c>
      <c r="C12" t="s">
        <v>58</v>
      </c>
      <c r="D12">
        <v>3</v>
      </c>
      <c r="E12">
        <v>415</v>
      </c>
      <c r="F12">
        <v>425</v>
      </c>
      <c r="G12">
        <v>80</v>
      </c>
      <c r="H12">
        <v>10</v>
      </c>
      <c r="I12">
        <v>1.7</v>
      </c>
      <c r="J12">
        <v>34</v>
      </c>
    </row>
    <row r="13" spans="1:38" x14ac:dyDescent="0.25">
      <c r="A13" t="s">
        <v>59</v>
      </c>
      <c r="B13" t="s">
        <v>57</v>
      </c>
      <c r="C13" t="s">
        <v>58</v>
      </c>
      <c r="R13">
        <v>2</v>
      </c>
      <c r="S13">
        <v>915</v>
      </c>
      <c r="T13">
        <v>930</v>
      </c>
      <c r="U13">
        <v>90</v>
      </c>
      <c r="V13">
        <v>15</v>
      </c>
      <c r="W13">
        <v>1</v>
      </c>
      <c r="X13">
        <v>30</v>
      </c>
    </row>
    <row r="14" spans="1:38" x14ac:dyDescent="0.25">
      <c r="A14" t="s">
        <v>60</v>
      </c>
      <c r="B14" t="s">
        <v>57</v>
      </c>
      <c r="C14" t="s">
        <v>61</v>
      </c>
      <c r="D14">
        <v>3</v>
      </c>
      <c r="E14">
        <v>415</v>
      </c>
      <c r="F14">
        <v>425</v>
      </c>
      <c r="G14">
        <v>80</v>
      </c>
      <c r="H14">
        <v>10</v>
      </c>
      <c r="I14">
        <v>1.6</v>
      </c>
      <c r="J14">
        <v>32</v>
      </c>
    </row>
    <row r="15" spans="1:38" x14ac:dyDescent="0.25">
      <c r="A15" t="s">
        <v>62</v>
      </c>
      <c r="B15" t="s">
        <v>57</v>
      </c>
      <c r="C15" t="s">
        <v>61</v>
      </c>
      <c r="R15">
        <v>2</v>
      </c>
      <c r="S15">
        <v>915</v>
      </c>
      <c r="T15">
        <v>930</v>
      </c>
      <c r="U15">
        <v>90</v>
      </c>
      <c r="V15">
        <v>15</v>
      </c>
      <c r="W15">
        <v>1.3333333333333299</v>
      </c>
      <c r="X15">
        <v>40</v>
      </c>
    </row>
    <row r="16" spans="1:38" x14ac:dyDescent="0.25">
      <c r="A16" t="s">
        <v>63</v>
      </c>
      <c r="B16" t="s">
        <v>57</v>
      </c>
      <c r="C16" t="s">
        <v>64</v>
      </c>
      <c r="D16">
        <v>1</v>
      </c>
      <c r="E16">
        <v>430</v>
      </c>
      <c r="G16">
        <v>240</v>
      </c>
      <c r="I16">
        <v>0.75</v>
      </c>
      <c r="J16">
        <v>45</v>
      </c>
    </row>
    <row r="17" spans="1:38" x14ac:dyDescent="0.25">
      <c r="A17" t="s">
        <v>65</v>
      </c>
      <c r="B17" t="s">
        <v>57</v>
      </c>
      <c r="C17" t="s">
        <v>64</v>
      </c>
      <c r="R17">
        <v>1</v>
      </c>
      <c r="S17">
        <v>925</v>
      </c>
      <c r="U17">
        <v>180</v>
      </c>
      <c r="W17">
        <v>0.75</v>
      </c>
      <c r="X17">
        <v>45</v>
      </c>
    </row>
    <row r="18" spans="1:38" x14ac:dyDescent="0.25">
      <c r="A18" t="s">
        <v>66</v>
      </c>
      <c r="B18" t="s">
        <v>57</v>
      </c>
      <c r="C18" t="s">
        <v>67</v>
      </c>
      <c r="D18">
        <v>3</v>
      </c>
      <c r="E18">
        <v>435</v>
      </c>
      <c r="F18">
        <v>452</v>
      </c>
      <c r="G18">
        <v>80</v>
      </c>
      <c r="H18">
        <v>17</v>
      </c>
      <c r="I18">
        <v>1.1499999999999999</v>
      </c>
      <c r="J18">
        <v>23</v>
      </c>
      <c r="K18">
        <v>3</v>
      </c>
      <c r="L18">
        <v>632</v>
      </c>
      <c r="M18">
        <v>752</v>
      </c>
      <c r="N18">
        <v>120</v>
      </c>
      <c r="O18">
        <v>120</v>
      </c>
      <c r="P18">
        <v>1.1499999999999999</v>
      </c>
      <c r="Q18">
        <v>23</v>
      </c>
      <c r="R18">
        <v>3</v>
      </c>
      <c r="S18">
        <v>932</v>
      </c>
      <c r="T18">
        <v>992</v>
      </c>
      <c r="U18">
        <v>60</v>
      </c>
      <c r="V18">
        <v>60</v>
      </c>
      <c r="W18">
        <v>1.1499999999999999</v>
      </c>
      <c r="X18">
        <v>23</v>
      </c>
      <c r="Y18">
        <v>1</v>
      </c>
      <c r="Z18">
        <v>1112</v>
      </c>
      <c r="AB18">
        <v>120</v>
      </c>
      <c r="AD18">
        <v>0.38333333333333303</v>
      </c>
      <c r="AE18">
        <v>23</v>
      </c>
    </row>
    <row r="19" spans="1:38" x14ac:dyDescent="0.25">
      <c r="A19" t="s">
        <v>68</v>
      </c>
      <c r="B19" t="s">
        <v>57</v>
      </c>
      <c r="C19" t="s">
        <v>67</v>
      </c>
      <c r="D19">
        <v>4</v>
      </c>
      <c r="E19">
        <v>415</v>
      </c>
      <c r="F19">
        <v>458</v>
      </c>
      <c r="G19">
        <v>60</v>
      </c>
      <c r="H19">
        <v>43</v>
      </c>
      <c r="I19">
        <v>2.3333333333333299</v>
      </c>
      <c r="J19">
        <v>35</v>
      </c>
      <c r="K19">
        <v>3</v>
      </c>
      <c r="L19">
        <v>655</v>
      </c>
      <c r="M19">
        <v>775</v>
      </c>
      <c r="N19">
        <v>120</v>
      </c>
      <c r="O19">
        <v>120</v>
      </c>
      <c r="P19">
        <v>1.75</v>
      </c>
      <c r="Q19">
        <v>35</v>
      </c>
      <c r="R19">
        <v>3</v>
      </c>
      <c r="S19">
        <v>955</v>
      </c>
      <c r="T19">
        <v>1015</v>
      </c>
      <c r="U19">
        <v>60</v>
      </c>
      <c r="V19">
        <v>60</v>
      </c>
      <c r="W19">
        <v>1.75</v>
      </c>
      <c r="X19">
        <v>35</v>
      </c>
    </row>
    <row r="20" spans="1:38" x14ac:dyDescent="0.25">
      <c r="A20" t="s">
        <v>69</v>
      </c>
      <c r="B20" t="s">
        <v>57</v>
      </c>
      <c r="C20" t="s">
        <v>70</v>
      </c>
      <c r="D20">
        <v>11</v>
      </c>
      <c r="E20">
        <v>352</v>
      </c>
      <c r="F20">
        <v>367</v>
      </c>
      <c r="G20">
        <v>21.818181818181799</v>
      </c>
      <c r="H20">
        <v>15</v>
      </c>
      <c r="I20">
        <v>5.1333333333333302</v>
      </c>
      <c r="J20">
        <v>28</v>
      </c>
      <c r="K20">
        <v>12</v>
      </c>
      <c r="L20">
        <v>562</v>
      </c>
      <c r="M20">
        <v>592</v>
      </c>
      <c r="N20">
        <v>30</v>
      </c>
      <c r="O20">
        <v>30</v>
      </c>
      <c r="P20">
        <v>6.7666666666666604</v>
      </c>
      <c r="Q20">
        <v>33.8333333333333</v>
      </c>
      <c r="R20">
        <v>8</v>
      </c>
      <c r="S20">
        <v>910</v>
      </c>
      <c r="T20">
        <v>940</v>
      </c>
      <c r="U20">
        <v>22.5</v>
      </c>
      <c r="V20">
        <v>30</v>
      </c>
      <c r="W20">
        <v>5.3333333333333304</v>
      </c>
      <c r="X20">
        <v>40</v>
      </c>
      <c r="Y20">
        <v>4</v>
      </c>
      <c r="Z20">
        <v>1090</v>
      </c>
      <c r="AA20">
        <v>1120</v>
      </c>
      <c r="AB20">
        <v>30</v>
      </c>
      <c r="AC20">
        <v>30</v>
      </c>
      <c r="AD20">
        <v>2.6666666666666599</v>
      </c>
      <c r="AE20">
        <v>40</v>
      </c>
      <c r="AF20">
        <v>4</v>
      </c>
      <c r="AG20">
        <v>1210</v>
      </c>
      <c r="AH20">
        <v>1252</v>
      </c>
      <c r="AI20">
        <v>45</v>
      </c>
      <c r="AJ20">
        <v>42</v>
      </c>
      <c r="AK20">
        <v>2.0666666666666602</v>
      </c>
      <c r="AL20">
        <v>31</v>
      </c>
    </row>
    <row r="21" spans="1:38" x14ac:dyDescent="0.25">
      <c r="A21" t="s">
        <v>71</v>
      </c>
      <c r="B21" t="s">
        <v>57</v>
      </c>
      <c r="C21" t="s">
        <v>70</v>
      </c>
      <c r="D21">
        <v>9</v>
      </c>
      <c r="E21">
        <v>390</v>
      </c>
      <c r="F21">
        <v>405</v>
      </c>
      <c r="G21">
        <v>26.6666666666666</v>
      </c>
      <c r="H21">
        <v>15</v>
      </c>
      <c r="I21">
        <v>4.5</v>
      </c>
      <c r="J21">
        <v>30</v>
      </c>
      <c r="K21">
        <v>12</v>
      </c>
      <c r="L21">
        <v>540</v>
      </c>
      <c r="M21">
        <v>570</v>
      </c>
      <c r="N21">
        <v>30</v>
      </c>
      <c r="O21">
        <v>30</v>
      </c>
      <c r="P21">
        <v>6.5333333333333297</v>
      </c>
      <c r="Q21">
        <v>32.6666666666666</v>
      </c>
      <c r="R21">
        <v>9</v>
      </c>
      <c r="S21">
        <v>900</v>
      </c>
      <c r="T21">
        <v>930</v>
      </c>
      <c r="U21">
        <v>20</v>
      </c>
      <c r="V21">
        <v>30</v>
      </c>
      <c r="W21">
        <v>6.2666666666666604</v>
      </c>
      <c r="X21">
        <v>41.7777777777777</v>
      </c>
      <c r="Y21">
        <v>4</v>
      </c>
      <c r="Z21">
        <v>1105</v>
      </c>
      <c r="AA21">
        <v>1135</v>
      </c>
      <c r="AB21">
        <v>30</v>
      </c>
      <c r="AC21">
        <v>30</v>
      </c>
      <c r="AD21">
        <v>2.93333333333333</v>
      </c>
      <c r="AE21">
        <v>44</v>
      </c>
      <c r="AF21">
        <v>5</v>
      </c>
      <c r="AG21">
        <v>1225</v>
      </c>
      <c r="AH21">
        <v>1255</v>
      </c>
      <c r="AI21">
        <v>36</v>
      </c>
      <c r="AJ21">
        <v>30</v>
      </c>
      <c r="AK21">
        <v>2.9666666666666601</v>
      </c>
      <c r="AL21">
        <v>35.6</v>
      </c>
    </row>
    <row r="22" spans="1:38" x14ac:dyDescent="0.25">
      <c r="A22" t="s">
        <v>72</v>
      </c>
      <c r="B22" t="s">
        <v>57</v>
      </c>
      <c r="C22" t="s">
        <v>73</v>
      </c>
      <c r="D22">
        <v>2</v>
      </c>
      <c r="E22">
        <v>425</v>
      </c>
      <c r="F22">
        <v>485</v>
      </c>
      <c r="G22">
        <v>120</v>
      </c>
      <c r="H22">
        <v>60</v>
      </c>
      <c r="I22">
        <v>1.63333333333333</v>
      </c>
      <c r="J22">
        <v>49</v>
      </c>
      <c r="K22">
        <v>7</v>
      </c>
      <c r="L22">
        <v>545</v>
      </c>
      <c r="M22">
        <v>605</v>
      </c>
      <c r="N22">
        <v>51.428571428571402</v>
      </c>
      <c r="O22">
        <v>60</v>
      </c>
      <c r="P22">
        <v>6.55</v>
      </c>
      <c r="Q22">
        <v>59</v>
      </c>
      <c r="R22">
        <v>6</v>
      </c>
      <c r="S22">
        <v>905</v>
      </c>
      <c r="T22">
        <v>935</v>
      </c>
      <c r="U22">
        <v>30</v>
      </c>
      <c r="V22">
        <v>30</v>
      </c>
      <c r="W22">
        <v>4.9000000000000004</v>
      </c>
      <c r="X22">
        <v>49</v>
      </c>
      <c r="Y22">
        <v>1</v>
      </c>
      <c r="Z22">
        <v>1085</v>
      </c>
      <c r="AB22">
        <v>120</v>
      </c>
      <c r="AD22">
        <v>0.81666666666666599</v>
      </c>
      <c r="AE22">
        <v>49</v>
      </c>
    </row>
    <row r="23" spans="1:38" x14ac:dyDescent="0.25">
      <c r="A23" t="s">
        <v>74</v>
      </c>
      <c r="B23" t="s">
        <v>57</v>
      </c>
      <c r="C23" t="s">
        <v>73</v>
      </c>
      <c r="D23">
        <v>4</v>
      </c>
      <c r="E23">
        <v>402</v>
      </c>
      <c r="F23">
        <v>424</v>
      </c>
      <c r="G23">
        <v>60</v>
      </c>
      <c r="H23">
        <v>22</v>
      </c>
      <c r="I23">
        <v>3.43333333333333</v>
      </c>
      <c r="J23">
        <v>51.5</v>
      </c>
      <c r="K23">
        <v>6</v>
      </c>
      <c r="L23">
        <v>604</v>
      </c>
      <c r="M23">
        <v>664</v>
      </c>
      <c r="N23">
        <v>60</v>
      </c>
      <c r="O23">
        <v>60</v>
      </c>
      <c r="P23">
        <v>5.93333333333333</v>
      </c>
      <c r="Q23">
        <v>61</v>
      </c>
      <c r="R23">
        <v>6</v>
      </c>
      <c r="S23">
        <v>924</v>
      </c>
      <c r="T23">
        <v>954</v>
      </c>
      <c r="U23">
        <v>30</v>
      </c>
      <c r="V23">
        <v>30</v>
      </c>
      <c r="W23">
        <v>5.0999999999999996</v>
      </c>
      <c r="X23">
        <v>51</v>
      </c>
      <c r="Y23">
        <v>1</v>
      </c>
      <c r="Z23">
        <v>1104</v>
      </c>
      <c r="AB23">
        <v>120</v>
      </c>
      <c r="AD23">
        <v>0.85</v>
      </c>
      <c r="AE23">
        <v>51</v>
      </c>
    </row>
    <row r="24" spans="1:38" x14ac:dyDescent="0.25">
      <c r="A24" t="s">
        <v>75</v>
      </c>
      <c r="B24" t="s">
        <v>57</v>
      </c>
      <c r="C24" t="s">
        <v>76</v>
      </c>
      <c r="D24">
        <v>3</v>
      </c>
      <c r="E24">
        <v>435</v>
      </c>
      <c r="F24">
        <v>465</v>
      </c>
      <c r="G24">
        <v>80</v>
      </c>
      <c r="H24">
        <v>30</v>
      </c>
      <c r="I24">
        <v>1.38333333333333</v>
      </c>
      <c r="J24">
        <v>27.6666666666666</v>
      </c>
      <c r="K24">
        <v>5</v>
      </c>
      <c r="L24">
        <v>585</v>
      </c>
      <c r="M24">
        <v>655</v>
      </c>
      <c r="N24">
        <v>72</v>
      </c>
      <c r="O24">
        <v>70</v>
      </c>
      <c r="P24">
        <v>2.0833333333333299</v>
      </c>
      <c r="Q24">
        <v>25</v>
      </c>
      <c r="R24">
        <v>2</v>
      </c>
      <c r="S24">
        <v>945</v>
      </c>
      <c r="T24">
        <v>1020</v>
      </c>
      <c r="U24">
        <v>90</v>
      </c>
      <c r="V24">
        <v>75</v>
      </c>
      <c r="W24">
        <v>1</v>
      </c>
      <c r="X24">
        <v>30</v>
      </c>
      <c r="Y24">
        <v>2</v>
      </c>
      <c r="Z24">
        <v>1095</v>
      </c>
      <c r="AA24">
        <v>1170</v>
      </c>
      <c r="AB24">
        <v>60</v>
      </c>
      <c r="AC24">
        <v>75</v>
      </c>
      <c r="AD24">
        <v>1</v>
      </c>
      <c r="AE24">
        <v>30</v>
      </c>
    </row>
    <row r="25" spans="1:38" x14ac:dyDescent="0.25">
      <c r="A25" t="s">
        <v>77</v>
      </c>
      <c r="B25" t="s">
        <v>57</v>
      </c>
      <c r="C25" t="s">
        <v>76</v>
      </c>
      <c r="D25">
        <v>4</v>
      </c>
      <c r="E25">
        <v>385</v>
      </c>
      <c r="F25">
        <v>415</v>
      </c>
      <c r="G25">
        <v>60</v>
      </c>
      <c r="H25">
        <v>30</v>
      </c>
      <c r="I25">
        <v>2.9</v>
      </c>
      <c r="J25">
        <v>43.5</v>
      </c>
      <c r="K25">
        <v>6</v>
      </c>
      <c r="L25">
        <v>540</v>
      </c>
      <c r="M25">
        <v>610</v>
      </c>
      <c r="N25">
        <v>60</v>
      </c>
      <c r="O25">
        <v>70</v>
      </c>
      <c r="P25">
        <v>4.0833333333333304</v>
      </c>
      <c r="Q25">
        <v>40.8333333333333</v>
      </c>
      <c r="R25">
        <v>2</v>
      </c>
      <c r="S25">
        <v>975</v>
      </c>
      <c r="T25">
        <v>1050</v>
      </c>
      <c r="U25">
        <v>90</v>
      </c>
      <c r="V25">
        <v>75</v>
      </c>
      <c r="W25">
        <v>1.3</v>
      </c>
      <c r="X25">
        <v>39</v>
      </c>
      <c r="Y25">
        <v>2</v>
      </c>
      <c r="Z25">
        <v>1125</v>
      </c>
      <c r="AA25">
        <v>1195</v>
      </c>
      <c r="AB25">
        <v>60</v>
      </c>
      <c r="AC25">
        <v>70</v>
      </c>
      <c r="AD25">
        <v>0.8</v>
      </c>
      <c r="AE25">
        <v>39</v>
      </c>
    </row>
    <row r="26" spans="1:38" x14ac:dyDescent="0.25">
      <c r="A26" t="s">
        <v>78</v>
      </c>
      <c r="B26" t="s">
        <v>57</v>
      </c>
      <c r="C26" t="s">
        <v>79</v>
      </c>
      <c r="D26">
        <v>3</v>
      </c>
      <c r="E26">
        <v>399</v>
      </c>
      <c r="F26">
        <v>435</v>
      </c>
      <c r="G26">
        <v>80</v>
      </c>
      <c r="H26">
        <v>36</v>
      </c>
      <c r="I26">
        <v>0.85</v>
      </c>
      <c r="J26">
        <v>25</v>
      </c>
      <c r="K26">
        <v>4</v>
      </c>
      <c r="L26">
        <v>555</v>
      </c>
      <c r="M26">
        <v>675</v>
      </c>
      <c r="N26">
        <v>90</v>
      </c>
      <c r="O26">
        <v>120</v>
      </c>
      <c r="P26">
        <v>1.6666666666666601</v>
      </c>
      <c r="Q26">
        <v>25</v>
      </c>
      <c r="R26">
        <v>3</v>
      </c>
      <c r="S26">
        <v>925</v>
      </c>
      <c r="T26">
        <v>985</v>
      </c>
      <c r="U26">
        <v>60</v>
      </c>
      <c r="V26">
        <v>60</v>
      </c>
      <c r="W26">
        <v>1.25</v>
      </c>
      <c r="X26">
        <v>25</v>
      </c>
      <c r="Y26">
        <v>1</v>
      </c>
      <c r="Z26">
        <v>1105</v>
      </c>
      <c r="AB26">
        <v>120</v>
      </c>
      <c r="AD26">
        <v>0.41666666666666602</v>
      </c>
      <c r="AE26">
        <v>25</v>
      </c>
    </row>
    <row r="27" spans="1:38" x14ac:dyDescent="0.25">
      <c r="A27" t="s">
        <v>80</v>
      </c>
      <c r="B27" t="s">
        <v>57</v>
      </c>
      <c r="C27" t="s">
        <v>79</v>
      </c>
      <c r="D27">
        <v>3</v>
      </c>
      <c r="E27">
        <v>406</v>
      </c>
      <c r="F27">
        <v>466</v>
      </c>
      <c r="G27">
        <v>80</v>
      </c>
      <c r="H27">
        <v>60</v>
      </c>
      <c r="I27">
        <v>1.35</v>
      </c>
      <c r="J27">
        <v>27</v>
      </c>
      <c r="K27">
        <v>5</v>
      </c>
      <c r="L27">
        <v>586</v>
      </c>
      <c r="M27">
        <v>706</v>
      </c>
      <c r="N27">
        <v>72</v>
      </c>
      <c r="O27">
        <v>120</v>
      </c>
      <c r="P27">
        <v>2.3333333333333299</v>
      </c>
      <c r="Q27">
        <v>28</v>
      </c>
      <c r="R27">
        <v>3</v>
      </c>
      <c r="S27">
        <v>956</v>
      </c>
      <c r="T27">
        <v>1016</v>
      </c>
      <c r="U27">
        <v>60</v>
      </c>
      <c r="V27">
        <v>60</v>
      </c>
      <c r="W27">
        <v>1.1000000000000001</v>
      </c>
      <c r="X27">
        <v>22</v>
      </c>
    </row>
    <row r="28" spans="1:38" x14ac:dyDescent="0.25">
      <c r="A28" t="s">
        <v>81</v>
      </c>
      <c r="B28" t="s">
        <v>57</v>
      </c>
      <c r="C28" t="s">
        <v>82</v>
      </c>
      <c r="D28">
        <v>4</v>
      </c>
      <c r="E28">
        <v>430</v>
      </c>
      <c r="F28">
        <v>439</v>
      </c>
      <c r="G28">
        <v>60</v>
      </c>
      <c r="H28">
        <v>9</v>
      </c>
      <c r="I28">
        <v>2.0333333333333301</v>
      </c>
      <c r="J28">
        <v>33</v>
      </c>
      <c r="K28">
        <v>5</v>
      </c>
      <c r="L28">
        <v>580</v>
      </c>
      <c r="M28">
        <v>655</v>
      </c>
      <c r="N28">
        <v>72</v>
      </c>
      <c r="O28">
        <v>75</v>
      </c>
      <c r="P28">
        <v>2.75</v>
      </c>
      <c r="Q28">
        <v>33</v>
      </c>
      <c r="R28">
        <v>2</v>
      </c>
      <c r="S28">
        <v>955</v>
      </c>
      <c r="T28">
        <v>1030</v>
      </c>
      <c r="U28">
        <v>90</v>
      </c>
      <c r="V28">
        <v>75</v>
      </c>
      <c r="W28">
        <v>1.1000000000000001</v>
      </c>
      <c r="X28">
        <v>33</v>
      </c>
      <c r="Y28">
        <v>2</v>
      </c>
      <c r="Z28">
        <v>1105</v>
      </c>
      <c r="AA28">
        <v>1165</v>
      </c>
      <c r="AB28">
        <v>60</v>
      </c>
      <c r="AC28">
        <v>60</v>
      </c>
      <c r="AD28">
        <v>1.1000000000000001</v>
      </c>
      <c r="AE28">
        <v>33</v>
      </c>
      <c r="AF28">
        <v>1</v>
      </c>
      <c r="AG28">
        <v>1225</v>
      </c>
      <c r="AI28">
        <v>180</v>
      </c>
      <c r="AK28">
        <v>0.55000000000000004</v>
      </c>
      <c r="AL28">
        <v>33</v>
      </c>
    </row>
    <row r="29" spans="1:38" x14ac:dyDescent="0.25">
      <c r="A29" t="s">
        <v>83</v>
      </c>
      <c r="B29" t="s">
        <v>57</v>
      </c>
      <c r="C29" t="s">
        <v>82</v>
      </c>
      <c r="D29">
        <v>4</v>
      </c>
      <c r="E29">
        <v>392</v>
      </c>
      <c r="F29">
        <v>405</v>
      </c>
      <c r="G29">
        <v>60</v>
      </c>
      <c r="H29">
        <v>13</v>
      </c>
      <c r="I29">
        <v>2.2333333333333298</v>
      </c>
      <c r="J29">
        <v>34</v>
      </c>
      <c r="K29">
        <v>5</v>
      </c>
      <c r="L29">
        <v>542</v>
      </c>
      <c r="M29">
        <v>617</v>
      </c>
      <c r="N29">
        <v>72</v>
      </c>
      <c r="O29">
        <v>75</v>
      </c>
      <c r="P29">
        <v>2.75</v>
      </c>
      <c r="Q29">
        <v>33</v>
      </c>
      <c r="R29">
        <v>3</v>
      </c>
      <c r="S29">
        <v>917</v>
      </c>
      <c r="T29">
        <v>992</v>
      </c>
      <c r="U29">
        <v>60</v>
      </c>
      <c r="V29">
        <v>75</v>
      </c>
      <c r="W29">
        <v>1.65</v>
      </c>
      <c r="X29">
        <v>33</v>
      </c>
      <c r="Y29">
        <v>2</v>
      </c>
      <c r="Z29">
        <v>1127</v>
      </c>
      <c r="AA29">
        <v>1187</v>
      </c>
      <c r="AB29">
        <v>60</v>
      </c>
      <c r="AC29">
        <v>60</v>
      </c>
      <c r="AD29">
        <v>1.1000000000000001</v>
      </c>
      <c r="AE29">
        <v>33</v>
      </c>
    </row>
    <row r="30" spans="1:38" x14ac:dyDescent="0.25">
      <c r="A30" t="s">
        <v>84</v>
      </c>
      <c r="B30" t="s">
        <v>57</v>
      </c>
      <c r="C30" t="s">
        <v>85</v>
      </c>
      <c r="D30">
        <v>8</v>
      </c>
      <c r="E30">
        <v>320</v>
      </c>
      <c r="F30">
        <v>335</v>
      </c>
      <c r="G30">
        <v>30</v>
      </c>
      <c r="H30">
        <v>15</v>
      </c>
      <c r="I30">
        <v>8.6666666666666607</v>
      </c>
      <c r="J30">
        <v>65</v>
      </c>
    </row>
    <row r="31" spans="1:38" x14ac:dyDescent="0.25">
      <c r="A31" t="s">
        <v>86</v>
      </c>
      <c r="B31" t="s">
        <v>57</v>
      </c>
      <c r="C31" t="s">
        <v>85</v>
      </c>
      <c r="R31">
        <v>8</v>
      </c>
      <c r="S31">
        <v>935</v>
      </c>
      <c r="T31">
        <v>965</v>
      </c>
      <c r="U31">
        <v>22.5</v>
      </c>
      <c r="V31">
        <v>30</v>
      </c>
      <c r="W31">
        <v>8.6666666666666607</v>
      </c>
      <c r="X31">
        <v>65</v>
      </c>
    </row>
    <row r="32" spans="1:38" x14ac:dyDescent="0.25">
      <c r="A32" t="s">
        <v>87</v>
      </c>
      <c r="B32" t="s">
        <v>57</v>
      </c>
      <c r="C32" t="s">
        <v>88</v>
      </c>
      <c r="D32">
        <v>3</v>
      </c>
      <c r="E32">
        <v>325</v>
      </c>
      <c r="F32">
        <v>345</v>
      </c>
      <c r="G32">
        <v>80</v>
      </c>
      <c r="H32">
        <v>20</v>
      </c>
      <c r="I32">
        <v>3.3333333333333299</v>
      </c>
      <c r="J32">
        <v>66.6666666666666</v>
      </c>
    </row>
    <row r="33" spans="1:24" x14ac:dyDescent="0.25">
      <c r="A33" t="s">
        <v>89</v>
      </c>
      <c r="B33" t="s">
        <v>57</v>
      </c>
      <c r="C33" t="s">
        <v>88</v>
      </c>
      <c r="R33">
        <v>3</v>
      </c>
      <c r="S33">
        <v>929</v>
      </c>
      <c r="T33">
        <v>959</v>
      </c>
      <c r="U33">
        <v>60</v>
      </c>
      <c r="V33">
        <v>30</v>
      </c>
      <c r="W33">
        <v>3.4666666666666601</v>
      </c>
      <c r="X33">
        <v>69.3333333333333</v>
      </c>
    </row>
    <row r="34" spans="1:24" x14ac:dyDescent="0.25">
      <c r="A34" t="s">
        <v>90</v>
      </c>
      <c r="B34" t="s">
        <v>57</v>
      </c>
      <c r="C34" t="s">
        <v>91</v>
      </c>
      <c r="D34">
        <v>3</v>
      </c>
      <c r="E34">
        <v>350</v>
      </c>
      <c r="F34">
        <v>375</v>
      </c>
      <c r="G34">
        <v>80</v>
      </c>
      <c r="H34">
        <v>25</v>
      </c>
      <c r="I34">
        <v>3.1666666666666599</v>
      </c>
      <c r="J34">
        <v>63.3333333333333</v>
      </c>
    </row>
    <row r="35" spans="1:24" x14ac:dyDescent="0.25">
      <c r="A35" t="s">
        <v>92</v>
      </c>
      <c r="B35" t="s">
        <v>57</v>
      </c>
      <c r="C35" t="s">
        <v>91</v>
      </c>
      <c r="R35">
        <v>3</v>
      </c>
      <c r="S35">
        <v>965</v>
      </c>
      <c r="T35">
        <v>995</v>
      </c>
      <c r="U35">
        <v>60</v>
      </c>
      <c r="V35">
        <v>30</v>
      </c>
      <c r="W35">
        <v>3.3</v>
      </c>
      <c r="X35">
        <v>66</v>
      </c>
    </row>
    <row r="36" spans="1:24" x14ac:dyDescent="0.25">
      <c r="A36" t="s">
        <v>93</v>
      </c>
      <c r="B36" t="s">
        <v>57</v>
      </c>
      <c r="C36" t="s">
        <v>94</v>
      </c>
      <c r="D36">
        <v>3</v>
      </c>
      <c r="E36">
        <v>330</v>
      </c>
      <c r="F36">
        <v>385</v>
      </c>
      <c r="G36">
        <v>80</v>
      </c>
      <c r="H36">
        <v>55</v>
      </c>
      <c r="I36">
        <v>3.1666666666666599</v>
      </c>
      <c r="J36">
        <v>63.3333333333333</v>
      </c>
    </row>
    <row r="37" spans="1:24" x14ac:dyDescent="0.25">
      <c r="A37" t="s">
        <v>95</v>
      </c>
      <c r="B37" t="s">
        <v>57</v>
      </c>
      <c r="C37" t="s">
        <v>94</v>
      </c>
      <c r="R37">
        <v>3</v>
      </c>
      <c r="S37">
        <v>935</v>
      </c>
      <c r="T37">
        <v>990</v>
      </c>
      <c r="U37">
        <v>60</v>
      </c>
      <c r="V37">
        <v>55</v>
      </c>
      <c r="W37">
        <v>3.8333333333333299</v>
      </c>
      <c r="X37">
        <v>76.6666666666666</v>
      </c>
    </row>
    <row r="38" spans="1:24" x14ac:dyDescent="0.25">
      <c r="A38" t="s">
        <v>96</v>
      </c>
      <c r="B38" t="s">
        <v>57</v>
      </c>
      <c r="C38" t="s">
        <v>97</v>
      </c>
      <c r="D38">
        <v>3</v>
      </c>
      <c r="E38">
        <v>330</v>
      </c>
      <c r="F38">
        <v>380</v>
      </c>
      <c r="G38">
        <v>80</v>
      </c>
      <c r="H38">
        <v>50</v>
      </c>
      <c r="I38">
        <v>3.11666666666666</v>
      </c>
      <c r="J38">
        <v>62.3333333333333</v>
      </c>
    </row>
    <row r="39" spans="1:24" x14ac:dyDescent="0.25">
      <c r="A39" t="s">
        <v>98</v>
      </c>
      <c r="B39" t="s">
        <v>57</v>
      </c>
      <c r="C39" t="s">
        <v>97</v>
      </c>
      <c r="R39">
        <v>3</v>
      </c>
      <c r="S39">
        <v>965</v>
      </c>
      <c r="T39">
        <v>1010</v>
      </c>
      <c r="U39">
        <v>60</v>
      </c>
      <c r="V39">
        <v>45</v>
      </c>
      <c r="W39">
        <v>3.5</v>
      </c>
      <c r="X39">
        <v>70</v>
      </c>
    </row>
    <row r="40" spans="1:24" x14ac:dyDescent="0.25">
      <c r="A40" t="s">
        <v>99</v>
      </c>
      <c r="B40" t="s">
        <v>57</v>
      </c>
      <c r="C40" t="s">
        <v>100</v>
      </c>
      <c r="D40">
        <v>7</v>
      </c>
      <c r="E40">
        <v>352</v>
      </c>
      <c r="F40">
        <v>372</v>
      </c>
      <c r="G40">
        <v>34.285714285714199</v>
      </c>
      <c r="H40">
        <v>20</v>
      </c>
      <c r="I40">
        <v>7.2333333333333298</v>
      </c>
      <c r="J40">
        <v>62</v>
      </c>
    </row>
    <row r="41" spans="1:24" x14ac:dyDescent="0.25">
      <c r="A41" t="s">
        <v>101</v>
      </c>
      <c r="B41" t="s">
        <v>57</v>
      </c>
      <c r="C41" t="s">
        <v>100</v>
      </c>
      <c r="R41">
        <v>5</v>
      </c>
      <c r="S41">
        <v>909</v>
      </c>
      <c r="T41">
        <v>939</v>
      </c>
      <c r="U41">
        <v>36</v>
      </c>
      <c r="V41">
        <v>30</v>
      </c>
      <c r="W41">
        <v>5.0833333333333304</v>
      </c>
      <c r="X41">
        <v>61</v>
      </c>
    </row>
    <row r="42" spans="1:24" x14ac:dyDescent="0.25">
      <c r="A42" t="s">
        <v>102</v>
      </c>
      <c r="B42" t="s">
        <v>57</v>
      </c>
      <c r="C42" t="s">
        <v>103</v>
      </c>
      <c r="D42">
        <v>2</v>
      </c>
      <c r="E42">
        <v>385</v>
      </c>
      <c r="F42">
        <v>410</v>
      </c>
      <c r="G42">
        <v>120</v>
      </c>
      <c r="H42">
        <v>25</v>
      </c>
      <c r="I42">
        <v>2.0499999999999998</v>
      </c>
      <c r="J42">
        <v>61.5</v>
      </c>
    </row>
    <row r="43" spans="1:24" x14ac:dyDescent="0.25">
      <c r="A43" t="s">
        <v>104</v>
      </c>
      <c r="B43" t="s">
        <v>57</v>
      </c>
      <c r="C43" t="s">
        <v>103</v>
      </c>
      <c r="R43">
        <v>2</v>
      </c>
      <c r="S43">
        <v>1005</v>
      </c>
      <c r="T43">
        <v>1040</v>
      </c>
      <c r="U43">
        <v>90</v>
      </c>
      <c r="V43">
        <v>35</v>
      </c>
      <c r="W43">
        <v>2</v>
      </c>
      <c r="X43">
        <v>60</v>
      </c>
    </row>
    <row r="44" spans="1:24" x14ac:dyDescent="0.25">
      <c r="A44" t="s">
        <v>105</v>
      </c>
      <c r="B44" t="s">
        <v>57</v>
      </c>
      <c r="C44" t="s">
        <v>106</v>
      </c>
      <c r="D44">
        <v>2</v>
      </c>
      <c r="E44">
        <v>320</v>
      </c>
      <c r="F44">
        <v>355</v>
      </c>
      <c r="G44">
        <v>120</v>
      </c>
      <c r="H44">
        <v>35</v>
      </c>
      <c r="I44">
        <v>1.8333333333333299</v>
      </c>
      <c r="J44">
        <v>55</v>
      </c>
    </row>
    <row r="45" spans="1:24" x14ac:dyDescent="0.25">
      <c r="A45" t="s">
        <v>107</v>
      </c>
      <c r="B45" t="s">
        <v>57</v>
      </c>
      <c r="C45" t="s">
        <v>106</v>
      </c>
      <c r="R45">
        <v>2</v>
      </c>
      <c r="S45">
        <v>970</v>
      </c>
      <c r="T45">
        <v>1000</v>
      </c>
      <c r="U45">
        <v>90</v>
      </c>
      <c r="V45">
        <v>30</v>
      </c>
      <c r="W45">
        <v>2.1666666666666599</v>
      </c>
      <c r="X45">
        <v>65</v>
      </c>
    </row>
    <row r="46" spans="1:24" x14ac:dyDescent="0.25">
      <c r="A46" t="s">
        <v>108</v>
      </c>
      <c r="B46" t="s">
        <v>57</v>
      </c>
      <c r="C46" t="s">
        <v>109</v>
      </c>
      <c r="D46">
        <v>2</v>
      </c>
      <c r="E46">
        <v>300</v>
      </c>
      <c r="F46">
        <v>405</v>
      </c>
      <c r="G46">
        <v>120</v>
      </c>
      <c r="H46">
        <v>105</v>
      </c>
      <c r="I46">
        <v>1.7833333333333301</v>
      </c>
      <c r="J46">
        <v>53.5</v>
      </c>
    </row>
    <row r="47" spans="1:24" x14ac:dyDescent="0.25">
      <c r="A47" t="s">
        <v>110</v>
      </c>
      <c r="B47" t="s">
        <v>57</v>
      </c>
      <c r="C47" t="s">
        <v>109</v>
      </c>
      <c r="K47">
        <v>1</v>
      </c>
      <c r="L47">
        <v>880</v>
      </c>
      <c r="N47">
        <v>360</v>
      </c>
      <c r="P47">
        <v>0.91666666666666596</v>
      </c>
      <c r="Q47">
        <v>55</v>
      </c>
      <c r="R47">
        <v>2</v>
      </c>
      <c r="S47">
        <v>940</v>
      </c>
      <c r="T47">
        <v>1060</v>
      </c>
      <c r="U47">
        <v>90</v>
      </c>
      <c r="V47">
        <v>120</v>
      </c>
      <c r="W47">
        <v>1.8333333333333299</v>
      </c>
      <c r="X47">
        <v>55</v>
      </c>
    </row>
    <row r="48" spans="1:24" x14ac:dyDescent="0.25">
      <c r="A48" t="s">
        <v>111</v>
      </c>
      <c r="B48" t="s">
        <v>57</v>
      </c>
      <c r="C48" t="s">
        <v>112</v>
      </c>
      <c r="D48">
        <v>2</v>
      </c>
      <c r="E48">
        <v>400</v>
      </c>
      <c r="F48">
        <v>470</v>
      </c>
      <c r="G48">
        <v>120</v>
      </c>
      <c r="H48">
        <v>70</v>
      </c>
      <c r="I48">
        <v>1.43333333333333</v>
      </c>
      <c r="J48">
        <v>43</v>
      </c>
    </row>
    <row r="49" spans="1:38" x14ac:dyDescent="0.25">
      <c r="A49" t="s">
        <v>113</v>
      </c>
      <c r="B49" t="s">
        <v>57</v>
      </c>
      <c r="C49" t="s">
        <v>112</v>
      </c>
      <c r="R49">
        <v>2</v>
      </c>
      <c r="S49">
        <v>990</v>
      </c>
      <c r="T49">
        <v>1020</v>
      </c>
      <c r="U49">
        <v>90</v>
      </c>
      <c r="V49">
        <v>30</v>
      </c>
      <c r="W49">
        <v>1.5</v>
      </c>
      <c r="X49">
        <v>45</v>
      </c>
    </row>
    <row r="50" spans="1:38" x14ac:dyDescent="0.25">
      <c r="A50" t="s">
        <v>114</v>
      </c>
      <c r="B50" t="s">
        <v>57</v>
      </c>
      <c r="C50" t="s">
        <v>115</v>
      </c>
      <c r="D50">
        <v>1</v>
      </c>
      <c r="E50">
        <v>415</v>
      </c>
      <c r="G50">
        <v>240</v>
      </c>
      <c r="I50">
        <v>0.75</v>
      </c>
      <c r="J50">
        <v>45</v>
      </c>
    </row>
    <row r="51" spans="1:38" x14ac:dyDescent="0.25">
      <c r="A51" t="s">
        <v>116</v>
      </c>
      <c r="B51" t="s">
        <v>57</v>
      </c>
      <c r="C51" t="s">
        <v>115</v>
      </c>
      <c r="R51">
        <v>1</v>
      </c>
      <c r="S51">
        <v>1015</v>
      </c>
      <c r="U51">
        <v>180</v>
      </c>
      <c r="W51">
        <v>0.7</v>
      </c>
      <c r="X51">
        <v>42</v>
      </c>
    </row>
    <row r="52" spans="1:38" x14ac:dyDescent="0.25">
      <c r="A52" t="s">
        <v>117</v>
      </c>
      <c r="B52" t="s">
        <v>118</v>
      </c>
      <c r="C52">
        <v>10</v>
      </c>
      <c r="D52">
        <v>4</v>
      </c>
      <c r="E52">
        <v>325</v>
      </c>
      <c r="F52">
        <v>385</v>
      </c>
      <c r="G52">
        <v>60</v>
      </c>
      <c r="H52">
        <v>60</v>
      </c>
      <c r="I52">
        <v>8</v>
      </c>
      <c r="J52">
        <v>120</v>
      </c>
      <c r="K52">
        <v>6</v>
      </c>
      <c r="L52">
        <v>565</v>
      </c>
      <c r="M52">
        <v>625</v>
      </c>
      <c r="N52">
        <v>60</v>
      </c>
      <c r="O52">
        <v>60</v>
      </c>
      <c r="P52">
        <v>12</v>
      </c>
      <c r="Q52">
        <v>120</v>
      </c>
      <c r="R52">
        <v>3</v>
      </c>
      <c r="S52">
        <v>925</v>
      </c>
      <c r="T52">
        <v>985</v>
      </c>
      <c r="U52">
        <v>60</v>
      </c>
      <c r="V52">
        <v>60</v>
      </c>
      <c r="W52">
        <v>6</v>
      </c>
      <c r="X52">
        <v>120</v>
      </c>
      <c r="Y52">
        <v>2</v>
      </c>
      <c r="Z52">
        <v>1105</v>
      </c>
      <c r="AA52">
        <v>1165</v>
      </c>
      <c r="AB52">
        <v>60</v>
      </c>
      <c r="AC52">
        <v>60</v>
      </c>
      <c r="AD52">
        <v>2.0833333333333299</v>
      </c>
      <c r="AE52">
        <v>62.5</v>
      </c>
    </row>
    <row r="53" spans="1:38" x14ac:dyDescent="0.25">
      <c r="A53" t="s">
        <v>119</v>
      </c>
      <c r="B53" t="s">
        <v>118</v>
      </c>
      <c r="C53">
        <v>20</v>
      </c>
      <c r="D53">
        <v>1</v>
      </c>
      <c r="E53">
        <v>430</v>
      </c>
      <c r="G53">
        <v>240</v>
      </c>
      <c r="I53">
        <v>0.58333333333333304</v>
      </c>
      <c r="J53">
        <v>35</v>
      </c>
    </row>
    <row r="54" spans="1:38" x14ac:dyDescent="0.25">
      <c r="A54" t="s">
        <v>120</v>
      </c>
      <c r="B54" t="s">
        <v>118</v>
      </c>
      <c r="C54">
        <v>20</v>
      </c>
      <c r="R54">
        <v>1</v>
      </c>
      <c r="S54">
        <v>916</v>
      </c>
      <c r="U54">
        <v>180</v>
      </c>
      <c r="W54">
        <v>0.5</v>
      </c>
      <c r="X54">
        <v>30</v>
      </c>
    </row>
    <row r="55" spans="1:38" x14ac:dyDescent="0.25">
      <c r="A55" t="s">
        <v>121</v>
      </c>
      <c r="B55" t="s">
        <v>118</v>
      </c>
      <c r="C55">
        <v>30</v>
      </c>
      <c r="D55">
        <v>5</v>
      </c>
      <c r="E55">
        <v>360</v>
      </c>
      <c r="F55">
        <v>390</v>
      </c>
      <c r="G55">
        <v>48</v>
      </c>
      <c r="H55">
        <v>30</v>
      </c>
      <c r="I55">
        <v>1.5</v>
      </c>
      <c r="J55">
        <v>20</v>
      </c>
      <c r="K55">
        <v>1</v>
      </c>
      <c r="L55">
        <v>880</v>
      </c>
      <c r="N55">
        <v>360</v>
      </c>
      <c r="P55">
        <v>0.16666666666666599</v>
      </c>
      <c r="Q55">
        <v>10</v>
      </c>
      <c r="R55">
        <v>4</v>
      </c>
      <c r="S55">
        <v>900</v>
      </c>
      <c r="T55">
        <v>930</v>
      </c>
      <c r="U55">
        <v>45</v>
      </c>
      <c r="V55">
        <v>30</v>
      </c>
      <c r="W55">
        <v>1.3333333333333299</v>
      </c>
      <c r="X55">
        <v>20</v>
      </c>
    </row>
    <row r="56" spans="1:38" x14ac:dyDescent="0.25">
      <c r="A56" t="s">
        <v>122</v>
      </c>
      <c r="B56" t="s">
        <v>118</v>
      </c>
      <c r="C56">
        <v>30</v>
      </c>
      <c r="D56">
        <v>4</v>
      </c>
      <c r="E56">
        <v>380</v>
      </c>
      <c r="F56">
        <v>410</v>
      </c>
      <c r="G56">
        <v>60</v>
      </c>
      <c r="H56">
        <v>30</v>
      </c>
      <c r="I56">
        <v>0.66666666666666596</v>
      </c>
      <c r="J56">
        <v>10</v>
      </c>
      <c r="K56">
        <v>1</v>
      </c>
      <c r="L56">
        <v>890</v>
      </c>
      <c r="N56">
        <v>360</v>
      </c>
      <c r="P56">
        <v>0.16666666666666599</v>
      </c>
      <c r="Q56">
        <v>10</v>
      </c>
      <c r="R56">
        <v>4</v>
      </c>
      <c r="S56">
        <v>920</v>
      </c>
      <c r="T56">
        <v>950</v>
      </c>
      <c r="U56">
        <v>45</v>
      </c>
      <c r="V56">
        <v>30</v>
      </c>
      <c r="W56">
        <v>0.66666666666666596</v>
      </c>
      <c r="X56">
        <v>10</v>
      </c>
    </row>
    <row r="57" spans="1:38" x14ac:dyDescent="0.25">
      <c r="A57" t="s">
        <v>123</v>
      </c>
      <c r="B57" t="s">
        <v>124</v>
      </c>
      <c r="C57" t="s">
        <v>125</v>
      </c>
      <c r="D57">
        <v>4</v>
      </c>
      <c r="E57">
        <v>300</v>
      </c>
      <c r="F57">
        <v>360</v>
      </c>
      <c r="G57">
        <v>60</v>
      </c>
      <c r="H57">
        <v>60</v>
      </c>
      <c r="I57">
        <v>4</v>
      </c>
      <c r="J57">
        <v>60</v>
      </c>
      <c r="K57">
        <v>6</v>
      </c>
      <c r="L57">
        <v>540</v>
      </c>
      <c r="M57">
        <v>600</v>
      </c>
      <c r="N57">
        <v>60</v>
      </c>
      <c r="O57">
        <v>60</v>
      </c>
      <c r="P57">
        <v>6</v>
      </c>
      <c r="Q57">
        <v>60</v>
      </c>
      <c r="R57">
        <v>3</v>
      </c>
      <c r="S57">
        <v>900</v>
      </c>
      <c r="T57">
        <v>960</v>
      </c>
      <c r="U57">
        <v>60</v>
      </c>
      <c r="V57">
        <v>60</v>
      </c>
      <c r="W57">
        <v>3</v>
      </c>
      <c r="X57">
        <v>60</v>
      </c>
      <c r="Y57">
        <v>2</v>
      </c>
      <c r="Z57">
        <v>1080</v>
      </c>
      <c r="AA57">
        <v>1140</v>
      </c>
      <c r="AB57">
        <v>60</v>
      </c>
      <c r="AC57">
        <v>60</v>
      </c>
      <c r="AD57">
        <v>2</v>
      </c>
      <c r="AE57">
        <v>60</v>
      </c>
    </row>
    <row r="58" spans="1:38" x14ac:dyDescent="0.25">
      <c r="A58" t="s">
        <v>126</v>
      </c>
      <c r="B58" t="s">
        <v>124</v>
      </c>
      <c r="C58" t="s">
        <v>125</v>
      </c>
      <c r="D58">
        <v>3</v>
      </c>
      <c r="E58">
        <v>370</v>
      </c>
      <c r="F58">
        <v>420</v>
      </c>
      <c r="G58">
        <v>80</v>
      </c>
      <c r="H58">
        <v>50</v>
      </c>
      <c r="I58">
        <v>2.8333333333333299</v>
      </c>
      <c r="J58">
        <v>56.6666666666666</v>
      </c>
      <c r="K58">
        <v>6</v>
      </c>
      <c r="L58">
        <v>540</v>
      </c>
      <c r="M58">
        <v>600</v>
      </c>
      <c r="N58">
        <v>60</v>
      </c>
      <c r="O58">
        <v>60</v>
      </c>
      <c r="P58">
        <v>6</v>
      </c>
      <c r="Q58">
        <v>60</v>
      </c>
      <c r="R58">
        <v>3</v>
      </c>
      <c r="S58">
        <v>900</v>
      </c>
      <c r="T58">
        <v>960</v>
      </c>
      <c r="U58">
        <v>60</v>
      </c>
      <c r="V58">
        <v>60</v>
      </c>
      <c r="W58">
        <v>3</v>
      </c>
      <c r="X58">
        <v>60</v>
      </c>
      <c r="Y58">
        <v>2</v>
      </c>
      <c r="Z58">
        <v>1080</v>
      </c>
      <c r="AA58">
        <v>1140</v>
      </c>
      <c r="AB58">
        <v>60</v>
      </c>
      <c r="AC58">
        <v>60</v>
      </c>
      <c r="AD58">
        <v>2</v>
      </c>
      <c r="AE58">
        <v>60</v>
      </c>
      <c r="AF58">
        <v>1</v>
      </c>
      <c r="AG58">
        <v>1200</v>
      </c>
      <c r="AI58">
        <v>180</v>
      </c>
      <c r="AK58">
        <v>1</v>
      </c>
      <c r="AL58">
        <v>60</v>
      </c>
    </row>
    <row r="59" spans="1:38" x14ac:dyDescent="0.25">
      <c r="A59" t="s">
        <v>127</v>
      </c>
      <c r="B59" t="s">
        <v>124</v>
      </c>
      <c r="C59" t="s">
        <v>128</v>
      </c>
      <c r="D59">
        <v>3</v>
      </c>
      <c r="E59">
        <v>362</v>
      </c>
      <c r="F59">
        <v>422</v>
      </c>
      <c r="G59">
        <v>80</v>
      </c>
      <c r="H59">
        <v>60</v>
      </c>
      <c r="I59">
        <v>2.9</v>
      </c>
      <c r="J59">
        <v>58</v>
      </c>
      <c r="K59">
        <v>6</v>
      </c>
      <c r="L59">
        <v>542</v>
      </c>
      <c r="M59">
        <v>602</v>
      </c>
      <c r="N59">
        <v>60</v>
      </c>
      <c r="O59">
        <v>60</v>
      </c>
      <c r="P59">
        <v>5.8</v>
      </c>
      <c r="Q59">
        <v>58</v>
      </c>
      <c r="R59">
        <v>3</v>
      </c>
      <c r="S59">
        <v>902</v>
      </c>
      <c r="T59">
        <v>962</v>
      </c>
      <c r="U59">
        <v>60</v>
      </c>
      <c r="V59">
        <v>60</v>
      </c>
      <c r="W59">
        <v>2.9</v>
      </c>
      <c r="X59">
        <v>58</v>
      </c>
      <c r="Y59">
        <v>2</v>
      </c>
      <c r="Z59">
        <v>1082</v>
      </c>
      <c r="AA59">
        <v>1142</v>
      </c>
      <c r="AB59">
        <v>60</v>
      </c>
      <c r="AC59">
        <v>60</v>
      </c>
      <c r="AD59">
        <v>1.93333333333333</v>
      </c>
      <c r="AE59">
        <v>58</v>
      </c>
    </row>
    <row r="60" spans="1:38" x14ac:dyDescent="0.25">
      <c r="A60" t="s">
        <v>129</v>
      </c>
      <c r="B60" t="s">
        <v>124</v>
      </c>
      <c r="C60" t="s">
        <v>128</v>
      </c>
      <c r="D60">
        <v>3</v>
      </c>
      <c r="E60">
        <v>360</v>
      </c>
      <c r="F60">
        <v>420</v>
      </c>
      <c r="G60">
        <v>80</v>
      </c>
      <c r="H60">
        <v>60</v>
      </c>
      <c r="I60">
        <v>3</v>
      </c>
      <c r="J60">
        <v>60</v>
      </c>
      <c r="K60">
        <v>6</v>
      </c>
      <c r="L60">
        <v>540</v>
      </c>
      <c r="M60">
        <v>600</v>
      </c>
      <c r="N60">
        <v>60</v>
      </c>
      <c r="O60">
        <v>60</v>
      </c>
      <c r="P60">
        <v>6</v>
      </c>
      <c r="Q60">
        <v>60</v>
      </c>
      <c r="R60">
        <v>3</v>
      </c>
      <c r="S60">
        <v>900</v>
      </c>
      <c r="T60">
        <v>960</v>
      </c>
      <c r="U60">
        <v>60</v>
      </c>
      <c r="V60">
        <v>60</v>
      </c>
      <c r="W60">
        <v>3</v>
      </c>
      <c r="X60">
        <v>60</v>
      </c>
      <c r="Y60">
        <v>2</v>
      </c>
      <c r="Z60">
        <v>1080</v>
      </c>
      <c r="AA60">
        <v>1140</v>
      </c>
      <c r="AB60">
        <v>60</v>
      </c>
      <c r="AC60">
        <v>60</v>
      </c>
      <c r="AD60">
        <v>1.8333333333333299</v>
      </c>
      <c r="AE60">
        <v>55</v>
      </c>
    </row>
    <row r="61" spans="1:38" x14ac:dyDescent="0.25">
      <c r="A61" t="s">
        <v>130</v>
      </c>
      <c r="B61" t="s">
        <v>124</v>
      </c>
      <c r="C61" t="s">
        <v>131</v>
      </c>
      <c r="D61">
        <v>4</v>
      </c>
      <c r="E61">
        <v>335</v>
      </c>
      <c r="F61">
        <v>366</v>
      </c>
      <c r="G61">
        <v>60</v>
      </c>
      <c r="H61">
        <v>31</v>
      </c>
      <c r="I61">
        <v>2.7166666666666601</v>
      </c>
      <c r="J61">
        <v>48</v>
      </c>
      <c r="K61">
        <v>6</v>
      </c>
      <c r="L61">
        <v>540</v>
      </c>
      <c r="M61">
        <v>600</v>
      </c>
      <c r="N61">
        <v>60</v>
      </c>
      <c r="O61">
        <v>60</v>
      </c>
      <c r="P61">
        <v>4.8</v>
      </c>
      <c r="Q61">
        <v>48</v>
      </c>
      <c r="R61">
        <v>3</v>
      </c>
      <c r="S61">
        <v>900</v>
      </c>
      <c r="T61">
        <v>960</v>
      </c>
      <c r="U61">
        <v>60</v>
      </c>
      <c r="V61">
        <v>60</v>
      </c>
      <c r="W61">
        <v>2.4</v>
      </c>
      <c r="X61">
        <v>48</v>
      </c>
      <c r="Y61">
        <v>1</v>
      </c>
      <c r="Z61">
        <v>1086</v>
      </c>
      <c r="AB61">
        <v>120</v>
      </c>
      <c r="AD61">
        <v>0.7</v>
      </c>
      <c r="AE61">
        <v>42</v>
      </c>
    </row>
    <row r="62" spans="1:38" x14ac:dyDescent="0.25">
      <c r="A62" t="s">
        <v>132</v>
      </c>
      <c r="B62" t="s">
        <v>124</v>
      </c>
      <c r="C62" t="s">
        <v>131</v>
      </c>
      <c r="D62">
        <v>2</v>
      </c>
      <c r="E62">
        <v>420</v>
      </c>
      <c r="F62">
        <v>480</v>
      </c>
      <c r="G62">
        <v>120</v>
      </c>
      <c r="H62">
        <v>60</v>
      </c>
      <c r="I62">
        <v>1.56666666666666</v>
      </c>
      <c r="J62">
        <v>47</v>
      </c>
      <c r="K62">
        <v>6</v>
      </c>
      <c r="L62">
        <v>540</v>
      </c>
      <c r="M62">
        <v>600</v>
      </c>
      <c r="N62">
        <v>60</v>
      </c>
      <c r="O62">
        <v>60</v>
      </c>
      <c r="P62">
        <v>4.7</v>
      </c>
      <c r="Q62">
        <v>47</v>
      </c>
      <c r="R62">
        <v>3</v>
      </c>
      <c r="S62">
        <v>900</v>
      </c>
      <c r="T62">
        <v>960</v>
      </c>
      <c r="U62">
        <v>60</v>
      </c>
      <c r="V62">
        <v>60</v>
      </c>
      <c r="W62">
        <v>2.35</v>
      </c>
      <c r="X62">
        <v>47</v>
      </c>
      <c r="Y62">
        <v>2</v>
      </c>
      <c r="Z62">
        <v>1080</v>
      </c>
      <c r="AA62">
        <v>1140</v>
      </c>
      <c r="AB62">
        <v>60</v>
      </c>
      <c r="AC62">
        <v>60</v>
      </c>
      <c r="AD62">
        <v>1.56666666666666</v>
      </c>
      <c r="AE62">
        <v>47</v>
      </c>
      <c r="AF62">
        <v>2</v>
      </c>
      <c r="AG62">
        <v>1200</v>
      </c>
      <c r="AH62">
        <v>1260</v>
      </c>
      <c r="AI62">
        <v>90</v>
      </c>
      <c r="AJ62">
        <v>60</v>
      </c>
      <c r="AK62">
        <v>1.56666666666666</v>
      </c>
      <c r="AL62">
        <v>47</v>
      </c>
    </row>
    <row r="63" spans="1:38" x14ac:dyDescent="0.25">
      <c r="A63" t="s">
        <v>133</v>
      </c>
      <c r="B63" t="s">
        <v>124</v>
      </c>
      <c r="C63" t="s">
        <v>134</v>
      </c>
      <c r="D63">
        <v>1</v>
      </c>
      <c r="E63">
        <v>420</v>
      </c>
      <c r="G63">
        <v>240</v>
      </c>
      <c r="I63">
        <v>1</v>
      </c>
      <c r="J63">
        <v>60</v>
      </c>
      <c r="R63">
        <v>1</v>
      </c>
      <c r="S63">
        <v>915</v>
      </c>
      <c r="U63">
        <v>180</v>
      </c>
      <c r="W63">
        <v>1</v>
      </c>
      <c r="X63">
        <v>60</v>
      </c>
    </row>
    <row r="64" spans="1:38" x14ac:dyDescent="0.25">
      <c r="A64" t="s">
        <v>135</v>
      </c>
      <c r="B64" t="s">
        <v>124</v>
      </c>
      <c r="C64" t="s">
        <v>134</v>
      </c>
      <c r="D64">
        <v>1</v>
      </c>
      <c r="E64">
        <v>480</v>
      </c>
      <c r="G64">
        <v>240</v>
      </c>
      <c r="I64">
        <v>1</v>
      </c>
      <c r="J64">
        <v>60</v>
      </c>
      <c r="R64">
        <v>1</v>
      </c>
      <c r="S64">
        <v>975</v>
      </c>
      <c r="U64">
        <v>180</v>
      </c>
      <c r="W64">
        <v>1</v>
      </c>
      <c r="X64">
        <v>60</v>
      </c>
    </row>
    <row r="65" spans="1:31" x14ac:dyDescent="0.25">
      <c r="A65" t="s">
        <v>136</v>
      </c>
      <c r="B65" t="s">
        <v>124</v>
      </c>
      <c r="C65" t="s">
        <v>137</v>
      </c>
      <c r="D65">
        <v>2</v>
      </c>
      <c r="E65">
        <v>395</v>
      </c>
      <c r="F65">
        <v>515</v>
      </c>
      <c r="G65">
        <v>120</v>
      </c>
      <c r="H65">
        <v>120</v>
      </c>
      <c r="I65">
        <v>1.3333333333333299</v>
      </c>
      <c r="J65">
        <v>40</v>
      </c>
      <c r="K65">
        <v>3</v>
      </c>
      <c r="L65">
        <v>635</v>
      </c>
      <c r="M65">
        <v>755</v>
      </c>
      <c r="N65">
        <v>120</v>
      </c>
      <c r="O65">
        <v>120</v>
      </c>
      <c r="P65">
        <v>2</v>
      </c>
      <c r="Q65">
        <v>40</v>
      </c>
      <c r="R65">
        <v>1</v>
      </c>
      <c r="S65">
        <v>995</v>
      </c>
      <c r="U65">
        <v>180</v>
      </c>
      <c r="W65">
        <v>0.66666666666666596</v>
      </c>
      <c r="X65">
        <v>40</v>
      </c>
      <c r="Y65">
        <v>1</v>
      </c>
      <c r="Z65">
        <v>1115</v>
      </c>
      <c r="AB65">
        <v>120</v>
      </c>
      <c r="AD65">
        <v>0.66666666666666596</v>
      </c>
      <c r="AE65">
        <v>40</v>
      </c>
    </row>
    <row r="66" spans="1:31" x14ac:dyDescent="0.25">
      <c r="A66" t="s">
        <v>138</v>
      </c>
      <c r="B66" t="s">
        <v>124</v>
      </c>
      <c r="C66" t="s">
        <v>137</v>
      </c>
      <c r="D66">
        <v>1</v>
      </c>
      <c r="E66">
        <v>440</v>
      </c>
      <c r="G66">
        <v>240</v>
      </c>
      <c r="I66">
        <v>1.0833333333333299</v>
      </c>
      <c r="J66">
        <v>65</v>
      </c>
      <c r="K66">
        <v>3</v>
      </c>
      <c r="L66">
        <v>560</v>
      </c>
      <c r="M66">
        <v>680</v>
      </c>
      <c r="N66">
        <v>120</v>
      </c>
      <c r="O66">
        <v>120</v>
      </c>
      <c r="P66">
        <v>3.25</v>
      </c>
      <c r="Q66">
        <v>65</v>
      </c>
      <c r="R66">
        <v>2</v>
      </c>
      <c r="S66">
        <v>920</v>
      </c>
      <c r="T66">
        <v>1040</v>
      </c>
      <c r="U66">
        <v>90</v>
      </c>
      <c r="V66">
        <v>120</v>
      </c>
      <c r="W66">
        <v>2.1666666666666599</v>
      </c>
      <c r="X66">
        <v>65</v>
      </c>
      <c r="Y66">
        <v>1</v>
      </c>
      <c r="Z66">
        <v>1160</v>
      </c>
      <c r="AB66">
        <v>120</v>
      </c>
      <c r="AD66">
        <v>1.0833333333333299</v>
      </c>
      <c r="AE66">
        <v>65</v>
      </c>
    </row>
    <row r="67" spans="1:31" x14ac:dyDescent="0.25">
      <c r="A67" t="s">
        <v>139</v>
      </c>
      <c r="B67" t="s">
        <v>124</v>
      </c>
      <c r="C67" t="s">
        <v>140</v>
      </c>
      <c r="D67">
        <v>4</v>
      </c>
      <c r="E67">
        <v>320</v>
      </c>
      <c r="F67">
        <v>340</v>
      </c>
      <c r="G67">
        <v>60</v>
      </c>
      <c r="H67">
        <v>20</v>
      </c>
      <c r="I67">
        <v>6.0833333333333304</v>
      </c>
      <c r="J67">
        <v>97.3333333333333</v>
      </c>
    </row>
    <row r="68" spans="1:31" x14ac:dyDescent="0.25">
      <c r="A68" t="s">
        <v>141</v>
      </c>
      <c r="B68" t="s">
        <v>124</v>
      </c>
      <c r="C68" t="s">
        <v>140</v>
      </c>
      <c r="R68">
        <v>4</v>
      </c>
      <c r="S68">
        <v>977</v>
      </c>
      <c r="T68">
        <v>982</v>
      </c>
      <c r="U68">
        <v>45</v>
      </c>
      <c r="V68">
        <v>5</v>
      </c>
      <c r="W68">
        <v>6.6</v>
      </c>
      <c r="X68">
        <v>112</v>
      </c>
    </row>
    <row r="69" spans="1:31" x14ac:dyDescent="0.25">
      <c r="A69" t="s">
        <v>142</v>
      </c>
      <c r="B69" t="s">
        <v>124</v>
      </c>
      <c r="C69" t="s">
        <v>143</v>
      </c>
      <c r="D69">
        <v>3</v>
      </c>
      <c r="E69">
        <v>400</v>
      </c>
      <c r="F69">
        <v>460</v>
      </c>
      <c r="G69">
        <v>80</v>
      </c>
      <c r="H69">
        <v>60</v>
      </c>
      <c r="I69">
        <v>2.75</v>
      </c>
      <c r="J69">
        <v>55</v>
      </c>
      <c r="K69">
        <v>6</v>
      </c>
      <c r="L69">
        <v>580</v>
      </c>
      <c r="M69">
        <v>640</v>
      </c>
      <c r="N69">
        <v>60</v>
      </c>
      <c r="O69">
        <v>60</v>
      </c>
      <c r="P69">
        <v>5.5</v>
      </c>
      <c r="Q69">
        <v>55</v>
      </c>
      <c r="R69">
        <v>3</v>
      </c>
      <c r="S69">
        <v>940</v>
      </c>
      <c r="T69">
        <v>1000</v>
      </c>
      <c r="U69">
        <v>60</v>
      </c>
      <c r="V69">
        <v>60</v>
      </c>
      <c r="W69">
        <v>2.75</v>
      </c>
      <c r="X69">
        <v>55</v>
      </c>
    </row>
    <row r="70" spans="1:31" x14ac:dyDescent="0.25">
      <c r="A70" t="s">
        <v>144</v>
      </c>
      <c r="B70" t="s">
        <v>145</v>
      </c>
      <c r="C70" t="s">
        <v>146</v>
      </c>
      <c r="D70">
        <v>1</v>
      </c>
      <c r="E70">
        <v>438</v>
      </c>
      <c r="G70">
        <v>240</v>
      </c>
      <c r="I70">
        <v>1.11666666666666</v>
      </c>
      <c r="J70">
        <v>67</v>
      </c>
    </row>
    <row r="71" spans="1:31" x14ac:dyDescent="0.25">
      <c r="A71" t="s">
        <v>147</v>
      </c>
      <c r="B71" t="s">
        <v>145</v>
      </c>
      <c r="C71" t="s">
        <v>148</v>
      </c>
      <c r="R71">
        <v>1</v>
      </c>
      <c r="S71">
        <v>997</v>
      </c>
      <c r="U71">
        <v>180</v>
      </c>
      <c r="W71">
        <v>1.6666666666666601</v>
      </c>
      <c r="X71">
        <v>100</v>
      </c>
    </row>
    <row r="72" spans="1:31" x14ac:dyDescent="0.25">
      <c r="A72" t="s">
        <v>149</v>
      </c>
      <c r="B72" t="s">
        <v>145</v>
      </c>
      <c r="C72" t="s">
        <v>150</v>
      </c>
      <c r="D72">
        <v>1</v>
      </c>
      <c r="E72">
        <v>310</v>
      </c>
      <c r="G72">
        <v>240</v>
      </c>
      <c r="I72">
        <v>1.0333333333333301</v>
      </c>
      <c r="J72">
        <v>62</v>
      </c>
    </row>
    <row r="73" spans="1:31" x14ac:dyDescent="0.25">
      <c r="A73" t="s">
        <v>151</v>
      </c>
      <c r="B73" t="s">
        <v>145</v>
      </c>
      <c r="C73" t="s">
        <v>152</v>
      </c>
      <c r="R73">
        <v>1</v>
      </c>
      <c r="S73">
        <v>924</v>
      </c>
      <c r="U73">
        <v>180</v>
      </c>
      <c r="W73">
        <v>1.0833333333333299</v>
      </c>
      <c r="X73">
        <v>65</v>
      </c>
    </row>
    <row r="74" spans="1:31" x14ac:dyDescent="0.25">
      <c r="A74" t="s">
        <v>153</v>
      </c>
      <c r="B74" t="s">
        <v>145</v>
      </c>
      <c r="C74" t="s">
        <v>154</v>
      </c>
      <c r="D74">
        <v>1</v>
      </c>
      <c r="E74">
        <v>335</v>
      </c>
      <c r="G74">
        <v>240</v>
      </c>
      <c r="I74">
        <v>1.2166666666666599</v>
      </c>
      <c r="J74">
        <v>73</v>
      </c>
    </row>
    <row r="75" spans="1:31" x14ac:dyDescent="0.25">
      <c r="A75" t="s">
        <v>155</v>
      </c>
      <c r="B75" t="s">
        <v>145</v>
      </c>
      <c r="C75" t="s">
        <v>156</v>
      </c>
      <c r="R75">
        <v>1</v>
      </c>
      <c r="S75">
        <v>928</v>
      </c>
      <c r="U75">
        <v>180</v>
      </c>
      <c r="W75">
        <v>0.81666666666666599</v>
      </c>
      <c r="X75">
        <v>49</v>
      </c>
    </row>
    <row r="76" spans="1:31" x14ac:dyDescent="0.25">
      <c r="A76" t="s">
        <v>157</v>
      </c>
      <c r="B76" t="s">
        <v>145</v>
      </c>
      <c r="C76" t="s">
        <v>158</v>
      </c>
      <c r="D76">
        <v>1</v>
      </c>
      <c r="E76">
        <v>360</v>
      </c>
      <c r="G76">
        <v>240</v>
      </c>
      <c r="I76">
        <v>1.7333333333333301</v>
      </c>
      <c r="J76">
        <v>104</v>
      </c>
    </row>
    <row r="77" spans="1:31" x14ac:dyDescent="0.25">
      <c r="A77" t="s">
        <v>159</v>
      </c>
      <c r="B77" t="s">
        <v>145</v>
      </c>
      <c r="C77" t="s">
        <v>160</v>
      </c>
      <c r="R77">
        <v>1</v>
      </c>
      <c r="S77">
        <v>934</v>
      </c>
      <c r="U77">
        <v>180</v>
      </c>
      <c r="W77">
        <v>0.8</v>
      </c>
      <c r="X77">
        <v>48</v>
      </c>
    </row>
    <row r="78" spans="1:31" x14ac:dyDescent="0.25">
      <c r="A78" t="s">
        <v>161</v>
      </c>
      <c r="B78" t="s">
        <v>145</v>
      </c>
      <c r="C78" t="s">
        <v>162</v>
      </c>
      <c r="D78">
        <v>1</v>
      </c>
      <c r="E78">
        <v>360</v>
      </c>
      <c r="G78">
        <v>240</v>
      </c>
      <c r="I78">
        <v>1.4</v>
      </c>
      <c r="J78">
        <v>84</v>
      </c>
    </row>
    <row r="79" spans="1:31" x14ac:dyDescent="0.25">
      <c r="A79" t="s">
        <v>163</v>
      </c>
      <c r="B79" t="s">
        <v>145</v>
      </c>
      <c r="C79" t="s">
        <v>164</v>
      </c>
      <c r="R79">
        <v>1</v>
      </c>
      <c r="S79">
        <v>949</v>
      </c>
      <c r="U79">
        <v>180</v>
      </c>
      <c r="W79">
        <v>0.81666666666666599</v>
      </c>
      <c r="X79">
        <v>49</v>
      </c>
    </row>
    <row r="80" spans="1:31" x14ac:dyDescent="0.25">
      <c r="A80" t="s">
        <v>165</v>
      </c>
      <c r="B80" t="s">
        <v>145</v>
      </c>
      <c r="C80" t="s">
        <v>166</v>
      </c>
      <c r="D80">
        <v>1</v>
      </c>
      <c r="E80">
        <v>400</v>
      </c>
      <c r="G80">
        <v>240</v>
      </c>
      <c r="I80">
        <v>1.18333333333333</v>
      </c>
      <c r="J80">
        <v>71</v>
      </c>
    </row>
    <row r="81" spans="1:38" x14ac:dyDescent="0.25">
      <c r="A81" t="s">
        <v>167</v>
      </c>
      <c r="B81" t="s">
        <v>145</v>
      </c>
      <c r="C81" t="s">
        <v>168</v>
      </c>
      <c r="R81">
        <v>1</v>
      </c>
      <c r="S81">
        <v>954</v>
      </c>
      <c r="U81">
        <v>180</v>
      </c>
      <c r="W81">
        <v>1.13333333333333</v>
      </c>
      <c r="X81">
        <v>68</v>
      </c>
    </row>
    <row r="82" spans="1:38" x14ac:dyDescent="0.25">
      <c r="A82" t="s">
        <v>169</v>
      </c>
      <c r="B82" t="s">
        <v>145</v>
      </c>
      <c r="C82" t="s">
        <v>170</v>
      </c>
      <c r="D82">
        <v>1</v>
      </c>
      <c r="E82">
        <v>405</v>
      </c>
      <c r="G82">
        <v>240</v>
      </c>
      <c r="I82">
        <v>0.93333333333333302</v>
      </c>
      <c r="J82">
        <v>56</v>
      </c>
    </row>
    <row r="83" spans="1:38" x14ac:dyDescent="0.25">
      <c r="A83" t="s">
        <v>171</v>
      </c>
      <c r="B83" t="s">
        <v>145</v>
      </c>
      <c r="C83" t="s">
        <v>172</v>
      </c>
      <c r="R83">
        <v>1</v>
      </c>
      <c r="S83">
        <v>964</v>
      </c>
      <c r="U83">
        <v>180</v>
      </c>
      <c r="W83">
        <v>1.4833333333333301</v>
      </c>
      <c r="X83">
        <v>89</v>
      </c>
    </row>
    <row r="84" spans="1:38" x14ac:dyDescent="0.25">
      <c r="A84" t="s">
        <v>173</v>
      </c>
      <c r="B84" t="s">
        <v>145</v>
      </c>
      <c r="C84" t="s">
        <v>174</v>
      </c>
      <c r="D84">
        <v>1</v>
      </c>
      <c r="E84">
        <v>410</v>
      </c>
      <c r="G84">
        <v>240</v>
      </c>
      <c r="I84">
        <v>0.73333333333333295</v>
      </c>
      <c r="J84">
        <v>44</v>
      </c>
    </row>
    <row r="85" spans="1:38" x14ac:dyDescent="0.25">
      <c r="A85" t="s">
        <v>175</v>
      </c>
      <c r="B85" t="s">
        <v>145</v>
      </c>
      <c r="C85" t="s">
        <v>176</v>
      </c>
      <c r="R85">
        <v>1</v>
      </c>
      <c r="S85">
        <v>950</v>
      </c>
      <c r="U85">
        <v>180</v>
      </c>
      <c r="W85">
        <v>1.7</v>
      </c>
      <c r="X85">
        <v>102</v>
      </c>
    </row>
    <row r="86" spans="1:38" x14ac:dyDescent="0.25">
      <c r="A86" t="s">
        <v>177</v>
      </c>
      <c r="B86" t="s">
        <v>145</v>
      </c>
      <c r="C86" t="s">
        <v>178</v>
      </c>
      <c r="D86">
        <v>1</v>
      </c>
      <c r="E86">
        <v>415</v>
      </c>
      <c r="G86">
        <v>240</v>
      </c>
      <c r="I86">
        <v>0.86666666666666603</v>
      </c>
      <c r="J86">
        <v>52</v>
      </c>
    </row>
    <row r="87" spans="1:38" x14ac:dyDescent="0.25">
      <c r="A87" t="s">
        <v>179</v>
      </c>
      <c r="B87" t="s">
        <v>145</v>
      </c>
      <c r="C87" t="s">
        <v>180</v>
      </c>
      <c r="R87">
        <v>1</v>
      </c>
      <c r="S87">
        <v>994</v>
      </c>
      <c r="U87">
        <v>180</v>
      </c>
      <c r="W87">
        <v>0.85</v>
      </c>
      <c r="X87">
        <v>51</v>
      </c>
    </row>
    <row r="88" spans="1:38" x14ac:dyDescent="0.25">
      <c r="A88" t="s">
        <v>181</v>
      </c>
      <c r="B88" t="s">
        <v>145</v>
      </c>
      <c r="C88" t="s">
        <v>182</v>
      </c>
      <c r="D88">
        <v>1</v>
      </c>
      <c r="E88">
        <v>430</v>
      </c>
      <c r="G88">
        <v>240</v>
      </c>
      <c r="I88">
        <v>1.8333333333333299</v>
      </c>
      <c r="J88">
        <v>110</v>
      </c>
    </row>
    <row r="89" spans="1:38" x14ac:dyDescent="0.25">
      <c r="A89" t="s">
        <v>183</v>
      </c>
      <c r="B89" t="s">
        <v>145</v>
      </c>
      <c r="C89" t="s">
        <v>184</v>
      </c>
      <c r="R89">
        <v>1</v>
      </c>
      <c r="S89">
        <v>975</v>
      </c>
      <c r="U89">
        <v>180</v>
      </c>
      <c r="W89">
        <v>2.0499999999999998</v>
      </c>
      <c r="X89">
        <v>123</v>
      </c>
    </row>
    <row r="90" spans="1:38" x14ac:dyDescent="0.25">
      <c r="A90" t="s">
        <v>185</v>
      </c>
      <c r="B90" t="s">
        <v>145</v>
      </c>
      <c r="C90" t="s">
        <v>186</v>
      </c>
      <c r="D90">
        <v>7</v>
      </c>
      <c r="E90">
        <v>347</v>
      </c>
      <c r="F90">
        <v>360</v>
      </c>
      <c r="G90">
        <v>34.285714285714199</v>
      </c>
      <c r="H90">
        <v>13</v>
      </c>
      <c r="I90">
        <v>6.2166666666666597</v>
      </c>
      <c r="J90">
        <v>60</v>
      </c>
      <c r="K90">
        <v>12</v>
      </c>
      <c r="L90">
        <v>540</v>
      </c>
      <c r="M90">
        <v>570</v>
      </c>
      <c r="N90">
        <v>30</v>
      </c>
      <c r="O90">
        <v>30</v>
      </c>
      <c r="P90">
        <v>12</v>
      </c>
      <c r="Q90">
        <v>60</v>
      </c>
      <c r="R90">
        <v>6</v>
      </c>
      <c r="S90">
        <v>900</v>
      </c>
      <c r="T90">
        <v>930</v>
      </c>
      <c r="U90">
        <v>30</v>
      </c>
      <c r="V90">
        <v>30</v>
      </c>
      <c r="W90">
        <v>6</v>
      </c>
      <c r="X90">
        <v>60</v>
      </c>
      <c r="Y90">
        <v>2</v>
      </c>
      <c r="Z90">
        <v>1080</v>
      </c>
      <c r="AA90">
        <v>1140</v>
      </c>
      <c r="AB90">
        <v>60</v>
      </c>
      <c r="AC90">
        <v>60</v>
      </c>
      <c r="AD90">
        <v>2</v>
      </c>
      <c r="AE90">
        <v>60</v>
      </c>
      <c r="AF90">
        <v>2</v>
      </c>
      <c r="AG90">
        <v>1200</v>
      </c>
      <c r="AH90">
        <v>1260</v>
      </c>
      <c r="AI90">
        <v>90</v>
      </c>
      <c r="AJ90">
        <v>60</v>
      </c>
      <c r="AK90">
        <v>1.88333333333333</v>
      </c>
      <c r="AL90">
        <v>56.5</v>
      </c>
    </row>
    <row r="91" spans="1:38" x14ac:dyDescent="0.25">
      <c r="A91" t="s">
        <v>187</v>
      </c>
      <c r="B91" t="s">
        <v>145</v>
      </c>
      <c r="C91" t="s">
        <v>188</v>
      </c>
      <c r="D91">
        <v>6</v>
      </c>
      <c r="E91">
        <v>370</v>
      </c>
      <c r="F91">
        <v>400</v>
      </c>
      <c r="G91">
        <v>40</v>
      </c>
      <c r="H91">
        <v>30</v>
      </c>
      <c r="I91">
        <v>6</v>
      </c>
      <c r="J91">
        <v>60</v>
      </c>
      <c r="K91">
        <v>12</v>
      </c>
      <c r="L91">
        <v>550</v>
      </c>
      <c r="M91">
        <v>580</v>
      </c>
      <c r="N91">
        <v>30</v>
      </c>
      <c r="O91">
        <v>30</v>
      </c>
      <c r="P91">
        <v>12</v>
      </c>
      <c r="Q91">
        <v>60</v>
      </c>
      <c r="R91">
        <v>6</v>
      </c>
      <c r="S91">
        <v>910</v>
      </c>
      <c r="T91">
        <v>940</v>
      </c>
      <c r="U91">
        <v>30</v>
      </c>
      <c r="V91">
        <v>30</v>
      </c>
      <c r="W91">
        <v>6</v>
      </c>
      <c r="X91">
        <v>60</v>
      </c>
      <c r="Y91">
        <v>3</v>
      </c>
      <c r="Z91">
        <v>1090</v>
      </c>
      <c r="AA91">
        <v>1120</v>
      </c>
      <c r="AB91">
        <v>40</v>
      </c>
      <c r="AC91">
        <v>30</v>
      </c>
      <c r="AD91">
        <v>2.1666666666666599</v>
      </c>
      <c r="AE91">
        <v>60</v>
      </c>
      <c r="AF91">
        <v>2</v>
      </c>
      <c r="AG91">
        <v>1240</v>
      </c>
      <c r="AH91">
        <v>1293</v>
      </c>
      <c r="AI91">
        <v>90</v>
      </c>
      <c r="AJ91">
        <v>53</v>
      </c>
      <c r="AK91">
        <v>1.05</v>
      </c>
      <c r="AL91">
        <v>53</v>
      </c>
    </row>
    <row r="92" spans="1:38" x14ac:dyDescent="0.25">
      <c r="A92" t="s">
        <v>189</v>
      </c>
      <c r="B92" t="s">
        <v>145</v>
      </c>
      <c r="C92" t="s">
        <v>190</v>
      </c>
      <c r="D92">
        <v>2</v>
      </c>
      <c r="E92">
        <v>390</v>
      </c>
      <c r="F92">
        <v>510</v>
      </c>
      <c r="G92">
        <v>120</v>
      </c>
      <c r="H92">
        <v>120</v>
      </c>
      <c r="I92">
        <v>0.76666666666666605</v>
      </c>
      <c r="J92">
        <v>23</v>
      </c>
      <c r="K92">
        <v>3</v>
      </c>
      <c r="L92">
        <v>630</v>
      </c>
      <c r="M92">
        <v>750</v>
      </c>
      <c r="N92">
        <v>120</v>
      </c>
      <c r="O92">
        <v>120</v>
      </c>
      <c r="P92">
        <v>1.1499999999999999</v>
      </c>
      <c r="Q92">
        <v>23</v>
      </c>
      <c r="R92">
        <v>1</v>
      </c>
      <c r="S92">
        <v>990</v>
      </c>
      <c r="U92">
        <v>180</v>
      </c>
      <c r="W92">
        <v>0.38333333333333303</v>
      </c>
      <c r="X92">
        <v>23</v>
      </c>
      <c r="Y92">
        <v>1</v>
      </c>
      <c r="Z92">
        <v>1110</v>
      </c>
      <c r="AB92">
        <v>120</v>
      </c>
      <c r="AD92">
        <v>0.38333333333333303</v>
      </c>
      <c r="AE92">
        <v>23</v>
      </c>
    </row>
    <row r="93" spans="1:38" x14ac:dyDescent="0.25">
      <c r="A93" t="s">
        <v>191</v>
      </c>
      <c r="B93" t="s">
        <v>145</v>
      </c>
      <c r="C93" t="s">
        <v>192</v>
      </c>
      <c r="D93">
        <v>4</v>
      </c>
      <c r="E93">
        <v>342</v>
      </c>
      <c r="F93">
        <v>380</v>
      </c>
      <c r="G93">
        <v>60</v>
      </c>
      <c r="H93">
        <v>38</v>
      </c>
      <c r="I93">
        <v>3.1666666666666599</v>
      </c>
      <c r="J93">
        <v>53</v>
      </c>
      <c r="K93">
        <v>6</v>
      </c>
      <c r="L93">
        <v>560</v>
      </c>
      <c r="M93">
        <v>620</v>
      </c>
      <c r="N93">
        <v>60</v>
      </c>
      <c r="O93">
        <v>60</v>
      </c>
      <c r="P93">
        <v>5.3</v>
      </c>
      <c r="Q93">
        <v>53</v>
      </c>
      <c r="R93">
        <v>3</v>
      </c>
      <c r="S93">
        <v>920</v>
      </c>
      <c r="T93">
        <v>980</v>
      </c>
      <c r="U93">
        <v>60</v>
      </c>
      <c r="V93">
        <v>60</v>
      </c>
      <c r="W93">
        <v>2.65</v>
      </c>
      <c r="X93">
        <v>53</v>
      </c>
      <c r="Y93">
        <v>1</v>
      </c>
      <c r="Z93">
        <v>1100</v>
      </c>
      <c r="AB93">
        <v>120</v>
      </c>
      <c r="AD93">
        <v>0.25</v>
      </c>
      <c r="AE93">
        <v>15</v>
      </c>
    </row>
    <row r="94" spans="1:38" x14ac:dyDescent="0.25">
      <c r="A94" t="s">
        <v>193</v>
      </c>
      <c r="B94" t="s">
        <v>145</v>
      </c>
      <c r="C94" t="s">
        <v>194</v>
      </c>
      <c r="D94">
        <v>1</v>
      </c>
      <c r="E94">
        <v>473</v>
      </c>
      <c r="G94">
        <v>240</v>
      </c>
      <c r="I94">
        <v>0.61666666666666603</v>
      </c>
      <c r="J94">
        <v>37</v>
      </c>
      <c r="K94">
        <v>3</v>
      </c>
      <c r="L94">
        <v>593</v>
      </c>
      <c r="M94">
        <v>713</v>
      </c>
      <c r="N94">
        <v>120</v>
      </c>
      <c r="O94">
        <v>120</v>
      </c>
      <c r="P94">
        <v>1.85</v>
      </c>
      <c r="Q94">
        <v>37</v>
      </c>
      <c r="R94">
        <v>2</v>
      </c>
      <c r="S94">
        <v>953</v>
      </c>
      <c r="T94">
        <v>1073</v>
      </c>
      <c r="U94">
        <v>90</v>
      </c>
      <c r="V94">
        <v>120</v>
      </c>
      <c r="W94">
        <v>1.2333333333333301</v>
      </c>
      <c r="X94">
        <v>37</v>
      </c>
    </row>
    <row r="95" spans="1:38" x14ac:dyDescent="0.25">
      <c r="A95" t="s">
        <v>195</v>
      </c>
      <c r="B95" t="s">
        <v>145</v>
      </c>
      <c r="C95" t="s">
        <v>196</v>
      </c>
      <c r="D95">
        <v>1</v>
      </c>
      <c r="E95">
        <v>450</v>
      </c>
      <c r="G95">
        <v>240</v>
      </c>
      <c r="I95">
        <v>0.38333333333333303</v>
      </c>
      <c r="J95">
        <v>23</v>
      </c>
      <c r="K95">
        <v>3</v>
      </c>
      <c r="L95">
        <v>570</v>
      </c>
      <c r="M95">
        <v>690</v>
      </c>
      <c r="N95">
        <v>120</v>
      </c>
      <c r="O95">
        <v>120</v>
      </c>
      <c r="P95">
        <v>1.1499999999999999</v>
      </c>
      <c r="Q95">
        <v>23</v>
      </c>
      <c r="R95">
        <v>2</v>
      </c>
      <c r="S95">
        <v>930</v>
      </c>
      <c r="T95">
        <v>1050</v>
      </c>
      <c r="U95">
        <v>90</v>
      </c>
      <c r="V95">
        <v>120</v>
      </c>
      <c r="W95">
        <v>0.76666666666666605</v>
      </c>
      <c r="X95">
        <v>23</v>
      </c>
    </row>
    <row r="96" spans="1:38" x14ac:dyDescent="0.25">
      <c r="A96" t="s">
        <v>197</v>
      </c>
      <c r="B96" t="s">
        <v>145</v>
      </c>
      <c r="C96" t="s">
        <v>198</v>
      </c>
      <c r="D96">
        <v>2</v>
      </c>
      <c r="E96">
        <v>413</v>
      </c>
      <c r="F96">
        <v>533</v>
      </c>
      <c r="G96">
        <v>120</v>
      </c>
      <c r="H96">
        <v>120</v>
      </c>
      <c r="I96">
        <v>1.2333333333333301</v>
      </c>
      <c r="J96">
        <v>37</v>
      </c>
      <c r="K96">
        <v>3</v>
      </c>
      <c r="L96">
        <v>653</v>
      </c>
      <c r="M96">
        <v>773</v>
      </c>
      <c r="N96">
        <v>120</v>
      </c>
      <c r="O96">
        <v>120</v>
      </c>
      <c r="P96">
        <v>1.85</v>
      </c>
      <c r="Q96">
        <v>37</v>
      </c>
      <c r="R96">
        <v>1</v>
      </c>
      <c r="S96">
        <v>1013</v>
      </c>
      <c r="U96">
        <v>180</v>
      </c>
      <c r="W96">
        <v>0.61666666666666603</v>
      </c>
      <c r="X96">
        <v>37</v>
      </c>
    </row>
    <row r="97" spans="1:38" x14ac:dyDescent="0.25">
      <c r="A97" t="s">
        <v>199</v>
      </c>
      <c r="B97" t="s">
        <v>145</v>
      </c>
      <c r="C97" t="s">
        <v>200</v>
      </c>
      <c r="D97">
        <v>3</v>
      </c>
      <c r="E97">
        <v>385</v>
      </c>
      <c r="F97">
        <v>445</v>
      </c>
      <c r="G97">
        <v>80</v>
      </c>
      <c r="H97">
        <v>60</v>
      </c>
      <c r="I97">
        <v>2.5</v>
      </c>
      <c r="J97">
        <v>50</v>
      </c>
      <c r="K97">
        <v>6</v>
      </c>
      <c r="L97">
        <v>565</v>
      </c>
      <c r="M97">
        <v>625</v>
      </c>
      <c r="N97">
        <v>60</v>
      </c>
      <c r="O97">
        <v>60</v>
      </c>
      <c r="P97">
        <v>5</v>
      </c>
      <c r="Q97">
        <v>50</v>
      </c>
      <c r="R97">
        <v>3</v>
      </c>
      <c r="S97">
        <v>925</v>
      </c>
      <c r="T97">
        <v>985</v>
      </c>
      <c r="U97">
        <v>60</v>
      </c>
      <c r="V97">
        <v>60</v>
      </c>
      <c r="W97">
        <v>2.5</v>
      </c>
      <c r="X97">
        <v>50</v>
      </c>
    </row>
    <row r="98" spans="1:38" x14ac:dyDescent="0.25">
      <c r="A98" t="s">
        <v>201</v>
      </c>
      <c r="B98" t="s">
        <v>145</v>
      </c>
      <c r="C98" t="s">
        <v>202</v>
      </c>
      <c r="D98">
        <v>4</v>
      </c>
      <c r="E98">
        <v>357</v>
      </c>
      <c r="F98">
        <v>390</v>
      </c>
      <c r="G98">
        <v>60</v>
      </c>
      <c r="H98">
        <v>33</v>
      </c>
      <c r="I98">
        <v>3.55</v>
      </c>
      <c r="J98">
        <v>53.25</v>
      </c>
      <c r="K98">
        <v>6</v>
      </c>
      <c r="L98">
        <v>570</v>
      </c>
      <c r="M98">
        <v>630</v>
      </c>
      <c r="N98">
        <v>60</v>
      </c>
      <c r="O98">
        <v>60</v>
      </c>
      <c r="P98">
        <v>6</v>
      </c>
      <c r="Q98">
        <v>60</v>
      </c>
      <c r="R98">
        <v>3</v>
      </c>
      <c r="S98">
        <v>930</v>
      </c>
      <c r="T98">
        <v>990</v>
      </c>
      <c r="U98">
        <v>60</v>
      </c>
      <c r="V98">
        <v>60</v>
      </c>
      <c r="W98">
        <v>3</v>
      </c>
      <c r="X98">
        <v>60</v>
      </c>
      <c r="Y98">
        <v>2</v>
      </c>
      <c r="Z98">
        <v>1110</v>
      </c>
      <c r="AA98">
        <v>1170</v>
      </c>
      <c r="AB98">
        <v>60</v>
      </c>
      <c r="AC98">
        <v>60</v>
      </c>
      <c r="AD98">
        <v>2</v>
      </c>
      <c r="AE98">
        <v>60</v>
      </c>
      <c r="AF98">
        <v>2</v>
      </c>
      <c r="AG98">
        <v>1230</v>
      </c>
      <c r="AH98">
        <v>1290</v>
      </c>
      <c r="AI98">
        <v>90</v>
      </c>
      <c r="AJ98">
        <v>60</v>
      </c>
      <c r="AK98">
        <v>1.45</v>
      </c>
      <c r="AL98">
        <v>60</v>
      </c>
    </row>
    <row r="99" spans="1:38" x14ac:dyDescent="0.25">
      <c r="A99" t="s">
        <v>203</v>
      </c>
      <c r="B99" t="s">
        <v>145</v>
      </c>
      <c r="C99" t="s">
        <v>204</v>
      </c>
      <c r="D99">
        <v>2</v>
      </c>
      <c r="E99">
        <v>450</v>
      </c>
      <c r="F99">
        <v>495</v>
      </c>
      <c r="G99">
        <v>120</v>
      </c>
      <c r="H99">
        <v>45</v>
      </c>
      <c r="I99">
        <v>1.4</v>
      </c>
      <c r="J99">
        <v>42</v>
      </c>
      <c r="R99">
        <v>2</v>
      </c>
      <c r="S99">
        <v>953</v>
      </c>
      <c r="T99">
        <v>998</v>
      </c>
      <c r="U99">
        <v>90</v>
      </c>
      <c r="V99">
        <v>45</v>
      </c>
      <c r="W99">
        <v>1.45</v>
      </c>
      <c r="X99">
        <v>43.5</v>
      </c>
    </row>
    <row r="100" spans="1:38" x14ac:dyDescent="0.25">
      <c r="A100" t="s">
        <v>205</v>
      </c>
      <c r="B100" t="s">
        <v>145</v>
      </c>
      <c r="C100" t="s">
        <v>206</v>
      </c>
      <c r="D100">
        <v>2</v>
      </c>
      <c r="E100">
        <v>455</v>
      </c>
      <c r="F100">
        <v>515</v>
      </c>
      <c r="G100">
        <v>120</v>
      </c>
      <c r="H100">
        <v>60</v>
      </c>
      <c r="I100">
        <v>0.66666666666666596</v>
      </c>
      <c r="J100">
        <v>20</v>
      </c>
      <c r="K100">
        <v>4</v>
      </c>
      <c r="L100">
        <v>545</v>
      </c>
      <c r="M100">
        <v>695</v>
      </c>
      <c r="N100">
        <v>90</v>
      </c>
      <c r="O100">
        <v>150</v>
      </c>
      <c r="P100">
        <v>1.3333333333333299</v>
      </c>
      <c r="Q100">
        <v>20</v>
      </c>
    </row>
    <row r="101" spans="1:38" x14ac:dyDescent="0.25">
      <c r="A101" t="s">
        <v>207</v>
      </c>
      <c r="B101" t="s">
        <v>145</v>
      </c>
      <c r="C101" t="s">
        <v>206</v>
      </c>
      <c r="K101">
        <v>4</v>
      </c>
      <c r="L101">
        <v>665</v>
      </c>
      <c r="M101">
        <v>725</v>
      </c>
      <c r="N101">
        <v>90</v>
      </c>
      <c r="O101">
        <v>60</v>
      </c>
      <c r="P101">
        <v>1.3333333333333299</v>
      </c>
      <c r="Q101">
        <v>20</v>
      </c>
      <c r="R101">
        <v>2</v>
      </c>
      <c r="S101">
        <v>970</v>
      </c>
      <c r="T101">
        <v>1030</v>
      </c>
      <c r="U101">
        <v>90</v>
      </c>
      <c r="V101">
        <v>60</v>
      </c>
      <c r="W101">
        <v>0.5</v>
      </c>
      <c r="X101">
        <v>15</v>
      </c>
    </row>
    <row r="102" spans="1:38" x14ac:dyDescent="0.25">
      <c r="A102" t="s">
        <v>208</v>
      </c>
      <c r="B102" t="s">
        <v>209</v>
      </c>
      <c r="C102" t="s">
        <v>210</v>
      </c>
      <c r="D102">
        <v>4</v>
      </c>
      <c r="E102">
        <v>351</v>
      </c>
      <c r="F102">
        <v>381</v>
      </c>
      <c r="G102">
        <v>60</v>
      </c>
      <c r="H102">
        <v>30</v>
      </c>
      <c r="I102">
        <v>1.4666666666666599</v>
      </c>
      <c r="J102">
        <v>22</v>
      </c>
    </row>
    <row r="103" spans="1:38" x14ac:dyDescent="0.25">
      <c r="A103" t="s">
        <v>211</v>
      </c>
      <c r="B103" t="s">
        <v>209</v>
      </c>
      <c r="C103" t="s">
        <v>210</v>
      </c>
      <c r="R103">
        <v>3</v>
      </c>
      <c r="S103">
        <v>993</v>
      </c>
      <c r="T103">
        <v>1023</v>
      </c>
      <c r="U103">
        <v>60</v>
      </c>
      <c r="V103">
        <v>30</v>
      </c>
      <c r="W103">
        <v>1.1000000000000001</v>
      </c>
      <c r="X103">
        <v>22</v>
      </c>
      <c r="Y103">
        <v>1</v>
      </c>
      <c r="Z103">
        <v>1083</v>
      </c>
      <c r="AB103">
        <v>120</v>
      </c>
      <c r="AD103">
        <v>0.36666666666666597</v>
      </c>
      <c r="AE103">
        <v>22</v>
      </c>
    </row>
    <row r="104" spans="1:38" x14ac:dyDescent="0.25">
      <c r="A104" t="s">
        <v>212</v>
      </c>
      <c r="B104" t="s">
        <v>209</v>
      </c>
      <c r="C104" t="s">
        <v>213</v>
      </c>
      <c r="D104">
        <v>2</v>
      </c>
      <c r="E104">
        <v>386</v>
      </c>
      <c r="F104">
        <v>416</v>
      </c>
      <c r="G104">
        <v>120</v>
      </c>
      <c r="H104">
        <v>30</v>
      </c>
      <c r="I104">
        <v>1.9166666666666601</v>
      </c>
      <c r="J104">
        <v>57.5</v>
      </c>
    </row>
    <row r="105" spans="1:38" x14ac:dyDescent="0.25">
      <c r="A105" t="s">
        <v>214</v>
      </c>
      <c r="B105" t="s">
        <v>209</v>
      </c>
      <c r="C105" t="s">
        <v>213</v>
      </c>
      <c r="R105">
        <v>2</v>
      </c>
      <c r="S105">
        <v>995</v>
      </c>
      <c r="T105">
        <v>1040</v>
      </c>
      <c r="U105">
        <v>90</v>
      </c>
      <c r="V105">
        <v>45</v>
      </c>
      <c r="W105">
        <v>1.81666666666666</v>
      </c>
      <c r="X105">
        <v>54.5</v>
      </c>
    </row>
    <row r="106" spans="1:38" x14ac:dyDescent="0.25">
      <c r="A106" t="s">
        <v>215</v>
      </c>
      <c r="B106" t="s">
        <v>209</v>
      </c>
      <c r="C106" t="s">
        <v>216</v>
      </c>
      <c r="D106">
        <v>6</v>
      </c>
      <c r="E106">
        <v>368</v>
      </c>
      <c r="F106">
        <v>398</v>
      </c>
      <c r="G106">
        <v>40</v>
      </c>
      <c r="H106">
        <v>30</v>
      </c>
      <c r="I106">
        <v>3.86666666666666</v>
      </c>
      <c r="J106">
        <v>38.6666666666666</v>
      </c>
      <c r="K106">
        <v>6</v>
      </c>
      <c r="L106">
        <v>550</v>
      </c>
      <c r="M106">
        <v>610</v>
      </c>
      <c r="N106">
        <v>60</v>
      </c>
      <c r="O106">
        <v>60</v>
      </c>
      <c r="P106">
        <v>3.5833333333333299</v>
      </c>
      <c r="Q106">
        <v>37.6666666666666</v>
      </c>
      <c r="R106">
        <v>6</v>
      </c>
      <c r="S106">
        <v>915</v>
      </c>
      <c r="T106">
        <v>948</v>
      </c>
      <c r="U106">
        <v>30</v>
      </c>
      <c r="V106">
        <v>33</v>
      </c>
      <c r="W106">
        <v>3.4</v>
      </c>
      <c r="X106">
        <v>34</v>
      </c>
      <c r="Y106">
        <v>2</v>
      </c>
      <c r="Z106">
        <v>1098</v>
      </c>
      <c r="AA106">
        <v>1158</v>
      </c>
      <c r="AB106">
        <v>60</v>
      </c>
      <c r="AC106">
        <v>60</v>
      </c>
      <c r="AD106">
        <v>1.13333333333333</v>
      </c>
      <c r="AE106">
        <v>34</v>
      </c>
    </row>
    <row r="107" spans="1:38" x14ac:dyDescent="0.25">
      <c r="A107" t="s">
        <v>217</v>
      </c>
      <c r="B107" t="s">
        <v>209</v>
      </c>
      <c r="C107" t="s">
        <v>216</v>
      </c>
      <c r="D107">
        <v>7</v>
      </c>
      <c r="E107">
        <v>363</v>
      </c>
      <c r="F107">
        <v>393</v>
      </c>
      <c r="G107">
        <v>34.285714285714199</v>
      </c>
      <c r="H107">
        <v>30</v>
      </c>
      <c r="I107">
        <v>2.8</v>
      </c>
      <c r="J107">
        <v>24</v>
      </c>
      <c r="K107">
        <v>7</v>
      </c>
      <c r="L107">
        <v>545</v>
      </c>
      <c r="M107">
        <v>575</v>
      </c>
      <c r="N107">
        <v>51.428571428571402</v>
      </c>
      <c r="O107">
        <v>30</v>
      </c>
      <c r="P107">
        <v>3.95</v>
      </c>
      <c r="Q107">
        <v>36</v>
      </c>
      <c r="R107">
        <v>6</v>
      </c>
      <c r="S107">
        <v>904</v>
      </c>
      <c r="T107">
        <v>935</v>
      </c>
      <c r="U107">
        <v>30</v>
      </c>
      <c r="V107">
        <v>31</v>
      </c>
      <c r="W107">
        <v>3.7</v>
      </c>
      <c r="X107">
        <v>37</v>
      </c>
      <c r="Y107">
        <v>3</v>
      </c>
      <c r="Z107">
        <v>1088</v>
      </c>
      <c r="AA107">
        <v>1118</v>
      </c>
      <c r="AB107">
        <v>40</v>
      </c>
      <c r="AC107">
        <v>30</v>
      </c>
      <c r="AD107">
        <v>1.85</v>
      </c>
      <c r="AE107">
        <v>37</v>
      </c>
    </row>
    <row r="108" spans="1:38" x14ac:dyDescent="0.25">
      <c r="A108" t="s">
        <v>218</v>
      </c>
      <c r="B108" t="s">
        <v>209</v>
      </c>
      <c r="C108" t="s">
        <v>219</v>
      </c>
      <c r="D108">
        <v>4</v>
      </c>
      <c r="E108">
        <v>356</v>
      </c>
      <c r="F108">
        <v>416</v>
      </c>
      <c r="G108">
        <v>60</v>
      </c>
      <c r="H108">
        <v>60</v>
      </c>
      <c r="I108">
        <v>2.0666666666666602</v>
      </c>
      <c r="J108">
        <v>31</v>
      </c>
      <c r="K108">
        <v>6</v>
      </c>
      <c r="L108">
        <v>596</v>
      </c>
      <c r="M108">
        <v>656</v>
      </c>
      <c r="N108">
        <v>60</v>
      </c>
      <c r="O108">
        <v>60</v>
      </c>
      <c r="P108">
        <v>3.1</v>
      </c>
      <c r="Q108">
        <v>31</v>
      </c>
      <c r="R108">
        <v>3</v>
      </c>
      <c r="S108">
        <v>956</v>
      </c>
      <c r="T108">
        <v>1016</v>
      </c>
      <c r="U108">
        <v>60</v>
      </c>
      <c r="V108">
        <v>60</v>
      </c>
      <c r="W108">
        <v>1.55</v>
      </c>
      <c r="X108">
        <v>31</v>
      </c>
      <c r="Y108">
        <v>2</v>
      </c>
      <c r="Z108">
        <v>1136</v>
      </c>
      <c r="AA108">
        <v>1196</v>
      </c>
      <c r="AB108">
        <v>60</v>
      </c>
      <c r="AC108">
        <v>60</v>
      </c>
      <c r="AD108">
        <v>1.0333333333333301</v>
      </c>
      <c r="AE108">
        <v>31</v>
      </c>
    </row>
    <row r="109" spans="1:38" x14ac:dyDescent="0.25">
      <c r="A109" t="s">
        <v>220</v>
      </c>
      <c r="B109" t="s">
        <v>209</v>
      </c>
      <c r="C109" t="s">
        <v>219</v>
      </c>
      <c r="D109">
        <v>4</v>
      </c>
      <c r="E109">
        <v>383</v>
      </c>
      <c r="F109">
        <v>428</v>
      </c>
      <c r="G109">
        <v>60</v>
      </c>
      <c r="H109">
        <v>45</v>
      </c>
      <c r="I109">
        <v>1.86666666666666</v>
      </c>
      <c r="J109">
        <v>28</v>
      </c>
      <c r="K109">
        <v>6</v>
      </c>
      <c r="L109">
        <v>563</v>
      </c>
      <c r="M109">
        <v>623</v>
      </c>
      <c r="N109">
        <v>60</v>
      </c>
      <c r="O109">
        <v>60</v>
      </c>
      <c r="P109">
        <v>2.8</v>
      </c>
      <c r="Q109">
        <v>28</v>
      </c>
      <c r="R109">
        <v>3</v>
      </c>
      <c r="S109">
        <v>923</v>
      </c>
      <c r="T109">
        <v>983</v>
      </c>
      <c r="U109">
        <v>60</v>
      </c>
      <c r="V109">
        <v>60</v>
      </c>
      <c r="W109">
        <v>1.4</v>
      </c>
      <c r="X109">
        <v>28</v>
      </c>
      <c r="Y109">
        <v>2</v>
      </c>
      <c r="Z109">
        <v>1103</v>
      </c>
      <c r="AA109">
        <v>1163</v>
      </c>
      <c r="AB109">
        <v>60</v>
      </c>
      <c r="AC109">
        <v>60</v>
      </c>
      <c r="AD109">
        <v>0.93333333333333302</v>
      </c>
      <c r="AE109">
        <v>28</v>
      </c>
      <c r="AF109">
        <v>1</v>
      </c>
      <c r="AG109">
        <v>1223</v>
      </c>
      <c r="AI109">
        <v>180</v>
      </c>
      <c r="AK109">
        <v>0.46666666666666601</v>
      </c>
      <c r="AL109">
        <v>28</v>
      </c>
    </row>
    <row r="110" spans="1:38" x14ac:dyDescent="0.25">
      <c r="A110" t="s">
        <v>221</v>
      </c>
      <c r="B110" t="s">
        <v>209</v>
      </c>
      <c r="C110" t="s">
        <v>222</v>
      </c>
      <c r="D110">
        <v>7</v>
      </c>
      <c r="E110">
        <v>337</v>
      </c>
      <c r="F110">
        <v>375</v>
      </c>
      <c r="G110">
        <v>34.285714285714199</v>
      </c>
      <c r="H110">
        <v>38</v>
      </c>
      <c r="I110">
        <v>4.9833333333333298</v>
      </c>
      <c r="J110">
        <v>42.714285714285701</v>
      </c>
      <c r="K110">
        <v>12</v>
      </c>
      <c r="L110">
        <v>556</v>
      </c>
      <c r="M110">
        <v>586</v>
      </c>
      <c r="N110">
        <v>30</v>
      </c>
      <c r="O110">
        <v>30</v>
      </c>
      <c r="P110">
        <v>8.65</v>
      </c>
      <c r="Q110">
        <v>43.25</v>
      </c>
      <c r="R110">
        <v>6</v>
      </c>
      <c r="S110">
        <v>915</v>
      </c>
      <c r="T110">
        <v>945</v>
      </c>
      <c r="U110">
        <v>30</v>
      </c>
      <c r="V110">
        <v>30</v>
      </c>
      <c r="W110">
        <v>4.5</v>
      </c>
      <c r="X110">
        <v>45</v>
      </c>
      <c r="Y110">
        <v>3</v>
      </c>
      <c r="Z110">
        <v>1097</v>
      </c>
      <c r="AA110">
        <v>1127</v>
      </c>
      <c r="AB110">
        <v>40</v>
      </c>
      <c r="AC110">
        <v>30</v>
      </c>
      <c r="AD110">
        <v>1.7333333333333301</v>
      </c>
      <c r="AE110">
        <v>39</v>
      </c>
      <c r="AF110">
        <v>1</v>
      </c>
      <c r="AG110">
        <v>1240</v>
      </c>
      <c r="AI110">
        <v>180</v>
      </c>
      <c r="AK110">
        <v>0.43333333333333302</v>
      </c>
      <c r="AL110">
        <v>26</v>
      </c>
    </row>
    <row r="111" spans="1:38" x14ac:dyDescent="0.25">
      <c r="A111" t="s">
        <v>223</v>
      </c>
      <c r="B111" t="s">
        <v>209</v>
      </c>
      <c r="C111" t="s">
        <v>222</v>
      </c>
      <c r="D111">
        <v>6</v>
      </c>
      <c r="E111">
        <v>358</v>
      </c>
      <c r="F111">
        <v>404</v>
      </c>
      <c r="G111">
        <v>40</v>
      </c>
      <c r="H111">
        <v>46</v>
      </c>
      <c r="I111">
        <v>4.2666666666666604</v>
      </c>
      <c r="J111">
        <v>42.6666666666666</v>
      </c>
      <c r="K111">
        <v>12</v>
      </c>
      <c r="L111">
        <v>554</v>
      </c>
      <c r="M111">
        <v>584</v>
      </c>
      <c r="N111">
        <v>30</v>
      </c>
      <c r="O111">
        <v>30</v>
      </c>
      <c r="P111">
        <v>8.6999999999999993</v>
      </c>
      <c r="Q111">
        <v>43.5</v>
      </c>
      <c r="R111">
        <v>6</v>
      </c>
      <c r="S111">
        <v>914</v>
      </c>
      <c r="T111">
        <v>944</v>
      </c>
      <c r="U111">
        <v>30</v>
      </c>
      <c r="V111">
        <v>30</v>
      </c>
      <c r="W111">
        <v>4.5</v>
      </c>
      <c r="X111">
        <v>45</v>
      </c>
      <c r="Y111">
        <v>2</v>
      </c>
      <c r="Z111">
        <v>1094</v>
      </c>
      <c r="AA111">
        <v>1135</v>
      </c>
      <c r="AB111">
        <v>60</v>
      </c>
      <c r="AC111">
        <v>41</v>
      </c>
      <c r="AD111">
        <v>1.1666666666666601</v>
      </c>
      <c r="AE111">
        <v>41</v>
      </c>
      <c r="AF111">
        <v>1</v>
      </c>
      <c r="AG111">
        <v>1210</v>
      </c>
      <c r="AI111">
        <v>180</v>
      </c>
      <c r="AK111">
        <v>0.483333333333333</v>
      </c>
      <c r="AL111">
        <v>29</v>
      </c>
    </row>
    <row r="112" spans="1:38" x14ac:dyDescent="0.25">
      <c r="A112" t="s">
        <v>224</v>
      </c>
      <c r="B112" t="s">
        <v>209</v>
      </c>
      <c r="C112" t="s">
        <v>225</v>
      </c>
      <c r="D112">
        <v>4</v>
      </c>
      <c r="E112">
        <v>354</v>
      </c>
      <c r="F112">
        <v>419</v>
      </c>
      <c r="G112">
        <v>60</v>
      </c>
      <c r="H112">
        <v>65</v>
      </c>
      <c r="I112">
        <v>3.43333333333333</v>
      </c>
      <c r="J112">
        <v>59</v>
      </c>
    </row>
    <row r="113" spans="1:38" x14ac:dyDescent="0.25">
      <c r="A113" t="s">
        <v>226</v>
      </c>
      <c r="B113" t="s">
        <v>209</v>
      </c>
      <c r="C113" t="s">
        <v>225</v>
      </c>
      <c r="R113">
        <v>3</v>
      </c>
      <c r="S113">
        <v>945</v>
      </c>
      <c r="T113">
        <v>1015</v>
      </c>
      <c r="U113">
        <v>60</v>
      </c>
      <c r="V113">
        <v>70</v>
      </c>
      <c r="W113">
        <v>2.9</v>
      </c>
      <c r="X113">
        <v>63</v>
      </c>
      <c r="Y113">
        <v>1</v>
      </c>
      <c r="Z113">
        <v>1090</v>
      </c>
      <c r="AB113">
        <v>120</v>
      </c>
      <c r="AD113">
        <v>0.8</v>
      </c>
      <c r="AE113">
        <v>48</v>
      </c>
    </row>
    <row r="114" spans="1:38" x14ac:dyDescent="0.25">
      <c r="A114" t="s">
        <v>227</v>
      </c>
      <c r="B114" t="s">
        <v>209</v>
      </c>
      <c r="C114" t="s">
        <v>228</v>
      </c>
      <c r="D114">
        <v>3</v>
      </c>
      <c r="E114">
        <v>360</v>
      </c>
      <c r="F114">
        <v>420</v>
      </c>
      <c r="G114">
        <v>80</v>
      </c>
      <c r="H114">
        <v>60</v>
      </c>
      <c r="I114">
        <v>2.4500000000000002</v>
      </c>
      <c r="J114">
        <v>49</v>
      </c>
    </row>
    <row r="115" spans="1:38" x14ac:dyDescent="0.25">
      <c r="A115" t="s">
        <v>229</v>
      </c>
      <c r="B115" t="s">
        <v>209</v>
      </c>
      <c r="C115" t="s">
        <v>228</v>
      </c>
      <c r="R115">
        <v>3</v>
      </c>
      <c r="S115">
        <v>950</v>
      </c>
      <c r="T115">
        <v>990</v>
      </c>
      <c r="U115">
        <v>60</v>
      </c>
      <c r="V115">
        <v>40</v>
      </c>
      <c r="W115">
        <v>3</v>
      </c>
      <c r="X115">
        <v>65</v>
      </c>
    </row>
    <row r="116" spans="1:38" x14ac:dyDescent="0.25">
      <c r="A116" t="s">
        <v>230</v>
      </c>
      <c r="B116" t="s">
        <v>209</v>
      </c>
      <c r="C116" t="s">
        <v>231</v>
      </c>
      <c r="D116">
        <v>4</v>
      </c>
      <c r="E116">
        <v>350</v>
      </c>
      <c r="F116">
        <v>380</v>
      </c>
      <c r="G116">
        <v>60</v>
      </c>
      <c r="H116">
        <v>30</v>
      </c>
      <c r="I116">
        <v>4.1500000000000004</v>
      </c>
      <c r="J116">
        <v>66</v>
      </c>
    </row>
    <row r="117" spans="1:38" x14ac:dyDescent="0.25">
      <c r="A117" t="s">
        <v>232</v>
      </c>
      <c r="B117" t="s">
        <v>209</v>
      </c>
      <c r="C117" t="s">
        <v>231</v>
      </c>
      <c r="R117">
        <v>3</v>
      </c>
      <c r="S117">
        <v>950</v>
      </c>
      <c r="T117">
        <v>970</v>
      </c>
      <c r="U117">
        <v>60</v>
      </c>
      <c r="V117">
        <v>20</v>
      </c>
      <c r="W117">
        <v>3.2</v>
      </c>
      <c r="X117">
        <v>64</v>
      </c>
      <c r="Y117">
        <v>1</v>
      </c>
      <c r="Z117">
        <v>1095</v>
      </c>
      <c r="AB117">
        <v>120</v>
      </c>
      <c r="AD117">
        <v>0.81666666666666599</v>
      </c>
      <c r="AE117">
        <v>49</v>
      </c>
    </row>
    <row r="118" spans="1:38" x14ac:dyDescent="0.25">
      <c r="A118" t="s">
        <v>233</v>
      </c>
      <c r="B118" t="s">
        <v>209</v>
      </c>
      <c r="C118" t="s">
        <v>234</v>
      </c>
      <c r="D118">
        <v>1</v>
      </c>
      <c r="E118">
        <v>380</v>
      </c>
      <c r="G118">
        <v>240</v>
      </c>
      <c r="I118">
        <v>1.0833333333333299</v>
      </c>
      <c r="J118">
        <v>65</v>
      </c>
    </row>
    <row r="119" spans="1:38" x14ac:dyDescent="0.25">
      <c r="A119" t="s">
        <v>235</v>
      </c>
      <c r="B119" t="s">
        <v>209</v>
      </c>
      <c r="C119" t="s">
        <v>234</v>
      </c>
      <c r="R119">
        <v>1</v>
      </c>
      <c r="S119">
        <v>1040</v>
      </c>
      <c r="U119">
        <v>180</v>
      </c>
      <c r="W119">
        <v>0.81666666666666599</v>
      </c>
      <c r="X119">
        <v>49</v>
      </c>
    </row>
    <row r="120" spans="1:38" x14ac:dyDescent="0.25">
      <c r="A120" t="s">
        <v>236</v>
      </c>
      <c r="B120" t="s">
        <v>209</v>
      </c>
      <c r="C120" t="s">
        <v>237</v>
      </c>
      <c r="D120">
        <v>3</v>
      </c>
      <c r="E120">
        <v>369</v>
      </c>
      <c r="F120">
        <v>429</v>
      </c>
      <c r="G120">
        <v>80</v>
      </c>
      <c r="H120">
        <v>60</v>
      </c>
      <c r="I120">
        <v>1.25</v>
      </c>
      <c r="J120">
        <v>25</v>
      </c>
      <c r="R120">
        <v>3</v>
      </c>
      <c r="S120">
        <v>909</v>
      </c>
      <c r="T120">
        <v>969</v>
      </c>
      <c r="U120">
        <v>60</v>
      </c>
      <c r="V120">
        <v>60</v>
      </c>
      <c r="W120">
        <v>1.25</v>
      </c>
      <c r="X120">
        <v>25</v>
      </c>
      <c r="Y120">
        <v>1</v>
      </c>
      <c r="Z120">
        <v>1089</v>
      </c>
      <c r="AB120">
        <v>120</v>
      </c>
      <c r="AD120">
        <v>0.41666666666666602</v>
      </c>
      <c r="AE120">
        <v>25</v>
      </c>
    </row>
    <row r="121" spans="1:38" x14ac:dyDescent="0.25">
      <c r="A121" t="s">
        <v>238</v>
      </c>
      <c r="B121" t="s">
        <v>209</v>
      </c>
      <c r="C121" t="s">
        <v>237</v>
      </c>
      <c r="D121">
        <v>3</v>
      </c>
      <c r="E121">
        <v>394</v>
      </c>
      <c r="F121">
        <v>454</v>
      </c>
      <c r="G121">
        <v>80</v>
      </c>
      <c r="H121">
        <v>60</v>
      </c>
      <c r="I121">
        <v>1.25</v>
      </c>
      <c r="J121">
        <v>25</v>
      </c>
      <c r="R121">
        <v>3</v>
      </c>
      <c r="S121">
        <v>934</v>
      </c>
      <c r="T121">
        <v>994</v>
      </c>
      <c r="U121">
        <v>60</v>
      </c>
      <c r="V121">
        <v>60</v>
      </c>
      <c r="W121">
        <v>1.25</v>
      </c>
      <c r="X121">
        <v>25</v>
      </c>
      <c r="Y121">
        <v>1</v>
      </c>
      <c r="Z121">
        <v>1114</v>
      </c>
      <c r="AB121">
        <v>120</v>
      </c>
      <c r="AD121">
        <v>0.41666666666666602</v>
      </c>
      <c r="AE121">
        <v>25</v>
      </c>
    </row>
    <row r="122" spans="1:38" x14ac:dyDescent="0.25">
      <c r="A122" t="s">
        <v>239</v>
      </c>
      <c r="B122" t="s">
        <v>209</v>
      </c>
      <c r="C122" t="s">
        <v>240</v>
      </c>
      <c r="D122">
        <v>3</v>
      </c>
      <c r="E122">
        <v>339</v>
      </c>
      <c r="F122">
        <v>399</v>
      </c>
      <c r="G122">
        <v>80</v>
      </c>
      <c r="H122">
        <v>60</v>
      </c>
      <c r="I122">
        <v>1.3</v>
      </c>
      <c r="J122">
        <v>26</v>
      </c>
      <c r="R122">
        <v>3</v>
      </c>
      <c r="S122">
        <v>939</v>
      </c>
      <c r="T122">
        <v>999</v>
      </c>
      <c r="U122">
        <v>60</v>
      </c>
      <c r="V122">
        <v>60</v>
      </c>
      <c r="W122">
        <v>1.25</v>
      </c>
      <c r="X122">
        <v>25</v>
      </c>
      <c r="Y122">
        <v>1</v>
      </c>
      <c r="Z122">
        <v>1119</v>
      </c>
      <c r="AB122">
        <v>120</v>
      </c>
      <c r="AD122">
        <v>0.41666666666666602</v>
      </c>
      <c r="AE122">
        <v>25</v>
      </c>
    </row>
    <row r="123" spans="1:38" x14ac:dyDescent="0.25">
      <c r="A123" t="s">
        <v>241</v>
      </c>
      <c r="B123" t="s">
        <v>209</v>
      </c>
      <c r="C123" t="s">
        <v>240</v>
      </c>
      <c r="D123">
        <v>3</v>
      </c>
      <c r="E123">
        <v>365</v>
      </c>
      <c r="F123">
        <v>425</v>
      </c>
      <c r="G123">
        <v>80</v>
      </c>
      <c r="H123">
        <v>60</v>
      </c>
      <c r="I123">
        <v>1.2</v>
      </c>
      <c r="J123">
        <v>24</v>
      </c>
      <c r="R123">
        <v>2</v>
      </c>
      <c r="S123">
        <v>964</v>
      </c>
      <c r="T123">
        <v>1024</v>
      </c>
      <c r="U123">
        <v>90</v>
      </c>
      <c r="V123">
        <v>60</v>
      </c>
      <c r="W123">
        <v>0.83333333333333304</v>
      </c>
      <c r="X123">
        <v>25</v>
      </c>
      <c r="Y123">
        <v>2</v>
      </c>
      <c r="Z123">
        <v>1084</v>
      </c>
      <c r="AA123">
        <v>1144</v>
      </c>
      <c r="AB123">
        <v>60</v>
      </c>
      <c r="AC123">
        <v>60</v>
      </c>
      <c r="AD123">
        <v>0.83333333333333304</v>
      </c>
      <c r="AE123">
        <v>25</v>
      </c>
    </row>
    <row r="124" spans="1:38" x14ac:dyDescent="0.25">
      <c r="A124" t="s">
        <v>242</v>
      </c>
      <c r="B124" t="s">
        <v>209</v>
      </c>
      <c r="C124" t="s">
        <v>243</v>
      </c>
      <c r="D124">
        <v>13</v>
      </c>
      <c r="E124">
        <v>354</v>
      </c>
      <c r="F124">
        <v>369</v>
      </c>
      <c r="G124">
        <v>18.4615384615384</v>
      </c>
      <c r="H124">
        <v>15</v>
      </c>
      <c r="I124">
        <v>1.5166666666666599</v>
      </c>
      <c r="J124">
        <v>7</v>
      </c>
      <c r="K124">
        <v>1</v>
      </c>
      <c r="L124">
        <v>549</v>
      </c>
      <c r="N124">
        <v>360</v>
      </c>
      <c r="P124">
        <v>0.116666666666666</v>
      </c>
      <c r="Q124">
        <v>7</v>
      </c>
      <c r="R124">
        <v>11</v>
      </c>
      <c r="S124">
        <v>924</v>
      </c>
      <c r="T124">
        <v>939</v>
      </c>
      <c r="U124">
        <v>16.363636363636299</v>
      </c>
      <c r="V124">
        <v>15</v>
      </c>
      <c r="W124">
        <v>0.91666666666666596</v>
      </c>
      <c r="X124">
        <v>5</v>
      </c>
      <c r="Y124">
        <v>4</v>
      </c>
      <c r="Z124">
        <v>1089</v>
      </c>
      <c r="AA124">
        <v>1104</v>
      </c>
      <c r="AB124">
        <v>30</v>
      </c>
      <c r="AC124">
        <v>15</v>
      </c>
      <c r="AD124">
        <v>0.33333333333333298</v>
      </c>
      <c r="AE124">
        <v>5</v>
      </c>
    </row>
    <row r="125" spans="1:38" x14ac:dyDescent="0.25">
      <c r="A125" t="s">
        <v>244</v>
      </c>
      <c r="B125" t="s">
        <v>209</v>
      </c>
      <c r="C125" t="s">
        <v>243</v>
      </c>
      <c r="D125">
        <v>12</v>
      </c>
      <c r="E125">
        <v>361</v>
      </c>
      <c r="F125">
        <v>376</v>
      </c>
      <c r="G125">
        <v>20</v>
      </c>
      <c r="H125">
        <v>15</v>
      </c>
      <c r="I125">
        <v>1</v>
      </c>
      <c r="J125">
        <v>5</v>
      </c>
      <c r="K125">
        <v>2</v>
      </c>
      <c r="L125">
        <v>541</v>
      </c>
      <c r="M125">
        <v>556</v>
      </c>
      <c r="N125">
        <v>180</v>
      </c>
      <c r="O125">
        <v>15</v>
      </c>
      <c r="P125">
        <v>0.16666666666666599</v>
      </c>
      <c r="Q125">
        <v>5</v>
      </c>
      <c r="R125">
        <v>11</v>
      </c>
      <c r="S125">
        <v>929</v>
      </c>
      <c r="T125">
        <v>944</v>
      </c>
      <c r="U125">
        <v>16.363636363636299</v>
      </c>
      <c r="V125">
        <v>15</v>
      </c>
      <c r="W125">
        <v>1.2833333333333301</v>
      </c>
      <c r="X125">
        <v>7</v>
      </c>
      <c r="Y125">
        <v>4</v>
      </c>
      <c r="Z125">
        <v>1094</v>
      </c>
      <c r="AA125">
        <v>1109</v>
      </c>
      <c r="AB125">
        <v>30</v>
      </c>
      <c r="AC125">
        <v>15</v>
      </c>
      <c r="AD125">
        <v>0.46666666666666601</v>
      </c>
      <c r="AE125">
        <v>7</v>
      </c>
    </row>
    <row r="126" spans="1:38" x14ac:dyDescent="0.25">
      <c r="A126" t="s">
        <v>245</v>
      </c>
      <c r="B126" t="s">
        <v>209</v>
      </c>
      <c r="C126" t="s">
        <v>246</v>
      </c>
      <c r="D126">
        <v>10</v>
      </c>
      <c r="E126">
        <v>399</v>
      </c>
      <c r="F126">
        <v>414</v>
      </c>
      <c r="G126">
        <v>24</v>
      </c>
      <c r="H126">
        <v>15</v>
      </c>
      <c r="I126">
        <v>0.83333333333333304</v>
      </c>
      <c r="J126">
        <v>5</v>
      </c>
      <c r="K126">
        <v>21</v>
      </c>
      <c r="L126">
        <v>549</v>
      </c>
      <c r="M126">
        <v>564</v>
      </c>
      <c r="N126">
        <v>17.1428571428571</v>
      </c>
      <c r="O126">
        <v>15</v>
      </c>
      <c r="P126">
        <v>1.75</v>
      </c>
      <c r="Q126">
        <v>5</v>
      </c>
      <c r="R126">
        <v>12</v>
      </c>
      <c r="S126">
        <v>904</v>
      </c>
      <c r="T126">
        <v>919</v>
      </c>
      <c r="U126">
        <v>15</v>
      </c>
      <c r="V126">
        <v>15</v>
      </c>
      <c r="W126">
        <v>1</v>
      </c>
      <c r="X126">
        <v>5</v>
      </c>
      <c r="Y126">
        <v>1</v>
      </c>
      <c r="Z126">
        <v>1084</v>
      </c>
      <c r="AB126">
        <v>120</v>
      </c>
      <c r="AD126">
        <v>8.3333333333333301E-2</v>
      </c>
      <c r="AE126">
        <v>5</v>
      </c>
    </row>
    <row r="127" spans="1:38" x14ac:dyDescent="0.25">
      <c r="A127" t="s">
        <v>247</v>
      </c>
      <c r="B127" t="s">
        <v>209</v>
      </c>
      <c r="C127" t="s">
        <v>248</v>
      </c>
      <c r="D127">
        <v>4</v>
      </c>
      <c r="E127">
        <v>338</v>
      </c>
      <c r="F127">
        <v>398</v>
      </c>
      <c r="G127">
        <v>60</v>
      </c>
      <c r="H127">
        <v>60</v>
      </c>
      <c r="I127">
        <v>4.05</v>
      </c>
      <c r="J127">
        <v>60.75</v>
      </c>
      <c r="K127">
        <v>6</v>
      </c>
      <c r="L127">
        <v>578</v>
      </c>
      <c r="M127">
        <v>638</v>
      </c>
      <c r="N127">
        <v>60</v>
      </c>
      <c r="O127">
        <v>60</v>
      </c>
      <c r="P127">
        <v>6.5833333333333304</v>
      </c>
      <c r="Q127">
        <v>65.8333333333333</v>
      </c>
      <c r="R127">
        <v>3</v>
      </c>
      <c r="S127">
        <v>938</v>
      </c>
      <c r="T127">
        <v>998</v>
      </c>
      <c r="U127">
        <v>60</v>
      </c>
      <c r="V127">
        <v>60</v>
      </c>
      <c r="W127">
        <v>3.35</v>
      </c>
      <c r="X127">
        <v>67</v>
      </c>
      <c r="Y127">
        <v>1</v>
      </c>
      <c r="Z127">
        <v>1118</v>
      </c>
      <c r="AB127">
        <v>120</v>
      </c>
      <c r="AD127">
        <v>1.0166666666666599</v>
      </c>
      <c r="AE127">
        <v>61</v>
      </c>
    </row>
    <row r="128" spans="1:38" x14ac:dyDescent="0.25">
      <c r="A128" t="s">
        <v>249</v>
      </c>
      <c r="B128" t="s">
        <v>209</v>
      </c>
      <c r="C128" t="s">
        <v>248</v>
      </c>
      <c r="D128">
        <v>3</v>
      </c>
      <c r="E128">
        <v>386</v>
      </c>
      <c r="F128">
        <v>441</v>
      </c>
      <c r="G128">
        <v>80</v>
      </c>
      <c r="H128">
        <v>55</v>
      </c>
      <c r="I128">
        <v>2.9666666666666601</v>
      </c>
      <c r="J128">
        <v>59.3333333333333</v>
      </c>
      <c r="K128">
        <v>6</v>
      </c>
      <c r="L128">
        <v>558</v>
      </c>
      <c r="M128">
        <v>618</v>
      </c>
      <c r="N128">
        <v>60</v>
      </c>
      <c r="O128">
        <v>60</v>
      </c>
      <c r="P128">
        <v>6.2333333333333298</v>
      </c>
      <c r="Q128">
        <v>62.3333333333333</v>
      </c>
      <c r="R128">
        <v>3</v>
      </c>
      <c r="S128">
        <v>918</v>
      </c>
      <c r="T128">
        <v>978</v>
      </c>
      <c r="U128">
        <v>60</v>
      </c>
      <c r="V128">
        <v>60</v>
      </c>
      <c r="W128">
        <v>3.25</v>
      </c>
      <c r="X128">
        <v>65</v>
      </c>
      <c r="Y128">
        <v>2</v>
      </c>
      <c r="Z128">
        <v>1099</v>
      </c>
      <c r="AA128">
        <v>1159</v>
      </c>
      <c r="AB128">
        <v>60</v>
      </c>
      <c r="AC128">
        <v>60</v>
      </c>
      <c r="AD128">
        <v>1.93333333333333</v>
      </c>
      <c r="AE128">
        <v>58</v>
      </c>
      <c r="AF128">
        <v>1</v>
      </c>
      <c r="AG128">
        <v>1203</v>
      </c>
      <c r="AI128">
        <v>180</v>
      </c>
      <c r="AK128">
        <v>0.96666666666666601</v>
      </c>
      <c r="AL128">
        <v>58</v>
      </c>
    </row>
    <row r="129" spans="1:38" x14ac:dyDescent="0.25">
      <c r="A129" t="s">
        <v>250</v>
      </c>
      <c r="B129" t="s">
        <v>209</v>
      </c>
      <c r="C129" t="s">
        <v>251</v>
      </c>
      <c r="D129">
        <v>16</v>
      </c>
      <c r="E129">
        <v>314</v>
      </c>
      <c r="F129">
        <v>329</v>
      </c>
      <c r="G129">
        <v>15</v>
      </c>
      <c r="H129">
        <v>15</v>
      </c>
      <c r="I129">
        <v>7.8333333333333304</v>
      </c>
      <c r="J129">
        <v>29.375</v>
      </c>
      <c r="K129">
        <v>24</v>
      </c>
      <c r="L129">
        <v>552</v>
      </c>
      <c r="M129">
        <v>567</v>
      </c>
      <c r="N129">
        <v>15</v>
      </c>
      <c r="O129">
        <v>15</v>
      </c>
      <c r="P129">
        <v>12.7666666666666</v>
      </c>
      <c r="Q129">
        <v>31.9166666666666</v>
      </c>
      <c r="R129">
        <v>12</v>
      </c>
      <c r="S129">
        <v>909</v>
      </c>
      <c r="T129">
        <v>925</v>
      </c>
      <c r="U129">
        <v>15</v>
      </c>
      <c r="V129">
        <v>16</v>
      </c>
      <c r="W129">
        <v>6.4166666666666599</v>
      </c>
      <c r="X129">
        <v>32.0833333333333</v>
      </c>
      <c r="Y129">
        <v>4</v>
      </c>
      <c r="Z129">
        <v>1094</v>
      </c>
      <c r="AA129">
        <v>1124</v>
      </c>
      <c r="AB129">
        <v>30</v>
      </c>
      <c r="AC129">
        <v>30</v>
      </c>
      <c r="AD129">
        <v>1.93333333333333</v>
      </c>
      <c r="AE129">
        <v>29</v>
      </c>
      <c r="AF129">
        <v>4</v>
      </c>
      <c r="AG129">
        <v>1214</v>
      </c>
      <c r="AH129">
        <v>1244</v>
      </c>
      <c r="AI129">
        <v>45</v>
      </c>
      <c r="AJ129">
        <v>30</v>
      </c>
      <c r="AK129">
        <v>1.93333333333333</v>
      </c>
      <c r="AL129">
        <v>29</v>
      </c>
    </row>
    <row r="130" spans="1:38" x14ac:dyDescent="0.25">
      <c r="A130" t="s">
        <v>252</v>
      </c>
      <c r="B130" t="s">
        <v>209</v>
      </c>
      <c r="C130" t="s">
        <v>251</v>
      </c>
      <c r="D130">
        <v>14</v>
      </c>
      <c r="E130">
        <v>334</v>
      </c>
      <c r="F130">
        <v>349</v>
      </c>
      <c r="G130">
        <v>17.1428571428571</v>
      </c>
      <c r="H130">
        <v>15</v>
      </c>
      <c r="I130">
        <v>7.68333333333333</v>
      </c>
      <c r="J130">
        <v>32.928571428571402</v>
      </c>
      <c r="K130">
        <v>24</v>
      </c>
      <c r="L130">
        <v>544</v>
      </c>
      <c r="M130">
        <v>559</v>
      </c>
      <c r="N130">
        <v>15</v>
      </c>
      <c r="O130">
        <v>15</v>
      </c>
      <c r="P130">
        <v>14.6166666666666</v>
      </c>
      <c r="Q130">
        <v>36.5416666666666</v>
      </c>
      <c r="R130">
        <v>12</v>
      </c>
      <c r="S130">
        <v>904</v>
      </c>
      <c r="T130">
        <v>919</v>
      </c>
      <c r="U130">
        <v>15</v>
      </c>
      <c r="V130">
        <v>15</v>
      </c>
      <c r="W130">
        <v>7.4</v>
      </c>
      <c r="X130">
        <v>37</v>
      </c>
      <c r="Y130">
        <v>6</v>
      </c>
      <c r="Z130">
        <v>1084</v>
      </c>
      <c r="AA130">
        <v>1099</v>
      </c>
      <c r="AB130">
        <v>20</v>
      </c>
      <c r="AC130">
        <v>15</v>
      </c>
      <c r="AD130">
        <v>3.35</v>
      </c>
      <c r="AE130">
        <v>33.5</v>
      </c>
      <c r="AF130">
        <v>4</v>
      </c>
      <c r="AG130">
        <v>1219</v>
      </c>
      <c r="AH130">
        <v>1249</v>
      </c>
      <c r="AI130">
        <v>45</v>
      </c>
      <c r="AJ130">
        <v>30</v>
      </c>
      <c r="AK130">
        <v>2.2000000000000002</v>
      </c>
      <c r="AL130">
        <v>33</v>
      </c>
    </row>
    <row r="131" spans="1:38" x14ac:dyDescent="0.25">
      <c r="A131" t="s">
        <v>253</v>
      </c>
      <c r="B131" t="s">
        <v>209</v>
      </c>
      <c r="C131" t="s">
        <v>254</v>
      </c>
      <c r="D131">
        <v>1</v>
      </c>
      <c r="E131">
        <v>436</v>
      </c>
      <c r="G131">
        <v>240</v>
      </c>
      <c r="I131">
        <v>0.33333333333333298</v>
      </c>
      <c r="J131">
        <v>20</v>
      </c>
    </row>
    <row r="132" spans="1:38" x14ac:dyDescent="0.25">
      <c r="A132" t="s">
        <v>255</v>
      </c>
      <c r="B132" t="s">
        <v>209</v>
      </c>
      <c r="C132" t="s">
        <v>254</v>
      </c>
      <c r="K132">
        <v>2</v>
      </c>
      <c r="L132">
        <v>859</v>
      </c>
      <c r="M132">
        <v>859</v>
      </c>
      <c r="N132">
        <v>180</v>
      </c>
      <c r="O132">
        <v>0</v>
      </c>
      <c r="P132">
        <v>0.66666666666666596</v>
      </c>
      <c r="Q132">
        <v>20</v>
      </c>
    </row>
    <row r="133" spans="1:38" x14ac:dyDescent="0.25">
      <c r="A133" t="s">
        <v>256</v>
      </c>
      <c r="B133" t="s">
        <v>209</v>
      </c>
      <c r="C133" t="s">
        <v>257</v>
      </c>
      <c r="D133">
        <v>1</v>
      </c>
      <c r="E133">
        <v>440</v>
      </c>
      <c r="G133">
        <v>240</v>
      </c>
      <c r="I133">
        <v>0.266666666666666</v>
      </c>
      <c r="J133">
        <v>16</v>
      </c>
    </row>
    <row r="134" spans="1:38" x14ac:dyDescent="0.25">
      <c r="A134" t="s">
        <v>258</v>
      </c>
      <c r="B134" t="s">
        <v>209</v>
      </c>
      <c r="C134" t="s">
        <v>257</v>
      </c>
      <c r="K134">
        <v>1</v>
      </c>
      <c r="L134">
        <v>859</v>
      </c>
      <c r="N134">
        <v>360</v>
      </c>
      <c r="P134">
        <v>0.233333333333333</v>
      </c>
      <c r="Q134">
        <v>14</v>
      </c>
    </row>
    <row r="135" spans="1:38" x14ac:dyDescent="0.25">
      <c r="A135" t="s">
        <v>259</v>
      </c>
      <c r="B135" t="s">
        <v>209</v>
      </c>
      <c r="C135" t="s">
        <v>260</v>
      </c>
      <c r="D135">
        <v>1</v>
      </c>
      <c r="E135">
        <v>457</v>
      </c>
      <c r="G135">
        <v>240</v>
      </c>
      <c r="I135">
        <v>0.38333333333333303</v>
      </c>
      <c r="J135">
        <v>23</v>
      </c>
    </row>
    <row r="136" spans="1:38" x14ac:dyDescent="0.25">
      <c r="A136" t="s">
        <v>261</v>
      </c>
      <c r="B136" t="s">
        <v>209</v>
      </c>
      <c r="C136" t="s">
        <v>260</v>
      </c>
      <c r="K136">
        <v>1</v>
      </c>
      <c r="L136">
        <v>880</v>
      </c>
      <c r="N136">
        <v>360</v>
      </c>
      <c r="P136">
        <v>0.31666666666666599</v>
      </c>
      <c r="Q136">
        <v>19</v>
      </c>
    </row>
    <row r="137" spans="1:38" x14ac:dyDescent="0.25">
      <c r="A137" t="s">
        <v>262</v>
      </c>
      <c r="B137" t="s">
        <v>209</v>
      </c>
      <c r="C137" t="s">
        <v>263</v>
      </c>
      <c r="D137">
        <v>1</v>
      </c>
      <c r="E137">
        <v>455</v>
      </c>
      <c r="G137">
        <v>240</v>
      </c>
      <c r="I137">
        <v>0.46666666666666601</v>
      </c>
      <c r="J137">
        <v>28</v>
      </c>
    </row>
    <row r="138" spans="1:38" x14ac:dyDescent="0.25">
      <c r="A138" t="s">
        <v>264</v>
      </c>
      <c r="B138" t="s">
        <v>209</v>
      </c>
      <c r="C138" t="s">
        <v>263</v>
      </c>
      <c r="K138">
        <v>1</v>
      </c>
      <c r="L138">
        <v>880</v>
      </c>
      <c r="N138">
        <v>360</v>
      </c>
      <c r="P138">
        <v>0.31666666666666599</v>
      </c>
      <c r="Q138">
        <v>19</v>
      </c>
      <c r="R138">
        <v>1</v>
      </c>
      <c r="S138">
        <v>916</v>
      </c>
      <c r="U138">
        <v>180</v>
      </c>
      <c r="W138">
        <v>0.5</v>
      </c>
      <c r="X138">
        <v>30</v>
      </c>
    </row>
    <row r="139" spans="1:38" x14ac:dyDescent="0.25">
      <c r="A139" t="s">
        <v>265</v>
      </c>
      <c r="B139" t="s">
        <v>209</v>
      </c>
      <c r="C139" t="s">
        <v>266</v>
      </c>
      <c r="D139">
        <v>1</v>
      </c>
      <c r="E139">
        <v>434</v>
      </c>
      <c r="G139">
        <v>240</v>
      </c>
      <c r="I139">
        <v>0.6</v>
      </c>
      <c r="J139">
        <v>36</v>
      </c>
    </row>
    <row r="140" spans="1:38" x14ac:dyDescent="0.25">
      <c r="A140" t="s">
        <v>267</v>
      </c>
      <c r="B140" t="s">
        <v>209</v>
      </c>
      <c r="C140" t="s">
        <v>266</v>
      </c>
      <c r="R140">
        <v>1</v>
      </c>
      <c r="S140">
        <v>916</v>
      </c>
      <c r="U140">
        <v>180</v>
      </c>
      <c r="W140">
        <v>0.483333333333333</v>
      </c>
      <c r="X140">
        <v>29</v>
      </c>
    </row>
    <row r="141" spans="1:38" x14ac:dyDescent="0.25">
      <c r="A141" t="s">
        <v>268</v>
      </c>
      <c r="B141" t="s">
        <v>209</v>
      </c>
      <c r="C141" t="s">
        <v>269</v>
      </c>
      <c r="D141">
        <v>1</v>
      </c>
      <c r="E141">
        <v>464</v>
      </c>
      <c r="G141">
        <v>240</v>
      </c>
      <c r="I141">
        <v>0.28333333333333299</v>
      </c>
      <c r="J141">
        <v>17</v>
      </c>
    </row>
    <row r="142" spans="1:38" x14ac:dyDescent="0.25">
      <c r="A142" t="s">
        <v>270</v>
      </c>
      <c r="B142" t="s">
        <v>209</v>
      </c>
      <c r="C142" t="s">
        <v>269</v>
      </c>
      <c r="R142">
        <v>1</v>
      </c>
      <c r="S142">
        <v>916</v>
      </c>
      <c r="U142">
        <v>180</v>
      </c>
      <c r="W142">
        <v>0.33333333333333298</v>
      </c>
      <c r="X142">
        <v>20</v>
      </c>
    </row>
    <row r="143" spans="1:38" x14ac:dyDescent="0.25">
      <c r="A143" t="s">
        <v>271</v>
      </c>
      <c r="B143" t="s">
        <v>209</v>
      </c>
      <c r="C143" t="s">
        <v>272</v>
      </c>
      <c r="D143">
        <v>1</v>
      </c>
      <c r="E143">
        <v>458</v>
      </c>
      <c r="G143">
        <v>240</v>
      </c>
      <c r="I143">
        <v>0.35</v>
      </c>
      <c r="J143">
        <v>21</v>
      </c>
    </row>
    <row r="144" spans="1:38" x14ac:dyDescent="0.25">
      <c r="A144" t="s">
        <v>273</v>
      </c>
      <c r="B144" t="s">
        <v>209</v>
      </c>
      <c r="C144" t="s">
        <v>272</v>
      </c>
      <c r="R144">
        <v>1</v>
      </c>
      <c r="S144">
        <v>916</v>
      </c>
      <c r="U144">
        <v>180</v>
      </c>
      <c r="W144">
        <v>0.33333333333333298</v>
      </c>
      <c r="X144">
        <v>20</v>
      </c>
    </row>
    <row r="145" spans="1:38" x14ac:dyDescent="0.25">
      <c r="A145" t="s">
        <v>274</v>
      </c>
      <c r="B145" t="s">
        <v>209</v>
      </c>
      <c r="C145" t="s">
        <v>275</v>
      </c>
      <c r="D145">
        <v>9</v>
      </c>
      <c r="E145">
        <v>311</v>
      </c>
      <c r="F145">
        <v>341</v>
      </c>
      <c r="G145">
        <v>26.6666666666666</v>
      </c>
      <c r="H145">
        <v>30</v>
      </c>
      <c r="I145">
        <v>6.25</v>
      </c>
      <c r="J145">
        <v>47.3333333333333</v>
      </c>
      <c r="K145">
        <v>12</v>
      </c>
      <c r="L145">
        <v>562</v>
      </c>
      <c r="M145">
        <v>592</v>
      </c>
      <c r="N145">
        <v>30</v>
      </c>
      <c r="O145">
        <v>30</v>
      </c>
      <c r="P145">
        <v>9.8333333333333304</v>
      </c>
      <c r="Q145">
        <v>49.1666666666666</v>
      </c>
      <c r="R145">
        <v>6</v>
      </c>
      <c r="S145">
        <v>920</v>
      </c>
      <c r="T145">
        <v>950</v>
      </c>
      <c r="U145">
        <v>30</v>
      </c>
      <c r="V145">
        <v>30</v>
      </c>
      <c r="W145">
        <v>5.0333333333333297</v>
      </c>
      <c r="X145">
        <v>50.3333333333333</v>
      </c>
      <c r="Y145">
        <v>4</v>
      </c>
      <c r="Z145">
        <v>1104</v>
      </c>
      <c r="AA145">
        <v>1134</v>
      </c>
      <c r="AB145">
        <v>30</v>
      </c>
      <c r="AC145">
        <v>30</v>
      </c>
      <c r="AD145">
        <v>3.1333333333333302</v>
      </c>
      <c r="AE145">
        <v>47</v>
      </c>
      <c r="AF145">
        <v>4</v>
      </c>
      <c r="AG145">
        <v>1228</v>
      </c>
      <c r="AH145">
        <v>1258</v>
      </c>
      <c r="AI145">
        <v>45</v>
      </c>
      <c r="AJ145">
        <v>30</v>
      </c>
      <c r="AK145">
        <v>3.1333333333333302</v>
      </c>
      <c r="AL145">
        <v>47</v>
      </c>
    </row>
    <row r="146" spans="1:38" x14ac:dyDescent="0.25">
      <c r="A146" t="s">
        <v>276</v>
      </c>
      <c r="B146" t="s">
        <v>209</v>
      </c>
      <c r="C146" t="s">
        <v>275</v>
      </c>
      <c r="D146">
        <v>8</v>
      </c>
      <c r="E146">
        <v>322</v>
      </c>
      <c r="F146">
        <v>352</v>
      </c>
      <c r="G146">
        <v>30</v>
      </c>
      <c r="H146">
        <v>30</v>
      </c>
      <c r="I146">
        <v>5.68333333333333</v>
      </c>
      <c r="J146">
        <v>45</v>
      </c>
      <c r="K146">
        <v>12</v>
      </c>
      <c r="L146">
        <v>562</v>
      </c>
      <c r="M146">
        <v>592</v>
      </c>
      <c r="N146">
        <v>30</v>
      </c>
      <c r="O146">
        <v>30</v>
      </c>
      <c r="P146">
        <v>9.18333333333333</v>
      </c>
      <c r="Q146">
        <v>45.9166666666666</v>
      </c>
      <c r="R146">
        <v>6</v>
      </c>
      <c r="S146">
        <v>922</v>
      </c>
      <c r="T146">
        <v>952</v>
      </c>
      <c r="U146">
        <v>30</v>
      </c>
      <c r="V146">
        <v>30</v>
      </c>
      <c r="W146">
        <v>4.8499999999999996</v>
      </c>
      <c r="X146">
        <v>48.5</v>
      </c>
      <c r="Y146">
        <v>3</v>
      </c>
      <c r="Z146">
        <v>1102</v>
      </c>
      <c r="AA146">
        <v>1132</v>
      </c>
      <c r="AB146">
        <v>40</v>
      </c>
      <c r="AC146">
        <v>30</v>
      </c>
      <c r="AD146">
        <v>2.35</v>
      </c>
      <c r="AE146">
        <v>47</v>
      </c>
      <c r="AF146">
        <v>5</v>
      </c>
      <c r="AG146">
        <v>1202</v>
      </c>
      <c r="AH146">
        <v>1232</v>
      </c>
      <c r="AI146">
        <v>36</v>
      </c>
      <c r="AJ146">
        <v>30</v>
      </c>
      <c r="AK146">
        <v>3.3</v>
      </c>
      <c r="AL146">
        <v>46</v>
      </c>
    </row>
    <row r="147" spans="1:38" x14ac:dyDescent="0.25">
      <c r="A147" t="s">
        <v>277</v>
      </c>
      <c r="B147" t="s">
        <v>209</v>
      </c>
      <c r="C147" t="s">
        <v>278</v>
      </c>
      <c r="K147">
        <v>1</v>
      </c>
      <c r="L147">
        <v>880</v>
      </c>
      <c r="N147">
        <v>360</v>
      </c>
      <c r="P147">
        <v>0.58333333333333304</v>
      </c>
      <c r="Q147">
        <v>35</v>
      </c>
    </row>
    <row r="148" spans="1:38" x14ac:dyDescent="0.25">
      <c r="A148" t="s">
        <v>279</v>
      </c>
      <c r="B148" t="s">
        <v>209</v>
      </c>
      <c r="C148" t="s">
        <v>280</v>
      </c>
      <c r="K148">
        <v>1</v>
      </c>
      <c r="L148">
        <v>880</v>
      </c>
      <c r="N148">
        <v>360</v>
      </c>
      <c r="P148">
        <v>0.46666666666666601</v>
      </c>
      <c r="Q148">
        <v>28</v>
      </c>
    </row>
    <row r="149" spans="1:38" x14ac:dyDescent="0.25">
      <c r="A149" t="s">
        <v>281</v>
      </c>
      <c r="B149" t="s">
        <v>209</v>
      </c>
      <c r="C149" t="s">
        <v>282</v>
      </c>
      <c r="K149">
        <v>1</v>
      </c>
      <c r="L149">
        <v>880</v>
      </c>
      <c r="N149">
        <v>360</v>
      </c>
      <c r="P149">
        <v>0.6</v>
      </c>
      <c r="Q149">
        <v>36</v>
      </c>
    </row>
    <row r="150" spans="1:38" x14ac:dyDescent="0.25">
      <c r="A150" t="s">
        <v>283</v>
      </c>
      <c r="B150" t="s">
        <v>209</v>
      </c>
      <c r="C150" t="s">
        <v>284</v>
      </c>
      <c r="D150">
        <v>2</v>
      </c>
      <c r="E150">
        <v>471</v>
      </c>
      <c r="F150">
        <v>531</v>
      </c>
      <c r="G150">
        <v>120</v>
      </c>
      <c r="H150">
        <v>60</v>
      </c>
      <c r="I150">
        <v>0.73333333333333295</v>
      </c>
      <c r="J150">
        <v>22</v>
      </c>
      <c r="K150">
        <v>6</v>
      </c>
      <c r="L150">
        <v>591</v>
      </c>
      <c r="M150">
        <v>651</v>
      </c>
      <c r="N150">
        <v>60</v>
      </c>
      <c r="O150">
        <v>60</v>
      </c>
      <c r="P150">
        <v>2.2000000000000002</v>
      </c>
      <c r="Q150">
        <v>22</v>
      </c>
      <c r="R150">
        <v>3</v>
      </c>
      <c r="S150">
        <v>951</v>
      </c>
      <c r="T150">
        <v>1011</v>
      </c>
      <c r="U150">
        <v>60</v>
      </c>
      <c r="V150">
        <v>60</v>
      </c>
      <c r="W150">
        <v>1.1000000000000001</v>
      </c>
      <c r="X150">
        <v>22</v>
      </c>
      <c r="Y150">
        <v>2</v>
      </c>
      <c r="Z150">
        <v>1131</v>
      </c>
      <c r="AA150">
        <v>1186</v>
      </c>
      <c r="AB150">
        <v>60</v>
      </c>
      <c r="AC150">
        <v>55</v>
      </c>
      <c r="AD150">
        <v>0.53333333333333299</v>
      </c>
      <c r="AE150">
        <v>22</v>
      </c>
      <c r="AF150">
        <v>1</v>
      </c>
      <c r="AG150">
        <v>1246</v>
      </c>
      <c r="AI150">
        <v>180</v>
      </c>
      <c r="AK150">
        <v>0.16666666666666599</v>
      </c>
      <c r="AL150">
        <v>10</v>
      </c>
    </row>
    <row r="151" spans="1:38" x14ac:dyDescent="0.25">
      <c r="A151" t="s">
        <v>285</v>
      </c>
      <c r="B151" t="s">
        <v>209</v>
      </c>
      <c r="C151" t="s">
        <v>284</v>
      </c>
      <c r="D151">
        <v>2</v>
      </c>
      <c r="E151">
        <v>450</v>
      </c>
      <c r="F151">
        <v>506</v>
      </c>
      <c r="G151">
        <v>120</v>
      </c>
      <c r="H151">
        <v>56</v>
      </c>
      <c r="I151">
        <v>0.66666666666666596</v>
      </c>
      <c r="J151">
        <v>20</v>
      </c>
      <c r="K151">
        <v>6</v>
      </c>
      <c r="L151">
        <v>566</v>
      </c>
      <c r="M151">
        <v>626</v>
      </c>
      <c r="N151">
        <v>60</v>
      </c>
      <c r="O151">
        <v>60</v>
      </c>
      <c r="P151">
        <v>2.2000000000000002</v>
      </c>
      <c r="Q151">
        <v>22</v>
      </c>
      <c r="R151">
        <v>3</v>
      </c>
      <c r="S151">
        <v>926</v>
      </c>
      <c r="T151">
        <v>986</v>
      </c>
      <c r="U151">
        <v>60</v>
      </c>
      <c r="V151">
        <v>60</v>
      </c>
      <c r="W151">
        <v>1.1000000000000001</v>
      </c>
      <c r="X151">
        <v>22</v>
      </c>
      <c r="Y151">
        <v>2</v>
      </c>
      <c r="Z151">
        <v>1106</v>
      </c>
      <c r="AA151">
        <v>1166</v>
      </c>
      <c r="AB151">
        <v>60</v>
      </c>
      <c r="AC151">
        <v>60</v>
      </c>
      <c r="AD151">
        <v>0.45</v>
      </c>
      <c r="AE151">
        <v>22</v>
      </c>
      <c r="AF151">
        <v>1</v>
      </c>
      <c r="AG151">
        <v>1226</v>
      </c>
      <c r="AI151">
        <v>180</v>
      </c>
      <c r="AK151">
        <v>8.3333333333333301E-2</v>
      </c>
      <c r="AL151">
        <v>5</v>
      </c>
    </row>
    <row r="152" spans="1:38" x14ac:dyDescent="0.25">
      <c r="A152" t="s">
        <v>286</v>
      </c>
      <c r="B152" t="s">
        <v>209</v>
      </c>
      <c r="C152" t="s">
        <v>287</v>
      </c>
      <c r="D152">
        <v>8</v>
      </c>
      <c r="E152">
        <v>307</v>
      </c>
      <c r="F152">
        <v>347</v>
      </c>
      <c r="G152">
        <v>30</v>
      </c>
      <c r="H152">
        <v>40</v>
      </c>
      <c r="I152">
        <v>8.1999999999999993</v>
      </c>
      <c r="J152">
        <v>61.5</v>
      </c>
      <c r="K152">
        <v>12</v>
      </c>
      <c r="L152">
        <v>542</v>
      </c>
      <c r="M152">
        <v>574</v>
      </c>
      <c r="N152">
        <v>30</v>
      </c>
      <c r="O152">
        <v>32</v>
      </c>
      <c r="P152">
        <v>12.6833333333333</v>
      </c>
      <c r="Q152">
        <v>63.4166666666666</v>
      </c>
      <c r="R152">
        <v>7</v>
      </c>
      <c r="S152">
        <v>901</v>
      </c>
      <c r="T152">
        <v>914</v>
      </c>
      <c r="U152">
        <v>25.714285714285701</v>
      </c>
      <c r="V152">
        <v>13</v>
      </c>
      <c r="W152">
        <v>7</v>
      </c>
      <c r="X152">
        <v>65</v>
      </c>
      <c r="Y152">
        <v>2</v>
      </c>
      <c r="Z152">
        <v>1102</v>
      </c>
      <c r="AA152">
        <v>1162</v>
      </c>
      <c r="AB152">
        <v>60</v>
      </c>
      <c r="AC152">
        <v>60</v>
      </c>
      <c r="AD152">
        <v>1.9</v>
      </c>
      <c r="AE152">
        <v>57</v>
      </c>
      <c r="AF152">
        <v>2</v>
      </c>
      <c r="AG152">
        <v>1241</v>
      </c>
      <c r="AH152">
        <v>1301</v>
      </c>
      <c r="AI152">
        <v>90</v>
      </c>
      <c r="AJ152">
        <v>60</v>
      </c>
      <c r="AK152">
        <v>1.8333333333333299</v>
      </c>
      <c r="AL152">
        <v>55</v>
      </c>
    </row>
    <row r="153" spans="1:38" x14ac:dyDescent="0.25">
      <c r="A153" t="s">
        <v>288</v>
      </c>
      <c r="B153" t="s">
        <v>209</v>
      </c>
      <c r="C153" t="s">
        <v>287</v>
      </c>
      <c r="D153">
        <v>7</v>
      </c>
      <c r="E153">
        <v>353</v>
      </c>
      <c r="F153">
        <v>383</v>
      </c>
      <c r="G153">
        <v>34.285714285714199</v>
      </c>
      <c r="H153">
        <v>30</v>
      </c>
      <c r="I153">
        <v>6.7833333333333297</v>
      </c>
      <c r="J153">
        <v>58.142857142857103</v>
      </c>
      <c r="K153">
        <v>11</v>
      </c>
      <c r="L153">
        <v>568</v>
      </c>
      <c r="M153">
        <v>613</v>
      </c>
      <c r="N153">
        <v>32.727272727272698</v>
      </c>
      <c r="O153">
        <v>45</v>
      </c>
      <c r="P153">
        <v>10.9166666666666</v>
      </c>
      <c r="Q153">
        <v>59.545454545454497</v>
      </c>
      <c r="R153">
        <v>11</v>
      </c>
      <c r="S153">
        <v>913</v>
      </c>
      <c r="T153">
        <v>943</v>
      </c>
      <c r="U153">
        <v>16.363636363636299</v>
      </c>
      <c r="V153">
        <v>30</v>
      </c>
      <c r="W153">
        <v>11.1166666666666</v>
      </c>
      <c r="X153">
        <v>60.636363636363598</v>
      </c>
      <c r="Y153">
        <v>3</v>
      </c>
      <c r="Z153">
        <v>1110</v>
      </c>
      <c r="AA153">
        <v>1138</v>
      </c>
      <c r="AB153">
        <v>40</v>
      </c>
      <c r="AC153">
        <v>28</v>
      </c>
      <c r="AD153">
        <v>2.75</v>
      </c>
      <c r="AE153">
        <v>55</v>
      </c>
      <c r="AF153">
        <v>3</v>
      </c>
      <c r="AG153">
        <v>1228</v>
      </c>
      <c r="AH153">
        <v>1305</v>
      </c>
      <c r="AI153">
        <v>60</v>
      </c>
      <c r="AJ153">
        <v>77</v>
      </c>
      <c r="AK153">
        <v>2.65</v>
      </c>
      <c r="AL153">
        <v>53</v>
      </c>
    </row>
    <row r="154" spans="1:38" x14ac:dyDescent="0.25">
      <c r="A154" t="s">
        <v>289</v>
      </c>
      <c r="B154" t="s">
        <v>209</v>
      </c>
      <c r="C154" t="s">
        <v>290</v>
      </c>
      <c r="D154">
        <v>1</v>
      </c>
      <c r="E154">
        <v>454</v>
      </c>
      <c r="G154">
        <v>240</v>
      </c>
      <c r="I154">
        <v>0.35</v>
      </c>
      <c r="J154">
        <v>21</v>
      </c>
    </row>
    <row r="155" spans="1:38" x14ac:dyDescent="0.25">
      <c r="A155" t="s">
        <v>291</v>
      </c>
      <c r="B155" t="s">
        <v>209</v>
      </c>
      <c r="C155" t="s">
        <v>290</v>
      </c>
      <c r="R155">
        <v>1</v>
      </c>
      <c r="S155">
        <v>926</v>
      </c>
      <c r="U155">
        <v>180</v>
      </c>
      <c r="W155">
        <v>0.38333333333333303</v>
      </c>
      <c r="X155">
        <v>23</v>
      </c>
    </row>
    <row r="156" spans="1:38" x14ac:dyDescent="0.25">
      <c r="A156" t="s">
        <v>292</v>
      </c>
      <c r="B156" t="s">
        <v>209</v>
      </c>
      <c r="C156" t="s">
        <v>293</v>
      </c>
      <c r="D156">
        <v>1</v>
      </c>
      <c r="E156">
        <v>457</v>
      </c>
      <c r="G156">
        <v>240</v>
      </c>
      <c r="I156">
        <v>0.31666666666666599</v>
      </c>
      <c r="J156">
        <v>19</v>
      </c>
    </row>
    <row r="157" spans="1:38" x14ac:dyDescent="0.25">
      <c r="A157" t="s">
        <v>294</v>
      </c>
      <c r="B157" t="s">
        <v>209</v>
      </c>
      <c r="C157" t="s">
        <v>295</v>
      </c>
      <c r="D157">
        <v>1</v>
      </c>
      <c r="E157">
        <v>463</v>
      </c>
      <c r="G157">
        <v>240</v>
      </c>
      <c r="I157">
        <v>0.3</v>
      </c>
      <c r="J157">
        <v>18</v>
      </c>
    </row>
    <row r="158" spans="1:38" x14ac:dyDescent="0.25">
      <c r="A158" t="s">
        <v>296</v>
      </c>
      <c r="B158" t="s">
        <v>209</v>
      </c>
      <c r="C158" t="s">
        <v>295</v>
      </c>
      <c r="R158">
        <v>1</v>
      </c>
      <c r="S158">
        <v>926</v>
      </c>
      <c r="U158">
        <v>180</v>
      </c>
      <c r="W158">
        <v>0.33333333333333298</v>
      </c>
      <c r="X158">
        <v>20</v>
      </c>
    </row>
    <row r="159" spans="1:38" x14ac:dyDescent="0.25">
      <c r="A159" t="s">
        <v>297</v>
      </c>
      <c r="B159" t="s">
        <v>209</v>
      </c>
      <c r="C159" t="s">
        <v>298</v>
      </c>
      <c r="D159">
        <v>3</v>
      </c>
      <c r="E159">
        <v>360</v>
      </c>
      <c r="F159">
        <v>410</v>
      </c>
      <c r="G159">
        <v>80</v>
      </c>
      <c r="H159">
        <v>50</v>
      </c>
      <c r="I159">
        <v>0.6</v>
      </c>
      <c r="J159">
        <v>12</v>
      </c>
      <c r="K159">
        <v>6</v>
      </c>
      <c r="L159">
        <v>546</v>
      </c>
      <c r="M159">
        <v>606</v>
      </c>
      <c r="N159">
        <v>60</v>
      </c>
      <c r="O159">
        <v>60</v>
      </c>
      <c r="P159">
        <v>1.2</v>
      </c>
      <c r="Q159">
        <v>12</v>
      </c>
      <c r="R159">
        <v>3</v>
      </c>
      <c r="S159">
        <v>906</v>
      </c>
      <c r="T159">
        <v>970</v>
      </c>
      <c r="U159">
        <v>60</v>
      </c>
      <c r="V159">
        <v>64</v>
      </c>
      <c r="W159">
        <v>0.6</v>
      </c>
      <c r="X159">
        <v>12</v>
      </c>
      <c r="Y159">
        <v>2</v>
      </c>
      <c r="Z159">
        <v>1094</v>
      </c>
      <c r="AA159">
        <v>1150</v>
      </c>
      <c r="AB159">
        <v>60</v>
      </c>
      <c r="AC159">
        <v>56</v>
      </c>
      <c r="AD159">
        <v>0.4</v>
      </c>
      <c r="AE159">
        <v>12</v>
      </c>
    </row>
    <row r="160" spans="1:38" x14ac:dyDescent="0.25">
      <c r="A160" t="s">
        <v>299</v>
      </c>
      <c r="B160" t="s">
        <v>209</v>
      </c>
      <c r="C160" t="s">
        <v>298</v>
      </c>
      <c r="D160">
        <v>3</v>
      </c>
      <c r="E160">
        <v>381</v>
      </c>
      <c r="F160">
        <v>461</v>
      </c>
      <c r="G160">
        <v>80</v>
      </c>
      <c r="H160">
        <v>80</v>
      </c>
      <c r="I160">
        <v>1</v>
      </c>
      <c r="J160">
        <v>20</v>
      </c>
      <c r="K160">
        <v>6</v>
      </c>
      <c r="L160">
        <v>581</v>
      </c>
      <c r="M160">
        <v>641</v>
      </c>
      <c r="N160">
        <v>60</v>
      </c>
      <c r="O160">
        <v>60</v>
      </c>
      <c r="P160">
        <v>2</v>
      </c>
      <c r="Q160">
        <v>20</v>
      </c>
      <c r="R160">
        <v>3</v>
      </c>
      <c r="S160">
        <v>941</v>
      </c>
      <c r="T160">
        <v>1001</v>
      </c>
      <c r="U160">
        <v>60</v>
      </c>
      <c r="V160">
        <v>60</v>
      </c>
      <c r="W160">
        <v>1</v>
      </c>
      <c r="X160">
        <v>20</v>
      </c>
      <c r="Y160">
        <v>1</v>
      </c>
      <c r="Z160">
        <v>1121</v>
      </c>
      <c r="AB160">
        <v>120</v>
      </c>
      <c r="AD160">
        <v>0.33333333333333298</v>
      </c>
      <c r="AE160">
        <v>20</v>
      </c>
    </row>
    <row r="161" spans="1:38" x14ac:dyDescent="0.25">
      <c r="A161" t="s">
        <v>300</v>
      </c>
      <c r="B161" t="s">
        <v>209</v>
      </c>
      <c r="C161" t="s">
        <v>301</v>
      </c>
      <c r="D161">
        <v>1</v>
      </c>
      <c r="E161">
        <v>465</v>
      </c>
      <c r="G161">
        <v>240</v>
      </c>
      <c r="I161">
        <v>0.35</v>
      </c>
      <c r="J161">
        <v>21</v>
      </c>
    </row>
    <row r="162" spans="1:38" x14ac:dyDescent="0.25">
      <c r="A162" t="s">
        <v>302</v>
      </c>
      <c r="B162" t="s">
        <v>209</v>
      </c>
      <c r="C162" t="s">
        <v>301</v>
      </c>
      <c r="R162">
        <v>1</v>
      </c>
      <c r="S162">
        <v>928</v>
      </c>
      <c r="U162">
        <v>180</v>
      </c>
      <c r="W162">
        <v>0.35</v>
      </c>
      <c r="X162">
        <v>21</v>
      </c>
    </row>
    <row r="163" spans="1:38" x14ac:dyDescent="0.25">
      <c r="A163" t="s">
        <v>303</v>
      </c>
      <c r="B163" t="s">
        <v>209</v>
      </c>
      <c r="C163" t="s">
        <v>304</v>
      </c>
      <c r="D163">
        <v>1</v>
      </c>
      <c r="E163">
        <v>419</v>
      </c>
      <c r="G163">
        <v>240</v>
      </c>
      <c r="I163">
        <v>0.65</v>
      </c>
      <c r="J163">
        <v>39</v>
      </c>
    </row>
    <row r="164" spans="1:38" x14ac:dyDescent="0.25">
      <c r="A164" t="s">
        <v>305</v>
      </c>
      <c r="B164" t="s">
        <v>209</v>
      </c>
      <c r="C164" t="s">
        <v>304</v>
      </c>
      <c r="K164">
        <v>1</v>
      </c>
      <c r="L164">
        <v>762</v>
      </c>
      <c r="N164">
        <v>360</v>
      </c>
      <c r="P164">
        <v>0.68333333333333302</v>
      </c>
      <c r="Q164">
        <v>41</v>
      </c>
      <c r="R164">
        <v>1</v>
      </c>
      <c r="S164">
        <v>913</v>
      </c>
      <c r="U164">
        <v>180</v>
      </c>
      <c r="W164">
        <v>0.76666666666666605</v>
      </c>
      <c r="X164">
        <v>46</v>
      </c>
    </row>
    <row r="165" spans="1:38" x14ac:dyDescent="0.25">
      <c r="A165" t="s">
        <v>306</v>
      </c>
      <c r="B165" t="s">
        <v>209</v>
      </c>
      <c r="C165" t="s">
        <v>307</v>
      </c>
      <c r="D165">
        <v>6</v>
      </c>
      <c r="E165">
        <v>356</v>
      </c>
      <c r="F165">
        <v>386</v>
      </c>
      <c r="G165">
        <v>40</v>
      </c>
      <c r="H165">
        <v>30</v>
      </c>
      <c r="I165">
        <v>4.2</v>
      </c>
      <c r="J165">
        <v>55</v>
      </c>
      <c r="K165">
        <v>12</v>
      </c>
      <c r="L165">
        <v>546</v>
      </c>
      <c r="M165">
        <v>549</v>
      </c>
      <c r="N165">
        <v>30</v>
      </c>
      <c r="O165">
        <v>3</v>
      </c>
      <c r="P165">
        <v>8.3000000000000007</v>
      </c>
      <c r="Q165">
        <v>55</v>
      </c>
      <c r="R165">
        <v>6</v>
      </c>
      <c r="S165">
        <v>906</v>
      </c>
      <c r="T165">
        <v>909</v>
      </c>
      <c r="U165">
        <v>30</v>
      </c>
      <c r="V165">
        <v>3</v>
      </c>
      <c r="W165">
        <v>4.1500000000000004</v>
      </c>
      <c r="X165">
        <v>55</v>
      </c>
      <c r="Y165">
        <v>4</v>
      </c>
      <c r="Z165">
        <v>1086</v>
      </c>
      <c r="AA165">
        <v>1089</v>
      </c>
      <c r="AB165">
        <v>30</v>
      </c>
      <c r="AC165">
        <v>3</v>
      </c>
      <c r="AD165">
        <v>2.7666666666666599</v>
      </c>
      <c r="AE165">
        <v>55</v>
      </c>
    </row>
    <row r="166" spans="1:38" x14ac:dyDescent="0.25">
      <c r="A166" t="s">
        <v>308</v>
      </c>
      <c r="B166" t="s">
        <v>209</v>
      </c>
      <c r="C166" t="s">
        <v>307</v>
      </c>
      <c r="D166">
        <v>5</v>
      </c>
      <c r="E166">
        <v>407</v>
      </c>
      <c r="F166">
        <v>437</v>
      </c>
      <c r="G166">
        <v>48</v>
      </c>
      <c r="H166">
        <v>30</v>
      </c>
      <c r="I166">
        <v>3.75</v>
      </c>
      <c r="J166">
        <v>55</v>
      </c>
      <c r="K166">
        <v>12</v>
      </c>
      <c r="L166">
        <v>557</v>
      </c>
      <c r="M166">
        <v>587</v>
      </c>
      <c r="N166">
        <v>30</v>
      </c>
      <c r="O166">
        <v>30</v>
      </c>
      <c r="P166">
        <v>8.5</v>
      </c>
      <c r="Q166">
        <v>55</v>
      </c>
      <c r="R166">
        <v>6</v>
      </c>
      <c r="S166">
        <v>917</v>
      </c>
      <c r="T166">
        <v>947</v>
      </c>
      <c r="U166">
        <v>30</v>
      </c>
      <c r="V166">
        <v>30</v>
      </c>
      <c r="W166">
        <v>4.25</v>
      </c>
      <c r="X166">
        <v>55</v>
      </c>
      <c r="Y166">
        <v>4</v>
      </c>
      <c r="Z166">
        <v>1097</v>
      </c>
      <c r="AA166">
        <v>1127</v>
      </c>
      <c r="AB166">
        <v>30</v>
      </c>
      <c r="AC166">
        <v>30</v>
      </c>
      <c r="AD166">
        <v>2.8333333333333299</v>
      </c>
      <c r="AE166">
        <v>55</v>
      </c>
    </row>
    <row r="167" spans="1:38" x14ac:dyDescent="0.25">
      <c r="A167" t="s">
        <v>309</v>
      </c>
      <c r="B167" t="s">
        <v>209</v>
      </c>
      <c r="C167" t="s">
        <v>310</v>
      </c>
      <c r="D167">
        <v>7</v>
      </c>
      <c r="E167">
        <v>357</v>
      </c>
      <c r="F167">
        <v>387</v>
      </c>
      <c r="G167">
        <v>34.285714285714199</v>
      </c>
      <c r="H167">
        <v>30</v>
      </c>
      <c r="I167">
        <v>4.9000000000000004</v>
      </c>
      <c r="J167">
        <v>42</v>
      </c>
      <c r="K167">
        <v>12</v>
      </c>
      <c r="L167">
        <v>567</v>
      </c>
      <c r="M167">
        <v>597</v>
      </c>
      <c r="N167">
        <v>30</v>
      </c>
      <c r="O167">
        <v>30</v>
      </c>
      <c r="P167">
        <v>8.6999999999999993</v>
      </c>
      <c r="Q167">
        <v>43.5</v>
      </c>
      <c r="R167">
        <v>6</v>
      </c>
      <c r="S167">
        <v>924</v>
      </c>
      <c r="T167">
        <v>954</v>
      </c>
      <c r="U167">
        <v>30</v>
      </c>
      <c r="V167">
        <v>30</v>
      </c>
      <c r="W167">
        <v>4.3499999999999996</v>
      </c>
      <c r="X167">
        <v>43.5</v>
      </c>
      <c r="Y167">
        <v>1</v>
      </c>
      <c r="Z167">
        <v>1107</v>
      </c>
      <c r="AB167">
        <v>120</v>
      </c>
      <c r="AD167">
        <v>0.7</v>
      </c>
      <c r="AE167">
        <v>42</v>
      </c>
    </row>
    <row r="168" spans="1:38" x14ac:dyDescent="0.25">
      <c r="A168" t="s">
        <v>311</v>
      </c>
      <c r="B168" t="s">
        <v>209</v>
      </c>
      <c r="C168" t="s">
        <v>310</v>
      </c>
      <c r="D168">
        <v>6</v>
      </c>
      <c r="E168">
        <v>388</v>
      </c>
      <c r="F168">
        <v>418</v>
      </c>
      <c r="G168">
        <v>40</v>
      </c>
      <c r="H168">
        <v>30</v>
      </c>
      <c r="I168">
        <v>4.0999999999999996</v>
      </c>
      <c r="J168">
        <v>41</v>
      </c>
      <c r="K168">
        <v>12</v>
      </c>
      <c r="L168">
        <v>568</v>
      </c>
      <c r="M168">
        <v>598</v>
      </c>
      <c r="N168">
        <v>30</v>
      </c>
      <c r="O168">
        <v>30</v>
      </c>
      <c r="P168">
        <v>8.4</v>
      </c>
      <c r="Q168">
        <v>42</v>
      </c>
      <c r="R168">
        <v>6</v>
      </c>
      <c r="S168">
        <v>928</v>
      </c>
      <c r="T168">
        <v>958</v>
      </c>
      <c r="U168">
        <v>30</v>
      </c>
      <c r="V168">
        <v>30</v>
      </c>
      <c r="W168">
        <v>4.3</v>
      </c>
      <c r="X168">
        <v>43</v>
      </c>
      <c r="Y168">
        <v>2</v>
      </c>
      <c r="Z168">
        <v>1108</v>
      </c>
      <c r="AA168">
        <v>1138</v>
      </c>
      <c r="AB168">
        <v>60</v>
      </c>
      <c r="AC168">
        <v>30</v>
      </c>
      <c r="AD168">
        <v>1.36666666666666</v>
      </c>
      <c r="AE168">
        <v>41</v>
      </c>
    </row>
    <row r="169" spans="1:38" x14ac:dyDescent="0.25">
      <c r="A169" t="s">
        <v>312</v>
      </c>
      <c r="B169" t="s">
        <v>209</v>
      </c>
      <c r="C169" t="s">
        <v>313</v>
      </c>
      <c r="D169">
        <v>5</v>
      </c>
      <c r="E169">
        <v>317</v>
      </c>
      <c r="F169">
        <v>377</v>
      </c>
      <c r="G169">
        <v>48</v>
      </c>
      <c r="H169">
        <v>60</v>
      </c>
      <c r="I169">
        <v>3.68333333333333</v>
      </c>
      <c r="J169">
        <v>44.2</v>
      </c>
      <c r="K169">
        <v>6</v>
      </c>
      <c r="L169">
        <v>557</v>
      </c>
      <c r="M169">
        <v>617</v>
      </c>
      <c r="N169">
        <v>60</v>
      </c>
      <c r="O169">
        <v>60</v>
      </c>
      <c r="P169">
        <v>4.3</v>
      </c>
      <c r="Q169">
        <v>43</v>
      </c>
      <c r="R169">
        <v>3</v>
      </c>
      <c r="S169">
        <v>917</v>
      </c>
      <c r="T169">
        <v>977</v>
      </c>
      <c r="U169">
        <v>60</v>
      </c>
      <c r="V169">
        <v>60</v>
      </c>
      <c r="W169">
        <v>2.15</v>
      </c>
      <c r="X169">
        <v>43</v>
      </c>
      <c r="Y169">
        <v>1</v>
      </c>
      <c r="Z169">
        <v>1097</v>
      </c>
      <c r="AB169">
        <v>120</v>
      </c>
      <c r="AD169">
        <v>0.71666666666666601</v>
      </c>
      <c r="AE169">
        <v>43</v>
      </c>
    </row>
    <row r="170" spans="1:38" x14ac:dyDescent="0.25">
      <c r="A170" t="s">
        <v>314</v>
      </c>
      <c r="B170" t="s">
        <v>209</v>
      </c>
      <c r="C170" t="s">
        <v>313</v>
      </c>
      <c r="D170">
        <v>3</v>
      </c>
      <c r="E170">
        <v>387</v>
      </c>
      <c r="F170">
        <v>447</v>
      </c>
      <c r="G170">
        <v>80</v>
      </c>
      <c r="H170">
        <v>60</v>
      </c>
      <c r="I170">
        <v>2.2000000000000002</v>
      </c>
      <c r="J170">
        <v>44</v>
      </c>
      <c r="K170">
        <v>6</v>
      </c>
      <c r="L170">
        <v>567</v>
      </c>
      <c r="M170">
        <v>627</v>
      </c>
      <c r="N170">
        <v>60</v>
      </c>
      <c r="O170">
        <v>60</v>
      </c>
      <c r="P170">
        <v>4.4000000000000004</v>
      </c>
      <c r="Q170">
        <v>44</v>
      </c>
      <c r="R170">
        <v>4</v>
      </c>
      <c r="S170">
        <v>927</v>
      </c>
      <c r="T170">
        <v>987</v>
      </c>
      <c r="U170">
        <v>45</v>
      </c>
      <c r="V170">
        <v>60</v>
      </c>
      <c r="W170">
        <v>3</v>
      </c>
      <c r="X170">
        <v>45</v>
      </c>
      <c r="Y170">
        <v>2</v>
      </c>
      <c r="Z170">
        <v>1107</v>
      </c>
      <c r="AA170">
        <v>1140</v>
      </c>
      <c r="AB170">
        <v>60</v>
      </c>
      <c r="AC170">
        <v>33</v>
      </c>
      <c r="AD170">
        <v>1.4666666666666599</v>
      </c>
      <c r="AE170">
        <v>44</v>
      </c>
    </row>
    <row r="171" spans="1:38" x14ac:dyDescent="0.25">
      <c r="A171" t="s">
        <v>315</v>
      </c>
      <c r="B171" t="s">
        <v>209</v>
      </c>
      <c r="C171" t="s">
        <v>316</v>
      </c>
      <c r="D171">
        <v>2</v>
      </c>
      <c r="E171">
        <v>382</v>
      </c>
      <c r="F171">
        <v>412</v>
      </c>
      <c r="G171">
        <v>120</v>
      </c>
      <c r="H171">
        <v>30</v>
      </c>
      <c r="I171">
        <v>1.6</v>
      </c>
      <c r="J171">
        <v>48</v>
      </c>
    </row>
    <row r="172" spans="1:38" x14ac:dyDescent="0.25">
      <c r="A172" t="s">
        <v>317</v>
      </c>
      <c r="B172" t="s">
        <v>209</v>
      </c>
      <c r="C172" t="s">
        <v>316</v>
      </c>
      <c r="R172">
        <v>2</v>
      </c>
      <c r="S172">
        <v>995</v>
      </c>
      <c r="T172">
        <v>1025</v>
      </c>
      <c r="U172">
        <v>90</v>
      </c>
      <c r="V172">
        <v>30</v>
      </c>
      <c r="W172">
        <v>1.8</v>
      </c>
      <c r="X172">
        <v>54</v>
      </c>
    </row>
    <row r="173" spans="1:38" x14ac:dyDescent="0.25">
      <c r="A173" t="s">
        <v>318</v>
      </c>
      <c r="B173" t="s">
        <v>209</v>
      </c>
      <c r="C173" t="s">
        <v>319</v>
      </c>
      <c r="D173">
        <v>4</v>
      </c>
      <c r="E173">
        <v>329</v>
      </c>
      <c r="F173">
        <v>389</v>
      </c>
      <c r="G173">
        <v>60</v>
      </c>
      <c r="H173">
        <v>60</v>
      </c>
      <c r="I173">
        <v>2.65</v>
      </c>
      <c r="J173">
        <v>39.75</v>
      </c>
      <c r="K173">
        <v>6</v>
      </c>
      <c r="L173">
        <v>569</v>
      </c>
      <c r="M173">
        <v>629</v>
      </c>
      <c r="N173">
        <v>60</v>
      </c>
      <c r="O173">
        <v>60</v>
      </c>
      <c r="P173">
        <v>4.0666666666666602</v>
      </c>
      <c r="Q173">
        <v>40.6666666666666</v>
      </c>
      <c r="R173">
        <v>3</v>
      </c>
      <c r="S173">
        <v>929</v>
      </c>
      <c r="T173">
        <v>989</v>
      </c>
      <c r="U173">
        <v>60</v>
      </c>
      <c r="V173">
        <v>60</v>
      </c>
      <c r="W173">
        <v>2.0333333333333301</v>
      </c>
      <c r="X173">
        <v>40</v>
      </c>
    </row>
    <row r="174" spans="1:38" x14ac:dyDescent="0.25">
      <c r="A174" t="s">
        <v>320</v>
      </c>
      <c r="B174" t="s">
        <v>209</v>
      </c>
      <c r="C174" t="s">
        <v>319</v>
      </c>
      <c r="D174">
        <v>3</v>
      </c>
      <c r="E174">
        <v>385</v>
      </c>
      <c r="F174">
        <v>445</v>
      </c>
      <c r="G174">
        <v>80</v>
      </c>
      <c r="H174">
        <v>60</v>
      </c>
      <c r="I174">
        <v>1.88333333333333</v>
      </c>
      <c r="J174">
        <v>41</v>
      </c>
      <c r="K174">
        <v>6</v>
      </c>
      <c r="L174">
        <v>565</v>
      </c>
      <c r="M174">
        <v>625</v>
      </c>
      <c r="N174">
        <v>60</v>
      </c>
      <c r="O174">
        <v>60</v>
      </c>
      <c r="P174">
        <v>3.9</v>
      </c>
      <c r="Q174">
        <v>39</v>
      </c>
      <c r="R174">
        <v>3</v>
      </c>
      <c r="S174">
        <v>925</v>
      </c>
      <c r="T174">
        <v>985</v>
      </c>
      <c r="U174">
        <v>60</v>
      </c>
      <c r="V174">
        <v>60</v>
      </c>
      <c r="W174">
        <v>2.1333333333333302</v>
      </c>
      <c r="X174">
        <v>42.6666666666666</v>
      </c>
      <c r="Y174">
        <v>1</v>
      </c>
      <c r="Z174">
        <v>1105</v>
      </c>
      <c r="AB174">
        <v>120</v>
      </c>
      <c r="AD174">
        <v>0.73333333333333295</v>
      </c>
      <c r="AE174">
        <v>44</v>
      </c>
    </row>
    <row r="175" spans="1:38" x14ac:dyDescent="0.25">
      <c r="A175" t="s">
        <v>321</v>
      </c>
      <c r="B175" t="s">
        <v>209</v>
      </c>
      <c r="C175" t="s">
        <v>322</v>
      </c>
      <c r="D175">
        <v>14</v>
      </c>
      <c r="E175">
        <v>336</v>
      </c>
      <c r="F175">
        <v>351</v>
      </c>
      <c r="G175">
        <v>17.1428571428571</v>
      </c>
      <c r="H175">
        <v>15</v>
      </c>
      <c r="I175">
        <v>5.7666666666666604</v>
      </c>
      <c r="J175">
        <v>24.714285714285701</v>
      </c>
      <c r="K175">
        <v>24</v>
      </c>
      <c r="L175">
        <v>543</v>
      </c>
      <c r="M175">
        <v>558</v>
      </c>
      <c r="N175">
        <v>15</v>
      </c>
      <c r="O175">
        <v>15</v>
      </c>
      <c r="P175">
        <v>11.2</v>
      </c>
      <c r="Q175">
        <v>28</v>
      </c>
      <c r="R175">
        <v>12</v>
      </c>
      <c r="S175">
        <v>900</v>
      </c>
      <c r="T175">
        <v>915</v>
      </c>
      <c r="U175">
        <v>15</v>
      </c>
      <c r="V175">
        <v>15</v>
      </c>
      <c r="W175">
        <v>5.6</v>
      </c>
      <c r="X175">
        <v>28</v>
      </c>
      <c r="Y175">
        <v>5</v>
      </c>
      <c r="Z175">
        <v>1083</v>
      </c>
      <c r="AA175">
        <v>1098</v>
      </c>
      <c r="AB175">
        <v>24</v>
      </c>
      <c r="AC175">
        <v>15</v>
      </c>
      <c r="AD175">
        <v>1.9166666666666601</v>
      </c>
      <c r="AE175">
        <v>23</v>
      </c>
      <c r="AF175">
        <v>4</v>
      </c>
      <c r="AG175">
        <v>1223</v>
      </c>
      <c r="AH175">
        <v>1253</v>
      </c>
      <c r="AI175">
        <v>45</v>
      </c>
      <c r="AJ175">
        <v>30</v>
      </c>
      <c r="AK175">
        <v>1.4</v>
      </c>
      <c r="AL175">
        <v>21</v>
      </c>
    </row>
    <row r="176" spans="1:38" x14ac:dyDescent="0.25">
      <c r="A176" t="s">
        <v>323</v>
      </c>
      <c r="B176" t="s">
        <v>209</v>
      </c>
      <c r="C176" t="s">
        <v>322</v>
      </c>
      <c r="D176">
        <v>12</v>
      </c>
      <c r="E176">
        <v>370</v>
      </c>
      <c r="F176">
        <v>385</v>
      </c>
      <c r="G176">
        <v>20</v>
      </c>
      <c r="H176">
        <v>15</v>
      </c>
      <c r="I176">
        <v>5.5666666666666602</v>
      </c>
      <c r="J176">
        <v>27.8333333333333</v>
      </c>
      <c r="K176">
        <v>24</v>
      </c>
      <c r="L176">
        <v>550</v>
      </c>
      <c r="M176">
        <v>565</v>
      </c>
      <c r="N176">
        <v>15</v>
      </c>
      <c r="O176">
        <v>15</v>
      </c>
      <c r="P176">
        <v>12.25</v>
      </c>
      <c r="Q176">
        <v>30.625</v>
      </c>
      <c r="R176">
        <v>12</v>
      </c>
      <c r="S176">
        <v>910</v>
      </c>
      <c r="T176">
        <v>925</v>
      </c>
      <c r="U176">
        <v>15</v>
      </c>
      <c r="V176">
        <v>15</v>
      </c>
      <c r="W176">
        <v>6.2666666666666604</v>
      </c>
      <c r="X176">
        <v>31.3333333333333</v>
      </c>
      <c r="Y176">
        <v>5</v>
      </c>
      <c r="Z176">
        <v>1090</v>
      </c>
      <c r="AA176">
        <v>1105</v>
      </c>
      <c r="AB176">
        <v>24</v>
      </c>
      <c r="AC176">
        <v>15</v>
      </c>
      <c r="AD176">
        <v>2.1333333333333302</v>
      </c>
      <c r="AE176">
        <v>25.6</v>
      </c>
      <c r="AF176">
        <v>4</v>
      </c>
      <c r="AG176">
        <v>1210</v>
      </c>
      <c r="AH176">
        <v>1240</v>
      </c>
      <c r="AI176">
        <v>45</v>
      </c>
      <c r="AJ176">
        <v>30</v>
      </c>
      <c r="AK176">
        <v>1.6</v>
      </c>
      <c r="AL176">
        <v>24</v>
      </c>
    </row>
    <row r="177" spans="1:38" x14ac:dyDescent="0.25">
      <c r="A177" t="s">
        <v>324</v>
      </c>
      <c r="B177" t="s">
        <v>209</v>
      </c>
      <c r="C177" t="s">
        <v>325</v>
      </c>
      <c r="D177">
        <v>8</v>
      </c>
      <c r="E177">
        <v>376</v>
      </c>
      <c r="F177">
        <v>404</v>
      </c>
      <c r="G177">
        <v>30</v>
      </c>
      <c r="H177">
        <v>28</v>
      </c>
      <c r="I177">
        <v>1.0333333333333301</v>
      </c>
      <c r="J177">
        <v>8</v>
      </c>
      <c r="K177">
        <v>16</v>
      </c>
      <c r="L177">
        <v>554</v>
      </c>
      <c r="M177">
        <v>584</v>
      </c>
      <c r="N177">
        <v>22.5</v>
      </c>
      <c r="O177">
        <v>30</v>
      </c>
      <c r="P177">
        <v>2.1333333333333302</v>
      </c>
      <c r="Q177">
        <v>8</v>
      </c>
      <c r="R177">
        <v>6</v>
      </c>
      <c r="S177">
        <v>914</v>
      </c>
      <c r="T177">
        <v>944</v>
      </c>
      <c r="U177">
        <v>30</v>
      </c>
      <c r="V177">
        <v>30</v>
      </c>
      <c r="W177">
        <v>0.8</v>
      </c>
      <c r="X177">
        <v>8</v>
      </c>
    </row>
    <row r="178" spans="1:38" x14ac:dyDescent="0.25">
      <c r="A178" t="s">
        <v>326</v>
      </c>
      <c r="B178" t="s">
        <v>209</v>
      </c>
      <c r="C178" t="s">
        <v>325</v>
      </c>
      <c r="D178">
        <v>7</v>
      </c>
      <c r="E178">
        <v>394</v>
      </c>
      <c r="F178">
        <v>414</v>
      </c>
      <c r="G178">
        <v>34.285714285714199</v>
      </c>
      <c r="H178">
        <v>20</v>
      </c>
      <c r="I178">
        <v>0.81666666666666599</v>
      </c>
      <c r="J178">
        <v>7</v>
      </c>
      <c r="K178">
        <v>16</v>
      </c>
      <c r="L178">
        <v>544</v>
      </c>
      <c r="M178">
        <v>574</v>
      </c>
      <c r="N178">
        <v>22.5</v>
      </c>
      <c r="O178">
        <v>30</v>
      </c>
      <c r="P178">
        <v>1.86666666666666</v>
      </c>
      <c r="Q178">
        <v>7</v>
      </c>
      <c r="R178">
        <v>7</v>
      </c>
      <c r="S178">
        <v>904</v>
      </c>
      <c r="T178">
        <v>934</v>
      </c>
      <c r="U178">
        <v>25.714285714285701</v>
      </c>
      <c r="V178">
        <v>30</v>
      </c>
      <c r="W178">
        <v>0.88333333333333297</v>
      </c>
      <c r="X178">
        <v>11</v>
      </c>
    </row>
    <row r="179" spans="1:38" x14ac:dyDescent="0.25">
      <c r="A179" t="s">
        <v>327</v>
      </c>
      <c r="B179" t="s">
        <v>209</v>
      </c>
      <c r="C179" t="s">
        <v>328</v>
      </c>
      <c r="D179">
        <v>4</v>
      </c>
      <c r="E179">
        <v>303</v>
      </c>
      <c r="F179">
        <v>363</v>
      </c>
      <c r="G179">
        <v>60</v>
      </c>
      <c r="H179">
        <v>60</v>
      </c>
      <c r="I179">
        <v>2.7833333333333301</v>
      </c>
      <c r="J179">
        <v>41.75</v>
      </c>
      <c r="K179">
        <v>6</v>
      </c>
      <c r="L179">
        <v>543</v>
      </c>
      <c r="M179">
        <v>603</v>
      </c>
      <c r="N179">
        <v>60</v>
      </c>
      <c r="O179">
        <v>60</v>
      </c>
      <c r="P179">
        <v>3.9666666666666601</v>
      </c>
      <c r="Q179">
        <v>44</v>
      </c>
      <c r="R179">
        <v>3</v>
      </c>
      <c r="S179">
        <v>916</v>
      </c>
      <c r="T179">
        <v>976</v>
      </c>
      <c r="U179">
        <v>60</v>
      </c>
      <c r="V179">
        <v>60</v>
      </c>
      <c r="W179">
        <v>1.55</v>
      </c>
      <c r="X179">
        <v>31</v>
      </c>
      <c r="Y179">
        <v>1</v>
      </c>
      <c r="Z179">
        <v>1096</v>
      </c>
      <c r="AB179">
        <v>120</v>
      </c>
      <c r="AD179">
        <v>0.51666666666666605</v>
      </c>
      <c r="AE179">
        <v>31</v>
      </c>
    </row>
    <row r="180" spans="1:38" x14ac:dyDescent="0.25">
      <c r="A180" t="s">
        <v>329</v>
      </c>
      <c r="B180" t="s">
        <v>209</v>
      </c>
      <c r="C180" t="s">
        <v>328</v>
      </c>
      <c r="D180">
        <v>3</v>
      </c>
      <c r="E180">
        <v>384</v>
      </c>
      <c r="F180">
        <v>440</v>
      </c>
      <c r="G180">
        <v>80</v>
      </c>
      <c r="H180">
        <v>56</v>
      </c>
      <c r="I180">
        <v>1.35</v>
      </c>
      <c r="J180">
        <v>27</v>
      </c>
      <c r="K180">
        <v>6</v>
      </c>
      <c r="L180">
        <v>560</v>
      </c>
      <c r="M180">
        <v>620</v>
      </c>
      <c r="N180">
        <v>60</v>
      </c>
      <c r="O180">
        <v>60</v>
      </c>
      <c r="P180">
        <v>3.45</v>
      </c>
      <c r="Q180">
        <v>41</v>
      </c>
      <c r="R180">
        <v>3</v>
      </c>
      <c r="S180">
        <v>920</v>
      </c>
      <c r="T180">
        <v>980</v>
      </c>
      <c r="U180">
        <v>60</v>
      </c>
      <c r="V180">
        <v>60</v>
      </c>
      <c r="W180">
        <v>2.0499999999999998</v>
      </c>
      <c r="X180">
        <v>41</v>
      </c>
      <c r="Y180">
        <v>1</v>
      </c>
      <c r="Z180">
        <v>1100</v>
      </c>
      <c r="AB180">
        <v>120</v>
      </c>
      <c r="AD180">
        <v>0.68333333333333302</v>
      </c>
      <c r="AE180">
        <v>41</v>
      </c>
    </row>
    <row r="181" spans="1:38" x14ac:dyDescent="0.25">
      <c r="A181" t="s">
        <v>330</v>
      </c>
      <c r="B181" t="s">
        <v>209</v>
      </c>
      <c r="C181" t="s">
        <v>331</v>
      </c>
      <c r="D181">
        <v>3</v>
      </c>
      <c r="E181">
        <v>386</v>
      </c>
      <c r="F181">
        <v>446</v>
      </c>
      <c r="G181">
        <v>80</v>
      </c>
      <c r="H181">
        <v>60</v>
      </c>
      <c r="I181">
        <v>1.7833333333333301</v>
      </c>
      <c r="J181">
        <v>35.6666666666666</v>
      </c>
      <c r="K181">
        <v>6</v>
      </c>
      <c r="L181">
        <v>566</v>
      </c>
      <c r="M181">
        <v>626</v>
      </c>
      <c r="N181">
        <v>60</v>
      </c>
      <c r="O181">
        <v>60</v>
      </c>
      <c r="P181">
        <v>4.2833333333333297</v>
      </c>
      <c r="Q181">
        <v>47</v>
      </c>
      <c r="R181">
        <v>3</v>
      </c>
      <c r="S181">
        <v>926</v>
      </c>
      <c r="T181">
        <v>986</v>
      </c>
      <c r="U181">
        <v>60</v>
      </c>
      <c r="V181">
        <v>60</v>
      </c>
      <c r="W181">
        <v>2.35</v>
      </c>
      <c r="X181">
        <v>47</v>
      </c>
      <c r="Y181">
        <v>2</v>
      </c>
      <c r="Z181">
        <v>1106</v>
      </c>
      <c r="AA181">
        <v>1166</v>
      </c>
      <c r="AB181">
        <v>60</v>
      </c>
      <c r="AC181">
        <v>60</v>
      </c>
      <c r="AD181">
        <v>1.31666666666666</v>
      </c>
      <c r="AE181">
        <v>39.5</v>
      </c>
    </row>
    <row r="182" spans="1:38" x14ac:dyDescent="0.25">
      <c r="A182" t="s">
        <v>332</v>
      </c>
      <c r="B182" t="s">
        <v>209</v>
      </c>
      <c r="C182" t="s">
        <v>331</v>
      </c>
      <c r="D182">
        <v>3</v>
      </c>
      <c r="E182">
        <v>383</v>
      </c>
      <c r="F182">
        <v>443</v>
      </c>
      <c r="G182">
        <v>80</v>
      </c>
      <c r="H182">
        <v>60</v>
      </c>
      <c r="I182">
        <v>2.35</v>
      </c>
      <c r="J182">
        <v>47</v>
      </c>
      <c r="K182">
        <v>6</v>
      </c>
      <c r="L182">
        <v>563</v>
      </c>
      <c r="M182">
        <v>623</v>
      </c>
      <c r="N182">
        <v>60</v>
      </c>
      <c r="O182">
        <v>60</v>
      </c>
      <c r="P182">
        <v>4.6333333333333302</v>
      </c>
      <c r="Q182">
        <v>48</v>
      </c>
      <c r="R182">
        <v>3</v>
      </c>
      <c r="S182">
        <v>927</v>
      </c>
      <c r="T182">
        <v>987</v>
      </c>
      <c r="U182">
        <v>60</v>
      </c>
      <c r="V182">
        <v>60</v>
      </c>
      <c r="W182">
        <v>2.11666666666666</v>
      </c>
      <c r="X182">
        <v>42.3333333333333</v>
      </c>
      <c r="Y182">
        <v>2</v>
      </c>
      <c r="Z182">
        <v>1110</v>
      </c>
      <c r="AA182">
        <v>1154</v>
      </c>
      <c r="AB182">
        <v>60</v>
      </c>
      <c r="AC182">
        <v>44</v>
      </c>
      <c r="AD182">
        <v>1.3333333333333299</v>
      </c>
      <c r="AE182">
        <v>40</v>
      </c>
      <c r="AF182">
        <v>1</v>
      </c>
      <c r="AG182">
        <v>1215</v>
      </c>
      <c r="AI182">
        <v>180</v>
      </c>
      <c r="AK182">
        <v>0.66666666666666596</v>
      </c>
      <c r="AL182">
        <v>40</v>
      </c>
    </row>
    <row r="183" spans="1:38" x14ac:dyDescent="0.25">
      <c r="A183" t="s">
        <v>333</v>
      </c>
      <c r="B183" t="s">
        <v>209</v>
      </c>
      <c r="C183" t="s">
        <v>334</v>
      </c>
      <c r="D183">
        <v>4</v>
      </c>
      <c r="E183">
        <v>375</v>
      </c>
      <c r="F183">
        <v>405</v>
      </c>
      <c r="G183">
        <v>60</v>
      </c>
      <c r="H183">
        <v>30</v>
      </c>
      <c r="I183">
        <v>2.6666666666666599</v>
      </c>
      <c r="J183">
        <v>40</v>
      </c>
    </row>
    <row r="184" spans="1:38" x14ac:dyDescent="0.25">
      <c r="A184" t="s">
        <v>335</v>
      </c>
      <c r="B184" t="s">
        <v>209</v>
      </c>
      <c r="C184" t="s">
        <v>334</v>
      </c>
      <c r="R184">
        <v>4</v>
      </c>
      <c r="S184">
        <v>979</v>
      </c>
      <c r="T184">
        <v>994</v>
      </c>
      <c r="U184">
        <v>45</v>
      </c>
      <c r="V184">
        <v>15</v>
      </c>
      <c r="W184">
        <v>2.4</v>
      </c>
      <c r="X184">
        <v>36</v>
      </c>
    </row>
    <row r="185" spans="1:38" x14ac:dyDescent="0.25">
      <c r="A185" t="s">
        <v>336</v>
      </c>
      <c r="B185" t="s">
        <v>209</v>
      </c>
      <c r="C185" t="s">
        <v>337</v>
      </c>
      <c r="D185">
        <v>3</v>
      </c>
      <c r="E185">
        <v>389</v>
      </c>
      <c r="F185">
        <v>449</v>
      </c>
      <c r="G185">
        <v>80</v>
      </c>
      <c r="H185">
        <v>60</v>
      </c>
      <c r="I185">
        <v>1.45</v>
      </c>
      <c r="J185">
        <v>29</v>
      </c>
      <c r="K185">
        <v>5</v>
      </c>
      <c r="L185">
        <v>584</v>
      </c>
      <c r="M185">
        <v>659</v>
      </c>
      <c r="N185">
        <v>72</v>
      </c>
      <c r="O185">
        <v>75</v>
      </c>
      <c r="P185">
        <v>2.4166666666666599</v>
      </c>
      <c r="Q185">
        <v>29</v>
      </c>
      <c r="R185">
        <v>3</v>
      </c>
      <c r="S185">
        <v>929</v>
      </c>
      <c r="T185">
        <v>989</v>
      </c>
      <c r="U185">
        <v>60</v>
      </c>
      <c r="V185">
        <v>60</v>
      </c>
      <c r="W185">
        <v>1.45</v>
      </c>
      <c r="X185">
        <v>29</v>
      </c>
      <c r="Y185">
        <v>1</v>
      </c>
      <c r="Z185">
        <v>1139</v>
      </c>
      <c r="AB185">
        <v>120</v>
      </c>
      <c r="AD185">
        <v>0.483333333333333</v>
      </c>
      <c r="AE185">
        <v>29</v>
      </c>
    </row>
    <row r="186" spans="1:38" x14ac:dyDescent="0.25">
      <c r="A186" t="s">
        <v>338</v>
      </c>
      <c r="B186" t="s">
        <v>209</v>
      </c>
      <c r="C186" t="s">
        <v>337</v>
      </c>
      <c r="D186">
        <v>3</v>
      </c>
      <c r="E186">
        <v>345</v>
      </c>
      <c r="F186">
        <v>420</v>
      </c>
      <c r="G186">
        <v>80</v>
      </c>
      <c r="H186">
        <v>75</v>
      </c>
      <c r="I186">
        <v>1.35</v>
      </c>
      <c r="J186">
        <v>27</v>
      </c>
      <c r="K186">
        <v>5</v>
      </c>
      <c r="L186">
        <v>555</v>
      </c>
      <c r="M186">
        <v>630</v>
      </c>
      <c r="N186">
        <v>72</v>
      </c>
      <c r="O186">
        <v>75</v>
      </c>
      <c r="P186">
        <v>2.25</v>
      </c>
      <c r="Q186">
        <v>27</v>
      </c>
      <c r="R186">
        <v>3</v>
      </c>
      <c r="S186">
        <v>900</v>
      </c>
      <c r="T186">
        <v>960</v>
      </c>
      <c r="U186">
        <v>60</v>
      </c>
      <c r="V186">
        <v>60</v>
      </c>
      <c r="W186">
        <v>1.35</v>
      </c>
      <c r="X186">
        <v>27</v>
      </c>
      <c r="Y186">
        <v>1</v>
      </c>
      <c r="Z186">
        <v>1095</v>
      </c>
      <c r="AB186">
        <v>120</v>
      </c>
      <c r="AD186">
        <v>0.45</v>
      </c>
      <c r="AE186">
        <v>27</v>
      </c>
    </row>
    <row r="187" spans="1:38" x14ac:dyDescent="0.25">
      <c r="A187" t="s">
        <v>339</v>
      </c>
      <c r="B187" t="s">
        <v>209</v>
      </c>
      <c r="C187" t="s">
        <v>340</v>
      </c>
      <c r="D187">
        <v>8</v>
      </c>
      <c r="E187">
        <v>328</v>
      </c>
      <c r="F187">
        <v>358</v>
      </c>
      <c r="G187">
        <v>30</v>
      </c>
      <c r="H187">
        <v>30</v>
      </c>
      <c r="I187">
        <v>6.1333333333333302</v>
      </c>
      <c r="J187">
        <v>46</v>
      </c>
      <c r="K187">
        <v>12</v>
      </c>
      <c r="L187">
        <v>568</v>
      </c>
      <c r="M187">
        <v>598</v>
      </c>
      <c r="N187">
        <v>30</v>
      </c>
      <c r="O187">
        <v>30</v>
      </c>
      <c r="P187">
        <v>9.1999999999999993</v>
      </c>
      <c r="Q187">
        <v>46</v>
      </c>
      <c r="R187">
        <v>6</v>
      </c>
      <c r="S187">
        <v>928</v>
      </c>
      <c r="T187">
        <v>958</v>
      </c>
      <c r="U187">
        <v>30</v>
      </c>
      <c r="V187">
        <v>30</v>
      </c>
      <c r="W187">
        <v>4.5333333333333297</v>
      </c>
      <c r="X187">
        <v>46</v>
      </c>
      <c r="Y187">
        <v>3</v>
      </c>
      <c r="Z187">
        <v>1108</v>
      </c>
      <c r="AA187">
        <v>1138</v>
      </c>
      <c r="AB187">
        <v>40</v>
      </c>
      <c r="AC187">
        <v>30</v>
      </c>
      <c r="AD187">
        <v>2.1666666666666599</v>
      </c>
      <c r="AE187">
        <v>46</v>
      </c>
      <c r="AF187">
        <v>6</v>
      </c>
      <c r="AG187">
        <v>1213</v>
      </c>
      <c r="AH187">
        <v>1243</v>
      </c>
      <c r="AI187">
        <v>30</v>
      </c>
      <c r="AJ187">
        <v>30</v>
      </c>
      <c r="AK187">
        <v>4.4666666666666597</v>
      </c>
      <c r="AL187">
        <v>46</v>
      </c>
    </row>
    <row r="188" spans="1:38" x14ac:dyDescent="0.25">
      <c r="A188" t="s">
        <v>341</v>
      </c>
      <c r="B188" t="s">
        <v>209</v>
      </c>
      <c r="C188" t="s">
        <v>340</v>
      </c>
      <c r="D188">
        <v>8</v>
      </c>
      <c r="E188">
        <v>304</v>
      </c>
      <c r="F188">
        <v>334</v>
      </c>
      <c r="G188">
        <v>30</v>
      </c>
      <c r="H188">
        <v>30</v>
      </c>
      <c r="I188">
        <v>6.1333333333333302</v>
      </c>
      <c r="J188">
        <v>46</v>
      </c>
      <c r="K188">
        <v>12</v>
      </c>
      <c r="L188">
        <v>544</v>
      </c>
      <c r="M188">
        <v>574</v>
      </c>
      <c r="N188">
        <v>30</v>
      </c>
      <c r="O188">
        <v>30</v>
      </c>
      <c r="P188">
        <v>9.1999999999999993</v>
      </c>
      <c r="Q188">
        <v>46</v>
      </c>
      <c r="R188">
        <v>6</v>
      </c>
      <c r="S188">
        <v>904</v>
      </c>
      <c r="T188">
        <v>934</v>
      </c>
      <c r="U188">
        <v>30</v>
      </c>
      <c r="V188">
        <v>30</v>
      </c>
      <c r="W188">
        <v>4.5999999999999996</v>
      </c>
      <c r="X188">
        <v>46</v>
      </c>
      <c r="Y188">
        <v>4</v>
      </c>
      <c r="Z188">
        <v>1084</v>
      </c>
      <c r="AA188">
        <v>1129</v>
      </c>
      <c r="AB188">
        <v>30</v>
      </c>
      <c r="AC188">
        <v>45</v>
      </c>
      <c r="AD188">
        <v>3.0666666666666602</v>
      </c>
      <c r="AE188">
        <v>46</v>
      </c>
      <c r="AF188">
        <v>6</v>
      </c>
      <c r="AG188">
        <v>1219</v>
      </c>
      <c r="AH188">
        <v>1249</v>
      </c>
      <c r="AI188">
        <v>30</v>
      </c>
      <c r="AJ188">
        <v>30</v>
      </c>
      <c r="AK188">
        <v>4.5999999999999996</v>
      </c>
      <c r="AL188">
        <v>46</v>
      </c>
    </row>
    <row r="189" spans="1:38" x14ac:dyDescent="0.25">
      <c r="A189" t="s">
        <v>342</v>
      </c>
      <c r="B189" t="s">
        <v>209</v>
      </c>
      <c r="C189" t="s">
        <v>343</v>
      </c>
      <c r="D189">
        <v>8</v>
      </c>
      <c r="E189">
        <v>300</v>
      </c>
      <c r="F189">
        <v>330</v>
      </c>
      <c r="G189">
        <v>30</v>
      </c>
      <c r="H189">
        <v>30</v>
      </c>
      <c r="I189">
        <v>7.86666666666666</v>
      </c>
      <c r="J189">
        <v>59</v>
      </c>
      <c r="K189">
        <v>12</v>
      </c>
      <c r="L189">
        <v>540</v>
      </c>
      <c r="M189">
        <v>570</v>
      </c>
      <c r="N189">
        <v>30</v>
      </c>
      <c r="O189">
        <v>30</v>
      </c>
      <c r="P189">
        <v>11.8</v>
      </c>
      <c r="Q189">
        <v>59</v>
      </c>
      <c r="R189">
        <v>6</v>
      </c>
      <c r="S189">
        <v>900</v>
      </c>
      <c r="T189">
        <v>930</v>
      </c>
      <c r="U189">
        <v>30</v>
      </c>
      <c r="V189">
        <v>30</v>
      </c>
      <c r="W189">
        <v>5.9</v>
      </c>
      <c r="X189">
        <v>59</v>
      </c>
      <c r="Y189">
        <v>3</v>
      </c>
      <c r="Z189">
        <v>1080</v>
      </c>
      <c r="AA189">
        <v>1110</v>
      </c>
      <c r="AB189">
        <v>40</v>
      </c>
      <c r="AC189">
        <v>30</v>
      </c>
      <c r="AD189">
        <v>2.95</v>
      </c>
      <c r="AE189">
        <v>59</v>
      </c>
    </row>
    <row r="190" spans="1:38" x14ac:dyDescent="0.25">
      <c r="A190" t="s">
        <v>344</v>
      </c>
      <c r="B190" t="s">
        <v>209</v>
      </c>
      <c r="C190" t="s">
        <v>343</v>
      </c>
      <c r="D190">
        <v>8</v>
      </c>
      <c r="E190">
        <v>319</v>
      </c>
      <c r="F190">
        <v>349</v>
      </c>
      <c r="G190">
        <v>30</v>
      </c>
      <c r="H190">
        <v>30</v>
      </c>
      <c r="I190">
        <v>7.86666666666666</v>
      </c>
      <c r="J190">
        <v>59</v>
      </c>
      <c r="K190">
        <v>12</v>
      </c>
      <c r="L190">
        <v>559</v>
      </c>
      <c r="M190">
        <v>589</v>
      </c>
      <c r="N190">
        <v>30</v>
      </c>
      <c r="O190">
        <v>30</v>
      </c>
      <c r="P190">
        <v>11.8</v>
      </c>
      <c r="Q190">
        <v>59</v>
      </c>
      <c r="R190">
        <v>6</v>
      </c>
      <c r="S190">
        <v>919</v>
      </c>
      <c r="T190">
        <v>949</v>
      </c>
      <c r="U190">
        <v>30</v>
      </c>
      <c r="V190">
        <v>30</v>
      </c>
      <c r="W190">
        <v>5.9</v>
      </c>
      <c r="X190">
        <v>59</v>
      </c>
      <c r="Y190">
        <v>1</v>
      </c>
      <c r="Z190">
        <v>1099</v>
      </c>
      <c r="AB190">
        <v>120</v>
      </c>
      <c r="AD190">
        <v>0.98333333333333295</v>
      </c>
      <c r="AE190">
        <v>59</v>
      </c>
    </row>
    <row r="191" spans="1:38" x14ac:dyDescent="0.25">
      <c r="A191" t="s">
        <v>345</v>
      </c>
      <c r="B191" t="s">
        <v>209</v>
      </c>
      <c r="C191" t="s">
        <v>346</v>
      </c>
      <c r="D191">
        <v>7</v>
      </c>
      <c r="E191">
        <v>359</v>
      </c>
      <c r="F191">
        <v>389</v>
      </c>
      <c r="G191">
        <v>34.285714285714199</v>
      </c>
      <c r="H191">
        <v>30</v>
      </c>
      <c r="I191">
        <v>1.2833333333333301</v>
      </c>
      <c r="J191">
        <v>11</v>
      </c>
      <c r="K191">
        <v>12</v>
      </c>
      <c r="L191">
        <v>569</v>
      </c>
      <c r="M191">
        <v>599</v>
      </c>
      <c r="N191">
        <v>30</v>
      </c>
      <c r="O191">
        <v>30</v>
      </c>
      <c r="P191">
        <v>2.2000000000000002</v>
      </c>
      <c r="Q191">
        <v>11</v>
      </c>
      <c r="R191">
        <v>6</v>
      </c>
      <c r="S191">
        <v>929</v>
      </c>
      <c r="T191">
        <v>959</v>
      </c>
      <c r="U191">
        <v>30</v>
      </c>
      <c r="V191">
        <v>30</v>
      </c>
      <c r="W191">
        <v>1.1000000000000001</v>
      </c>
      <c r="X191">
        <v>11</v>
      </c>
      <c r="Y191">
        <v>4</v>
      </c>
      <c r="Z191">
        <v>1109</v>
      </c>
      <c r="AA191">
        <v>1139</v>
      </c>
      <c r="AB191">
        <v>30</v>
      </c>
      <c r="AC191">
        <v>30</v>
      </c>
      <c r="AD191">
        <v>0.73333333333333295</v>
      </c>
      <c r="AE191">
        <v>11</v>
      </c>
      <c r="AF191">
        <v>1</v>
      </c>
      <c r="AG191">
        <v>1229</v>
      </c>
      <c r="AI191">
        <v>180</v>
      </c>
      <c r="AK191">
        <v>0.18333333333333299</v>
      </c>
      <c r="AL191">
        <v>11</v>
      </c>
    </row>
    <row r="192" spans="1:38" x14ac:dyDescent="0.25">
      <c r="A192" t="s">
        <v>347</v>
      </c>
      <c r="B192" t="s">
        <v>209</v>
      </c>
      <c r="C192" t="s">
        <v>346</v>
      </c>
      <c r="D192">
        <v>6</v>
      </c>
      <c r="E192">
        <v>373</v>
      </c>
      <c r="F192">
        <v>403</v>
      </c>
      <c r="G192">
        <v>40</v>
      </c>
      <c r="H192">
        <v>30</v>
      </c>
      <c r="I192">
        <v>1.1000000000000001</v>
      </c>
      <c r="J192">
        <v>11</v>
      </c>
      <c r="K192">
        <v>12</v>
      </c>
      <c r="L192">
        <v>553</v>
      </c>
      <c r="M192">
        <v>583</v>
      </c>
      <c r="N192">
        <v>30</v>
      </c>
      <c r="O192">
        <v>30</v>
      </c>
      <c r="P192">
        <v>2.2000000000000002</v>
      </c>
      <c r="Q192">
        <v>11</v>
      </c>
      <c r="R192">
        <v>6</v>
      </c>
      <c r="S192">
        <v>913</v>
      </c>
      <c r="T192">
        <v>943</v>
      </c>
      <c r="U192">
        <v>30</v>
      </c>
      <c r="V192">
        <v>30</v>
      </c>
      <c r="W192">
        <v>1.1000000000000001</v>
      </c>
      <c r="X192">
        <v>11</v>
      </c>
      <c r="Y192">
        <v>4</v>
      </c>
      <c r="Z192">
        <v>1093</v>
      </c>
      <c r="AA192">
        <v>1123</v>
      </c>
      <c r="AB192">
        <v>30</v>
      </c>
      <c r="AC192">
        <v>30</v>
      </c>
      <c r="AD192">
        <v>0.73333333333333295</v>
      </c>
      <c r="AE192">
        <v>11</v>
      </c>
      <c r="AF192">
        <v>2</v>
      </c>
      <c r="AG192">
        <v>1213</v>
      </c>
      <c r="AH192">
        <v>1243</v>
      </c>
      <c r="AI192">
        <v>90</v>
      </c>
      <c r="AJ192">
        <v>30</v>
      </c>
      <c r="AK192">
        <v>0.28333333333333299</v>
      </c>
      <c r="AL192">
        <v>11</v>
      </c>
    </row>
    <row r="193" spans="1:38" x14ac:dyDescent="0.25">
      <c r="A193" t="s">
        <v>348</v>
      </c>
      <c r="B193" t="s">
        <v>209</v>
      </c>
      <c r="C193" t="s">
        <v>349</v>
      </c>
      <c r="D193">
        <v>15</v>
      </c>
      <c r="E193">
        <v>334</v>
      </c>
      <c r="F193">
        <v>349</v>
      </c>
      <c r="G193">
        <v>16</v>
      </c>
      <c r="H193">
        <v>15</v>
      </c>
      <c r="I193">
        <v>9.65</v>
      </c>
      <c r="J193">
        <v>38.6</v>
      </c>
      <c r="K193">
        <v>25</v>
      </c>
      <c r="L193">
        <v>544</v>
      </c>
      <c r="M193">
        <v>559</v>
      </c>
      <c r="N193">
        <v>14.4</v>
      </c>
      <c r="O193">
        <v>15</v>
      </c>
      <c r="P193">
        <v>18.25</v>
      </c>
      <c r="Q193">
        <v>43.8</v>
      </c>
      <c r="R193">
        <v>13</v>
      </c>
      <c r="S193">
        <v>907</v>
      </c>
      <c r="T193">
        <v>921</v>
      </c>
      <c r="U193">
        <v>13.846153846153801</v>
      </c>
      <c r="V193">
        <v>14</v>
      </c>
      <c r="W193">
        <v>9.3166666666666593</v>
      </c>
      <c r="X193">
        <v>43</v>
      </c>
      <c r="Y193">
        <v>7</v>
      </c>
      <c r="Z193">
        <v>1083</v>
      </c>
      <c r="AA193">
        <v>1098</v>
      </c>
      <c r="AB193">
        <v>17.1428571428571</v>
      </c>
      <c r="AC193">
        <v>15</v>
      </c>
      <c r="AD193">
        <v>4.5333333333333297</v>
      </c>
      <c r="AE193">
        <v>38.857142857142797</v>
      </c>
      <c r="AF193">
        <v>4</v>
      </c>
      <c r="AG193">
        <v>1219</v>
      </c>
      <c r="AH193">
        <v>1249</v>
      </c>
      <c r="AI193">
        <v>45</v>
      </c>
      <c r="AJ193">
        <v>30</v>
      </c>
      <c r="AK193">
        <v>2.4</v>
      </c>
      <c r="AL193">
        <v>36</v>
      </c>
    </row>
    <row r="194" spans="1:38" x14ac:dyDescent="0.25">
      <c r="A194" t="s">
        <v>350</v>
      </c>
      <c r="B194" t="s">
        <v>209</v>
      </c>
      <c r="C194" t="s">
        <v>349</v>
      </c>
      <c r="D194">
        <v>13</v>
      </c>
      <c r="E194">
        <v>365</v>
      </c>
      <c r="F194">
        <v>380</v>
      </c>
      <c r="G194">
        <v>18.4615384615384</v>
      </c>
      <c r="H194">
        <v>15</v>
      </c>
      <c r="I194">
        <v>8.9666666666666597</v>
      </c>
      <c r="J194">
        <v>41.384615384615302</v>
      </c>
      <c r="K194">
        <v>24</v>
      </c>
      <c r="L194">
        <v>548</v>
      </c>
      <c r="M194">
        <v>563</v>
      </c>
      <c r="N194">
        <v>15</v>
      </c>
      <c r="O194">
        <v>15</v>
      </c>
      <c r="P194">
        <v>20.05</v>
      </c>
      <c r="Q194">
        <v>50.125</v>
      </c>
      <c r="R194">
        <v>14</v>
      </c>
      <c r="S194">
        <v>902</v>
      </c>
      <c r="T194">
        <v>914</v>
      </c>
      <c r="U194">
        <v>12.857142857142801</v>
      </c>
      <c r="V194">
        <v>12</v>
      </c>
      <c r="W194">
        <v>12.25</v>
      </c>
      <c r="X194">
        <v>52.5</v>
      </c>
      <c r="Y194">
        <v>5</v>
      </c>
      <c r="Z194">
        <v>1091</v>
      </c>
      <c r="AA194">
        <v>1106</v>
      </c>
      <c r="AB194">
        <v>24</v>
      </c>
      <c r="AC194">
        <v>15</v>
      </c>
      <c r="AD194">
        <v>3.4166666666666599</v>
      </c>
      <c r="AE194">
        <v>41</v>
      </c>
      <c r="AF194">
        <v>4</v>
      </c>
      <c r="AG194">
        <v>1226</v>
      </c>
      <c r="AH194">
        <v>1256</v>
      </c>
      <c r="AI194">
        <v>45</v>
      </c>
      <c r="AJ194">
        <v>30</v>
      </c>
      <c r="AK194">
        <v>2.7333333333333298</v>
      </c>
      <c r="AL194">
        <v>41</v>
      </c>
    </row>
    <row r="195" spans="1:38" x14ac:dyDescent="0.25">
      <c r="A195" t="s">
        <v>351</v>
      </c>
      <c r="B195" t="s">
        <v>209</v>
      </c>
      <c r="C195" t="s">
        <v>352</v>
      </c>
      <c r="D195">
        <v>16</v>
      </c>
      <c r="E195">
        <v>303</v>
      </c>
      <c r="F195">
        <v>318</v>
      </c>
      <c r="G195">
        <v>15</v>
      </c>
      <c r="H195">
        <v>15</v>
      </c>
      <c r="I195">
        <v>16.8</v>
      </c>
      <c r="J195">
        <v>63</v>
      </c>
      <c r="K195">
        <v>24</v>
      </c>
      <c r="L195">
        <v>543</v>
      </c>
      <c r="M195">
        <v>558</v>
      </c>
      <c r="N195">
        <v>15</v>
      </c>
      <c r="O195">
        <v>15</v>
      </c>
      <c r="P195">
        <v>25.2</v>
      </c>
      <c r="Q195">
        <v>63</v>
      </c>
      <c r="R195">
        <v>12</v>
      </c>
      <c r="S195">
        <v>903</v>
      </c>
      <c r="T195">
        <v>918</v>
      </c>
      <c r="U195">
        <v>15</v>
      </c>
      <c r="V195">
        <v>15</v>
      </c>
      <c r="W195">
        <v>12.6</v>
      </c>
      <c r="X195">
        <v>63</v>
      </c>
      <c r="Y195">
        <v>4</v>
      </c>
      <c r="Z195">
        <v>1098</v>
      </c>
      <c r="AA195">
        <v>1128</v>
      </c>
      <c r="AB195">
        <v>30</v>
      </c>
      <c r="AC195">
        <v>30</v>
      </c>
      <c r="AD195">
        <v>4.2</v>
      </c>
      <c r="AE195">
        <v>63</v>
      </c>
      <c r="AF195">
        <v>6</v>
      </c>
      <c r="AG195">
        <v>1218</v>
      </c>
      <c r="AH195">
        <v>1248</v>
      </c>
      <c r="AI195">
        <v>30</v>
      </c>
      <c r="AJ195">
        <v>30</v>
      </c>
      <c r="AK195">
        <v>6.3</v>
      </c>
      <c r="AL195">
        <v>63</v>
      </c>
    </row>
    <row r="196" spans="1:38" x14ac:dyDescent="0.25">
      <c r="A196" t="s">
        <v>353</v>
      </c>
      <c r="B196" t="s">
        <v>209</v>
      </c>
      <c r="C196" t="s">
        <v>352</v>
      </c>
      <c r="D196">
        <v>16</v>
      </c>
      <c r="E196">
        <v>311</v>
      </c>
      <c r="F196">
        <v>326</v>
      </c>
      <c r="G196">
        <v>15</v>
      </c>
      <c r="H196">
        <v>15</v>
      </c>
      <c r="I196">
        <v>16.8</v>
      </c>
      <c r="J196">
        <v>63</v>
      </c>
      <c r="K196">
        <v>24</v>
      </c>
      <c r="L196">
        <v>551</v>
      </c>
      <c r="M196">
        <v>566</v>
      </c>
      <c r="N196">
        <v>15</v>
      </c>
      <c r="O196">
        <v>15</v>
      </c>
      <c r="P196">
        <v>25.2</v>
      </c>
      <c r="Q196">
        <v>63</v>
      </c>
      <c r="R196">
        <v>12</v>
      </c>
      <c r="S196">
        <v>911</v>
      </c>
      <c r="T196">
        <v>926</v>
      </c>
      <c r="U196">
        <v>15</v>
      </c>
      <c r="V196">
        <v>15</v>
      </c>
      <c r="W196">
        <v>12.6</v>
      </c>
      <c r="X196">
        <v>63</v>
      </c>
      <c r="Y196">
        <v>7</v>
      </c>
      <c r="Z196">
        <v>1091</v>
      </c>
      <c r="AA196">
        <v>1106</v>
      </c>
      <c r="AB196">
        <v>17.1428571428571</v>
      </c>
      <c r="AC196">
        <v>15</v>
      </c>
      <c r="AD196">
        <v>7.35</v>
      </c>
      <c r="AE196">
        <v>63</v>
      </c>
      <c r="AF196">
        <v>6</v>
      </c>
      <c r="AG196">
        <v>1226</v>
      </c>
      <c r="AH196">
        <v>1256</v>
      </c>
      <c r="AI196">
        <v>30</v>
      </c>
      <c r="AJ196">
        <v>30</v>
      </c>
      <c r="AK196">
        <v>6.3</v>
      </c>
      <c r="AL196">
        <v>63</v>
      </c>
    </row>
    <row r="197" spans="1:38" x14ac:dyDescent="0.25">
      <c r="A197" t="s">
        <v>354</v>
      </c>
      <c r="B197" t="s">
        <v>209</v>
      </c>
      <c r="C197" t="s">
        <v>355</v>
      </c>
      <c r="D197">
        <v>6</v>
      </c>
      <c r="E197">
        <v>327</v>
      </c>
      <c r="F197">
        <v>355</v>
      </c>
      <c r="G197">
        <v>40</v>
      </c>
      <c r="H197">
        <v>28</v>
      </c>
      <c r="I197">
        <v>3.6333333333333302</v>
      </c>
      <c r="J197">
        <v>36.3333333333333</v>
      </c>
      <c r="K197">
        <v>5</v>
      </c>
      <c r="L197">
        <v>596</v>
      </c>
      <c r="M197">
        <v>656</v>
      </c>
      <c r="N197">
        <v>72</v>
      </c>
      <c r="O197">
        <v>60</v>
      </c>
      <c r="P197">
        <v>3.05</v>
      </c>
      <c r="Q197">
        <v>36.6</v>
      </c>
      <c r="R197">
        <v>4</v>
      </c>
      <c r="S197">
        <v>900</v>
      </c>
      <c r="T197">
        <v>955</v>
      </c>
      <c r="U197">
        <v>45</v>
      </c>
      <c r="V197">
        <v>55</v>
      </c>
      <c r="W197">
        <v>2.43333333333333</v>
      </c>
      <c r="X197">
        <v>36.5</v>
      </c>
    </row>
    <row r="198" spans="1:38" x14ac:dyDescent="0.25">
      <c r="A198" t="s">
        <v>356</v>
      </c>
      <c r="B198" t="s">
        <v>209</v>
      </c>
      <c r="C198" t="s">
        <v>355</v>
      </c>
      <c r="D198">
        <v>5</v>
      </c>
      <c r="E198">
        <v>375</v>
      </c>
      <c r="F198">
        <v>405</v>
      </c>
      <c r="G198">
        <v>48</v>
      </c>
      <c r="H198">
        <v>30</v>
      </c>
      <c r="I198">
        <v>2.9166666666666599</v>
      </c>
      <c r="J198">
        <v>35</v>
      </c>
      <c r="K198">
        <v>6</v>
      </c>
      <c r="L198">
        <v>585</v>
      </c>
      <c r="M198">
        <v>645</v>
      </c>
      <c r="N198">
        <v>60</v>
      </c>
      <c r="O198">
        <v>60</v>
      </c>
      <c r="P198">
        <v>3.55</v>
      </c>
      <c r="Q198">
        <v>35.5</v>
      </c>
      <c r="R198">
        <v>3</v>
      </c>
      <c r="S198">
        <v>945</v>
      </c>
      <c r="T198">
        <v>1005</v>
      </c>
      <c r="U198">
        <v>60</v>
      </c>
      <c r="V198">
        <v>60</v>
      </c>
      <c r="W198">
        <v>1.8</v>
      </c>
      <c r="X198">
        <v>36</v>
      </c>
      <c r="Y198">
        <v>2</v>
      </c>
      <c r="Z198">
        <v>1095</v>
      </c>
      <c r="AA198">
        <v>1155</v>
      </c>
      <c r="AB198">
        <v>60</v>
      </c>
      <c r="AC198">
        <v>60</v>
      </c>
      <c r="AD198">
        <v>1.13333333333333</v>
      </c>
      <c r="AE198">
        <v>34</v>
      </c>
    </row>
    <row r="199" spans="1:38" x14ac:dyDescent="0.25">
      <c r="A199" t="s">
        <v>357</v>
      </c>
      <c r="B199" t="s">
        <v>209</v>
      </c>
      <c r="C199" t="s">
        <v>358</v>
      </c>
      <c r="D199">
        <v>6</v>
      </c>
      <c r="E199">
        <v>370</v>
      </c>
      <c r="F199">
        <v>400</v>
      </c>
      <c r="G199">
        <v>40</v>
      </c>
      <c r="H199">
        <v>30</v>
      </c>
      <c r="I199">
        <v>3.3</v>
      </c>
      <c r="J199">
        <v>33</v>
      </c>
      <c r="K199">
        <v>12</v>
      </c>
      <c r="L199">
        <v>550</v>
      </c>
      <c r="M199">
        <v>580</v>
      </c>
      <c r="N199">
        <v>30</v>
      </c>
      <c r="O199">
        <v>30</v>
      </c>
      <c r="P199">
        <v>6.8333333333333304</v>
      </c>
      <c r="Q199">
        <v>34.1666666666666</v>
      </c>
      <c r="R199">
        <v>6</v>
      </c>
      <c r="S199">
        <v>910</v>
      </c>
      <c r="T199">
        <v>940</v>
      </c>
      <c r="U199">
        <v>30</v>
      </c>
      <c r="V199">
        <v>30</v>
      </c>
      <c r="W199">
        <v>3.5333333333333301</v>
      </c>
      <c r="X199">
        <v>35.3333333333333</v>
      </c>
      <c r="Y199">
        <v>3</v>
      </c>
      <c r="Z199">
        <v>1090</v>
      </c>
      <c r="AA199">
        <v>1120</v>
      </c>
      <c r="AB199">
        <v>40</v>
      </c>
      <c r="AC199">
        <v>30</v>
      </c>
      <c r="AD199">
        <v>1.6</v>
      </c>
      <c r="AE199">
        <v>32</v>
      </c>
    </row>
    <row r="200" spans="1:38" x14ac:dyDescent="0.25">
      <c r="A200" t="s">
        <v>359</v>
      </c>
      <c r="B200" t="s">
        <v>209</v>
      </c>
      <c r="C200" t="s">
        <v>358</v>
      </c>
      <c r="D200">
        <v>4</v>
      </c>
      <c r="E200">
        <v>422</v>
      </c>
      <c r="F200">
        <v>452</v>
      </c>
      <c r="G200">
        <v>60</v>
      </c>
      <c r="H200">
        <v>30</v>
      </c>
      <c r="I200">
        <v>2.2666666666666599</v>
      </c>
      <c r="J200">
        <v>34</v>
      </c>
      <c r="K200">
        <v>12</v>
      </c>
      <c r="L200">
        <v>542</v>
      </c>
      <c r="M200">
        <v>572</v>
      </c>
      <c r="N200">
        <v>30</v>
      </c>
      <c r="O200">
        <v>30</v>
      </c>
      <c r="P200">
        <v>7</v>
      </c>
      <c r="Q200">
        <v>35</v>
      </c>
      <c r="R200">
        <v>7</v>
      </c>
      <c r="S200">
        <v>900</v>
      </c>
      <c r="T200">
        <v>928</v>
      </c>
      <c r="U200">
        <v>25.714285714285701</v>
      </c>
      <c r="V200">
        <v>28</v>
      </c>
      <c r="W200">
        <v>4.3</v>
      </c>
      <c r="X200">
        <v>36.857142857142797</v>
      </c>
      <c r="Y200">
        <v>2</v>
      </c>
      <c r="Z200">
        <v>1138</v>
      </c>
      <c r="AA200">
        <v>1198</v>
      </c>
      <c r="AB200">
        <v>60</v>
      </c>
      <c r="AC200">
        <v>60</v>
      </c>
      <c r="AD200">
        <v>1.06666666666666</v>
      </c>
      <c r="AE200">
        <v>32</v>
      </c>
    </row>
    <row r="201" spans="1:38" x14ac:dyDescent="0.25">
      <c r="A201" t="s">
        <v>360</v>
      </c>
      <c r="B201" t="s">
        <v>209</v>
      </c>
      <c r="C201" t="s">
        <v>361</v>
      </c>
      <c r="D201">
        <v>7</v>
      </c>
      <c r="E201">
        <v>358</v>
      </c>
      <c r="F201">
        <v>388</v>
      </c>
      <c r="G201">
        <v>34.285714285714199</v>
      </c>
      <c r="H201">
        <v>30</v>
      </c>
      <c r="I201">
        <v>4.1666666666666599</v>
      </c>
      <c r="J201">
        <v>35.714285714285701</v>
      </c>
      <c r="K201">
        <v>12</v>
      </c>
      <c r="L201">
        <v>566</v>
      </c>
      <c r="M201">
        <v>596</v>
      </c>
      <c r="N201">
        <v>30</v>
      </c>
      <c r="O201">
        <v>30</v>
      </c>
      <c r="P201">
        <v>7.4666666666666597</v>
      </c>
      <c r="Q201">
        <v>37.3333333333333</v>
      </c>
      <c r="R201">
        <v>6</v>
      </c>
      <c r="S201">
        <v>925</v>
      </c>
      <c r="T201">
        <v>955</v>
      </c>
      <c r="U201">
        <v>30</v>
      </c>
      <c r="V201">
        <v>30</v>
      </c>
      <c r="W201">
        <v>3.7333333333333298</v>
      </c>
      <c r="X201">
        <v>37.3333333333333</v>
      </c>
      <c r="Y201">
        <v>4</v>
      </c>
      <c r="Z201">
        <v>1106</v>
      </c>
      <c r="AA201">
        <v>1136</v>
      </c>
      <c r="AB201">
        <v>30</v>
      </c>
      <c r="AC201">
        <v>30</v>
      </c>
      <c r="AD201">
        <v>2.4</v>
      </c>
      <c r="AE201">
        <v>36</v>
      </c>
      <c r="AF201">
        <v>4</v>
      </c>
      <c r="AG201">
        <v>1224</v>
      </c>
      <c r="AH201">
        <v>1254</v>
      </c>
      <c r="AI201">
        <v>45</v>
      </c>
      <c r="AJ201">
        <v>30</v>
      </c>
      <c r="AK201">
        <v>2.4</v>
      </c>
      <c r="AL201">
        <v>36</v>
      </c>
    </row>
    <row r="202" spans="1:38" x14ac:dyDescent="0.25">
      <c r="A202" t="s">
        <v>362</v>
      </c>
      <c r="B202" t="s">
        <v>209</v>
      </c>
      <c r="C202" t="s">
        <v>361</v>
      </c>
      <c r="D202">
        <v>7</v>
      </c>
      <c r="E202">
        <v>343</v>
      </c>
      <c r="F202">
        <v>373</v>
      </c>
      <c r="G202">
        <v>34.285714285714199</v>
      </c>
      <c r="H202">
        <v>30</v>
      </c>
      <c r="I202">
        <v>4.3333333333333304</v>
      </c>
      <c r="J202">
        <v>37.142857142857103</v>
      </c>
      <c r="K202">
        <v>12</v>
      </c>
      <c r="L202">
        <v>551</v>
      </c>
      <c r="M202">
        <v>582</v>
      </c>
      <c r="N202">
        <v>30</v>
      </c>
      <c r="O202">
        <v>31</v>
      </c>
      <c r="P202">
        <v>7.7166666666666597</v>
      </c>
      <c r="Q202">
        <v>38.5833333333333</v>
      </c>
      <c r="R202">
        <v>6</v>
      </c>
      <c r="S202">
        <v>911</v>
      </c>
      <c r="T202">
        <v>941</v>
      </c>
      <c r="U202">
        <v>30</v>
      </c>
      <c r="V202">
        <v>30</v>
      </c>
      <c r="W202">
        <v>3.85</v>
      </c>
      <c r="X202">
        <v>38.5</v>
      </c>
      <c r="Y202">
        <v>4</v>
      </c>
      <c r="Z202">
        <v>1093</v>
      </c>
      <c r="AA202">
        <v>1123</v>
      </c>
      <c r="AB202">
        <v>30</v>
      </c>
      <c r="AC202">
        <v>30</v>
      </c>
      <c r="AD202">
        <v>2.4</v>
      </c>
      <c r="AE202">
        <v>36</v>
      </c>
      <c r="AF202">
        <v>4</v>
      </c>
      <c r="AG202">
        <v>1213</v>
      </c>
      <c r="AH202">
        <v>1243</v>
      </c>
      <c r="AI202">
        <v>45</v>
      </c>
      <c r="AJ202">
        <v>30</v>
      </c>
      <c r="AK202">
        <v>2.36666666666666</v>
      </c>
      <c r="AL202">
        <v>35.5</v>
      </c>
    </row>
    <row r="203" spans="1:38" x14ac:dyDescent="0.25">
      <c r="A203" t="s">
        <v>363</v>
      </c>
      <c r="B203" t="s">
        <v>209</v>
      </c>
      <c r="C203" t="s">
        <v>364</v>
      </c>
      <c r="D203">
        <v>4</v>
      </c>
      <c r="E203">
        <v>340</v>
      </c>
      <c r="F203">
        <v>400</v>
      </c>
      <c r="G203">
        <v>60</v>
      </c>
      <c r="H203">
        <v>60</v>
      </c>
      <c r="I203">
        <v>1.4666666666666599</v>
      </c>
      <c r="J203">
        <v>22</v>
      </c>
      <c r="K203">
        <v>6</v>
      </c>
      <c r="L203">
        <v>580</v>
      </c>
      <c r="M203">
        <v>640</v>
      </c>
      <c r="N203">
        <v>60</v>
      </c>
      <c r="O203">
        <v>60</v>
      </c>
      <c r="P203">
        <v>2.2000000000000002</v>
      </c>
      <c r="Q203">
        <v>22</v>
      </c>
      <c r="R203">
        <v>3</v>
      </c>
      <c r="S203">
        <v>940</v>
      </c>
      <c r="T203">
        <v>1000</v>
      </c>
      <c r="U203">
        <v>60</v>
      </c>
      <c r="V203">
        <v>60</v>
      </c>
      <c r="W203">
        <v>1.1000000000000001</v>
      </c>
      <c r="X203">
        <v>22</v>
      </c>
      <c r="Y203">
        <v>2</v>
      </c>
      <c r="Z203">
        <v>1120</v>
      </c>
      <c r="AA203">
        <v>1180</v>
      </c>
      <c r="AB203">
        <v>60</v>
      </c>
      <c r="AC203">
        <v>60</v>
      </c>
      <c r="AD203">
        <v>0.73333333333333295</v>
      </c>
      <c r="AE203">
        <v>22</v>
      </c>
      <c r="AF203">
        <v>1</v>
      </c>
      <c r="AG203">
        <v>1240</v>
      </c>
      <c r="AI203">
        <v>180</v>
      </c>
      <c r="AK203">
        <v>0.36666666666666597</v>
      </c>
      <c r="AL203">
        <v>22</v>
      </c>
    </row>
    <row r="204" spans="1:38" x14ac:dyDescent="0.25">
      <c r="A204" t="s">
        <v>365</v>
      </c>
      <c r="B204" t="s">
        <v>209</v>
      </c>
      <c r="C204" t="s">
        <v>364</v>
      </c>
      <c r="D204">
        <v>3</v>
      </c>
      <c r="E204">
        <v>376</v>
      </c>
      <c r="F204">
        <v>436</v>
      </c>
      <c r="G204">
        <v>80</v>
      </c>
      <c r="H204">
        <v>60</v>
      </c>
      <c r="I204">
        <v>1.1000000000000001</v>
      </c>
      <c r="J204">
        <v>22</v>
      </c>
      <c r="K204">
        <v>6</v>
      </c>
      <c r="L204">
        <v>556</v>
      </c>
      <c r="M204">
        <v>616</v>
      </c>
      <c r="N204">
        <v>60</v>
      </c>
      <c r="O204">
        <v>60</v>
      </c>
      <c r="P204">
        <v>2.2000000000000002</v>
      </c>
      <c r="Q204">
        <v>22</v>
      </c>
      <c r="R204">
        <v>3</v>
      </c>
      <c r="S204">
        <v>916</v>
      </c>
      <c r="T204">
        <v>976</v>
      </c>
      <c r="U204">
        <v>60</v>
      </c>
      <c r="V204">
        <v>60</v>
      </c>
      <c r="W204">
        <v>1.1000000000000001</v>
      </c>
      <c r="X204">
        <v>22</v>
      </c>
      <c r="Y204">
        <v>2</v>
      </c>
      <c r="Z204">
        <v>1096</v>
      </c>
      <c r="AA204">
        <v>1156</v>
      </c>
      <c r="AB204">
        <v>60</v>
      </c>
      <c r="AC204">
        <v>60</v>
      </c>
      <c r="AD204">
        <v>0.73333333333333295</v>
      </c>
      <c r="AE204">
        <v>22</v>
      </c>
      <c r="AF204">
        <v>1</v>
      </c>
      <c r="AG204">
        <v>1216</v>
      </c>
      <c r="AI204">
        <v>180</v>
      </c>
      <c r="AK204">
        <v>0.36666666666666597</v>
      </c>
      <c r="AL204">
        <v>22</v>
      </c>
    </row>
    <row r="205" spans="1:38" x14ac:dyDescent="0.25">
      <c r="A205" t="s">
        <v>366</v>
      </c>
      <c r="B205" t="s">
        <v>209</v>
      </c>
      <c r="C205" t="s">
        <v>367</v>
      </c>
      <c r="D205">
        <v>4</v>
      </c>
      <c r="E205">
        <v>345</v>
      </c>
      <c r="F205">
        <v>405</v>
      </c>
      <c r="G205">
        <v>60</v>
      </c>
      <c r="H205">
        <v>60</v>
      </c>
      <c r="I205">
        <v>2.7333333333333298</v>
      </c>
      <c r="J205">
        <v>41</v>
      </c>
      <c r="K205">
        <v>6</v>
      </c>
      <c r="L205">
        <v>585</v>
      </c>
      <c r="M205">
        <v>645</v>
      </c>
      <c r="N205">
        <v>60</v>
      </c>
      <c r="O205">
        <v>60</v>
      </c>
      <c r="P205">
        <v>4.0999999999999996</v>
      </c>
      <c r="Q205">
        <v>41</v>
      </c>
      <c r="R205">
        <v>3</v>
      </c>
      <c r="S205">
        <v>945</v>
      </c>
      <c r="T205">
        <v>1005</v>
      </c>
      <c r="U205">
        <v>60</v>
      </c>
      <c r="V205">
        <v>60</v>
      </c>
      <c r="W205">
        <v>2.0499999999999998</v>
      </c>
      <c r="X205">
        <v>41</v>
      </c>
      <c r="Y205">
        <v>2</v>
      </c>
      <c r="Z205">
        <v>1125</v>
      </c>
      <c r="AA205">
        <v>1185</v>
      </c>
      <c r="AB205">
        <v>60</v>
      </c>
      <c r="AC205">
        <v>60</v>
      </c>
      <c r="AD205">
        <v>1.36666666666666</v>
      </c>
      <c r="AE205">
        <v>41</v>
      </c>
    </row>
    <row r="206" spans="1:38" x14ac:dyDescent="0.25">
      <c r="A206" t="s">
        <v>368</v>
      </c>
      <c r="B206" t="s">
        <v>209</v>
      </c>
      <c r="C206" t="s">
        <v>367</v>
      </c>
      <c r="D206">
        <v>4</v>
      </c>
      <c r="E206">
        <v>344</v>
      </c>
      <c r="F206">
        <v>404</v>
      </c>
      <c r="G206">
        <v>60</v>
      </c>
      <c r="H206">
        <v>60</v>
      </c>
      <c r="I206">
        <v>3.1333333333333302</v>
      </c>
      <c r="J206">
        <v>47</v>
      </c>
      <c r="K206">
        <v>6</v>
      </c>
      <c r="L206">
        <v>584</v>
      </c>
      <c r="M206">
        <v>644</v>
      </c>
      <c r="N206">
        <v>60</v>
      </c>
      <c r="O206">
        <v>60</v>
      </c>
      <c r="P206">
        <v>4.7</v>
      </c>
      <c r="Q206">
        <v>47</v>
      </c>
      <c r="R206">
        <v>3</v>
      </c>
      <c r="S206">
        <v>944</v>
      </c>
      <c r="T206">
        <v>1004</v>
      </c>
      <c r="U206">
        <v>60</v>
      </c>
      <c r="V206">
        <v>60</v>
      </c>
      <c r="W206">
        <v>2.35</v>
      </c>
      <c r="X206">
        <v>47</v>
      </c>
      <c r="Y206">
        <v>2</v>
      </c>
      <c r="Z206">
        <v>1124</v>
      </c>
      <c r="AA206">
        <v>1184</v>
      </c>
      <c r="AB206">
        <v>60</v>
      </c>
      <c r="AC206">
        <v>60</v>
      </c>
      <c r="AD206">
        <v>1.56666666666666</v>
      </c>
      <c r="AE206">
        <v>47</v>
      </c>
      <c r="AF206">
        <v>1</v>
      </c>
      <c r="AG206">
        <v>1244</v>
      </c>
      <c r="AI206">
        <v>180</v>
      </c>
      <c r="AK206">
        <v>0.78333333333333299</v>
      </c>
      <c r="AL206">
        <v>47</v>
      </c>
    </row>
    <row r="207" spans="1:38" x14ac:dyDescent="0.25">
      <c r="A207" t="s">
        <v>369</v>
      </c>
      <c r="B207" t="s">
        <v>209</v>
      </c>
      <c r="C207" t="s">
        <v>370</v>
      </c>
      <c r="D207">
        <v>7</v>
      </c>
      <c r="E207">
        <v>341</v>
      </c>
      <c r="F207">
        <v>371</v>
      </c>
      <c r="G207">
        <v>34.285714285714199</v>
      </c>
      <c r="H207">
        <v>30</v>
      </c>
      <c r="I207">
        <v>5.7166666666666597</v>
      </c>
      <c r="J207">
        <v>49</v>
      </c>
      <c r="K207">
        <v>12</v>
      </c>
      <c r="L207">
        <v>551</v>
      </c>
      <c r="M207">
        <v>581</v>
      </c>
      <c r="N207">
        <v>30</v>
      </c>
      <c r="O207">
        <v>30</v>
      </c>
      <c r="P207">
        <v>9.8000000000000007</v>
      </c>
      <c r="Q207">
        <v>49</v>
      </c>
      <c r="R207">
        <v>6</v>
      </c>
      <c r="S207">
        <v>911</v>
      </c>
      <c r="T207">
        <v>941</v>
      </c>
      <c r="U207">
        <v>30</v>
      </c>
      <c r="V207">
        <v>30</v>
      </c>
      <c r="W207">
        <v>4.9000000000000004</v>
      </c>
      <c r="X207">
        <v>49</v>
      </c>
      <c r="Y207">
        <v>4</v>
      </c>
      <c r="Z207">
        <v>1091</v>
      </c>
      <c r="AA207">
        <v>1121</v>
      </c>
      <c r="AB207">
        <v>30</v>
      </c>
      <c r="AC207">
        <v>30</v>
      </c>
      <c r="AD207">
        <v>3.2666666666666599</v>
      </c>
      <c r="AE207">
        <v>49</v>
      </c>
      <c r="AF207">
        <v>2</v>
      </c>
      <c r="AG207">
        <v>1211</v>
      </c>
      <c r="AH207">
        <v>1241</v>
      </c>
      <c r="AI207">
        <v>90</v>
      </c>
      <c r="AJ207">
        <v>30</v>
      </c>
      <c r="AK207">
        <v>1.63333333333333</v>
      </c>
      <c r="AL207">
        <v>49</v>
      </c>
    </row>
    <row r="208" spans="1:38" x14ac:dyDescent="0.25">
      <c r="A208" t="s">
        <v>371</v>
      </c>
      <c r="B208" t="s">
        <v>209</v>
      </c>
      <c r="C208" t="s">
        <v>370</v>
      </c>
      <c r="D208">
        <v>5</v>
      </c>
      <c r="E208">
        <v>400</v>
      </c>
      <c r="F208">
        <v>430</v>
      </c>
      <c r="G208">
        <v>48</v>
      </c>
      <c r="H208">
        <v>30</v>
      </c>
      <c r="I208">
        <v>4</v>
      </c>
      <c r="J208">
        <v>48</v>
      </c>
      <c r="K208">
        <v>12</v>
      </c>
      <c r="L208">
        <v>550</v>
      </c>
      <c r="M208">
        <v>580</v>
      </c>
      <c r="N208">
        <v>30</v>
      </c>
      <c r="O208">
        <v>30</v>
      </c>
      <c r="P208">
        <v>9.6</v>
      </c>
      <c r="Q208">
        <v>48</v>
      </c>
      <c r="R208">
        <v>6</v>
      </c>
      <c r="S208">
        <v>910</v>
      </c>
      <c r="T208">
        <v>940</v>
      </c>
      <c r="U208">
        <v>30</v>
      </c>
      <c r="V208">
        <v>30</v>
      </c>
      <c r="W208">
        <v>4.8</v>
      </c>
      <c r="X208">
        <v>48</v>
      </c>
      <c r="Y208">
        <v>4</v>
      </c>
      <c r="Z208">
        <v>1090</v>
      </c>
      <c r="AA208">
        <v>1120</v>
      </c>
      <c r="AB208">
        <v>30</v>
      </c>
      <c r="AC208">
        <v>30</v>
      </c>
      <c r="AD208">
        <v>3.2</v>
      </c>
      <c r="AE208">
        <v>48</v>
      </c>
      <c r="AF208">
        <v>2</v>
      </c>
      <c r="AG208">
        <v>1210</v>
      </c>
      <c r="AH208">
        <v>1240</v>
      </c>
      <c r="AI208">
        <v>90</v>
      </c>
      <c r="AJ208">
        <v>30</v>
      </c>
      <c r="AK208">
        <v>1.6</v>
      </c>
      <c r="AL208">
        <v>48</v>
      </c>
    </row>
    <row r="209" spans="1:38" x14ac:dyDescent="0.25">
      <c r="A209" t="s">
        <v>372</v>
      </c>
      <c r="B209" t="s">
        <v>209</v>
      </c>
      <c r="C209" t="s">
        <v>373</v>
      </c>
      <c r="D209">
        <v>3</v>
      </c>
      <c r="E209">
        <v>379</v>
      </c>
      <c r="F209">
        <v>439</v>
      </c>
      <c r="G209">
        <v>80</v>
      </c>
      <c r="H209">
        <v>60</v>
      </c>
      <c r="I209">
        <v>2.15</v>
      </c>
      <c r="J209">
        <v>43</v>
      </c>
      <c r="K209">
        <v>6</v>
      </c>
      <c r="L209">
        <v>559</v>
      </c>
      <c r="M209">
        <v>619</v>
      </c>
      <c r="N209">
        <v>60</v>
      </c>
      <c r="O209">
        <v>60</v>
      </c>
      <c r="P209">
        <v>4.3</v>
      </c>
      <c r="Q209">
        <v>43</v>
      </c>
      <c r="R209">
        <v>3</v>
      </c>
      <c r="S209">
        <v>919</v>
      </c>
      <c r="T209">
        <v>979</v>
      </c>
      <c r="U209">
        <v>60</v>
      </c>
      <c r="V209">
        <v>60</v>
      </c>
      <c r="W209">
        <v>2.15</v>
      </c>
      <c r="X209">
        <v>43</v>
      </c>
      <c r="Y209">
        <v>2</v>
      </c>
      <c r="Z209">
        <v>1099</v>
      </c>
      <c r="AA209">
        <v>1159</v>
      </c>
      <c r="AB209">
        <v>60</v>
      </c>
      <c r="AC209">
        <v>60</v>
      </c>
      <c r="AD209">
        <v>1.43333333333333</v>
      </c>
      <c r="AE209">
        <v>43</v>
      </c>
    </row>
    <row r="210" spans="1:38" x14ac:dyDescent="0.25">
      <c r="A210" t="s">
        <v>374</v>
      </c>
      <c r="B210" t="s">
        <v>209</v>
      </c>
      <c r="C210" t="s">
        <v>373</v>
      </c>
      <c r="D210">
        <v>3</v>
      </c>
      <c r="E210">
        <v>374</v>
      </c>
      <c r="F210">
        <v>434</v>
      </c>
      <c r="G210">
        <v>80</v>
      </c>
      <c r="H210">
        <v>60</v>
      </c>
      <c r="I210">
        <v>2.15</v>
      </c>
      <c r="J210">
        <v>43</v>
      </c>
      <c r="K210">
        <v>6</v>
      </c>
      <c r="L210">
        <v>554</v>
      </c>
      <c r="M210">
        <v>614</v>
      </c>
      <c r="N210">
        <v>60</v>
      </c>
      <c r="O210">
        <v>60</v>
      </c>
      <c r="P210">
        <v>4.3</v>
      </c>
      <c r="Q210">
        <v>43</v>
      </c>
      <c r="R210">
        <v>3</v>
      </c>
      <c r="S210">
        <v>914</v>
      </c>
      <c r="T210">
        <v>974</v>
      </c>
      <c r="U210">
        <v>60</v>
      </c>
      <c r="V210">
        <v>60</v>
      </c>
      <c r="W210">
        <v>2.15</v>
      </c>
      <c r="X210">
        <v>43</v>
      </c>
      <c r="Y210">
        <v>2</v>
      </c>
      <c r="Z210">
        <v>1094</v>
      </c>
      <c r="AA210">
        <v>1154</v>
      </c>
      <c r="AB210">
        <v>60</v>
      </c>
      <c r="AC210">
        <v>60</v>
      </c>
      <c r="AD210">
        <v>1.43333333333333</v>
      </c>
      <c r="AE210">
        <v>43</v>
      </c>
    </row>
    <row r="211" spans="1:38" x14ac:dyDescent="0.25">
      <c r="A211" t="s">
        <v>375</v>
      </c>
      <c r="B211" t="s">
        <v>209</v>
      </c>
      <c r="C211" t="s">
        <v>376</v>
      </c>
      <c r="D211">
        <v>8</v>
      </c>
      <c r="E211">
        <v>312</v>
      </c>
      <c r="F211">
        <v>342</v>
      </c>
      <c r="G211">
        <v>30</v>
      </c>
      <c r="H211">
        <v>30</v>
      </c>
      <c r="I211">
        <v>6.93333333333333</v>
      </c>
      <c r="J211">
        <v>52</v>
      </c>
      <c r="K211">
        <v>12</v>
      </c>
      <c r="L211">
        <v>552</v>
      </c>
      <c r="M211">
        <v>582</v>
      </c>
      <c r="N211">
        <v>30</v>
      </c>
      <c r="O211">
        <v>30</v>
      </c>
      <c r="P211">
        <v>10.4</v>
      </c>
      <c r="Q211">
        <v>52</v>
      </c>
      <c r="R211">
        <v>6</v>
      </c>
      <c r="S211">
        <v>912</v>
      </c>
      <c r="T211">
        <v>942</v>
      </c>
      <c r="U211">
        <v>30</v>
      </c>
      <c r="V211">
        <v>30</v>
      </c>
      <c r="W211">
        <v>5.2</v>
      </c>
      <c r="X211">
        <v>52</v>
      </c>
      <c r="Y211">
        <v>2</v>
      </c>
      <c r="Z211">
        <v>1092</v>
      </c>
      <c r="AA211">
        <v>1141</v>
      </c>
      <c r="AB211">
        <v>60</v>
      </c>
      <c r="AC211">
        <v>49</v>
      </c>
      <c r="AD211">
        <v>1.85</v>
      </c>
      <c r="AE211">
        <v>55.5</v>
      </c>
      <c r="AF211">
        <v>2</v>
      </c>
      <c r="AG211">
        <v>1201</v>
      </c>
      <c r="AH211">
        <v>1261</v>
      </c>
      <c r="AI211">
        <v>90</v>
      </c>
      <c r="AJ211">
        <v>60</v>
      </c>
      <c r="AK211">
        <v>1.9666666666666599</v>
      </c>
      <c r="AL211">
        <v>59</v>
      </c>
    </row>
    <row r="212" spans="1:38" x14ac:dyDescent="0.25">
      <c r="A212" t="s">
        <v>377</v>
      </c>
      <c r="B212" t="s">
        <v>209</v>
      </c>
      <c r="C212" t="s">
        <v>376</v>
      </c>
      <c r="D212">
        <v>6</v>
      </c>
      <c r="E212">
        <v>375</v>
      </c>
      <c r="F212">
        <v>405</v>
      </c>
      <c r="G212">
        <v>40</v>
      </c>
      <c r="H212">
        <v>30</v>
      </c>
      <c r="I212">
        <v>5.3</v>
      </c>
      <c r="J212">
        <v>53</v>
      </c>
      <c r="K212">
        <v>12</v>
      </c>
      <c r="L212">
        <v>555</v>
      </c>
      <c r="M212">
        <v>585</v>
      </c>
      <c r="N212">
        <v>30</v>
      </c>
      <c r="O212">
        <v>30</v>
      </c>
      <c r="P212">
        <v>10.6</v>
      </c>
      <c r="Q212">
        <v>53</v>
      </c>
      <c r="R212">
        <v>6</v>
      </c>
      <c r="S212">
        <v>915</v>
      </c>
      <c r="T212">
        <v>945</v>
      </c>
      <c r="U212">
        <v>30</v>
      </c>
      <c r="V212">
        <v>30</v>
      </c>
      <c r="W212">
        <v>5.3</v>
      </c>
      <c r="X212">
        <v>53</v>
      </c>
      <c r="Y212">
        <v>2</v>
      </c>
      <c r="Z212">
        <v>1100</v>
      </c>
      <c r="AA212">
        <v>1160</v>
      </c>
      <c r="AB212">
        <v>60</v>
      </c>
      <c r="AC212">
        <v>60</v>
      </c>
      <c r="AD212">
        <v>2</v>
      </c>
      <c r="AE212">
        <v>60</v>
      </c>
      <c r="AF212">
        <v>2</v>
      </c>
      <c r="AG212">
        <v>1220</v>
      </c>
      <c r="AH212">
        <v>1280</v>
      </c>
      <c r="AI212">
        <v>90</v>
      </c>
      <c r="AJ212">
        <v>60</v>
      </c>
      <c r="AK212">
        <v>2</v>
      </c>
      <c r="AL212">
        <v>60</v>
      </c>
    </row>
    <row r="213" spans="1:38" x14ac:dyDescent="0.25">
      <c r="A213" t="s">
        <v>378</v>
      </c>
      <c r="B213" t="s">
        <v>209</v>
      </c>
      <c r="C213" t="s">
        <v>379</v>
      </c>
      <c r="D213">
        <v>9</v>
      </c>
      <c r="E213">
        <v>324</v>
      </c>
      <c r="F213">
        <v>354</v>
      </c>
      <c r="G213">
        <v>26.6666666666666</v>
      </c>
      <c r="H213">
        <v>30</v>
      </c>
      <c r="I213">
        <v>7.7333333333333298</v>
      </c>
      <c r="J213">
        <v>55</v>
      </c>
      <c r="K213">
        <v>12</v>
      </c>
      <c r="L213">
        <v>564</v>
      </c>
      <c r="M213">
        <v>594</v>
      </c>
      <c r="N213">
        <v>30</v>
      </c>
      <c r="O213">
        <v>30</v>
      </c>
      <c r="P213">
        <v>11</v>
      </c>
      <c r="Q213">
        <v>55</v>
      </c>
      <c r="R213">
        <v>6</v>
      </c>
      <c r="S213">
        <v>924</v>
      </c>
      <c r="T213">
        <v>954</v>
      </c>
      <c r="U213">
        <v>30</v>
      </c>
      <c r="V213">
        <v>30</v>
      </c>
      <c r="W213">
        <v>5.5</v>
      </c>
      <c r="X213">
        <v>55</v>
      </c>
      <c r="Y213">
        <v>2</v>
      </c>
      <c r="Z213">
        <v>1108</v>
      </c>
      <c r="AA213">
        <v>1168</v>
      </c>
      <c r="AB213">
        <v>60</v>
      </c>
      <c r="AC213">
        <v>60</v>
      </c>
      <c r="AD213">
        <v>2.0666666666666602</v>
      </c>
      <c r="AE213">
        <v>62</v>
      </c>
      <c r="AF213">
        <v>1</v>
      </c>
      <c r="AG213">
        <v>1228</v>
      </c>
      <c r="AI213">
        <v>180</v>
      </c>
      <c r="AK213">
        <v>1.0333333333333301</v>
      </c>
      <c r="AL213">
        <v>62</v>
      </c>
    </row>
    <row r="214" spans="1:38" x14ac:dyDescent="0.25">
      <c r="A214" t="s">
        <v>380</v>
      </c>
      <c r="B214" t="s">
        <v>209</v>
      </c>
      <c r="C214" t="s">
        <v>379</v>
      </c>
      <c r="D214">
        <v>6</v>
      </c>
      <c r="E214">
        <v>360</v>
      </c>
      <c r="F214">
        <v>390</v>
      </c>
      <c r="G214">
        <v>40</v>
      </c>
      <c r="H214">
        <v>30</v>
      </c>
      <c r="I214">
        <v>5.0999999999999996</v>
      </c>
      <c r="J214">
        <v>51</v>
      </c>
      <c r="K214">
        <v>12</v>
      </c>
      <c r="L214">
        <v>540</v>
      </c>
      <c r="M214">
        <v>570</v>
      </c>
      <c r="N214">
        <v>30</v>
      </c>
      <c r="O214">
        <v>30</v>
      </c>
      <c r="P214">
        <v>10.199999999999999</v>
      </c>
      <c r="Q214">
        <v>51</v>
      </c>
      <c r="R214">
        <v>6</v>
      </c>
      <c r="S214">
        <v>900</v>
      </c>
      <c r="T214">
        <v>930</v>
      </c>
      <c r="U214">
        <v>30</v>
      </c>
      <c r="V214">
        <v>30</v>
      </c>
      <c r="W214">
        <v>5.0999999999999996</v>
      </c>
      <c r="X214">
        <v>51</v>
      </c>
      <c r="Y214">
        <v>3</v>
      </c>
      <c r="Z214">
        <v>1080</v>
      </c>
      <c r="AA214">
        <v>1130</v>
      </c>
      <c r="AB214">
        <v>40</v>
      </c>
      <c r="AC214">
        <v>50</v>
      </c>
      <c r="AD214">
        <v>2.8166666666666602</v>
      </c>
      <c r="AE214">
        <v>56.3333333333333</v>
      </c>
      <c r="AF214">
        <v>2</v>
      </c>
      <c r="AG214">
        <v>1250</v>
      </c>
      <c r="AH214">
        <v>1310</v>
      </c>
      <c r="AI214">
        <v>90</v>
      </c>
      <c r="AJ214">
        <v>60</v>
      </c>
      <c r="AK214">
        <v>1.9666666666666599</v>
      </c>
      <c r="AL214">
        <v>59</v>
      </c>
    </row>
    <row r="215" spans="1:38" x14ac:dyDescent="0.25">
      <c r="A215" t="s">
        <v>381</v>
      </c>
      <c r="B215" t="s">
        <v>209</v>
      </c>
      <c r="C215" t="s">
        <v>382</v>
      </c>
      <c r="D215">
        <v>3</v>
      </c>
      <c r="E215">
        <v>373</v>
      </c>
      <c r="F215">
        <v>433</v>
      </c>
      <c r="G215">
        <v>80</v>
      </c>
      <c r="H215">
        <v>60</v>
      </c>
      <c r="I215">
        <v>2.0499999999999998</v>
      </c>
      <c r="J215">
        <v>41</v>
      </c>
      <c r="K215">
        <v>6</v>
      </c>
      <c r="L215">
        <v>553</v>
      </c>
      <c r="M215">
        <v>613</v>
      </c>
      <c r="N215">
        <v>60</v>
      </c>
      <c r="O215">
        <v>60</v>
      </c>
      <c r="P215">
        <v>4.0999999999999996</v>
      </c>
      <c r="Q215">
        <v>41</v>
      </c>
      <c r="R215">
        <v>3</v>
      </c>
      <c r="S215">
        <v>913</v>
      </c>
      <c r="T215">
        <v>973</v>
      </c>
      <c r="U215">
        <v>60</v>
      </c>
      <c r="V215">
        <v>60</v>
      </c>
      <c r="W215">
        <v>2.0499999999999998</v>
      </c>
      <c r="X215">
        <v>41</v>
      </c>
      <c r="Y215">
        <v>2</v>
      </c>
      <c r="Z215">
        <v>1093</v>
      </c>
      <c r="AA215">
        <v>1153</v>
      </c>
      <c r="AB215">
        <v>60</v>
      </c>
      <c r="AC215">
        <v>60</v>
      </c>
      <c r="AD215">
        <v>1.36666666666666</v>
      </c>
      <c r="AE215">
        <v>41</v>
      </c>
    </row>
    <row r="216" spans="1:38" x14ac:dyDescent="0.25">
      <c r="A216" t="s">
        <v>383</v>
      </c>
      <c r="B216" t="s">
        <v>209</v>
      </c>
      <c r="C216" t="s">
        <v>382</v>
      </c>
      <c r="D216">
        <v>2</v>
      </c>
      <c r="E216">
        <v>427</v>
      </c>
      <c r="F216">
        <v>487</v>
      </c>
      <c r="G216">
        <v>120</v>
      </c>
      <c r="H216">
        <v>60</v>
      </c>
      <c r="I216">
        <v>1.06666666666666</v>
      </c>
      <c r="J216">
        <v>32</v>
      </c>
      <c r="K216">
        <v>6</v>
      </c>
      <c r="L216">
        <v>547</v>
      </c>
      <c r="M216">
        <v>607</v>
      </c>
      <c r="N216">
        <v>60</v>
      </c>
      <c r="O216">
        <v>60</v>
      </c>
      <c r="P216">
        <v>3.8</v>
      </c>
      <c r="Q216">
        <v>38</v>
      </c>
      <c r="R216">
        <v>3</v>
      </c>
      <c r="S216">
        <v>907</v>
      </c>
      <c r="T216">
        <v>967</v>
      </c>
      <c r="U216">
        <v>60</v>
      </c>
      <c r="V216">
        <v>60</v>
      </c>
      <c r="W216">
        <v>1.9</v>
      </c>
      <c r="X216">
        <v>38</v>
      </c>
      <c r="Y216">
        <v>2</v>
      </c>
      <c r="Z216">
        <v>1087</v>
      </c>
      <c r="AA216">
        <v>1147</v>
      </c>
      <c r="AB216">
        <v>60</v>
      </c>
      <c r="AC216">
        <v>60</v>
      </c>
      <c r="AD216">
        <v>1.2666666666666599</v>
      </c>
      <c r="AE216">
        <v>38</v>
      </c>
    </row>
    <row r="217" spans="1:38" x14ac:dyDescent="0.25">
      <c r="A217" t="s">
        <v>384</v>
      </c>
      <c r="B217" t="s">
        <v>209</v>
      </c>
      <c r="C217" t="s">
        <v>385</v>
      </c>
      <c r="D217">
        <v>9</v>
      </c>
      <c r="E217">
        <v>348</v>
      </c>
      <c r="F217">
        <v>378</v>
      </c>
      <c r="G217">
        <v>26.6666666666666</v>
      </c>
      <c r="H217">
        <v>30</v>
      </c>
      <c r="I217">
        <v>4.1333333333333302</v>
      </c>
      <c r="J217">
        <v>28</v>
      </c>
      <c r="K217">
        <v>12</v>
      </c>
      <c r="L217">
        <v>558</v>
      </c>
      <c r="M217">
        <v>588</v>
      </c>
      <c r="N217">
        <v>30</v>
      </c>
      <c r="O217">
        <v>30</v>
      </c>
      <c r="P217">
        <v>5.6</v>
      </c>
      <c r="Q217">
        <v>28</v>
      </c>
      <c r="R217">
        <v>6</v>
      </c>
      <c r="S217">
        <v>918</v>
      </c>
      <c r="T217">
        <v>948</v>
      </c>
      <c r="U217">
        <v>30</v>
      </c>
      <c r="V217">
        <v>30</v>
      </c>
      <c r="W217">
        <v>2.8</v>
      </c>
      <c r="X217">
        <v>28</v>
      </c>
      <c r="Y217">
        <v>3</v>
      </c>
      <c r="Z217">
        <v>1098</v>
      </c>
      <c r="AA217">
        <v>1128</v>
      </c>
      <c r="AB217">
        <v>40</v>
      </c>
      <c r="AC217">
        <v>30</v>
      </c>
      <c r="AD217">
        <v>1.38333333333333</v>
      </c>
      <c r="AE217">
        <v>27.6666666666666</v>
      </c>
      <c r="AF217">
        <v>1</v>
      </c>
      <c r="AG217">
        <v>1257</v>
      </c>
      <c r="AI217">
        <v>180</v>
      </c>
      <c r="AK217">
        <v>0.45</v>
      </c>
      <c r="AL217">
        <v>27</v>
      </c>
    </row>
    <row r="218" spans="1:38" x14ac:dyDescent="0.25">
      <c r="A218" t="s">
        <v>386</v>
      </c>
      <c r="B218" t="s">
        <v>209</v>
      </c>
      <c r="C218" t="s">
        <v>385</v>
      </c>
      <c r="D218">
        <v>7</v>
      </c>
      <c r="E218">
        <v>342</v>
      </c>
      <c r="F218">
        <v>372</v>
      </c>
      <c r="G218">
        <v>34.285714285714199</v>
      </c>
      <c r="H218">
        <v>30</v>
      </c>
      <c r="I218">
        <v>3.3833333333333302</v>
      </c>
      <c r="J218">
        <v>29</v>
      </c>
      <c r="K218">
        <v>13</v>
      </c>
      <c r="L218">
        <v>552</v>
      </c>
      <c r="M218">
        <v>582</v>
      </c>
      <c r="N218">
        <v>27.692307692307601</v>
      </c>
      <c r="O218">
        <v>30</v>
      </c>
      <c r="P218">
        <v>6.15</v>
      </c>
      <c r="Q218">
        <v>29</v>
      </c>
      <c r="R218">
        <v>7</v>
      </c>
      <c r="S218">
        <v>912</v>
      </c>
      <c r="T218">
        <v>913</v>
      </c>
      <c r="U218">
        <v>25.714285714285701</v>
      </c>
      <c r="V218">
        <v>1</v>
      </c>
      <c r="W218">
        <v>3.25</v>
      </c>
      <c r="X218">
        <v>29</v>
      </c>
      <c r="Y218">
        <v>3</v>
      </c>
      <c r="Z218">
        <v>1092</v>
      </c>
      <c r="AA218">
        <v>1122</v>
      </c>
      <c r="AB218">
        <v>40</v>
      </c>
      <c r="AC218">
        <v>30</v>
      </c>
      <c r="AD218">
        <v>1.45</v>
      </c>
      <c r="AE218">
        <v>29</v>
      </c>
      <c r="AF218">
        <v>2</v>
      </c>
      <c r="AG218">
        <v>1225</v>
      </c>
      <c r="AH218">
        <v>1285</v>
      </c>
      <c r="AI218">
        <v>90</v>
      </c>
      <c r="AJ218">
        <v>60</v>
      </c>
      <c r="AK218">
        <v>0.96666666666666601</v>
      </c>
      <c r="AL218">
        <v>29</v>
      </c>
    </row>
    <row r="219" spans="1:38" x14ac:dyDescent="0.25">
      <c r="A219" t="s">
        <v>387</v>
      </c>
      <c r="B219" t="s">
        <v>209</v>
      </c>
      <c r="C219" t="s">
        <v>388</v>
      </c>
      <c r="D219">
        <v>3</v>
      </c>
      <c r="E219">
        <v>398</v>
      </c>
      <c r="F219">
        <v>457</v>
      </c>
      <c r="G219">
        <v>80</v>
      </c>
      <c r="H219">
        <v>59</v>
      </c>
      <c r="I219">
        <v>1.11666666666666</v>
      </c>
      <c r="J219">
        <v>22.3333333333333</v>
      </c>
      <c r="K219">
        <v>6</v>
      </c>
      <c r="L219">
        <v>577</v>
      </c>
      <c r="M219">
        <v>637</v>
      </c>
      <c r="N219">
        <v>60</v>
      </c>
      <c r="O219">
        <v>60</v>
      </c>
      <c r="P219">
        <v>2.2000000000000002</v>
      </c>
      <c r="Q219">
        <v>22</v>
      </c>
      <c r="R219">
        <v>3</v>
      </c>
      <c r="S219">
        <v>937</v>
      </c>
      <c r="T219">
        <v>997</v>
      </c>
      <c r="U219">
        <v>60</v>
      </c>
      <c r="V219">
        <v>60</v>
      </c>
      <c r="W219">
        <v>1.1000000000000001</v>
      </c>
      <c r="X219">
        <v>22</v>
      </c>
      <c r="Y219">
        <v>2</v>
      </c>
      <c r="Z219">
        <v>1117</v>
      </c>
      <c r="AA219">
        <v>1177</v>
      </c>
      <c r="AB219">
        <v>60</v>
      </c>
      <c r="AC219">
        <v>60</v>
      </c>
      <c r="AD219">
        <v>0.73333333333333295</v>
      </c>
      <c r="AE219">
        <v>22</v>
      </c>
    </row>
    <row r="220" spans="1:38" x14ac:dyDescent="0.25">
      <c r="A220" t="s">
        <v>389</v>
      </c>
      <c r="B220" t="s">
        <v>209</v>
      </c>
      <c r="C220" t="s">
        <v>388</v>
      </c>
      <c r="D220">
        <v>3</v>
      </c>
      <c r="E220">
        <v>367</v>
      </c>
      <c r="F220">
        <v>427</v>
      </c>
      <c r="G220">
        <v>80</v>
      </c>
      <c r="H220">
        <v>60</v>
      </c>
      <c r="I220">
        <v>1.1000000000000001</v>
      </c>
      <c r="J220">
        <v>22</v>
      </c>
      <c r="K220">
        <v>6</v>
      </c>
      <c r="L220">
        <v>547</v>
      </c>
      <c r="M220">
        <v>607</v>
      </c>
      <c r="N220">
        <v>60</v>
      </c>
      <c r="O220">
        <v>60</v>
      </c>
      <c r="P220">
        <v>2.2000000000000002</v>
      </c>
      <c r="Q220">
        <v>22</v>
      </c>
      <c r="R220">
        <v>3</v>
      </c>
      <c r="S220">
        <v>907</v>
      </c>
      <c r="T220">
        <v>967</v>
      </c>
      <c r="U220">
        <v>60</v>
      </c>
      <c r="V220">
        <v>60</v>
      </c>
      <c r="W220">
        <v>1.1000000000000001</v>
      </c>
      <c r="X220">
        <v>22</v>
      </c>
      <c r="Y220">
        <v>2</v>
      </c>
      <c r="Z220">
        <v>1087</v>
      </c>
      <c r="AA220">
        <v>1147</v>
      </c>
      <c r="AB220">
        <v>60</v>
      </c>
      <c r="AC220">
        <v>60</v>
      </c>
      <c r="AD220">
        <v>0.73333333333333295</v>
      </c>
      <c r="AE220">
        <v>22</v>
      </c>
      <c r="AF220">
        <v>1</v>
      </c>
      <c r="AG220">
        <v>1207</v>
      </c>
      <c r="AI220">
        <v>180</v>
      </c>
      <c r="AK220">
        <v>0.36666666666666597</v>
      </c>
      <c r="AL220">
        <v>22</v>
      </c>
    </row>
    <row r="221" spans="1:38" x14ac:dyDescent="0.25">
      <c r="A221" t="s">
        <v>390</v>
      </c>
      <c r="B221" t="s">
        <v>209</v>
      </c>
      <c r="C221" t="s">
        <v>391</v>
      </c>
      <c r="D221">
        <v>3</v>
      </c>
      <c r="E221">
        <v>384</v>
      </c>
      <c r="F221">
        <v>444</v>
      </c>
      <c r="G221">
        <v>80</v>
      </c>
      <c r="H221">
        <v>60</v>
      </c>
      <c r="I221">
        <v>0.95</v>
      </c>
      <c r="J221">
        <v>19</v>
      </c>
      <c r="K221">
        <v>6</v>
      </c>
      <c r="L221">
        <v>564</v>
      </c>
      <c r="M221">
        <v>624</v>
      </c>
      <c r="N221">
        <v>60</v>
      </c>
      <c r="O221">
        <v>60</v>
      </c>
      <c r="P221">
        <v>1.9</v>
      </c>
      <c r="Q221">
        <v>19</v>
      </c>
      <c r="R221">
        <v>3</v>
      </c>
      <c r="S221">
        <v>924</v>
      </c>
      <c r="T221">
        <v>984</v>
      </c>
      <c r="U221">
        <v>60</v>
      </c>
      <c r="V221">
        <v>60</v>
      </c>
      <c r="W221">
        <v>0.95</v>
      </c>
      <c r="X221">
        <v>19</v>
      </c>
      <c r="Y221">
        <v>2</v>
      </c>
      <c r="Z221">
        <v>1104</v>
      </c>
      <c r="AA221">
        <v>1164</v>
      </c>
      <c r="AB221">
        <v>60</v>
      </c>
      <c r="AC221">
        <v>60</v>
      </c>
      <c r="AD221">
        <v>0.63333333333333297</v>
      </c>
      <c r="AE221">
        <v>19</v>
      </c>
    </row>
    <row r="222" spans="1:38" x14ac:dyDescent="0.25">
      <c r="A222" t="s">
        <v>392</v>
      </c>
      <c r="B222" t="s">
        <v>209</v>
      </c>
      <c r="C222" t="s">
        <v>393</v>
      </c>
      <c r="D222">
        <v>3</v>
      </c>
      <c r="E222">
        <v>369</v>
      </c>
      <c r="F222">
        <v>399</v>
      </c>
      <c r="G222">
        <v>80</v>
      </c>
      <c r="H222">
        <v>30</v>
      </c>
      <c r="I222">
        <v>1.8</v>
      </c>
      <c r="J222">
        <v>36</v>
      </c>
    </row>
    <row r="223" spans="1:38" x14ac:dyDescent="0.25">
      <c r="A223" t="s">
        <v>394</v>
      </c>
      <c r="B223" t="s">
        <v>209</v>
      </c>
      <c r="C223" t="s">
        <v>393</v>
      </c>
      <c r="R223">
        <v>3</v>
      </c>
      <c r="S223">
        <v>975</v>
      </c>
      <c r="T223">
        <v>1005</v>
      </c>
      <c r="U223">
        <v>60</v>
      </c>
      <c r="V223">
        <v>30</v>
      </c>
      <c r="W223">
        <v>1.6</v>
      </c>
      <c r="X223">
        <v>32</v>
      </c>
    </row>
    <row r="224" spans="1:38" x14ac:dyDescent="0.25">
      <c r="A224" t="s">
        <v>395</v>
      </c>
      <c r="B224" t="s">
        <v>209</v>
      </c>
      <c r="C224" t="s">
        <v>396</v>
      </c>
      <c r="D224">
        <v>5</v>
      </c>
      <c r="E224">
        <v>347</v>
      </c>
      <c r="F224">
        <v>355</v>
      </c>
      <c r="G224">
        <v>48</v>
      </c>
      <c r="H224">
        <v>8</v>
      </c>
      <c r="I224">
        <v>4.86666666666666</v>
      </c>
      <c r="J224">
        <v>66.75</v>
      </c>
      <c r="K224">
        <v>6</v>
      </c>
      <c r="L224">
        <v>585</v>
      </c>
      <c r="M224">
        <v>643</v>
      </c>
      <c r="N224">
        <v>60</v>
      </c>
      <c r="O224">
        <v>58</v>
      </c>
      <c r="P224">
        <v>6.8</v>
      </c>
      <c r="Q224">
        <v>68</v>
      </c>
      <c r="R224">
        <v>3</v>
      </c>
      <c r="S224">
        <v>939</v>
      </c>
      <c r="T224">
        <v>999</v>
      </c>
      <c r="U224">
        <v>60</v>
      </c>
      <c r="V224">
        <v>60</v>
      </c>
      <c r="W224">
        <v>3.7166666666666601</v>
      </c>
      <c r="X224">
        <v>74.3333333333333</v>
      </c>
      <c r="Y224">
        <v>2</v>
      </c>
      <c r="Z224">
        <v>1117</v>
      </c>
      <c r="AA224">
        <v>1177</v>
      </c>
      <c r="AB224">
        <v>60</v>
      </c>
      <c r="AC224">
        <v>60</v>
      </c>
      <c r="AD224">
        <v>2.1666666666666599</v>
      </c>
      <c r="AE224">
        <v>65</v>
      </c>
      <c r="AF224">
        <v>2</v>
      </c>
      <c r="AG224">
        <v>1237</v>
      </c>
      <c r="AH224">
        <v>1297</v>
      </c>
      <c r="AI224">
        <v>90</v>
      </c>
      <c r="AJ224">
        <v>60</v>
      </c>
      <c r="AK224">
        <v>2.1666666666666599</v>
      </c>
      <c r="AL224">
        <v>65</v>
      </c>
    </row>
    <row r="225" spans="1:38" x14ac:dyDescent="0.25">
      <c r="A225" t="s">
        <v>397</v>
      </c>
      <c r="B225" t="s">
        <v>209</v>
      </c>
      <c r="C225" t="s">
        <v>396</v>
      </c>
      <c r="D225">
        <v>4</v>
      </c>
      <c r="E225">
        <v>326</v>
      </c>
      <c r="F225">
        <v>383</v>
      </c>
      <c r="G225">
        <v>60</v>
      </c>
      <c r="H225">
        <v>57</v>
      </c>
      <c r="I225">
        <v>4.4166666666666599</v>
      </c>
      <c r="J225">
        <v>66.25</v>
      </c>
      <c r="K225">
        <v>6</v>
      </c>
      <c r="L225">
        <v>565</v>
      </c>
      <c r="M225">
        <v>625</v>
      </c>
      <c r="N225">
        <v>60</v>
      </c>
      <c r="O225">
        <v>60</v>
      </c>
      <c r="P225">
        <v>7</v>
      </c>
      <c r="Q225">
        <v>70</v>
      </c>
      <c r="R225">
        <v>3</v>
      </c>
      <c r="S225">
        <v>923</v>
      </c>
      <c r="T225">
        <v>984</v>
      </c>
      <c r="U225">
        <v>60</v>
      </c>
      <c r="V225">
        <v>61</v>
      </c>
      <c r="W225">
        <v>3.4</v>
      </c>
      <c r="X225">
        <v>68</v>
      </c>
      <c r="Y225">
        <v>2</v>
      </c>
      <c r="Z225">
        <v>1105</v>
      </c>
      <c r="AA225">
        <v>1167</v>
      </c>
      <c r="AB225">
        <v>60</v>
      </c>
      <c r="AC225">
        <v>62</v>
      </c>
      <c r="AD225">
        <v>2</v>
      </c>
      <c r="AE225">
        <v>60</v>
      </c>
      <c r="AF225">
        <v>2</v>
      </c>
      <c r="AG225">
        <v>1227</v>
      </c>
      <c r="AH225">
        <v>1287</v>
      </c>
      <c r="AI225">
        <v>90</v>
      </c>
      <c r="AJ225">
        <v>60</v>
      </c>
      <c r="AK225">
        <v>1.9</v>
      </c>
      <c r="AL225">
        <v>57</v>
      </c>
    </row>
    <row r="226" spans="1:38" x14ac:dyDescent="0.25">
      <c r="A226" t="s">
        <v>398</v>
      </c>
      <c r="B226" t="s">
        <v>209</v>
      </c>
      <c r="C226" t="s">
        <v>399</v>
      </c>
      <c r="D226">
        <v>17</v>
      </c>
      <c r="E226">
        <v>313</v>
      </c>
      <c r="F226">
        <v>328</v>
      </c>
      <c r="G226">
        <v>14.117647058823501</v>
      </c>
      <c r="H226">
        <v>15</v>
      </c>
      <c r="I226">
        <v>10.4166666666666</v>
      </c>
      <c r="J226">
        <v>46</v>
      </c>
      <c r="K226">
        <v>24</v>
      </c>
      <c r="L226">
        <v>553</v>
      </c>
      <c r="M226">
        <v>568</v>
      </c>
      <c r="N226">
        <v>15</v>
      </c>
      <c r="O226">
        <v>15</v>
      </c>
      <c r="P226">
        <v>15.2</v>
      </c>
      <c r="Q226">
        <v>46</v>
      </c>
      <c r="R226">
        <v>11</v>
      </c>
      <c r="S226">
        <v>913</v>
      </c>
      <c r="T226">
        <v>928</v>
      </c>
      <c r="U226">
        <v>16.363636363636299</v>
      </c>
      <c r="V226">
        <v>15</v>
      </c>
      <c r="W226">
        <v>7.1</v>
      </c>
      <c r="X226">
        <v>46</v>
      </c>
      <c r="Y226">
        <v>4</v>
      </c>
      <c r="Z226">
        <v>1093</v>
      </c>
      <c r="AA226">
        <v>1123</v>
      </c>
      <c r="AB226">
        <v>30</v>
      </c>
      <c r="AC226">
        <v>30</v>
      </c>
      <c r="AD226">
        <v>3.1</v>
      </c>
      <c r="AE226">
        <v>46.5</v>
      </c>
      <c r="AF226">
        <v>4</v>
      </c>
      <c r="AG226">
        <v>1220</v>
      </c>
      <c r="AH226">
        <v>1250</v>
      </c>
      <c r="AI226">
        <v>45</v>
      </c>
      <c r="AJ226">
        <v>30</v>
      </c>
      <c r="AK226">
        <v>3.2</v>
      </c>
      <c r="AL226">
        <v>48</v>
      </c>
    </row>
    <row r="227" spans="1:38" x14ac:dyDescent="0.25">
      <c r="A227" t="s">
        <v>400</v>
      </c>
      <c r="B227" t="s">
        <v>209</v>
      </c>
      <c r="C227" t="s">
        <v>399</v>
      </c>
      <c r="D227">
        <v>13</v>
      </c>
      <c r="E227">
        <v>348</v>
      </c>
      <c r="F227">
        <v>378</v>
      </c>
      <c r="G227">
        <v>18.4615384615384</v>
      </c>
      <c r="H227">
        <v>30</v>
      </c>
      <c r="I227">
        <v>7.7166666666666597</v>
      </c>
      <c r="J227">
        <v>43</v>
      </c>
      <c r="K227">
        <v>25</v>
      </c>
      <c r="L227">
        <v>558</v>
      </c>
      <c r="M227">
        <v>559</v>
      </c>
      <c r="N227">
        <v>14.4</v>
      </c>
      <c r="O227">
        <v>1</v>
      </c>
      <c r="P227">
        <v>14.15</v>
      </c>
      <c r="Q227">
        <v>43</v>
      </c>
      <c r="R227">
        <v>13</v>
      </c>
      <c r="S227">
        <v>918</v>
      </c>
      <c r="T227">
        <v>919</v>
      </c>
      <c r="U227">
        <v>13.846153846153801</v>
      </c>
      <c r="V227">
        <v>1</v>
      </c>
      <c r="W227">
        <v>7.15</v>
      </c>
      <c r="X227">
        <v>43</v>
      </c>
      <c r="Y227">
        <v>5</v>
      </c>
      <c r="Z227">
        <v>1098</v>
      </c>
      <c r="AA227">
        <v>1099</v>
      </c>
      <c r="AB227">
        <v>24</v>
      </c>
      <c r="AC227">
        <v>1</v>
      </c>
      <c r="AD227">
        <v>3.7166666666666601</v>
      </c>
      <c r="AE227">
        <v>49</v>
      </c>
      <c r="AF227">
        <v>4</v>
      </c>
      <c r="AG227">
        <v>1208</v>
      </c>
      <c r="AH227">
        <v>1238</v>
      </c>
      <c r="AI227">
        <v>45</v>
      </c>
      <c r="AJ227">
        <v>30</v>
      </c>
      <c r="AK227">
        <v>3.2666666666666599</v>
      </c>
      <c r="AL227">
        <v>49</v>
      </c>
    </row>
    <row r="228" spans="1:38" x14ac:dyDescent="0.25">
      <c r="A228" t="s">
        <v>401</v>
      </c>
      <c r="B228" t="s">
        <v>209</v>
      </c>
      <c r="C228" t="s">
        <v>402</v>
      </c>
      <c r="D228">
        <v>8</v>
      </c>
      <c r="E228">
        <v>311</v>
      </c>
      <c r="F228">
        <v>341</v>
      </c>
      <c r="G228">
        <v>30</v>
      </c>
      <c r="H228">
        <v>30</v>
      </c>
      <c r="I228">
        <v>6.93333333333333</v>
      </c>
      <c r="J228">
        <v>52</v>
      </c>
      <c r="K228">
        <v>12</v>
      </c>
      <c r="L228">
        <v>551</v>
      </c>
      <c r="M228">
        <v>581</v>
      </c>
      <c r="N228">
        <v>30</v>
      </c>
      <c r="O228">
        <v>30</v>
      </c>
      <c r="P228">
        <v>10.4</v>
      </c>
      <c r="Q228">
        <v>52</v>
      </c>
      <c r="R228">
        <v>6</v>
      </c>
      <c r="S228">
        <v>911</v>
      </c>
      <c r="T228">
        <v>941</v>
      </c>
      <c r="U228">
        <v>30</v>
      </c>
      <c r="V228">
        <v>30</v>
      </c>
      <c r="W228">
        <v>5.2</v>
      </c>
      <c r="X228">
        <v>52</v>
      </c>
      <c r="Y228">
        <v>4</v>
      </c>
      <c r="Z228">
        <v>1091</v>
      </c>
      <c r="AA228">
        <v>1121</v>
      </c>
      <c r="AB228">
        <v>30</v>
      </c>
      <c r="AC228">
        <v>30</v>
      </c>
      <c r="AD228">
        <v>3.4666666666666601</v>
      </c>
      <c r="AE228">
        <v>52</v>
      </c>
      <c r="AF228">
        <v>4</v>
      </c>
      <c r="AG228">
        <v>1211</v>
      </c>
      <c r="AH228">
        <v>1241</v>
      </c>
      <c r="AI228">
        <v>45</v>
      </c>
      <c r="AJ228">
        <v>30</v>
      </c>
      <c r="AK228">
        <v>3.4666666666666601</v>
      </c>
      <c r="AL228">
        <v>52</v>
      </c>
    </row>
    <row r="229" spans="1:38" x14ac:dyDescent="0.25">
      <c r="A229" t="s">
        <v>403</v>
      </c>
      <c r="B229" t="s">
        <v>209</v>
      </c>
      <c r="C229" t="s">
        <v>402</v>
      </c>
      <c r="D229">
        <v>6</v>
      </c>
      <c r="E229">
        <v>376</v>
      </c>
      <c r="F229">
        <v>406</v>
      </c>
      <c r="G229">
        <v>40</v>
      </c>
      <c r="H229">
        <v>30</v>
      </c>
      <c r="I229">
        <v>5.5</v>
      </c>
      <c r="J229">
        <v>55</v>
      </c>
      <c r="K229">
        <v>12</v>
      </c>
      <c r="L229">
        <v>556</v>
      </c>
      <c r="M229">
        <v>586</v>
      </c>
      <c r="N229">
        <v>30</v>
      </c>
      <c r="O229">
        <v>30</v>
      </c>
      <c r="P229">
        <v>10.9333333333333</v>
      </c>
      <c r="Q229">
        <v>54.6666666666666</v>
      </c>
      <c r="R229">
        <v>6</v>
      </c>
      <c r="S229">
        <v>916</v>
      </c>
      <c r="T229">
        <v>946</v>
      </c>
      <c r="U229">
        <v>30</v>
      </c>
      <c r="V229">
        <v>30</v>
      </c>
      <c r="W229">
        <v>5.7333333333333298</v>
      </c>
      <c r="X229">
        <v>57.3333333333333</v>
      </c>
      <c r="Y229">
        <v>4</v>
      </c>
      <c r="Z229">
        <v>1096</v>
      </c>
      <c r="AA229">
        <v>1126</v>
      </c>
      <c r="AB229">
        <v>30</v>
      </c>
      <c r="AC229">
        <v>30</v>
      </c>
      <c r="AD229">
        <v>3.6</v>
      </c>
      <c r="AE229">
        <v>54</v>
      </c>
      <c r="AF229">
        <v>4</v>
      </c>
      <c r="AG229">
        <v>1216</v>
      </c>
      <c r="AH229">
        <v>1246</v>
      </c>
      <c r="AI229">
        <v>45</v>
      </c>
      <c r="AJ229">
        <v>30</v>
      </c>
      <c r="AK229">
        <v>3.6</v>
      </c>
      <c r="AL229">
        <v>54</v>
      </c>
    </row>
    <row r="230" spans="1:38" x14ac:dyDescent="0.25">
      <c r="A230" t="s">
        <v>404</v>
      </c>
      <c r="B230" t="s">
        <v>209</v>
      </c>
      <c r="C230" t="s">
        <v>405</v>
      </c>
      <c r="D230">
        <v>4</v>
      </c>
      <c r="E230">
        <v>338</v>
      </c>
      <c r="F230">
        <v>379</v>
      </c>
      <c r="G230">
        <v>60</v>
      </c>
      <c r="H230">
        <v>41</v>
      </c>
      <c r="I230">
        <v>4.1666666666666599</v>
      </c>
      <c r="J230">
        <v>62.5</v>
      </c>
      <c r="K230">
        <v>6</v>
      </c>
      <c r="L230">
        <v>556</v>
      </c>
      <c r="M230">
        <v>615</v>
      </c>
      <c r="N230">
        <v>60</v>
      </c>
      <c r="O230">
        <v>59</v>
      </c>
      <c r="P230">
        <v>6.3833333333333302</v>
      </c>
      <c r="Q230">
        <v>63.8333333333333</v>
      </c>
      <c r="R230">
        <v>3</v>
      </c>
      <c r="S230">
        <v>911</v>
      </c>
      <c r="T230">
        <v>973</v>
      </c>
      <c r="U230">
        <v>60</v>
      </c>
      <c r="V230">
        <v>62</v>
      </c>
      <c r="W230">
        <v>3.45</v>
      </c>
      <c r="X230">
        <v>69</v>
      </c>
      <c r="Y230">
        <v>2</v>
      </c>
      <c r="Z230">
        <v>1098</v>
      </c>
      <c r="AA230">
        <v>1158</v>
      </c>
      <c r="AB230">
        <v>60</v>
      </c>
      <c r="AC230">
        <v>60</v>
      </c>
      <c r="AD230">
        <v>2.0666666666666602</v>
      </c>
      <c r="AE230">
        <v>62</v>
      </c>
    </row>
    <row r="231" spans="1:38" x14ac:dyDescent="0.25">
      <c r="A231" t="s">
        <v>406</v>
      </c>
      <c r="B231" t="s">
        <v>209</v>
      </c>
      <c r="C231" t="s">
        <v>405</v>
      </c>
      <c r="D231">
        <v>4</v>
      </c>
      <c r="E231">
        <v>358</v>
      </c>
      <c r="F231">
        <v>413</v>
      </c>
      <c r="G231">
        <v>60</v>
      </c>
      <c r="H231">
        <v>55</v>
      </c>
      <c r="I231">
        <v>4.0333333333333297</v>
      </c>
      <c r="J231">
        <v>60.5</v>
      </c>
      <c r="K231">
        <v>6</v>
      </c>
      <c r="L231">
        <v>595</v>
      </c>
      <c r="M231">
        <v>656</v>
      </c>
      <c r="N231">
        <v>60</v>
      </c>
      <c r="O231">
        <v>61</v>
      </c>
      <c r="P231">
        <v>5.95</v>
      </c>
      <c r="Q231">
        <v>59.5</v>
      </c>
      <c r="R231">
        <v>3</v>
      </c>
      <c r="S231">
        <v>957</v>
      </c>
      <c r="T231">
        <v>1017</v>
      </c>
      <c r="U231">
        <v>60</v>
      </c>
      <c r="V231">
        <v>60</v>
      </c>
      <c r="W231">
        <v>2.8333333333333299</v>
      </c>
      <c r="X231">
        <v>56.6666666666666</v>
      </c>
      <c r="Y231">
        <v>2</v>
      </c>
      <c r="Z231">
        <v>1139</v>
      </c>
      <c r="AA231">
        <v>1199</v>
      </c>
      <c r="AB231">
        <v>60</v>
      </c>
      <c r="AC231">
        <v>60</v>
      </c>
      <c r="AD231">
        <v>1.7333333333333301</v>
      </c>
      <c r="AE231">
        <v>52</v>
      </c>
    </row>
    <row r="232" spans="1:38" x14ac:dyDescent="0.25">
      <c r="A232" t="s">
        <v>407</v>
      </c>
      <c r="B232" t="s">
        <v>209</v>
      </c>
      <c r="C232" t="s">
        <v>408</v>
      </c>
      <c r="D232">
        <v>7</v>
      </c>
      <c r="E232">
        <v>355</v>
      </c>
      <c r="F232">
        <v>375</v>
      </c>
      <c r="G232">
        <v>34.285714285714199</v>
      </c>
      <c r="H232">
        <v>20</v>
      </c>
      <c r="I232">
        <v>2.7833333333333301</v>
      </c>
      <c r="J232">
        <v>25</v>
      </c>
      <c r="K232">
        <v>2</v>
      </c>
      <c r="L232">
        <v>870</v>
      </c>
      <c r="M232">
        <v>885</v>
      </c>
      <c r="N232">
        <v>180</v>
      </c>
      <c r="O232">
        <v>15</v>
      </c>
      <c r="P232">
        <v>0.58333333333333304</v>
      </c>
      <c r="Q232">
        <v>26</v>
      </c>
      <c r="R232">
        <v>5</v>
      </c>
      <c r="S232">
        <v>915</v>
      </c>
      <c r="T232">
        <v>945</v>
      </c>
      <c r="U232">
        <v>36</v>
      </c>
      <c r="V232">
        <v>30</v>
      </c>
      <c r="W232">
        <v>2.1666666666666599</v>
      </c>
      <c r="X232">
        <v>26</v>
      </c>
    </row>
    <row r="233" spans="1:38" x14ac:dyDescent="0.25">
      <c r="A233" t="s">
        <v>409</v>
      </c>
      <c r="B233" t="s">
        <v>209</v>
      </c>
      <c r="C233" t="s">
        <v>410</v>
      </c>
      <c r="D233">
        <v>9</v>
      </c>
      <c r="E233">
        <v>332</v>
      </c>
      <c r="F233">
        <v>362</v>
      </c>
      <c r="G233">
        <v>26.6666666666666</v>
      </c>
      <c r="H233">
        <v>30</v>
      </c>
      <c r="I233">
        <v>6.3833333333333302</v>
      </c>
      <c r="J233">
        <v>42.5555555555555</v>
      </c>
      <c r="K233">
        <v>12</v>
      </c>
      <c r="L233">
        <v>542</v>
      </c>
      <c r="M233">
        <v>572</v>
      </c>
      <c r="N233">
        <v>30</v>
      </c>
      <c r="O233">
        <v>30</v>
      </c>
      <c r="P233">
        <v>7.9</v>
      </c>
      <c r="Q233">
        <v>39.5</v>
      </c>
      <c r="R233">
        <v>6</v>
      </c>
      <c r="S233">
        <v>902</v>
      </c>
      <c r="T233">
        <v>932</v>
      </c>
      <c r="U233">
        <v>30</v>
      </c>
      <c r="V233">
        <v>30</v>
      </c>
      <c r="W233">
        <v>4.5</v>
      </c>
      <c r="X233">
        <v>45</v>
      </c>
      <c r="Y233">
        <v>4</v>
      </c>
      <c r="Z233">
        <v>1082</v>
      </c>
      <c r="AA233">
        <v>1112</v>
      </c>
      <c r="AB233">
        <v>30</v>
      </c>
      <c r="AC233">
        <v>30</v>
      </c>
      <c r="AD233">
        <v>2.65</v>
      </c>
      <c r="AE233">
        <v>39.75</v>
      </c>
      <c r="AF233">
        <v>1</v>
      </c>
      <c r="AG233">
        <v>1234</v>
      </c>
      <c r="AI233">
        <v>180</v>
      </c>
      <c r="AK233">
        <v>0.63333333333333297</v>
      </c>
      <c r="AL233">
        <v>38</v>
      </c>
    </row>
    <row r="234" spans="1:38" x14ac:dyDescent="0.25">
      <c r="A234" t="s">
        <v>411</v>
      </c>
      <c r="B234" t="s">
        <v>209</v>
      </c>
      <c r="C234" t="s">
        <v>410</v>
      </c>
      <c r="D234">
        <v>7</v>
      </c>
      <c r="E234">
        <v>368</v>
      </c>
      <c r="F234">
        <v>388</v>
      </c>
      <c r="G234">
        <v>34.285714285714199</v>
      </c>
      <c r="H234">
        <v>20</v>
      </c>
      <c r="I234">
        <v>4.5</v>
      </c>
      <c r="J234">
        <v>38.571428571428498</v>
      </c>
      <c r="K234">
        <v>12</v>
      </c>
      <c r="L234">
        <v>568</v>
      </c>
      <c r="M234">
        <v>598</v>
      </c>
      <c r="N234">
        <v>30</v>
      </c>
      <c r="O234">
        <v>30</v>
      </c>
      <c r="P234">
        <v>7.8333333333333304</v>
      </c>
      <c r="Q234">
        <v>39.1666666666666</v>
      </c>
      <c r="R234">
        <v>7</v>
      </c>
      <c r="S234">
        <v>928</v>
      </c>
      <c r="T234">
        <v>963</v>
      </c>
      <c r="U234">
        <v>25.714285714285701</v>
      </c>
      <c r="V234">
        <v>35</v>
      </c>
      <c r="W234">
        <v>5.1333333333333302</v>
      </c>
      <c r="X234">
        <v>44</v>
      </c>
      <c r="Y234">
        <v>2</v>
      </c>
      <c r="Z234">
        <v>1107</v>
      </c>
      <c r="AA234">
        <v>1167</v>
      </c>
      <c r="AB234">
        <v>60</v>
      </c>
      <c r="AC234">
        <v>60</v>
      </c>
      <c r="AD234">
        <v>1.2</v>
      </c>
      <c r="AE234">
        <v>36</v>
      </c>
      <c r="AF234">
        <v>1</v>
      </c>
      <c r="AG234">
        <v>1227</v>
      </c>
      <c r="AI234">
        <v>180</v>
      </c>
      <c r="AK234">
        <v>0.6</v>
      </c>
      <c r="AL234">
        <v>36</v>
      </c>
    </row>
    <row r="235" spans="1:38" x14ac:dyDescent="0.25">
      <c r="A235" t="s">
        <v>412</v>
      </c>
      <c r="B235" t="s">
        <v>209</v>
      </c>
      <c r="C235" t="s">
        <v>413</v>
      </c>
      <c r="D235">
        <v>6</v>
      </c>
      <c r="E235">
        <v>360</v>
      </c>
      <c r="F235">
        <v>390</v>
      </c>
      <c r="G235">
        <v>40</v>
      </c>
      <c r="H235">
        <v>30</v>
      </c>
      <c r="I235">
        <v>2.9</v>
      </c>
      <c r="J235">
        <v>29</v>
      </c>
      <c r="K235">
        <v>12</v>
      </c>
      <c r="L235">
        <v>540</v>
      </c>
      <c r="M235">
        <v>570</v>
      </c>
      <c r="N235">
        <v>30</v>
      </c>
      <c r="O235">
        <v>30</v>
      </c>
      <c r="P235">
        <v>6.1333333333333302</v>
      </c>
      <c r="Q235">
        <v>30.6666666666666</v>
      </c>
      <c r="R235">
        <v>6</v>
      </c>
      <c r="S235">
        <v>900</v>
      </c>
      <c r="T235">
        <v>930</v>
      </c>
      <c r="U235">
        <v>30</v>
      </c>
      <c r="V235">
        <v>30</v>
      </c>
      <c r="W235">
        <v>3.3</v>
      </c>
      <c r="X235">
        <v>33</v>
      </c>
      <c r="Y235">
        <v>3</v>
      </c>
      <c r="Z235">
        <v>1080</v>
      </c>
      <c r="AA235">
        <v>1110</v>
      </c>
      <c r="AB235">
        <v>40</v>
      </c>
      <c r="AC235">
        <v>30</v>
      </c>
      <c r="AD235">
        <v>1.5333333333333301</v>
      </c>
      <c r="AE235">
        <v>30.6666666666666</v>
      </c>
      <c r="AF235">
        <v>1</v>
      </c>
      <c r="AG235">
        <v>1200</v>
      </c>
      <c r="AI235">
        <v>180</v>
      </c>
      <c r="AK235">
        <v>0.43333333333333302</v>
      </c>
      <c r="AL235">
        <v>26</v>
      </c>
    </row>
    <row r="236" spans="1:38" x14ac:dyDescent="0.25">
      <c r="A236" t="s">
        <v>414</v>
      </c>
      <c r="B236" t="s">
        <v>209</v>
      </c>
      <c r="C236" t="s">
        <v>413</v>
      </c>
      <c r="D236">
        <v>5</v>
      </c>
      <c r="E236">
        <v>404</v>
      </c>
      <c r="F236">
        <v>432</v>
      </c>
      <c r="G236">
        <v>48</v>
      </c>
      <c r="H236">
        <v>28</v>
      </c>
      <c r="I236">
        <v>2.7</v>
      </c>
      <c r="J236">
        <v>32.4</v>
      </c>
      <c r="K236">
        <v>12</v>
      </c>
      <c r="L236">
        <v>558</v>
      </c>
      <c r="M236">
        <v>588</v>
      </c>
      <c r="N236">
        <v>30</v>
      </c>
      <c r="O236">
        <v>30</v>
      </c>
      <c r="P236">
        <v>6.2</v>
      </c>
      <c r="Q236">
        <v>31</v>
      </c>
      <c r="R236">
        <v>6</v>
      </c>
      <c r="S236">
        <v>914</v>
      </c>
      <c r="T236">
        <v>944</v>
      </c>
      <c r="U236">
        <v>30</v>
      </c>
      <c r="V236">
        <v>30</v>
      </c>
      <c r="W236">
        <v>3.1666666666666599</v>
      </c>
      <c r="X236">
        <v>31.6666666666666</v>
      </c>
      <c r="Y236">
        <v>3</v>
      </c>
      <c r="Z236">
        <v>1091</v>
      </c>
      <c r="AA236">
        <v>1113</v>
      </c>
      <c r="AB236">
        <v>40</v>
      </c>
      <c r="AC236">
        <v>22</v>
      </c>
      <c r="AD236">
        <v>1.5</v>
      </c>
      <c r="AE236">
        <v>30</v>
      </c>
      <c r="AF236">
        <v>1</v>
      </c>
      <c r="AG236">
        <v>1203</v>
      </c>
      <c r="AI236">
        <v>180</v>
      </c>
      <c r="AK236">
        <v>0.46666666666666601</v>
      </c>
      <c r="AL236">
        <v>28</v>
      </c>
    </row>
    <row r="237" spans="1:38" x14ac:dyDescent="0.25">
      <c r="A237" t="s">
        <v>415</v>
      </c>
      <c r="B237" t="s">
        <v>209</v>
      </c>
      <c r="C237" t="s">
        <v>416</v>
      </c>
      <c r="D237">
        <v>7</v>
      </c>
      <c r="E237">
        <v>358</v>
      </c>
      <c r="F237">
        <v>373</v>
      </c>
      <c r="G237">
        <v>34.285714285714199</v>
      </c>
      <c r="H237">
        <v>15</v>
      </c>
      <c r="I237">
        <v>3.5</v>
      </c>
      <c r="J237">
        <v>30</v>
      </c>
      <c r="K237">
        <v>12</v>
      </c>
      <c r="L237">
        <v>548</v>
      </c>
      <c r="M237">
        <v>578</v>
      </c>
      <c r="N237">
        <v>30</v>
      </c>
      <c r="O237">
        <v>30</v>
      </c>
      <c r="P237">
        <v>6</v>
      </c>
      <c r="Q237">
        <v>30</v>
      </c>
      <c r="R237">
        <v>6</v>
      </c>
      <c r="S237">
        <v>908</v>
      </c>
      <c r="T237">
        <v>938</v>
      </c>
      <c r="U237">
        <v>30</v>
      </c>
      <c r="V237">
        <v>30</v>
      </c>
      <c r="W237">
        <v>3</v>
      </c>
      <c r="X237">
        <v>30</v>
      </c>
      <c r="Y237">
        <v>3</v>
      </c>
      <c r="Z237">
        <v>1088</v>
      </c>
      <c r="AA237">
        <v>1118</v>
      </c>
      <c r="AB237">
        <v>40</v>
      </c>
      <c r="AC237">
        <v>30</v>
      </c>
      <c r="AD237">
        <v>1.5</v>
      </c>
      <c r="AE237">
        <v>30</v>
      </c>
      <c r="AF237">
        <v>1</v>
      </c>
      <c r="AG237">
        <v>1238</v>
      </c>
      <c r="AI237">
        <v>180</v>
      </c>
      <c r="AK237">
        <v>0.5</v>
      </c>
      <c r="AL237">
        <v>30</v>
      </c>
    </row>
    <row r="238" spans="1:38" x14ac:dyDescent="0.25">
      <c r="A238" t="s">
        <v>417</v>
      </c>
      <c r="B238" t="s">
        <v>209</v>
      </c>
      <c r="C238" t="s">
        <v>416</v>
      </c>
      <c r="D238">
        <v>9</v>
      </c>
      <c r="E238">
        <v>336</v>
      </c>
      <c r="F238">
        <v>366</v>
      </c>
      <c r="G238">
        <v>26.6666666666666</v>
      </c>
      <c r="H238">
        <v>30</v>
      </c>
      <c r="I238">
        <v>4.3499999999999996</v>
      </c>
      <c r="J238">
        <v>29</v>
      </c>
      <c r="K238">
        <v>12</v>
      </c>
      <c r="L238">
        <v>561</v>
      </c>
      <c r="M238">
        <v>591</v>
      </c>
      <c r="N238">
        <v>30</v>
      </c>
      <c r="O238">
        <v>30</v>
      </c>
      <c r="P238">
        <v>5.8</v>
      </c>
      <c r="Q238">
        <v>29</v>
      </c>
      <c r="R238">
        <v>6</v>
      </c>
      <c r="S238">
        <v>921</v>
      </c>
      <c r="T238">
        <v>951</v>
      </c>
      <c r="U238">
        <v>30</v>
      </c>
      <c r="V238">
        <v>30</v>
      </c>
      <c r="W238">
        <v>2.9</v>
      </c>
      <c r="X238">
        <v>29</v>
      </c>
      <c r="Y238">
        <v>2</v>
      </c>
      <c r="Z238">
        <v>1101</v>
      </c>
      <c r="AA238">
        <v>1161</v>
      </c>
      <c r="AB238">
        <v>60</v>
      </c>
      <c r="AC238">
        <v>60</v>
      </c>
      <c r="AD238">
        <v>0.96666666666666601</v>
      </c>
      <c r="AE238">
        <v>29</v>
      </c>
      <c r="AF238">
        <v>1</v>
      </c>
      <c r="AG238">
        <v>1221</v>
      </c>
      <c r="AI238">
        <v>180</v>
      </c>
      <c r="AK238">
        <v>0.483333333333333</v>
      </c>
      <c r="AL238">
        <v>29</v>
      </c>
    </row>
    <row r="239" spans="1:38" x14ac:dyDescent="0.25">
      <c r="A239" t="s">
        <v>418</v>
      </c>
      <c r="B239" t="s">
        <v>209</v>
      </c>
      <c r="C239" t="s">
        <v>419</v>
      </c>
      <c r="D239">
        <v>5</v>
      </c>
      <c r="E239">
        <v>341</v>
      </c>
      <c r="F239">
        <v>401</v>
      </c>
      <c r="G239">
        <v>48</v>
      </c>
      <c r="H239">
        <v>60</v>
      </c>
      <c r="I239">
        <v>2.6666666666666599</v>
      </c>
      <c r="J239">
        <v>32</v>
      </c>
      <c r="K239">
        <v>12</v>
      </c>
      <c r="L239">
        <v>545</v>
      </c>
      <c r="M239">
        <v>575</v>
      </c>
      <c r="N239">
        <v>30</v>
      </c>
      <c r="O239">
        <v>30</v>
      </c>
      <c r="P239">
        <v>6.5</v>
      </c>
      <c r="Q239">
        <v>32.5</v>
      </c>
      <c r="R239">
        <v>6</v>
      </c>
      <c r="S239">
        <v>902</v>
      </c>
      <c r="T239">
        <v>932</v>
      </c>
      <c r="U239">
        <v>30</v>
      </c>
      <c r="V239">
        <v>30</v>
      </c>
      <c r="W239">
        <v>3.5</v>
      </c>
      <c r="X239">
        <v>35</v>
      </c>
      <c r="Y239">
        <v>3</v>
      </c>
      <c r="Z239">
        <v>1087</v>
      </c>
      <c r="AA239">
        <v>1117</v>
      </c>
      <c r="AB239">
        <v>40</v>
      </c>
      <c r="AC239">
        <v>30</v>
      </c>
      <c r="AD239">
        <v>1.5</v>
      </c>
      <c r="AE239">
        <v>30</v>
      </c>
      <c r="AF239">
        <v>1</v>
      </c>
      <c r="AG239">
        <v>1237</v>
      </c>
      <c r="AI239">
        <v>180</v>
      </c>
      <c r="AK239">
        <v>0.5</v>
      </c>
      <c r="AL239">
        <v>30</v>
      </c>
    </row>
    <row r="240" spans="1:38" x14ac:dyDescent="0.25">
      <c r="A240" t="s">
        <v>420</v>
      </c>
      <c r="B240" t="s">
        <v>209</v>
      </c>
      <c r="C240" t="s">
        <v>419</v>
      </c>
      <c r="D240">
        <v>6</v>
      </c>
      <c r="E240">
        <v>364</v>
      </c>
      <c r="F240">
        <v>409</v>
      </c>
      <c r="G240">
        <v>40</v>
      </c>
      <c r="H240">
        <v>45</v>
      </c>
      <c r="I240">
        <v>3.7</v>
      </c>
      <c r="J240">
        <v>37</v>
      </c>
      <c r="K240">
        <v>12</v>
      </c>
      <c r="L240">
        <v>559</v>
      </c>
      <c r="M240">
        <v>589</v>
      </c>
      <c r="N240">
        <v>30</v>
      </c>
      <c r="O240">
        <v>30</v>
      </c>
      <c r="P240">
        <v>7.4</v>
      </c>
      <c r="Q240">
        <v>37</v>
      </c>
      <c r="R240">
        <v>6</v>
      </c>
      <c r="S240">
        <v>919</v>
      </c>
      <c r="T240">
        <v>949</v>
      </c>
      <c r="U240">
        <v>30</v>
      </c>
      <c r="V240">
        <v>30</v>
      </c>
      <c r="W240">
        <v>3.6666666666666599</v>
      </c>
      <c r="X240">
        <v>36.6666666666666</v>
      </c>
      <c r="Y240">
        <v>2</v>
      </c>
      <c r="Z240">
        <v>1099</v>
      </c>
      <c r="AA240">
        <v>1159</v>
      </c>
      <c r="AB240">
        <v>60</v>
      </c>
      <c r="AC240">
        <v>60</v>
      </c>
      <c r="AD240">
        <v>1.1666666666666601</v>
      </c>
      <c r="AE240">
        <v>35</v>
      </c>
      <c r="AF240">
        <v>2</v>
      </c>
      <c r="AG240">
        <v>1219</v>
      </c>
      <c r="AH240">
        <v>1279</v>
      </c>
      <c r="AI240">
        <v>90</v>
      </c>
      <c r="AJ240">
        <v>60</v>
      </c>
      <c r="AK240">
        <v>1.1666666666666601</v>
      </c>
      <c r="AL240">
        <v>35</v>
      </c>
    </row>
    <row r="241" spans="1:38" x14ac:dyDescent="0.25">
      <c r="A241" t="s">
        <v>421</v>
      </c>
      <c r="B241" t="s">
        <v>209</v>
      </c>
      <c r="C241" t="s">
        <v>422</v>
      </c>
      <c r="D241">
        <v>3</v>
      </c>
      <c r="E241">
        <v>394</v>
      </c>
      <c r="F241">
        <v>454</v>
      </c>
      <c r="G241">
        <v>80</v>
      </c>
      <c r="H241">
        <v>60</v>
      </c>
      <c r="I241">
        <v>1</v>
      </c>
      <c r="J241">
        <v>20</v>
      </c>
      <c r="K241">
        <v>6</v>
      </c>
      <c r="L241">
        <v>574</v>
      </c>
      <c r="M241">
        <v>634</v>
      </c>
      <c r="N241">
        <v>60</v>
      </c>
      <c r="O241">
        <v>60</v>
      </c>
      <c r="P241">
        <v>2</v>
      </c>
      <c r="Q241">
        <v>20</v>
      </c>
      <c r="R241">
        <v>3</v>
      </c>
      <c r="S241">
        <v>934</v>
      </c>
      <c r="T241">
        <v>994</v>
      </c>
      <c r="U241">
        <v>60</v>
      </c>
      <c r="V241">
        <v>60</v>
      </c>
      <c r="W241">
        <v>1</v>
      </c>
      <c r="X241">
        <v>20</v>
      </c>
    </row>
    <row r="242" spans="1:38" x14ac:dyDescent="0.25">
      <c r="A242" t="s">
        <v>423</v>
      </c>
      <c r="B242" t="s">
        <v>209</v>
      </c>
      <c r="C242" t="s">
        <v>422</v>
      </c>
      <c r="D242">
        <v>2</v>
      </c>
      <c r="E242">
        <v>429</v>
      </c>
      <c r="F242">
        <v>489</v>
      </c>
      <c r="G242">
        <v>120</v>
      </c>
      <c r="H242">
        <v>60</v>
      </c>
      <c r="I242">
        <v>0.66666666666666596</v>
      </c>
      <c r="J242">
        <v>20</v>
      </c>
      <c r="K242">
        <v>6</v>
      </c>
      <c r="L242">
        <v>549</v>
      </c>
      <c r="M242">
        <v>609</v>
      </c>
      <c r="N242">
        <v>60</v>
      </c>
      <c r="O242">
        <v>60</v>
      </c>
      <c r="P242">
        <v>2</v>
      </c>
      <c r="Q242">
        <v>20</v>
      </c>
      <c r="R242">
        <v>3</v>
      </c>
      <c r="S242">
        <v>909</v>
      </c>
      <c r="T242">
        <v>969</v>
      </c>
      <c r="U242">
        <v>60</v>
      </c>
      <c r="V242">
        <v>60</v>
      </c>
      <c r="W242">
        <v>1</v>
      </c>
      <c r="X242">
        <v>20</v>
      </c>
    </row>
    <row r="243" spans="1:38" x14ac:dyDescent="0.25">
      <c r="A243" t="s">
        <v>424</v>
      </c>
      <c r="B243" t="s">
        <v>425</v>
      </c>
      <c r="C243" t="s">
        <v>426</v>
      </c>
      <c r="D243">
        <v>4</v>
      </c>
      <c r="E243">
        <v>420</v>
      </c>
      <c r="F243">
        <v>450</v>
      </c>
      <c r="G243">
        <v>60</v>
      </c>
      <c r="H243">
        <v>30</v>
      </c>
      <c r="I243">
        <v>1.5333333333333301</v>
      </c>
      <c r="J243">
        <v>23</v>
      </c>
      <c r="K243">
        <v>12</v>
      </c>
      <c r="L243">
        <v>540</v>
      </c>
      <c r="M243">
        <v>570</v>
      </c>
      <c r="N243">
        <v>30</v>
      </c>
      <c r="O243">
        <v>30</v>
      </c>
      <c r="P243">
        <v>4.5999999999999996</v>
      </c>
      <c r="Q243">
        <v>23</v>
      </c>
      <c r="R243">
        <v>6</v>
      </c>
      <c r="S243">
        <v>910</v>
      </c>
      <c r="T243">
        <v>940</v>
      </c>
      <c r="U243">
        <v>30</v>
      </c>
      <c r="V243">
        <v>30</v>
      </c>
      <c r="W243">
        <v>2.2999999999999998</v>
      </c>
      <c r="X243">
        <v>23</v>
      </c>
      <c r="Y243">
        <v>4</v>
      </c>
      <c r="Z243">
        <v>1090</v>
      </c>
      <c r="AA243">
        <v>1120</v>
      </c>
      <c r="AB243">
        <v>30</v>
      </c>
      <c r="AC243">
        <v>30</v>
      </c>
      <c r="AD243">
        <v>1.5333333333333301</v>
      </c>
      <c r="AE243">
        <v>23</v>
      </c>
      <c r="AF243">
        <v>3</v>
      </c>
      <c r="AG243">
        <v>1210</v>
      </c>
      <c r="AH243">
        <v>1270</v>
      </c>
      <c r="AI243">
        <v>60</v>
      </c>
      <c r="AJ243">
        <v>60</v>
      </c>
      <c r="AK243">
        <v>1.1499999999999999</v>
      </c>
      <c r="AL243">
        <v>23</v>
      </c>
    </row>
    <row r="244" spans="1:38" x14ac:dyDescent="0.25">
      <c r="A244" t="s">
        <v>427</v>
      </c>
      <c r="B244" t="s">
        <v>425</v>
      </c>
      <c r="C244" t="s">
        <v>426</v>
      </c>
      <c r="D244">
        <v>5</v>
      </c>
      <c r="E244">
        <v>413</v>
      </c>
      <c r="F244">
        <v>443</v>
      </c>
      <c r="G244">
        <v>48</v>
      </c>
      <c r="H244">
        <v>30</v>
      </c>
      <c r="I244">
        <v>2.25</v>
      </c>
      <c r="J244">
        <v>27</v>
      </c>
      <c r="K244">
        <v>11</v>
      </c>
      <c r="L244">
        <v>563</v>
      </c>
      <c r="M244">
        <v>593</v>
      </c>
      <c r="N244">
        <v>32.727272727272698</v>
      </c>
      <c r="O244">
        <v>30</v>
      </c>
      <c r="P244">
        <v>4.95</v>
      </c>
      <c r="Q244">
        <v>27</v>
      </c>
      <c r="R244">
        <v>6</v>
      </c>
      <c r="S244">
        <v>903</v>
      </c>
      <c r="T244">
        <v>933</v>
      </c>
      <c r="U244">
        <v>30</v>
      </c>
      <c r="V244">
        <v>30</v>
      </c>
      <c r="W244">
        <v>2.7</v>
      </c>
      <c r="X244">
        <v>27</v>
      </c>
      <c r="Y244">
        <v>4</v>
      </c>
      <c r="Z244">
        <v>1083</v>
      </c>
      <c r="AA244">
        <v>1113</v>
      </c>
      <c r="AB244">
        <v>30</v>
      </c>
      <c r="AC244">
        <v>30</v>
      </c>
      <c r="AD244">
        <v>1.8</v>
      </c>
      <c r="AE244">
        <v>27</v>
      </c>
      <c r="AF244">
        <v>4</v>
      </c>
      <c r="AG244">
        <v>1203</v>
      </c>
      <c r="AH244">
        <v>1233</v>
      </c>
      <c r="AI244">
        <v>45</v>
      </c>
      <c r="AJ244">
        <v>30</v>
      </c>
      <c r="AK244">
        <v>1.8</v>
      </c>
      <c r="AL244">
        <v>27</v>
      </c>
    </row>
    <row r="245" spans="1:38" x14ac:dyDescent="0.25">
      <c r="A245" t="s">
        <v>428</v>
      </c>
      <c r="B245" t="s">
        <v>425</v>
      </c>
      <c r="C245" t="s">
        <v>429</v>
      </c>
      <c r="D245">
        <v>4</v>
      </c>
      <c r="E245">
        <v>420</v>
      </c>
      <c r="F245">
        <v>450</v>
      </c>
      <c r="G245">
        <v>60</v>
      </c>
      <c r="H245">
        <v>30</v>
      </c>
      <c r="I245">
        <v>1.3333333333333299</v>
      </c>
      <c r="J245">
        <v>20</v>
      </c>
      <c r="K245">
        <v>12</v>
      </c>
      <c r="L245">
        <v>540</v>
      </c>
      <c r="M245">
        <v>570</v>
      </c>
      <c r="N245">
        <v>30</v>
      </c>
      <c r="O245">
        <v>30</v>
      </c>
      <c r="P245">
        <v>4</v>
      </c>
      <c r="Q245">
        <v>20</v>
      </c>
      <c r="R245">
        <v>6</v>
      </c>
      <c r="S245">
        <v>910</v>
      </c>
      <c r="T245">
        <v>940</v>
      </c>
      <c r="U245">
        <v>30</v>
      </c>
      <c r="V245">
        <v>30</v>
      </c>
      <c r="W245">
        <v>2</v>
      </c>
      <c r="X245">
        <v>20</v>
      </c>
      <c r="Y245">
        <v>4</v>
      </c>
      <c r="Z245">
        <v>1090</v>
      </c>
      <c r="AA245">
        <v>1120</v>
      </c>
      <c r="AB245">
        <v>30</v>
      </c>
      <c r="AC245">
        <v>30</v>
      </c>
      <c r="AD245">
        <v>1.3333333333333299</v>
      </c>
      <c r="AE245">
        <v>20</v>
      </c>
      <c r="AF245">
        <v>1</v>
      </c>
      <c r="AG245">
        <v>1210</v>
      </c>
      <c r="AI245">
        <v>180</v>
      </c>
      <c r="AK245">
        <v>0.33333333333333298</v>
      </c>
      <c r="AL245">
        <v>20</v>
      </c>
    </row>
    <row r="246" spans="1:38" x14ac:dyDescent="0.25">
      <c r="A246" t="s">
        <v>430</v>
      </c>
      <c r="B246" t="s">
        <v>425</v>
      </c>
      <c r="C246" t="s">
        <v>431</v>
      </c>
      <c r="D246">
        <v>4</v>
      </c>
      <c r="E246">
        <v>420</v>
      </c>
      <c r="F246">
        <v>450</v>
      </c>
      <c r="G246">
        <v>60</v>
      </c>
      <c r="H246">
        <v>30</v>
      </c>
      <c r="I246">
        <v>1.3333333333333299</v>
      </c>
      <c r="J246">
        <v>20</v>
      </c>
      <c r="K246">
        <v>12</v>
      </c>
      <c r="L246">
        <v>540</v>
      </c>
      <c r="M246">
        <v>570</v>
      </c>
      <c r="N246">
        <v>30</v>
      </c>
      <c r="O246">
        <v>30</v>
      </c>
      <c r="P246">
        <v>4</v>
      </c>
      <c r="Q246">
        <v>20</v>
      </c>
      <c r="R246">
        <v>6</v>
      </c>
      <c r="S246">
        <v>910</v>
      </c>
      <c r="T246">
        <v>940</v>
      </c>
      <c r="U246">
        <v>30</v>
      </c>
      <c r="V246">
        <v>30</v>
      </c>
      <c r="W246">
        <v>2</v>
      </c>
      <c r="X246">
        <v>20</v>
      </c>
      <c r="Y246">
        <v>4</v>
      </c>
      <c r="Z246">
        <v>1090</v>
      </c>
      <c r="AA246">
        <v>1120</v>
      </c>
      <c r="AB246">
        <v>30</v>
      </c>
      <c r="AC246">
        <v>30</v>
      </c>
      <c r="AD246">
        <v>1.3333333333333299</v>
      </c>
      <c r="AE246">
        <v>20</v>
      </c>
      <c r="AF246">
        <v>3</v>
      </c>
      <c r="AG246">
        <v>1210</v>
      </c>
      <c r="AH246">
        <v>1240</v>
      </c>
      <c r="AI246">
        <v>60</v>
      </c>
      <c r="AJ246">
        <v>30</v>
      </c>
      <c r="AK246">
        <v>1</v>
      </c>
      <c r="AL246">
        <v>20</v>
      </c>
    </row>
    <row r="247" spans="1:38" x14ac:dyDescent="0.25">
      <c r="A247" t="s">
        <v>432</v>
      </c>
      <c r="B247" t="s">
        <v>425</v>
      </c>
      <c r="C247" t="s">
        <v>433</v>
      </c>
      <c r="D247">
        <v>8</v>
      </c>
      <c r="E247">
        <v>420</v>
      </c>
      <c r="F247">
        <v>430</v>
      </c>
      <c r="G247">
        <v>30</v>
      </c>
      <c r="H247">
        <v>10</v>
      </c>
      <c r="I247">
        <v>3.3333333333333299</v>
      </c>
      <c r="J247">
        <v>25</v>
      </c>
      <c r="K247">
        <v>24</v>
      </c>
      <c r="L247">
        <v>540</v>
      </c>
      <c r="M247">
        <v>550</v>
      </c>
      <c r="N247">
        <v>15</v>
      </c>
      <c r="O247">
        <v>10</v>
      </c>
      <c r="P247">
        <v>10</v>
      </c>
      <c r="Q247">
        <v>25</v>
      </c>
      <c r="R247">
        <v>12</v>
      </c>
      <c r="S247">
        <v>910</v>
      </c>
      <c r="T247">
        <v>920</v>
      </c>
      <c r="U247">
        <v>15</v>
      </c>
      <c r="V247">
        <v>10</v>
      </c>
      <c r="W247">
        <v>5</v>
      </c>
      <c r="X247">
        <v>25</v>
      </c>
      <c r="Y247">
        <v>4</v>
      </c>
      <c r="Z247">
        <v>1090</v>
      </c>
      <c r="AA247">
        <v>1115</v>
      </c>
      <c r="AB247">
        <v>30</v>
      </c>
      <c r="AC247">
        <v>25</v>
      </c>
      <c r="AD247">
        <v>1.6666666666666601</v>
      </c>
      <c r="AE247">
        <v>25</v>
      </c>
      <c r="AF247">
        <v>3</v>
      </c>
      <c r="AG247">
        <v>1210</v>
      </c>
      <c r="AH247">
        <v>1270</v>
      </c>
      <c r="AI247">
        <v>60</v>
      </c>
      <c r="AJ247">
        <v>60</v>
      </c>
      <c r="AK247">
        <v>1.25</v>
      </c>
      <c r="AL247">
        <v>25</v>
      </c>
    </row>
    <row r="248" spans="1:38" x14ac:dyDescent="0.25">
      <c r="A248" t="s">
        <v>434</v>
      </c>
      <c r="B248" t="s">
        <v>425</v>
      </c>
      <c r="C248" t="s">
        <v>435</v>
      </c>
      <c r="D248">
        <v>4</v>
      </c>
      <c r="E248">
        <v>420</v>
      </c>
      <c r="F248">
        <v>445</v>
      </c>
      <c r="G248">
        <v>60</v>
      </c>
      <c r="H248">
        <v>25</v>
      </c>
      <c r="I248">
        <v>1.6666666666666601</v>
      </c>
      <c r="J248">
        <v>25</v>
      </c>
      <c r="K248">
        <v>12</v>
      </c>
      <c r="L248">
        <v>540</v>
      </c>
      <c r="M248">
        <v>565</v>
      </c>
      <c r="N248">
        <v>30</v>
      </c>
      <c r="O248">
        <v>25</v>
      </c>
      <c r="P248">
        <v>5</v>
      </c>
      <c r="Q248">
        <v>25</v>
      </c>
      <c r="R248">
        <v>6</v>
      </c>
      <c r="S248">
        <v>910</v>
      </c>
      <c r="T248">
        <v>935</v>
      </c>
      <c r="U248">
        <v>30</v>
      </c>
      <c r="V248">
        <v>25</v>
      </c>
      <c r="W248">
        <v>2.5</v>
      </c>
      <c r="X248">
        <v>25</v>
      </c>
      <c r="Y248">
        <v>4</v>
      </c>
      <c r="Z248">
        <v>1090</v>
      </c>
      <c r="AA248">
        <v>1115</v>
      </c>
      <c r="AB248">
        <v>30</v>
      </c>
      <c r="AC248">
        <v>25</v>
      </c>
      <c r="AD248">
        <v>1.6666666666666601</v>
      </c>
      <c r="AE248">
        <v>25</v>
      </c>
      <c r="AF248">
        <v>3</v>
      </c>
      <c r="AG248">
        <v>1210</v>
      </c>
      <c r="AH248">
        <v>1235</v>
      </c>
      <c r="AI248">
        <v>60</v>
      </c>
      <c r="AJ248">
        <v>25</v>
      </c>
      <c r="AK248">
        <v>1.25</v>
      </c>
      <c r="AL248">
        <v>25</v>
      </c>
    </row>
    <row r="249" spans="1:38" x14ac:dyDescent="0.25">
      <c r="A249" t="s">
        <v>436</v>
      </c>
      <c r="B249" t="s">
        <v>425</v>
      </c>
      <c r="C249" t="s">
        <v>437</v>
      </c>
      <c r="D249">
        <v>4</v>
      </c>
      <c r="E249">
        <v>420</v>
      </c>
      <c r="F249">
        <v>445</v>
      </c>
      <c r="G249">
        <v>60</v>
      </c>
      <c r="H249">
        <v>25</v>
      </c>
      <c r="I249">
        <v>1.6666666666666601</v>
      </c>
      <c r="J249">
        <v>25</v>
      </c>
      <c r="K249">
        <v>12</v>
      </c>
      <c r="L249">
        <v>540</v>
      </c>
      <c r="M249">
        <v>565</v>
      </c>
      <c r="N249">
        <v>30</v>
      </c>
      <c r="O249">
        <v>25</v>
      </c>
      <c r="P249">
        <v>5</v>
      </c>
      <c r="Q249">
        <v>25</v>
      </c>
      <c r="R249">
        <v>6</v>
      </c>
      <c r="S249">
        <v>910</v>
      </c>
      <c r="T249">
        <v>935</v>
      </c>
      <c r="U249">
        <v>30</v>
      </c>
      <c r="V249">
        <v>25</v>
      </c>
      <c r="W249">
        <v>2.5</v>
      </c>
      <c r="X249">
        <v>25</v>
      </c>
      <c r="Y249">
        <v>4</v>
      </c>
      <c r="Z249">
        <v>1090</v>
      </c>
      <c r="AA249">
        <v>1115</v>
      </c>
      <c r="AB249">
        <v>30</v>
      </c>
      <c r="AC249">
        <v>25</v>
      </c>
      <c r="AD249">
        <v>1.6666666666666601</v>
      </c>
      <c r="AE249">
        <v>25</v>
      </c>
      <c r="AF249">
        <v>1</v>
      </c>
      <c r="AG249">
        <v>1210</v>
      </c>
      <c r="AI249">
        <v>180</v>
      </c>
      <c r="AK249">
        <v>0.41666666666666602</v>
      </c>
      <c r="AL249">
        <v>25</v>
      </c>
    </row>
    <row r="250" spans="1:38" x14ac:dyDescent="0.25">
      <c r="A250" t="s">
        <v>438</v>
      </c>
      <c r="B250" t="s">
        <v>425</v>
      </c>
      <c r="C250" t="s">
        <v>439</v>
      </c>
      <c r="D250">
        <v>8</v>
      </c>
      <c r="E250">
        <v>415</v>
      </c>
      <c r="F250">
        <v>430</v>
      </c>
      <c r="G250">
        <v>30</v>
      </c>
      <c r="H250">
        <v>15</v>
      </c>
      <c r="I250">
        <v>4</v>
      </c>
      <c r="J250">
        <v>30</v>
      </c>
      <c r="K250">
        <v>24</v>
      </c>
      <c r="L250">
        <v>540</v>
      </c>
      <c r="M250">
        <v>550</v>
      </c>
      <c r="N250">
        <v>15</v>
      </c>
      <c r="O250">
        <v>10</v>
      </c>
      <c r="P250">
        <v>12</v>
      </c>
      <c r="Q250">
        <v>30</v>
      </c>
      <c r="R250">
        <v>12</v>
      </c>
      <c r="S250">
        <v>910</v>
      </c>
      <c r="T250">
        <v>920</v>
      </c>
      <c r="U250">
        <v>15</v>
      </c>
      <c r="V250">
        <v>10</v>
      </c>
      <c r="W250">
        <v>6</v>
      </c>
      <c r="X250">
        <v>30</v>
      </c>
      <c r="Y250">
        <v>4</v>
      </c>
      <c r="Z250">
        <v>1090</v>
      </c>
      <c r="AA250">
        <v>1115</v>
      </c>
      <c r="AB250">
        <v>30</v>
      </c>
      <c r="AC250">
        <v>25</v>
      </c>
      <c r="AD250">
        <v>2</v>
      </c>
      <c r="AE250">
        <v>30</v>
      </c>
      <c r="AF250">
        <v>3</v>
      </c>
      <c r="AG250">
        <v>1210</v>
      </c>
      <c r="AH250">
        <v>1270</v>
      </c>
      <c r="AI250">
        <v>60</v>
      </c>
      <c r="AJ250">
        <v>60</v>
      </c>
      <c r="AK250">
        <v>1.3333333333333299</v>
      </c>
      <c r="AL250">
        <v>26.6666666666666</v>
      </c>
    </row>
    <row r="251" spans="1:38" x14ac:dyDescent="0.25">
      <c r="A251" t="s">
        <v>440</v>
      </c>
      <c r="B251" t="s">
        <v>425</v>
      </c>
      <c r="C251" t="s">
        <v>439</v>
      </c>
      <c r="D251">
        <v>8</v>
      </c>
      <c r="E251">
        <v>422</v>
      </c>
      <c r="F251">
        <v>430</v>
      </c>
      <c r="G251">
        <v>30</v>
      </c>
      <c r="H251">
        <v>8</v>
      </c>
      <c r="I251">
        <v>3.8</v>
      </c>
      <c r="J251">
        <v>30</v>
      </c>
      <c r="K251">
        <v>24</v>
      </c>
      <c r="L251">
        <v>540</v>
      </c>
      <c r="M251">
        <v>550</v>
      </c>
      <c r="N251">
        <v>15</v>
      </c>
      <c r="O251">
        <v>10</v>
      </c>
      <c r="P251">
        <v>12</v>
      </c>
      <c r="Q251">
        <v>30</v>
      </c>
      <c r="R251">
        <v>12</v>
      </c>
      <c r="S251">
        <v>910</v>
      </c>
      <c r="T251">
        <v>920</v>
      </c>
      <c r="U251">
        <v>15</v>
      </c>
      <c r="V251">
        <v>10</v>
      </c>
      <c r="W251">
        <v>6</v>
      </c>
      <c r="X251">
        <v>30</v>
      </c>
      <c r="Y251">
        <v>4</v>
      </c>
      <c r="Z251">
        <v>1090</v>
      </c>
      <c r="AA251">
        <v>1110</v>
      </c>
      <c r="AB251">
        <v>30</v>
      </c>
      <c r="AC251">
        <v>20</v>
      </c>
      <c r="AD251">
        <v>2</v>
      </c>
      <c r="AE251">
        <v>30</v>
      </c>
      <c r="AF251">
        <v>6</v>
      </c>
      <c r="AG251">
        <v>1210</v>
      </c>
      <c r="AH251">
        <v>1235</v>
      </c>
      <c r="AI251">
        <v>30</v>
      </c>
      <c r="AJ251">
        <v>25</v>
      </c>
      <c r="AK251">
        <v>3</v>
      </c>
      <c r="AL251">
        <v>30</v>
      </c>
    </row>
    <row r="252" spans="1:38" x14ac:dyDescent="0.25">
      <c r="A252" t="s">
        <v>441</v>
      </c>
      <c r="B252" t="s">
        <v>425</v>
      </c>
      <c r="C252" t="s">
        <v>433</v>
      </c>
      <c r="D252">
        <v>4</v>
      </c>
      <c r="E252">
        <v>420</v>
      </c>
      <c r="F252">
        <v>445</v>
      </c>
      <c r="G252">
        <v>60</v>
      </c>
      <c r="H252">
        <v>25</v>
      </c>
      <c r="I252">
        <v>1.6666666666666601</v>
      </c>
      <c r="J252">
        <v>25</v>
      </c>
      <c r="K252">
        <v>12</v>
      </c>
      <c r="L252">
        <v>540</v>
      </c>
      <c r="M252">
        <v>565</v>
      </c>
      <c r="N252">
        <v>30</v>
      </c>
      <c r="O252">
        <v>25</v>
      </c>
      <c r="P252">
        <v>5</v>
      </c>
      <c r="Q252">
        <v>25</v>
      </c>
      <c r="R252">
        <v>6</v>
      </c>
      <c r="S252">
        <v>910</v>
      </c>
      <c r="T252">
        <v>935</v>
      </c>
      <c r="U252">
        <v>30</v>
      </c>
      <c r="V252">
        <v>25</v>
      </c>
      <c r="W252">
        <v>2.5</v>
      </c>
      <c r="X252">
        <v>25</v>
      </c>
      <c r="Y252">
        <v>4</v>
      </c>
      <c r="Z252">
        <v>1090</v>
      </c>
      <c r="AA252">
        <v>1115</v>
      </c>
      <c r="AB252">
        <v>30</v>
      </c>
      <c r="AC252">
        <v>25</v>
      </c>
      <c r="AD252">
        <v>1.6666666666666601</v>
      </c>
      <c r="AE252">
        <v>25</v>
      </c>
    </row>
    <row r="253" spans="1:38" x14ac:dyDescent="0.25">
      <c r="A253" t="s">
        <v>442</v>
      </c>
      <c r="B253" t="s">
        <v>425</v>
      </c>
      <c r="C253" t="s">
        <v>443</v>
      </c>
      <c r="D253">
        <v>5</v>
      </c>
      <c r="E253">
        <v>390</v>
      </c>
      <c r="F253">
        <v>420</v>
      </c>
      <c r="G253">
        <v>48</v>
      </c>
      <c r="H253">
        <v>30</v>
      </c>
      <c r="I253">
        <v>4.1666666666666599</v>
      </c>
      <c r="J253">
        <v>50</v>
      </c>
      <c r="K253">
        <v>12</v>
      </c>
      <c r="L253">
        <v>540</v>
      </c>
      <c r="M253">
        <v>570</v>
      </c>
      <c r="N253">
        <v>30</v>
      </c>
      <c r="O253">
        <v>30</v>
      </c>
      <c r="P253">
        <v>10</v>
      </c>
      <c r="Q253">
        <v>50</v>
      </c>
      <c r="R253">
        <v>6</v>
      </c>
      <c r="S253">
        <v>910</v>
      </c>
      <c r="T253">
        <v>940</v>
      </c>
      <c r="U253">
        <v>30</v>
      </c>
      <c r="V253">
        <v>30</v>
      </c>
      <c r="W253">
        <v>5</v>
      </c>
      <c r="X253">
        <v>50</v>
      </c>
      <c r="Y253">
        <v>2</v>
      </c>
      <c r="Z253">
        <v>1090</v>
      </c>
      <c r="AA253">
        <v>1150</v>
      </c>
      <c r="AB253">
        <v>60</v>
      </c>
      <c r="AC253">
        <v>60</v>
      </c>
      <c r="AD253">
        <v>1.6666666666666601</v>
      </c>
      <c r="AE253">
        <v>50</v>
      </c>
      <c r="AF253">
        <v>3</v>
      </c>
      <c r="AG253">
        <v>1210</v>
      </c>
      <c r="AH253">
        <v>1270</v>
      </c>
      <c r="AI253">
        <v>60</v>
      </c>
      <c r="AJ253">
        <v>60</v>
      </c>
      <c r="AK253">
        <v>2.5</v>
      </c>
      <c r="AL253">
        <v>50</v>
      </c>
    </row>
    <row r="254" spans="1:38" x14ac:dyDescent="0.25">
      <c r="A254" t="s">
        <v>444</v>
      </c>
      <c r="B254" t="s">
        <v>425</v>
      </c>
      <c r="C254" t="s">
        <v>445</v>
      </c>
      <c r="D254">
        <v>4</v>
      </c>
      <c r="E254">
        <v>420</v>
      </c>
      <c r="F254">
        <v>445</v>
      </c>
      <c r="G254">
        <v>60</v>
      </c>
      <c r="H254">
        <v>25</v>
      </c>
      <c r="I254">
        <v>1.6666666666666601</v>
      </c>
      <c r="J254">
        <v>25</v>
      </c>
      <c r="K254">
        <v>12</v>
      </c>
      <c r="L254">
        <v>540</v>
      </c>
      <c r="M254">
        <v>565</v>
      </c>
      <c r="N254">
        <v>30</v>
      </c>
      <c r="O254">
        <v>25</v>
      </c>
      <c r="P254">
        <v>5</v>
      </c>
      <c r="Q254">
        <v>25</v>
      </c>
      <c r="R254">
        <v>6</v>
      </c>
      <c r="S254">
        <v>910</v>
      </c>
      <c r="T254">
        <v>935</v>
      </c>
      <c r="U254">
        <v>30</v>
      </c>
      <c r="V254">
        <v>25</v>
      </c>
      <c r="W254">
        <v>2.5</v>
      </c>
      <c r="X254">
        <v>25</v>
      </c>
      <c r="Y254">
        <v>4</v>
      </c>
      <c r="Z254">
        <v>1090</v>
      </c>
      <c r="AA254">
        <v>1115</v>
      </c>
      <c r="AB254">
        <v>30</v>
      </c>
      <c r="AC254">
        <v>25</v>
      </c>
      <c r="AD254">
        <v>1.6666666666666601</v>
      </c>
      <c r="AE254">
        <v>25</v>
      </c>
      <c r="AF254">
        <v>1</v>
      </c>
      <c r="AG254">
        <v>1210</v>
      </c>
      <c r="AI254">
        <v>180</v>
      </c>
      <c r="AK254">
        <v>0.41666666666666602</v>
      </c>
      <c r="AL254">
        <v>25</v>
      </c>
    </row>
    <row r="255" spans="1:38" x14ac:dyDescent="0.25">
      <c r="A255" t="s">
        <v>446</v>
      </c>
      <c r="B255" t="s">
        <v>425</v>
      </c>
      <c r="C255" t="s">
        <v>447</v>
      </c>
      <c r="D255">
        <v>5</v>
      </c>
      <c r="E255">
        <v>390</v>
      </c>
      <c r="F255">
        <v>420</v>
      </c>
      <c r="G255">
        <v>48</v>
      </c>
      <c r="H255">
        <v>30</v>
      </c>
      <c r="I255">
        <v>4.1666666666666599</v>
      </c>
      <c r="J255">
        <v>50</v>
      </c>
      <c r="K255">
        <v>12</v>
      </c>
      <c r="L255">
        <v>540</v>
      </c>
      <c r="M255">
        <v>570</v>
      </c>
      <c r="N255">
        <v>30</v>
      </c>
      <c r="O255">
        <v>30</v>
      </c>
      <c r="P255">
        <v>10</v>
      </c>
      <c r="Q255">
        <v>50</v>
      </c>
      <c r="R255">
        <v>6</v>
      </c>
      <c r="S255">
        <v>910</v>
      </c>
      <c r="T255">
        <v>940</v>
      </c>
      <c r="U255">
        <v>30</v>
      </c>
      <c r="V255">
        <v>30</v>
      </c>
      <c r="W255">
        <v>5</v>
      </c>
      <c r="X255">
        <v>50</v>
      </c>
      <c r="Y255">
        <v>2</v>
      </c>
      <c r="Z255">
        <v>1090</v>
      </c>
      <c r="AA255">
        <v>1150</v>
      </c>
      <c r="AB255">
        <v>60</v>
      </c>
      <c r="AC255">
        <v>60</v>
      </c>
      <c r="AD255">
        <v>1.6666666666666601</v>
      </c>
      <c r="AE255">
        <v>50</v>
      </c>
      <c r="AF255">
        <v>3</v>
      </c>
      <c r="AG255">
        <v>1210</v>
      </c>
      <c r="AH255">
        <v>1270</v>
      </c>
      <c r="AI255">
        <v>60</v>
      </c>
      <c r="AJ255">
        <v>60</v>
      </c>
      <c r="AK255">
        <v>2.5</v>
      </c>
      <c r="AL255">
        <v>50</v>
      </c>
    </row>
    <row r="256" spans="1:38" x14ac:dyDescent="0.25">
      <c r="A256" t="s">
        <v>448</v>
      </c>
      <c r="B256" t="s">
        <v>425</v>
      </c>
      <c r="C256" t="s">
        <v>449</v>
      </c>
      <c r="D256">
        <v>5</v>
      </c>
      <c r="E256">
        <v>390</v>
      </c>
      <c r="F256">
        <v>420</v>
      </c>
      <c r="G256">
        <v>48</v>
      </c>
      <c r="H256">
        <v>30</v>
      </c>
      <c r="I256">
        <v>4.1666666666666599</v>
      </c>
      <c r="J256">
        <v>50</v>
      </c>
      <c r="K256">
        <v>12</v>
      </c>
      <c r="L256">
        <v>540</v>
      </c>
      <c r="M256">
        <v>570</v>
      </c>
      <c r="N256">
        <v>30</v>
      </c>
      <c r="O256">
        <v>30</v>
      </c>
      <c r="P256">
        <v>10</v>
      </c>
      <c r="Q256">
        <v>50</v>
      </c>
      <c r="R256">
        <v>6</v>
      </c>
      <c r="S256">
        <v>910</v>
      </c>
      <c r="T256">
        <v>940</v>
      </c>
      <c r="U256">
        <v>30</v>
      </c>
      <c r="V256">
        <v>30</v>
      </c>
      <c r="W256">
        <v>5</v>
      </c>
      <c r="X256">
        <v>50</v>
      </c>
      <c r="Y256">
        <v>2</v>
      </c>
      <c r="Z256">
        <v>1090</v>
      </c>
      <c r="AA256">
        <v>1150</v>
      </c>
      <c r="AB256">
        <v>60</v>
      </c>
      <c r="AC256">
        <v>60</v>
      </c>
      <c r="AD256">
        <v>1.6666666666666601</v>
      </c>
      <c r="AE256">
        <v>50</v>
      </c>
      <c r="AF256">
        <v>3</v>
      </c>
      <c r="AG256">
        <v>1210</v>
      </c>
      <c r="AH256">
        <v>1270</v>
      </c>
      <c r="AI256">
        <v>60</v>
      </c>
      <c r="AJ256">
        <v>60</v>
      </c>
      <c r="AK256">
        <v>2.5</v>
      </c>
      <c r="AL256">
        <v>50</v>
      </c>
    </row>
    <row r="257" spans="1:38" x14ac:dyDescent="0.25">
      <c r="A257" t="s">
        <v>450</v>
      </c>
      <c r="B257" t="s">
        <v>425</v>
      </c>
      <c r="C257" t="s">
        <v>451</v>
      </c>
      <c r="D257">
        <v>1</v>
      </c>
      <c r="E257">
        <v>455</v>
      </c>
      <c r="G257">
        <v>240</v>
      </c>
      <c r="I257">
        <v>0.71666666666666601</v>
      </c>
      <c r="J257">
        <v>43</v>
      </c>
    </row>
    <row r="258" spans="1:38" x14ac:dyDescent="0.25">
      <c r="A258" t="s">
        <v>452</v>
      </c>
      <c r="B258" t="s">
        <v>425</v>
      </c>
      <c r="C258" t="s">
        <v>451</v>
      </c>
      <c r="R258">
        <v>1</v>
      </c>
      <c r="S258">
        <v>940</v>
      </c>
      <c r="U258">
        <v>180</v>
      </c>
      <c r="W258">
        <v>0.58333333333333304</v>
      </c>
      <c r="X258">
        <v>35</v>
      </c>
    </row>
    <row r="259" spans="1:38" x14ac:dyDescent="0.25">
      <c r="A259" t="s">
        <v>453</v>
      </c>
      <c r="B259" t="s">
        <v>425</v>
      </c>
      <c r="C259" t="s">
        <v>454</v>
      </c>
      <c r="D259">
        <v>8</v>
      </c>
      <c r="E259">
        <v>420</v>
      </c>
      <c r="F259">
        <v>435</v>
      </c>
      <c r="G259">
        <v>30</v>
      </c>
      <c r="H259">
        <v>15</v>
      </c>
      <c r="I259">
        <v>0.93333333333333302</v>
      </c>
      <c r="J259">
        <v>7</v>
      </c>
      <c r="K259">
        <v>24</v>
      </c>
      <c r="L259">
        <v>540</v>
      </c>
      <c r="M259">
        <v>555</v>
      </c>
      <c r="N259">
        <v>15</v>
      </c>
      <c r="O259">
        <v>15</v>
      </c>
      <c r="P259">
        <v>2.8</v>
      </c>
      <c r="Q259">
        <v>7</v>
      </c>
      <c r="R259">
        <v>12</v>
      </c>
      <c r="S259">
        <v>910</v>
      </c>
      <c r="T259">
        <v>925</v>
      </c>
      <c r="U259">
        <v>15</v>
      </c>
      <c r="V259">
        <v>15</v>
      </c>
      <c r="W259">
        <v>1.4</v>
      </c>
      <c r="X259">
        <v>7</v>
      </c>
      <c r="Y259">
        <v>4</v>
      </c>
      <c r="Z259">
        <v>1090</v>
      </c>
      <c r="AA259">
        <v>1120</v>
      </c>
      <c r="AB259">
        <v>30</v>
      </c>
      <c r="AC259">
        <v>30</v>
      </c>
      <c r="AD259">
        <v>0.46666666666666601</v>
      </c>
      <c r="AE259">
        <v>7</v>
      </c>
      <c r="AF259">
        <v>5</v>
      </c>
      <c r="AG259">
        <v>1210</v>
      </c>
      <c r="AH259">
        <v>1240</v>
      </c>
      <c r="AI259">
        <v>36</v>
      </c>
      <c r="AJ259">
        <v>30</v>
      </c>
      <c r="AK259">
        <v>0.58333333333333304</v>
      </c>
      <c r="AL259">
        <v>7</v>
      </c>
    </row>
    <row r="260" spans="1:38" x14ac:dyDescent="0.25">
      <c r="A260" t="s">
        <v>455</v>
      </c>
      <c r="B260" t="s">
        <v>425</v>
      </c>
      <c r="C260" t="s">
        <v>454</v>
      </c>
      <c r="D260">
        <v>8</v>
      </c>
      <c r="E260">
        <v>427</v>
      </c>
      <c r="F260">
        <v>442</v>
      </c>
      <c r="G260">
        <v>30</v>
      </c>
      <c r="H260">
        <v>15</v>
      </c>
      <c r="I260">
        <v>1.7333333333333301</v>
      </c>
      <c r="J260">
        <v>13</v>
      </c>
      <c r="K260">
        <v>23</v>
      </c>
      <c r="L260">
        <v>547</v>
      </c>
      <c r="M260">
        <v>562</v>
      </c>
      <c r="N260">
        <v>15.6521739130434</v>
      </c>
      <c r="O260">
        <v>15</v>
      </c>
      <c r="P260">
        <v>4.9833333333333298</v>
      </c>
      <c r="Q260">
        <v>13</v>
      </c>
      <c r="R260">
        <v>12</v>
      </c>
      <c r="S260">
        <v>902</v>
      </c>
      <c r="T260">
        <v>917</v>
      </c>
      <c r="U260">
        <v>15</v>
      </c>
      <c r="V260">
        <v>15</v>
      </c>
      <c r="W260">
        <v>2.6</v>
      </c>
      <c r="X260">
        <v>13</v>
      </c>
      <c r="Y260">
        <v>5</v>
      </c>
      <c r="Z260">
        <v>1082</v>
      </c>
      <c r="AA260">
        <v>1097</v>
      </c>
      <c r="AB260">
        <v>24</v>
      </c>
      <c r="AC260">
        <v>15</v>
      </c>
      <c r="AD260">
        <v>1.0833333333333299</v>
      </c>
      <c r="AE260">
        <v>13</v>
      </c>
      <c r="AF260">
        <v>5</v>
      </c>
      <c r="AG260">
        <v>1217</v>
      </c>
      <c r="AH260">
        <v>1247</v>
      </c>
      <c r="AI260">
        <v>36</v>
      </c>
      <c r="AJ260">
        <v>30</v>
      </c>
      <c r="AK260">
        <v>1.0833333333333299</v>
      </c>
      <c r="AL260">
        <v>13</v>
      </c>
    </row>
    <row r="261" spans="1:38" x14ac:dyDescent="0.25">
      <c r="A261" t="s">
        <v>456</v>
      </c>
      <c r="B261" t="s">
        <v>425</v>
      </c>
      <c r="C261" t="s">
        <v>457</v>
      </c>
      <c r="D261">
        <v>8</v>
      </c>
      <c r="E261">
        <v>419</v>
      </c>
      <c r="F261">
        <v>430</v>
      </c>
      <c r="G261">
        <v>30</v>
      </c>
      <c r="H261">
        <v>11</v>
      </c>
      <c r="I261">
        <v>3.85</v>
      </c>
      <c r="J261">
        <v>30</v>
      </c>
      <c r="K261">
        <v>24</v>
      </c>
      <c r="L261">
        <v>540</v>
      </c>
      <c r="M261">
        <v>550</v>
      </c>
      <c r="N261">
        <v>15</v>
      </c>
      <c r="O261">
        <v>10</v>
      </c>
      <c r="P261">
        <v>12</v>
      </c>
      <c r="Q261">
        <v>30</v>
      </c>
      <c r="R261">
        <v>12</v>
      </c>
      <c r="S261">
        <v>910</v>
      </c>
      <c r="T261">
        <v>920</v>
      </c>
      <c r="U261">
        <v>15</v>
      </c>
      <c r="V261">
        <v>10</v>
      </c>
      <c r="W261">
        <v>6</v>
      </c>
      <c r="X261">
        <v>30</v>
      </c>
      <c r="Y261">
        <v>4</v>
      </c>
      <c r="Z261">
        <v>1090</v>
      </c>
      <c r="AA261">
        <v>1110</v>
      </c>
      <c r="AB261">
        <v>30</v>
      </c>
      <c r="AC261">
        <v>20</v>
      </c>
      <c r="AD261">
        <v>2</v>
      </c>
      <c r="AE261">
        <v>30</v>
      </c>
      <c r="AF261">
        <v>6</v>
      </c>
      <c r="AG261">
        <v>1210</v>
      </c>
      <c r="AH261">
        <v>1235</v>
      </c>
      <c r="AI261">
        <v>30</v>
      </c>
      <c r="AJ261">
        <v>25</v>
      </c>
      <c r="AK261">
        <v>3</v>
      </c>
      <c r="AL261">
        <v>30</v>
      </c>
    </row>
    <row r="262" spans="1:38" x14ac:dyDescent="0.25">
      <c r="A262" t="s">
        <v>458</v>
      </c>
      <c r="B262" t="s">
        <v>425</v>
      </c>
      <c r="C262" t="s">
        <v>459</v>
      </c>
      <c r="D262">
        <v>4</v>
      </c>
      <c r="E262">
        <v>420</v>
      </c>
      <c r="F262">
        <v>450</v>
      </c>
      <c r="G262">
        <v>60</v>
      </c>
      <c r="H262">
        <v>30</v>
      </c>
      <c r="I262">
        <v>2.6666666666666599</v>
      </c>
      <c r="J262">
        <v>40</v>
      </c>
      <c r="K262">
        <v>12</v>
      </c>
      <c r="L262">
        <v>540</v>
      </c>
      <c r="M262">
        <v>570</v>
      </c>
      <c r="N262">
        <v>30</v>
      </c>
      <c r="O262">
        <v>30</v>
      </c>
      <c r="P262">
        <v>8</v>
      </c>
      <c r="Q262">
        <v>40</v>
      </c>
      <c r="R262">
        <v>6</v>
      </c>
      <c r="S262">
        <v>910</v>
      </c>
      <c r="T262">
        <v>940</v>
      </c>
      <c r="U262">
        <v>30</v>
      </c>
      <c r="V262">
        <v>30</v>
      </c>
      <c r="W262">
        <v>4</v>
      </c>
      <c r="X262">
        <v>40</v>
      </c>
    </row>
    <row r="263" spans="1:38" x14ac:dyDescent="0.25">
      <c r="A263" t="s">
        <v>460</v>
      </c>
      <c r="B263" t="s">
        <v>461</v>
      </c>
      <c r="C263" t="s">
        <v>462</v>
      </c>
      <c r="D263">
        <v>2</v>
      </c>
      <c r="E263">
        <v>420</v>
      </c>
      <c r="F263">
        <v>480</v>
      </c>
      <c r="G263">
        <v>120</v>
      </c>
      <c r="H263">
        <v>60</v>
      </c>
      <c r="I263">
        <v>1.6666666666666601</v>
      </c>
      <c r="J263">
        <v>50</v>
      </c>
      <c r="K263">
        <v>6</v>
      </c>
      <c r="L263">
        <v>540</v>
      </c>
      <c r="M263">
        <v>600</v>
      </c>
      <c r="N263">
        <v>60</v>
      </c>
      <c r="O263">
        <v>60</v>
      </c>
      <c r="P263">
        <v>5</v>
      </c>
      <c r="Q263">
        <v>50</v>
      </c>
      <c r="R263">
        <v>3</v>
      </c>
      <c r="S263">
        <v>900</v>
      </c>
      <c r="T263">
        <v>960</v>
      </c>
      <c r="U263">
        <v>60</v>
      </c>
      <c r="V263">
        <v>60</v>
      </c>
      <c r="W263">
        <v>2.5</v>
      </c>
      <c r="X263">
        <v>50</v>
      </c>
      <c r="Y263">
        <v>1</v>
      </c>
      <c r="Z263">
        <v>1080</v>
      </c>
      <c r="AB263">
        <v>120</v>
      </c>
      <c r="AD263">
        <v>0.83333333333333304</v>
      </c>
      <c r="AE263">
        <v>50</v>
      </c>
    </row>
    <row r="264" spans="1:38" x14ac:dyDescent="0.25">
      <c r="A264" t="s">
        <v>463</v>
      </c>
      <c r="B264" t="s">
        <v>461</v>
      </c>
      <c r="C264" t="s">
        <v>464</v>
      </c>
      <c r="D264">
        <v>2</v>
      </c>
      <c r="E264">
        <v>420</v>
      </c>
      <c r="F264">
        <v>480</v>
      </c>
      <c r="G264">
        <v>120</v>
      </c>
      <c r="H264">
        <v>60</v>
      </c>
      <c r="I264">
        <v>1.6666666666666601</v>
      </c>
      <c r="J264">
        <v>50</v>
      </c>
      <c r="K264">
        <v>6</v>
      </c>
      <c r="L264">
        <v>540</v>
      </c>
      <c r="M264">
        <v>600</v>
      </c>
      <c r="N264">
        <v>60</v>
      </c>
      <c r="O264">
        <v>60</v>
      </c>
      <c r="P264">
        <v>5</v>
      </c>
      <c r="Q264">
        <v>50</v>
      </c>
      <c r="R264">
        <v>3</v>
      </c>
      <c r="S264">
        <v>900</v>
      </c>
      <c r="T264">
        <v>960</v>
      </c>
      <c r="U264">
        <v>60</v>
      </c>
      <c r="V264">
        <v>60</v>
      </c>
      <c r="W264">
        <v>2.5</v>
      </c>
      <c r="X264">
        <v>50</v>
      </c>
      <c r="Y264">
        <v>2</v>
      </c>
      <c r="Z264">
        <v>1080</v>
      </c>
      <c r="AA264">
        <v>1140</v>
      </c>
      <c r="AB264">
        <v>60</v>
      </c>
      <c r="AC264">
        <v>60</v>
      </c>
      <c r="AD264">
        <v>1.6666666666666601</v>
      </c>
      <c r="AE264">
        <v>50</v>
      </c>
      <c r="AF264">
        <v>1</v>
      </c>
      <c r="AG264">
        <v>1200</v>
      </c>
      <c r="AI264">
        <v>180</v>
      </c>
      <c r="AK264">
        <v>0.83333333333333304</v>
      </c>
      <c r="AL264">
        <v>50</v>
      </c>
    </row>
    <row r="265" spans="1:38" x14ac:dyDescent="0.25">
      <c r="A265" t="s">
        <v>465</v>
      </c>
      <c r="B265" t="s">
        <v>461</v>
      </c>
      <c r="C265" t="s">
        <v>466</v>
      </c>
      <c r="D265">
        <v>2</v>
      </c>
      <c r="E265">
        <v>420</v>
      </c>
      <c r="F265">
        <v>480</v>
      </c>
      <c r="G265">
        <v>120</v>
      </c>
      <c r="H265">
        <v>60</v>
      </c>
      <c r="I265">
        <v>1.6666666666666601</v>
      </c>
      <c r="J265">
        <v>50</v>
      </c>
      <c r="K265">
        <v>6</v>
      </c>
      <c r="L265">
        <v>540</v>
      </c>
      <c r="M265">
        <v>600</v>
      </c>
      <c r="N265">
        <v>60</v>
      </c>
      <c r="O265">
        <v>60</v>
      </c>
      <c r="P265">
        <v>5</v>
      </c>
      <c r="Q265">
        <v>50</v>
      </c>
      <c r="R265">
        <v>3</v>
      </c>
      <c r="S265">
        <v>900</v>
      </c>
      <c r="T265">
        <v>960</v>
      </c>
      <c r="U265">
        <v>60</v>
      </c>
      <c r="V265">
        <v>60</v>
      </c>
      <c r="W265">
        <v>2.5</v>
      </c>
      <c r="X265">
        <v>50</v>
      </c>
      <c r="Y265">
        <v>2</v>
      </c>
      <c r="Z265">
        <v>1080</v>
      </c>
      <c r="AA265">
        <v>1140</v>
      </c>
      <c r="AB265">
        <v>60</v>
      </c>
      <c r="AC265">
        <v>60</v>
      </c>
      <c r="AD265">
        <v>1.6666666666666601</v>
      </c>
      <c r="AE265">
        <v>50</v>
      </c>
      <c r="AF265">
        <v>1</v>
      </c>
      <c r="AG265">
        <v>1200</v>
      </c>
      <c r="AI265">
        <v>180</v>
      </c>
      <c r="AK265">
        <v>0.83333333333333304</v>
      </c>
      <c r="AL265">
        <v>50</v>
      </c>
    </row>
    <row r="266" spans="1:38" x14ac:dyDescent="0.25">
      <c r="A266" t="s">
        <v>467</v>
      </c>
      <c r="B266" t="s">
        <v>461</v>
      </c>
      <c r="C266" t="s">
        <v>468</v>
      </c>
      <c r="D266">
        <v>3</v>
      </c>
      <c r="E266">
        <v>414</v>
      </c>
      <c r="F266">
        <v>474</v>
      </c>
      <c r="G266">
        <v>80</v>
      </c>
      <c r="H266">
        <v>60</v>
      </c>
      <c r="I266">
        <v>2.5499999999999998</v>
      </c>
      <c r="J266">
        <v>51</v>
      </c>
      <c r="K266">
        <v>6</v>
      </c>
      <c r="L266">
        <v>594</v>
      </c>
      <c r="M266">
        <v>654</v>
      </c>
      <c r="N266">
        <v>60</v>
      </c>
      <c r="O266">
        <v>60</v>
      </c>
      <c r="P266">
        <v>5.0999999999999996</v>
      </c>
      <c r="Q266">
        <v>51</v>
      </c>
      <c r="R266">
        <v>3</v>
      </c>
      <c r="S266">
        <v>954</v>
      </c>
      <c r="T266">
        <v>1014</v>
      </c>
      <c r="U266">
        <v>60</v>
      </c>
      <c r="V266">
        <v>60</v>
      </c>
      <c r="W266">
        <v>2.5499999999999998</v>
      </c>
      <c r="X266">
        <v>51</v>
      </c>
    </row>
    <row r="267" spans="1:38" x14ac:dyDescent="0.25">
      <c r="A267" t="s">
        <v>469</v>
      </c>
      <c r="B267" t="s">
        <v>461</v>
      </c>
      <c r="C267" t="s">
        <v>470</v>
      </c>
      <c r="D267">
        <v>6</v>
      </c>
      <c r="E267">
        <v>367</v>
      </c>
      <c r="F267">
        <v>427</v>
      </c>
      <c r="G267">
        <v>40</v>
      </c>
      <c r="H267">
        <v>60</v>
      </c>
      <c r="I267">
        <v>3.4666666666666601</v>
      </c>
      <c r="J267">
        <v>48</v>
      </c>
      <c r="K267">
        <v>6</v>
      </c>
      <c r="L267">
        <v>547</v>
      </c>
      <c r="M267">
        <v>595</v>
      </c>
      <c r="N267">
        <v>60</v>
      </c>
      <c r="O267">
        <v>48</v>
      </c>
      <c r="P267">
        <v>2.8</v>
      </c>
      <c r="Q267">
        <v>48</v>
      </c>
      <c r="R267">
        <v>6</v>
      </c>
      <c r="S267">
        <v>907</v>
      </c>
      <c r="T267">
        <v>915</v>
      </c>
      <c r="U267">
        <v>30</v>
      </c>
      <c r="V267">
        <v>8</v>
      </c>
      <c r="W267">
        <v>3.4666666666666601</v>
      </c>
      <c r="X267">
        <v>48</v>
      </c>
      <c r="Y267">
        <v>2</v>
      </c>
      <c r="Z267">
        <v>1095</v>
      </c>
      <c r="AA267">
        <v>1143</v>
      </c>
      <c r="AB267">
        <v>60</v>
      </c>
      <c r="AC267">
        <v>48</v>
      </c>
      <c r="AD267">
        <v>0.93333333333333302</v>
      </c>
      <c r="AE267">
        <v>48</v>
      </c>
      <c r="AF267">
        <v>1</v>
      </c>
      <c r="AG267">
        <v>1327</v>
      </c>
      <c r="AI267">
        <v>180</v>
      </c>
      <c r="AK267">
        <v>0.8</v>
      </c>
      <c r="AL267">
        <v>48</v>
      </c>
    </row>
    <row r="268" spans="1:38" x14ac:dyDescent="0.25">
      <c r="A268" t="s">
        <v>471</v>
      </c>
      <c r="B268" t="s">
        <v>461</v>
      </c>
      <c r="C268" t="s">
        <v>472</v>
      </c>
      <c r="D268">
        <v>5</v>
      </c>
      <c r="E268">
        <v>345</v>
      </c>
      <c r="F268">
        <v>355</v>
      </c>
      <c r="G268">
        <v>48</v>
      </c>
      <c r="H268">
        <v>10</v>
      </c>
      <c r="I268">
        <v>4.5</v>
      </c>
      <c r="J268">
        <v>54</v>
      </c>
      <c r="K268">
        <v>4</v>
      </c>
      <c r="L268">
        <v>775</v>
      </c>
      <c r="M268">
        <v>825</v>
      </c>
      <c r="N268">
        <v>90</v>
      </c>
      <c r="O268">
        <v>50</v>
      </c>
      <c r="P268">
        <v>3.6</v>
      </c>
      <c r="Q268">
        <v>54</v>
      </c>
      <c r="R268">
        <v>2</v>
      </c>
      <c r="S268">
        <v>955</v>
      </c>
      <c r="T268">
        <v>1015</v>
      </c>
      <c r="U268">
        <v>90</v>
      </c>
      <c r="V268">
        <v>60</v>
      </c>
      <c r="W268">
        <v>1.8</v>
      </c>
      <c r="X268">
        <v>54</v>
      </c>
      <c r="AF268">
        <v>4</v>
      </c>
      <c r="AG268">
        <v>1255</v>
      </c>
      <c r="AH268">
        <v>1305</v>
      </c>
      <c r="AI268">
        <v>45</v>
      </c>
      <c r="AJ268">
        <v>50</v>
      </c>
      <c r="AK268">
        <v>3.6</v>
      </c>
      <c r="AL268">
        <v>54</v>
      </c>
    </row>
    <row r="269" spans="1:38" x14ac:dyDescent="0.25">
      <c r="A269" t="s">
        <v>473</v>
      </c>
      <c r="B269" t="s">
        <v>461</v>
      </c>
      <c r="C269" t="s">
        <v>474</v>
      </c>
      <c r="K269">
        <v>1</v>
      </c>
      <c r="L269">
        <v>562</v>
      </c>
      <c r="N269">
        <v>360</v>
      </c>
      <c r="P269">
        <v>0.85</v>
      </c>
      <c r="Q269">
        <v>51</v>
      </c>
    </row>
    <row r="270" spans="1:38" x14ac:dyDescent="0.25">
      <c r="A270" t="s">
        <v>475</v>
      </c>
      <c r="B270" t="s">
        <v>461</v>
      </c>
      <c r="C270" t="s">
        <v>476</v>
      </c>
      <c r="K270">
        <v>1</v>
      </c>
      <c r="L270">
        <v>867</v>
      </c>
      <c r="N270">
        <v>360</v>
      </c>
      <c r="P270">
        <v>1</v>
      </c>
      <c r="Q270">
        <v>60</v>
      </c>
    </row>
    <row r="271" spans="1:38" x14ac:dyDescent="0.25">
      <c r="A271" t="s">
        <v>477</v>
      </c>
      <c r="B271" t="s">
        <v>461</v>
      </c>
      <c r="C271" t="s">
        <v>478</v>
      </c>
      <c r="D271">
        <v>1</v>
      </c>
      <c r="E271">
        <v>530</v>
      </c>
      <c r="G271">
        <v>240</v>
      </c>
      <c r="I271">
        <v>1.4833333333333301</v>
      </c>
      <c r="J271">
        <v>89</v>
      </c>
    </row>
    <row r="272" spans="1:38" x14ac:dyDescent="0.25">
      <c r="A272" t="s">
        <v>479</v>
      </c>
      <c r="B272" t="s">
        <v>461</v>
      </c>
      <c r="C272" t="s">
        <v>480</v>
      </c>
      <c r="K272">
        <v>1</v>
      </c>
      <c r="L272">
        <v>855</v>
      </c>
      <c r="N272">
        <v>360</v>
      </c>
      <c r="P272">
        <v>1.75</v>
      </c>
      <c r="Q272">
        <v>105</v>
      </c>
    </row>
    <row r="273" spans="1:31" x14ac:dyDescent="0.25">
      <c r="A273" t="s">
        <v>481</v>
      </c>
      <c r="B273" t="s">
        <v>461</v>
      </c>
      <c r="C273" t="s">
        <v>482</v>
      </c>
      <c r="D273">
        <v>1</v>
      </c>
      <c r="E273">
        <v>424</v>
      </c>
      <c r="G273">
        <v>240</v>
      </c>
      <c r="I273">
        <v>0.78333333333333299</v>
      </c>
      <c r="J273">
        <v>47</v>
      </c>
    </row>
    <row r="274" spans="1:31" x14ac:dyDescent="0.25">
      <c r="A274" t="s">
        <v>483</v>
      </c>
      <c r="B274" t="s">
        <v>461</v>
      </c>
      <c r="C274" t="s">
        <v>484</v>
      </c>
      <c r="R274">
        <v>1</v>
      </c>
      <c r="S274">
        <v>1026</v>
      </c>
      <c r="U274">
        <v>180</v>
      </c>
      <c r="W274">
        <v>0.86666666666666603</v>
      </c>
      <c r="X274">
        <v>52</v>
      </c>
    </row>
    <row r="275" spans="1:31" x14ac:dyDescent="0.25">
      <c r="A275" t="s">
        <v>485</v>
      </c>
      <c r="B275" t="s">
        <v>461</v>
      </c>
      <c r="C275" t="s">
        <v>486</v>
      </c>
      <c r="K275">
        <v>2</v>
      </c>
      <c r="L275">
        <v>547</v>
      </c>
      <c r="M275">
        <v>712</v>
      </c>
      <c r="N275">
        <v>180</v>
      </c>
      <c r="O275">
        <v>165</v>
      </c>
      <c r="P275">
        <v>2.3333333333333299</v>
      </c>
      <c r="Q275">
        <v>70</v>
      </c>
      <c r="R275">
        <v>1</v>
      </c>
      <c r="S275">
        <v>952</v>
      </c>
      <c r="U275">
        <v>180</v>
      </c>
      <c r="W275">
        <v>1.1666666666666601</v>
      </c>
      <c r="X275">
        <v>70</v>
      </c>
    </row>
    <row r="276" spans="1:31" x14ac:dyDescent="0.25">
      <c r="A276" t="s">
        <v>487</v>
      </c>
      <c r="B276" t="s">
        <v>461</v>
      </c>
      <c r="C276" t="s">
        <v>488</v>
      </c>
      <c r="D276">
        <v>1</v>
      </c>
      <c r="E276">
        <v>471</v>
      </c>
      <c r="G276">
        <v>240</v>
      </c>
      <c r="I276">
        <v>1.1666666666666601</v>
      </c>
      <c r="J276">
        <v>70</v>
      </c>
      <c r="K276">
        <v>2</v>
      </c>
      <c r="L276">
        <v>632</v>
      </c>
      <c r="M276">
        <v>872</v>
      </c>
      <c r="N276">
        <v>180</v>
      </c>
      <c r="O276">
        <v>240</v>
      </c>
      <c r="P276">
        <v>2.3333333333333299</v>
      </c>
      <c r="Q276">
        <v>70</v>
      </c>
    </row>
    <row r="277" spans="1:31" x14ac:dyDescent="0.25">
      <c r="A277" t="s">
        <v>489</v>
      </c>
      <c r="B277" t="s">
        <v>461</v>
      </c>
      <c r="C277" t="s">
        <v>490</v>
      </c>
      <c r="D277">
        <v>3</v>
      </c>
      <c r="E277">
        <v>359</v>
      </c>
      <c r="F277">
        <v>409</v>
      </c>
      <c r="G277">
        <v>80</v>
      </c>
      <c r="H277">
        <v>50</v>
      </c>
      <c r="I277">
        <v>2.9</v>
      </c>
      <c r="J277">
        <v>58</v>
      </c>
    </row>
    <row r="278" spans="1:31" x14ac:dyDescent="0.25">
      <c r="A278" t="s">
        <v>491</v>
      </c>
      <c r="B278" t="s">
        <v>461</v>
      </c>
      <c r="C278" t="s">
        <v>492</v>
      </c>
      <c r="R278">
        <v>3</v>
      </c>
      <c r="S278">
        <v>992</v>
      </c>
      <c r="T278">
        <v>1002</v>
      </c>
      <c r="U278">
        <v>60</v>
      </c>
      <c r="V278">
        <v>10</v>
      </c>
      <c r="W278">
        <v>3.45</v>
      </c>
      <c r="X278">
        <v>69</v>
      </c>
    </row>
    <row r="279" spans="1:31" x14ac:dyDescent="0.25">
      <c r="A279" t="s">
        <v>493</v>
      </c>
      <c r="B279" t="s">
        <v>461</v>
      </c>
      <c r="C279" t="s">
        <v>494</v>
      </c>
      <c r="Y279">
        <v>1</v>
      </c>
      <c r="Z279">
        <v>1086</v>
      </c>
      <c r="AB279">
        <v>120</v>
      </c>
      <c r="AD279">
        <v>1.2333333333333301</v>
      </c>
      <c r="AE279">
        <v>74</v>
      </c>
    </row>
    <row r="280" spans="1:31" x14ac:dyDescent="0.25">
      <c r="A280" t="s">
        <v>495</v>
      </c>
      <c r="B280" t="s">
        <v>461</v>
      </c>
      <c r="C280" t="s">
        <v>496</v>
      </c>
      <c r="D280">
        <v>1</v>
      </c>
      <c r="E280">
        <v>394</v>
      </c>
      <c r="G280">
        <v>240</v>
      </c>
      <c r="I280">
        <v>0.85</v>
      </c>
      <c r="J280">
        <v>51</v>
      </c>
    </row>
    <row r="281" spans="1:31" x14ac:dyDescent="0.25">
      <c r="A281" t="s">
        <v>497</v>
      </c>
      <c r="B281" t="s">
        <v>461</v>
      </c>
      <c r="C281" t="s">
        <v>498</v>
      </c>
      <c r="R281">
        <v>1</v>
      </c>
      <c r="S281">
        <v>1053</v>
      </c>
      <c r="U281">
        <v>180</v>
      </c>
      <c r="W281">
        <v>1.31666666666666</v>
      </c>
      <c r="X281">
        <v>79</v>
      </c>
    </row>
    <row r="282" spans="1:31" x14ac:dyDescent="0.25">
      <c r="A282" t="s">
        <v>499</v>
      </c>
      <c r="B282" t="s">
        <v>461</v>
      </c>
      <c r="C282" t="s">
        <v>500</v>
      </c>
      <c r="D282">
        <v>4</v>
      </c>
      <c r="E282">
        <v>330</v>
      </c>
      <c r="F282">
        <v>368</v>
      </c>
      <c r="G282">
        <v>60</v>
      </c>
      <c r="H282">
        <v>38</v>
      </c>
      <c r="I282">
        <v>2.9666666666666601</v>
      </c>
      <c r="J282">
        <v>50</v>
      </c>
      <c r="K282">
        <v>6</v>
      </c>
      <c r="L282">
        <v>548</v>
      </c>
      <c r="M282">
        <v>608</v>
      </c>
      <c r="N282">
        <v>60</v>
      </c>
      <c r="O282">
        <v>60</v>
      </c>
      <c r="P282">
        <v>5.05</v>
      </c>
      <c r="Q282">
        <v>50.5</v>
      </c>
      <c r="R282">
        <v>3</v>
      </c>
      <c r="S282">
        <v>908</v>
      </c>
      <c r="T282">
        <v>968</v>
      </c>
      <c r="U282">
        <v>60</v>
      </c>
      <c r="V282">
        <v>60</v>
      </c>
      <c r="W282">
        <v>2.65</v>
      </c>
      <c r="X282">
        <v>53</v>
      </c>
      <c r="Y282">
        <v>4</v>
      </c>
      <c r="Z282">
        <v>1088</v>
      </c>
      <c r="AA282">
        <v>1120</v>
      </c>
      <c r="AB282">
        <v>30</v>
      </c>
      <c r="AC282">
        <v>32</v>
      </c>
      <c r="AD282">
        <v>2</v>
      </c>
      <c r="AE282">
        <v>30</v>
      </c>
    </row>
    <row r="283" spans="1:31" x14ac:dyDescent="0.25">
      <c r="A283" t="s">
        <v>501</v>
      </c>
      <c r="B283" t="s">
        <v>461</v>
      </c>
      <c r="C283" t="s">
        <v>502</v>
      </c>
      <c r="D283">
        <v>2</v>
      </c>
      <c r="E283">
        <v>418</v>
      </c>
      <c r="F283">
        <v>448</v>
      </c>
      <c r="G283">
        <v>120</v>
      </c>
      <c r="H283">
        <v>30</v>
      </c>
      <c r="I283">
        <v>1.7333333333333301</v>
      </c>
      <c r="J283">
        <v>52</v>
      </c>
    </row>
    <row r="284" spans="1:31" x14ac:dyDescent="0.25">
      <c r="A284" t="s">
        <v>503</v>
      </c>
      <c r="B284" t="s">
        <v>461</v>
      </c>
      <c r="C284" t="s">
        <v>504</v>
      </c>
      <c r="R284">
        <v>2</v>
      </c>
      <c r="S284">
        <v>967</v>
      </c>
      <c r="T284">
        <v>997</v>
      </c>
      <c r="U284">
        <v>90</v>
      </c>
      <c r="V284">
        <v>30</v>
      </c>
      <c r="W284">
        <v>1.86666666666666</v>
      </c>
      <c r="X284">
        <v>56</v>
      </c>
    </row>
    <row r="285" spans="1:31" x14ac:dyDescent="0.25">
      <c r="A285" t="s">
        <v>505</v>
      </c>
      <c r="B285" t="s">
        <v>461</v>
      </c>
      <c r="C285" t="s">
        <v>506</v>
      </c>
      <c r="D285">
        <v>1</v>
      </c>
      <c r="E285">
        <v>414</v>
      </c>
      <c r="G285">
        <v>240</v>
      </c>
      <c r="I285">
        <v>1.5166666666666599</v>
      </c>
      <c r="J285">
        <v>91</v>
      </c>
    </row>
    <row r="286" spans="1:31" x14ac:dyDescent="0.25">
      <c r="A286" t="s">
        <v>507</v>
      </c>
      <c r="B286" t="s">
        <v>461</v>
      </c>
      <c r="C286" t="s">
        <v>508</v>
      </c>
      <c r="R286">
        <v>1</v>
      </c>
      <c r="S286">
        <v>976</v>
      </c>
      <c r="U286">
        <v>180</v>
      </c>
      <c r="W286">
        <v>1.65</v>
      </c>
      <c r="X286">
        <v>99</v>
      </c>
    </row>
    <row r="287" spans="1:31" s="2" customFormat="1" x14ac:dyDescent="0.25">
      <c r="A287" s="2" t="s">
        <v>509</v>
      </c>
      <c r="B287" s="2" t="s">
        <v>461</v>
      </c>
      <c r="C287" s="2" t="s">
        <v>510</v>
      </c>
      <c r="D287" s="2">
        <v>1</v>
      </c>
      <c r="E287" s="2">
        <v>435</v>
      </c>
      <c r="G287" s="2">
        <v>240</v>
      </c>
      <c r="I287" s="2">
        <v>0.6</v>
      </c>
      <c r="J287" s="2">
        <v>36</v>
      </c>
    </row>
    <row r="288" spans="1:31" s="2" customFormat="1" x14ac:dyDescent="0.25">
      <c r="A288" s="2" t="s">
        <v>511</v>
      </c>
      <c r="B288" s="2" t="s">
        <v>461</v>
      </c>
      <c r="C288" s="2" t="s">
        <v>512</v>
      </c>
      <c r="R288" s="2">
        <v>2</v>
      </c>
      <c r="S288" s="2">
        <v>1029</v>
      </c>
      <c r="T288" s="2">
        <v>1059</v>
      </c>
      <c r="U288" s="2">
        <v>90</v>
      </c>
      <c r="V288" s="2">
        <v>30</v>
      </c>
      <c r="W288" s="2">
        <v>1.2</v>
      </c>
      <c r="X288" s="2">
        <v>36</v>
      </c>
    </row>
    <row r="289" spans="1:38" x14ac:dyDescent="0.25">
      <c r="A289" t="s">
        <v>513</v>
      </c>
      <c r="B289" t="s">
        <v>461</v>
      </c>
      <c r="C289" t="s">
        <v>514</v>
      </c>
      <c r="D289">
        <v>1</v>
      </c>
      <c r="E289">
        <v>442</v>
      </c>
      <c r="G289">
        <v>240</v>
      </c>
      <c r="I289">
        <v>0.38333333333333303</v>
      </c>
      <c r="J289">
        <v>23</v>
      </c>
      <c r="R289">
        <v>1</v>
      </c>
      <c r="S289">
        <v>1010</v>
      </c>
      <c r="U289">
        <v>180</v>
      </c>
      <c r="W289">
        <v>0.31666666666666599</v>
      </c>
      <c r="X289">
        <v>19</v>
      </c>
    </row>
    <row r="290" spans="1:38" x14ac:dyDescent="0.25">
      <c r="A290" t="s">
        <v>515</v>
      </c>
      <c r="B290" t="s">
        <v>461</v>
      </c>
      <c r="C290" t="s">
        <v>516</v>
      </c>
      <c r="D290">
        <v>6</v>
      </c>
      <c r="E290">
        <v>350</v>
      </c>
      <c r="F290">
        <v>425</v>
      </c>
      <c r="G290">
        <v>40</v>
      </c>
      <c r="H290">
        <v>75</v>
      </c>
      <c r="I290">
        <v>1</v>
      </c>
      <c r="J290">
        <v>12</v>
      </c>
      <c r="R290">
        <v>5</v>
      </c>
      <c r="S290">
        <v>950</v>
      </c>
      <c r="T290">
        <v>965</v>
      </c>
      <c r="U290">
        <v>36</v>
      </c>
      <c r="V290">
        <v>15</v>
      </c>
      <c r="W290">
        <v>0.9</v>
      </c>
      <c r="X290">
        <v>12</v>
      </c>
    </row>
    <row r="291" spans="1:38" x14ac:dyDescent="0.25">
      <c r="A291" t="s">
        <v>517</v>
      </c>
      <c r="B291" t="s">
        <v>461</v>
      </c>
      <c r="C291" t="s">
        <v>518</v>
      </c>
      <c r="D291">
        <v>3</v>
      </c>
      <c r="E291">
        <v>395</v>
      </c>
      <c r="F291">
        <v>455</v>
      </c>
      <c r="G291">
        <v>80</v>
      </c>
      <c r="H291">
        <v>60</v>
      </c>
      <c r="I291">
        <v>2.6</v>
      </c>
      <c r="J291">
        <v>52</v>
      </c>
      <c r="K291">
        <v>6</v>
      </c>
      <c r="L291">
        <v>575</v>
      </c>
      <c r="M291">
        <v>635</v>
      </c>
      <c r="N291">
        <v>60</v>
      </c>
      <c r="O291">
        <v>60</v>
      </c>
      <c r="P291">
        <v>5.2</v>
      </c>
      <c r="Q291">
        <v>52</v>
      </c>
      <c r="R291">
        <v>3</v>
      </c>
      <c r="S291">
        <v>940</v>
      </c>
      <c r="T291">
        <v>1000</v>
      </c>
      <c r="U291">
        <v>60</v>
      </c>
      <c r="V291">
        <v>60</v>
      </c>
      <c r="W291">
        <v>2.6</v>
      </c>
      <c r="X291">
        <v>52</v>
      </c>
      <c r="Y291">
        <v>2</v>
      </c>
      <c r="Z291">
        <v>1120</v>
      </c>
      <c r="AA291">
        <v>1180</v>
      </c>
      <c r="AB291">
        <v>60</v>
      </c>
      <c r="AC291">
        <v>60</v>
      </c>
      <c r="AD291">
        <v>1.7333333333333301</v>
      </c>
      <c r="AE291">
        <v>52</v>
      </c>
    </row>
    <row r="292" spans="1:38" x14ac:dyDescent="0.25">
      <c r="A292" t="s">
        <v>519</v>
      </c>
      <c r="B292" t="s">
        <v>461</v>
      </c>
      <c r="C292" t="s">
        <v>520</v>
      </c>
      <c r="D292">
        <v>4</v>
      </c>
      <c r="E292">
        <v>335</v>
      </c>
      <c r="F292">
        <v>365</v>
      </c>
      <c r="G292">
        <v>60</v>
      </c>
      <c r="H292">
        <v>30</v>
      </c>
      <c r="I292">
        <v>4.6666666666666599</v>
      </c>
      <c r="J292">
        <v>85</v>
      </c>
    </row>
    <row r="293" spans="1:38" x14ac:dyDescent="0.25">
      <c r="A293" t="s">
        <v>521</v>
      </c>
      <c r="B293" t="s">
        <v>461</v>
      </c>
      <c r="C293" t="s">
        <v>522</v>
      </c>
      <c r="R293">
        <v>4</v>
      </c>
      <c r="S293">
        <v>935</v>
      </c>
      <c r="T293">
        <v>965</v>
      </c>
      <c r="U293">
        <v>45</v>
      </c>
      <c r="V293">
        <v>30</v>
      </c>
      <c r="W293">
        <v>5.0333333333333297</v>
      </c>
      <c r="X293">
        <v>89</v>
      </c>
      <c r="Y293">
        <v>2</v>
      </c>
      <c r="Z293">
        <v>1087</v>
      </c>
      <c r="AA293">
        <v>1117</v>
      </c>
      <c r="AB293">
        <v>60</v>
      </c>
      <c r="AC293">
        <v>30</v>
      </c>
      <c r="AD293">
        <v>1.3333333333333299</v>
      </c>
      <c r="AE293">
        <v>40</v>
      </c>
    </row>
    <row r="294" spans="1:38" x14ac:dyDescent="0.25">
      <c r="A294" t="s">
        <v>523</v>
      </c>
      <c r="B294" t="s">
        <v>461</v>
      </c>
      <c r="C294" t="s">
        <v>524</v>
      </c>
      <c r="D294">
        <v>4</v>
      </c>
      <c r="E294">
        <v>340</v>
      </c>
      <c r="F294">
        <v>400</v>
      </c>
      <c r="G294">
        <v>60</v>
      </c>
      <c r="H294">
        <v>60</v>
      </c>
      <c r="I294">
        <v>3.3333333333333299</v>
      </c>
      <c r="J294">
        <v>50</v>
      </c>
      <c r="K294">
        <v>6</v>
      </c>
      <c r="L294">
        <v>580</v>
      </c>
      <c r="M294">
        <v>640</v>
      </c>
      <c r="N294">
        <v>60</v>
      </c>
      <c r="O294">
        <v>60</v>
      </c>
      <c r="P294">
        <v>5</v>
      </c>
      <c r="Q294">
        <v>50</v>
      </c>
      <c r="R294">
        <v>3</v>
      </c>
      <c r="S294">
        <v>940</v>
      </c>
      <c r="T294">
        <v>1000</v>
      </c>
      <c r="U294">
        <v>60</v>
      </c>
      <c r="V294">
        <v>60</v>
      </c>
      <c r="W294">
        <v>2.5</v>
      </c>
      <c r="X294">
        <v>50</v>
      </c>
      <c r="Y294">
        <v>3</v>
      </c>
      <c r="Z294">
        <v>1115</v>
      </c>
      <c r="AA294">
        <v>1145</v>
      </c>
      <c r="AB294">
        <v>40</v>
      </c>
      <c r="AC294">
        <v>30</v>
      </c>
      <c r="AD294">
        <v>1.4</v>
      </c>
      <c r="AE294">
        <v>28</v>
      </c>
      <c r="AF294">
        <v>5</v>
      </c>
      <c r="AG294">
        <v>1205</v>
      </c>
      <c r="AH294">
        <v>1235</v>
      </c>
      <c r="AI294">
        <v>36</v>
      </c>
      <c r="AJ294">
        <v>30</v>
      </c>
      <c r="AK294">
        <v>2.3333333333333299</v>
      </c>
      <c r="AL294">
        <v>28</v>
      </c>
    </row>
    <row r="295" spans="1:38" x14ac:dyDescent="0.25">
      <c r="A295" t="s">
        <v>525</v>
      </c>
      <c r="B295" t="s">
        <v>461</v>
      </c>
      <c r="C295" t="s">
        <v>526</v>
      </c>
      <c r="D295">
        <v>3</v>
      </c>
      <c r="E295">
        <v>370</v>
      </c>
      <c r="F295">
        <v>430</v>
      </c>
      <c r="G295">
        <v>80</v>
      </c>
      <c r="H295">
        <v>60</v>
      </c>
      <c r="I295">
        <v>2.5</v>
      </c>
      <c r="J295">
        <v>50</v>
      </c>
      <c r="K295">
        <v>6</v>
      </c>
      <c r="L295">
        <v>550</v>
      </c>
      <c r="M295">
        <v>610</v>
      </c>
      <c r="N295">
        <v>60</v>
      </c>
      <c r="O295">
        <v>60</v>
      </c>
      <c r="P295">
        <v>5</v>
      </c>
      <c r="Q295">
        <v>50</v>
      </c>
      <c r="R295">
        <v>3</v>
      </c>
      <c r="S295">
        <v>910</v>
      </c>
      <c r="T295">
        <v>970</v>
      </c>
      <c r="U295">
        <v>60</v>
      </c>
      <c r="V295">
        <v>60</v>
      </c>
      <c r="W295">
        <v>2.5</v>
      </c>
      <c r="X295">
        <v>50</v>
      </c>
      <c r="Y295">
        <v>4</v>
      </c>
      <c r="Z295">
        <v>1090</v>
      </c>
      <c r="AA295">
        <v>1120</v>
      </c>
      <c r="AB295">
        <v>30</v>
      </c>
      <c r="AC295">
        <v>30</v>
      </c>
      <c r="AD295">
        <v>1.8</v>
      </c>
      <c r="AE295">
        <v>27</v>
      </c>
      <c r="AF295">
        <v>1</v>
      </c>
      <c r="AG295">
        <v>1207</v>
      </c>
      <c r="AI295">
        <v>180</v>
      </c>
      <c r="AK295">
        <v>0.5</v>
      </c>
      <c r="AL295">
        <v>30</v>
      </c>
    </row>
    <row r="296" spans="1:38" x14ac:dyDescent="0.25">
      <c r="A296" t="s">
        <v>527</v>
      </c>
      <c r="B296" t="s">
        <v>461</v>
      </c>
      <c r="C296" t="s">
        <v>528</v>
      </c>
      <c r="D296">
        <v>5</v>
      </c>
      <c r="E296">
        <v>314</v>
      </c>
      <c r="F296">
        <v>330</v>
      </c>
      <c r="G296">
        <v>48</v>
      </c>
      <c r="H296">
        <v>16</v>
      </c>
      <c r="I296">
        <v>10.8</v>
      </c>
      <c r="J296">
        <v>138</v>
      </c>
      <c r="K296">
        <v>6</v>
      </c>
      <c r="L296">
        <v>570</v>
      </c>
      <c r="M296">
        <v>630</v>
      </c>
      <c r="N296">
        <v>60</v>
      </c>
      <c r="O296">
        <v>60</v>
      </c>
      <c r="P296">
        <v>13.8</v>
      </c>
      <c r="Q296">
        <v>138</v>
      </c>
      <c r="R296">
        <v>3</v>
      </c>
      <c r="S296">
        <v>930</v>
      </c>
      <c r="T296">
        <v>990</v>
      </c>
      <c r="U296">
        <v>60</v>
      </c>
      <c r="V296">
        <v>60</v>
      </c>
      <c r="W296">
        <v>6.1333333333333302</v>
      </c>
      <c r="X296">
        <v>138</v>
      </c>
      <c r="Y296">
        <v>2</v>
      </c>
      <c r="Z296">
        <v>1100</v>
      </c>
      <c r="AA296">
        <v>1160</v>
      </c>
      <c r="AB296">
        <v>60</v>
      </c>
      <c r="AC296">
        <v>60</v>
      </c>
      <c r="AD296">
        <v>4.2333333333333298</v>
      </c>
      <c r="AE296">
        <v>127</v>
      </c>
      <c r="AF296">
        <v>3</v>
      </c>
      <c r="AG296">
        <v>1220</v>
      </c>
      <c r="AH296">
        <v>1275</v>
      </c>
      <c r="AI296">
        <v>60</v>
      </c>
      <c r="AJ296">
        <v>55</v>
      </c>
      <c r="AK296">
        <v>4.95</v>
      </c>
      <c r="AL296">
        <v>99</v>
      </c>
    </row>
    <row r="297" spans="1:38" s="3" customFormat="1" x14ac:dyDescent="0.25">
      <c r="A297" s="3" t="s">
        <v>529</v>
      </c>
      <c r="B297" s="3" t="s">
        <v>461</v>
      </c>
      <c r="C297" s="3" t="s">
        <v>530</v>
      </c>
      <c r="D297" s="3">
        <v>5</v>
      </c>
      <c r="E297" s="3">
        <v>305</v>
      </c>
      <c r="F297" s="3">
        <v>351</v>
      </c>
      <c r="G297" s="3">
        <v>48</v>
      </c>
      <c r="H297" s="3">
        <v>46</v>
      </c>
      <c r="I297" s="3">
        <v>9.61666666666666</v>
      </c>
      <c r="J297" s="3">
        <v>136</v>
      </c>
      <c r="K297" s="3">
        <v>6</v>
      </c>
      <c r="L297" s="3">
        <v>545</v>
      </c>
      <c r="M297" s="3">
        <v>605</v>
      </c>
      <c r="N297" s="3">
        <v>60</v>
      </c>
      <c r="O297" s="3">
        <v>60</v>
      </c>
      <c r="P297" s="3">
        <v>13.6</v>
      </c>
      <c r="Q297" s="3">
        <v>136</v>
      </c>
      <c r="R297" s="3">
        <v>3</v>
      </c>
      <c r="S297" s="3">
        <v>905</v>
      </c>
      <c r="T297" s="3">
        <v>965</v>
      </c>
      <c r="U297" s="3">
        <v>60</v>
      </c>
      <c r="V297" s="3">
        <v>60</v>
      </c>
      <c r="W297" s="3">
        <v>6.3333333333333304</v>
      </c>
      <c r="X297" s="3">
        <v>136</v>
      </c>
      <c r="Y297" s="3">
        <v>2</v>
      </c>
      <c r="Z297" s="3">
        <v>1085</v>
      </c>
      <c r="AA297" s="3">
        <v>1140</v>
      </c>
      <c r="AB297" s="3">
        <v>60</v>
      </c>
      <c r="AC297" s="3">
        <v>55</v>
      </c>
      <c r="AD297" s="3">
        <v>4.2833333333333297</v>
      </c>
      <c r="AE297" s="3">
        <v>128.5</v>
      </c>
      <c r="AF297" s="3">
        <v>4</v>
      </c>
      <c r="AG297" s="3">
        <v>1200</v>
      </c>
      <c r="AH297" s="3">
        <v>1235</v>
      </c>
      <c r="AI297" s="3">
        <v>45</v>
      </c>
      <c r="AJ297" s="3">
        <v>35</v>
      </c>
      <c r="AK297" s="3">
        <v>5.43333333333333</v>
      </c>
      <c r="AL297" s="3">
        <v>81.5</v>
      </c>
    </row>
    <row r="298" spans="1:38" x14ac:dyDescent="0.25">
      <c r="A298" t="s">
        <v>531</v>
      </c>
      <c r="B298" t="s">
        <v>461</v>
      </c>
      <c r="C298" t="s">
        <v>532</v>
      </c>
      <c r="D298">
        <v>5</v>
      </c>
      <c r="E298">
        <v>368</v>
      </c>
      <c r="F298">
        <v>417</v>
      </c>
      <c r="G298">
        <v>48</v>
      </c>
      <c r="H298">
        <v>49</v>
      </c>
      <c r="I298">
        <v>4.55</v>
      </c>
      <c r="J298">
        <v>55</v>
      </c>
    </row>
    <row r="299" spans="1:38" x14ac:dyDescent="0.25">
      <c r="A299" t="s">
        <v>533</v>
      </c>
      <c r="B299" t="s">
        <v>461</v>
      </c>
      <c r="C299" t="s">
        <v>534</v>
      </c>
      <c r="R299">
        <v>4</v>
      </c>
      <c r="S299">
        <v>963</v>
      </c>
      <c r="T299">
        <v>993</v>
      </c>
      <c r="U299">
        <v>45</v>
      </c>
      <c r="V299">
        <v>30</v>
      </c>
      <c r="W299">
        <v>4.2</v>
      </c>
      <c r="X299">
        <v>63</v>
      </c>
    </row>
    <row r="300" spans="1:38" x14ac:dyDescent="0.25">
      <c r="A300" t="s">
        <v>535</v>
      </c>
      <c r="B300" t="s">
        <v>461</v>
      </c>
      <c r="C300" t="s">
        <v>536</v>
      </c>
      <c r="D300">
        <v>1</v>
      </c>
      <c r="E300">
        <v>421</v>
      </c>
      <c r="G300">
        <v>240</v>
      </c>
      <c r="I300">
        <v>0.58333333333333304</v>
      </c>
      <c r="J300">
        <v>35</v>
      </c>
    </row>
    <row r="301" spans="1:38" x14ac:dyDescent="0.25">
      <c r="A301" t="s">
        <v>537</v>
      </c>
      <c r="B301" t="s">
        <v>461</v>
      </c>
      <c r="C301" t="s">
        <v>538</v>
      </c>
      <c r="R301">
        <v>1</v>
      </c>
      <c r="S301">
        <v>1030</v>
      </c>
      <c r="U301">
        <v>180</v>
      </c>
      <c r="W301">
        <v>0.66666666666666596</v>
      </c>
      <c r="X301">
        <v>40</v>
      </c>
    </row>
    <row r="302" spans="1:38" x14ac:dyDescent="0.25">
      <c r="A302" t="s">
        <v>539</v>
      </c>
      <c r="B302" t="s">
        <v>461</v>
      </c>
      <c r="C302" t="s">
        <v>540</v>
      </c>
      <c r="D302">
        <v>2</v>
      </c>
      <c r="E302">
        <v>364</v>
      </c>
      <c r="F302">
        <v>405</v>
      </c>
      <c r="G302">
        <v>120</v>
      </c>
      <c r="H302">
        <v>41</v>
      </c>
      <c r="I302">
        <v>1.86666666666666</v>
      </c>
      <c r="J302">
        <v>56</v>
      </c>
    </row>
    <row r="303" spans="1:38" x14ac:dyDescent="0.25">
      <c r="A303" t="s">
        <v>541</v>
      </c>
      <c r="B303" t="s">
        <v>461</v>
      </c>
      <c r="C303" t="s">
        <v>542</v>
      </c>
      <c r="R303">
        <v>2</v>
      </c>
      <c r="S303">
        <v>996</v>
      </c>
      <c r="T303">
        <v>1026</v>
      </c>
      <c r="U303">
        <v>90</v>
      </c>
      <c r="V303">
        <v>30</v>
      </c>
      <c r="W303">
        <v>2.2999999999999998</v>
      </c>
      <c r="X303">
        <v>69</v>
      </c>
    </row>
    <row r="304" spans="1:38" x14ac:dyDescent="0.25">
      <c r="A304" t="s">
        <v>543</v>
      </c>
      <c r="B304" t="s">
        <v>461</v>
      </c>
      <c r="C304" t="s">
        <v>544</v>
      </c>
      <c r="D304">
        <v>5</v>
      </c>
      <c r="E304">
        <v>355</v>
      </c>
      <c r="F304">
        <v>375</v>
      </c>
      <c r="G304">
        <v>48</v>
      </c>
      <c r="H304">
        <v>20</v>
      </c>
      <c r="I304">
        <v>4.4666666666666597</v>
      </c>
      <c r="J304">
        <v>58</v>
      </c>
    </row>
    <row r="305" spans="1:31" x14ac:dyDescent="0.25">
      <c r="A305" t="s">
        <v>545</v>
      </c>
      <c r="B305" t="s">
        <v>461</v>
      </c>
      <c r="C305" t="s">
        <v>546</v>
      </c>
      <c r="R305">
        <v>5</v>
      </c>
      <c r="S305">
        <v>965</v>
      </c>
      <c r="T305">
        <v>995</v>
      </c>
      <c r="U305">
        <v>36</v>
      </c>
      <c r="V305">
        <v>30</v>
      </c>
      <c r="W305">
        <v>5.75</v>
      </c>
      <c r="X305">
        <v>69</v>
      </c>
    </row>
    <row r="306" spans="1:31" x14ac:dyDescent="0.25">
      <c r="A306" t="s">
        <v>547</v>
      </c>
      <c r="B306" t="s">
        <v>548</v>
      </c>
      <c r="C306" t="s">
        <v>549</v>
      </c>
      <c r="D306">
        <v>7</v>
      </c>
      <c r="E306">
        <v>384</v>
      </c>
      <c r="F306">
        <v>400</v>
      </c>
      <c r="G306">
        <v>34.285714285714199</v>
      </c>
      <c r="H306">
        <v>16</v>
      </c>
      <c r="I306">
        <v>5.7666666666666604</v>
      </c>
      <c r="J306">
        <v>55</v>
      </c>
      <c r="K306">
        <v>12</v>
      </c>
      <c r="L306">
        <v>560</v>
      </c>
      <c r="M306">
        <v>590</v>
      </c>
      <c r="N306">
        <v>30</v>
      </c>
      <c r="O306">
        <v>30</v>
      </c>
      <c r="P306">
        <v>11</v>
      </c>
      <c r="Q306">
        <v>55</v>
      </c>
      <c r="R306">
        <v>6</v>
      </c>
      <c r="S306">
        <v>920</v>
      </c>
      <c r="T306">
        <v>950</v>
      </c>
      <c r="U306">
        <v>30</v>
      </c>
      <c r="V306">
        <v>30</v>
      </c>
      <c r="W306">
        <v>5.5</v>
      </c>
      <c r="X306">
        <v>55</v>
      </c>
      <c r="Y306">
        <v>1</v>
      </c>
      <c r="Z306">
        <v>1100</v>
      </c>
      <c r="AB306">
        <v>120</v>
      </c>
      <c r="AD306">
        <v>0.91666666666666596</v>
      </c>
      <c r="AE306">
        <v>55</v>
      </c>
    </row>
    <row r="307" spans="1:31" x14ac:dyDescent="0.25">
      <c r="A307" t="s">
        <v>550</v>
      </c>
      <c r="B307" t="s">
        <v>548</v>
      </c>
      <c r="C307" t="s">
        <v>549</v>
      </c>
      <c r="D307">
        <v>6</v>
      </c>
      <c r="E307">
        <v>390</v>
      </c>
      <c r="F307">
        <v>390</v>
      </c>
      <c r="G307">
        <v>40</v>
      </c>
      <c r="H307">
        <v>0</v>
      </c>
      <c r="I307">
        <v>4.0833333333333304</v>
      </c>
      <c r="J307">
        <v>45</v>
      </c>
      <c r="K307">
        <v>12</v>
      </c>
      <c r="L307">
        <v>540</v>
      </c>
      <c r="M307">
        <v>570</v>
      </c>
      <c r="N307">
        <v>30</v>
      </c>
      <c r="O307">
        <v>30</v>
      </c>
      <c r="P307">
        <v>9</v>
      </c>
      <c r="Q307">
        <v>45</v>
      </c>
      <c r="R307">
        <v>6</v>
      </c>
      <c r="S307">
        <v>900</v>
      </c>
      <c r="T307">
        <v>930</v>
      </c>
      <c r="U307">
        <v>30</v>
      </c>
      <c r="V307">
        <v>30</v>
      </c>
      <c r="W307">
        <v>4.5</v>
      </c>
      <c r="X307">
        <v>45</v>
      </c>
      <c r="Y307">
        <v>2</v>
      </c>
      <c r="Z307">
        <v>1080</v>
      </c>
      <c r="AA307">
        <v>1080</v>
      </c>
      <c r="AB307">
        <v>60</v>
      </c>
      <c r="AC307">
        <v>0</v>
      </c>
      <c r="AD307">
        <v>1.2333333333333301</v>
      </c>
      <c r="AE307">
        <v>45</v>
      </c>
    </row>
    <row r="308" spans="1:31" x14ac:dyDescent="0.25">
      <c r="A308" t="s">
        <v>551</v>
      </c>
      <c r="B308" t="s">
        <v>548</v>
      </c>
      <c r="C308" t="s">
        <v>552</v>
      </c>
      <c r="D308">
        <v>7</v>
      </c>
      <c r="E308">
        <v>377</v>
      </c>
      <c r="F308">
        <v>407</v>
      </c>
      <c r="G308">
        <v>34.285714285714199</v>
      </c>
      <c r="H308">
        <v>30</v>
      </c>
      <c r="I308">
        <v>5.2666666666666604</v>
      </c>
      <c r="J308">
        <v>52</v>
      </c>
      <c r="K308">
        <v>12</v>
      </c>
      <c r="L308">
        <v>563</v>
      </c>
      <c r="M308">
        <v>593</v>
      </c>
      <c r="N308">
        <v>30</v>
      </c>
      <c r="O308">
        <v>30</v>
      </c>
      <c r="P308">
        <v>10.4</v>
      </c>
      <c r="Q308">
        <v>52</v>
      </c>
      <c r="R308">
        <v>6</v>
      </c>
      <c r="S308">
        <v>923</v>
      </c>
      <c r="T308">
        <v>953</v>
      </c>
      <c r="U308">
        <v>30</v>
      </c>
      <c r="V308">
        <v>30</v>
      </c>
      <c r="W308">
        <v>4.2666666666666604</v>
      </c>
      <c r="X308">
        <v>52</v>
      </c>
    </row>
    <row r="309" spans="1:31" x14ac:dyDescent="0.25">
      <c r="A309" t="s">
        <v>553</v>
      </c>
      <c r="B309" t="s">
        <v>548</v>
      </c>
      <c r="C309" t="s">
        <v>552</v>
      </c>
      <c r="D309">
        <v>7</v>
      </c>
      <c r="E309">
        <v>381</v>
      </c>
      <c r="F309">
        <v>411</v>
      </c>
      <c r="G309">
        <v>34.285714285714199</v>
      </c>
      <c r="H309">
        <v>30</v>
      </c>
      <c r="I309">
        <v>5.1333333333333302</v>
      </c>
      <c r="J309">
        <v>52</v>
      </c>
      <c r="K309">
        <v>12</v>
      </c>
      <c r="L309">
        <v>563</v>
      </c>
      <c r="M309">
        <v>593</v>
      </c>
      <c r="N309">
        <v>30</v>
      </c>
      <c r="O309">
        <v>30</v>
      </c>
      <c r="P309">
        <v>10.4</v>
      </c>
      <c r="Q309">
        <v>52</v>
      </c>
      <c r="R309">
        <v>6</v>
      </c>
      <c r="S309">
        <v>923</v>
      </c>
      <c r="T309">
        <v>953</v>
      </c>
      <c r="U309">
        <v>30</v>
      </c>
      <c r="V309">
        <v>30</v>
      </c>
      <c r="W309">
        <v>4.4000000000000004</v>
      </c>
      <c r="X309">
        <v>52</v>
      </c>
    </row>
    <row r="310" spans="1:31" x14ac:dyDescent="0.25">
      <c r="A310" t="s">
        <v>554</v>
      </c>
      <c r="B310" t="s">
        <v>548</v>
      </c>
      <c r="C310" t="s">
        <v>555</v>
      </c>
      <c r="D310">
        <v>6</v>
      </c>
      <c r="E310">
        <v>369</v>
      </c>
      <c r="F310">
        <v>399</v>
      </c>
      <c r="G310">
        <v>40</v>
      </c>
      <c r="H310">
        <v>30</v>
      </c>
      <c r="I310">
        <v>2.6</v>
      </c>
      <c r="J310">
        <v>26</v>
      </c>
      <c r="K310">
        <v>12</v>
      </c>
      <c r="L310">
        <v>549</v>
      </c>
      <c r="M310">
        <v>579</v>
      </c>
      <c r="N310">
        <v>30</v>
      </c>
      <c r="O310">
        <v>30</v>
      </c>
      <c r="P310">
        <v>5.2</v>
      </c>
      <c r="Q310">
        <v>26</v>
      </c>
      <c r="R310">
        <v>6</v>
      </c>
      <c r="S310">
        <v>909</v>
      </c>
      <c r="T310">
        <v>939</v>
      </c>
      <c r="U310">
        <v>30</v>
      </c>
      <c r="V310">
        <v>30</v>
      </c>
      <c r="W310">
        <v>2.6</v>
      </c>
      <c r="X310">
        <v>26</v>
      </c>
    </row>
    <row r="311" spans="1:31" x14ac:dyDescent="0.25">
      <c r="A311" t="s">
        <v>556</v>
      </c>
      <c r="B311" t="s">
        <v>548</v>
      </c>
      <c r="C311" t="s">
        <v>555</v>
      </c>
      <c r="D311">
        <v>5</v>
      </c>
      <c r="E311">
        <v>405</v>
      </c>
      <c r="F311">
        <v>435</v>
      </c>
      <c r="G311">
        <v>48</v>
      </c>
      <c r="H311">
        <v>30</v>
      </c>
      <c r="I311">
        <v>2</v>
      </c>
      <c r="J311">
        <v>24</v>
      </c>
      <c r="K311">
        <v>12</v>
      </c>
      <c r="L311">
        <v>555</v>
      </c>
      <c r="M311">
        <v>585</v>
      </c>
      <c r="N311">
        <v>30</v>
      </c>
      <c r="O311">
        <v>30</v>
      </c>
      <c r="P311">
        <v>4.8</v>
      </c>
      <c r="Q311">
        <v>24</v>
      </c>
      <c r="R311">
        <v>6</v>
      </c>
      <c r="S311">
        <v>915</v>
      </c>
      <c r="T311">
        <v>945</v>
      </c>
      <c r="U311">
        <v>30</v>
      </c>
      <c r="V311">
        <v>30</v>
      </c>
      <c r="W311">
        <v>2.4</v>
      </c>
      <c r="X311">
        <v>24</v>
      </c>
      <c r="Y311">
        <v>1</v>
      </c>
      <c r="Z311">
        <v>1095</v>
      </c>
      <c r="AB311">
        <v>120</v>
      </c>
      <c r="AD311">
        <v>0.4</v>
      </c>
      <c r="AE311">
        <v>24</v>
      </c>
    </row>
    <row r="312" spans="1:31" x14ac:dyDescent="0.25">
      <c r="A312" t="s">
        <v>557</v>
      </c>
      <c r="B312" t="s">
        <v>548</v>
      </c>
      <c r="C312" t="s">
        <v>558</v>
      </c>
      <c r="D312">
        <v>3</v>
      </c>
      <c r="E312">
        <v>393</v>
      </c>
      <c r="F312">
        <v>429</v>
      </c>
      <c r="G312">
        <v>80</v>
      </c>
      <c r="H312">
        <v>36</v>
      </c>
      <c r="I312">
        <v>2.25</v>
      </c>
      <c r="J312">
        <v>53</v>
      </c>
      <c r="K312">
        <v>6</v>
      </c>
      <c r="L312">
        <v>549</v>
      </c>
      <c r="M312">
        <v>609</v>
      </c>
      <c r="N312">
        <v>60</v>
      </c>
      <c r="O312">
        <v>60</v>
      </c>
      <c r="P312">
        <v>5.3</v>
      </c>
      <c r="Q312">
        <v>53</v>
      </c>
      <c r="R312">
        <v>3</v>
      </c>
      <c r="S312">
        <v>909</v>
      </c>
      <c r="T312">
        <v>969</v>
      </c>
      <c r="U312">
        <v>60</v>
      </c>
      <c r="V312">
        <v>60</v>
      </c>
      <c r="W312">
        <v>2.65</v>
      </c>
      <c r="X312">
        <v>53</v>
      </c>
      <c r="Y312">
        <v>1</v>
      </c>
      <c r="Z312">
        <v>1089</v>
      </c>
      <c r="AB312">
        <v>120</v>
      </c>
      <c r="AD312">
        <v>0.28333333333333299</v>
      </c>
      <c r="AE312">
        <v>17</v>
      </c>
    </row>
    <row r="313" spans="1:31" x14ac:dyDescent="0.25">
      <c r="A313" t="s">
        <v>559</v>
      </c>
      <c r="B313" t="s">
        <v>548</v>
      </c>
      <c r="C313" t="s">
        <v>558</v>
      </c>
      <c r="D313">
        <v>3</v>
      </c>
      <c r="E313">
        <v>399</v>
      </c>
      <c r="F313">
        <v>459</v>
      </c>
      <c r="G313">
        <v>80</v>
      </c>
      <c r="H313">
        <v>60</v>
      </c>
      <c r="I313">
        <v>2.65</v>
      </c>
      <c r="J313">
        <v>53</v>
      </c>
      <c r="K313">
        <v>6</v>
      </c>
      <c r="L313">
        <v>579</v>
      </c>
      <c r="M313">
        <v>639</v>
      </c>
      <c r="N313">
        <v>60</v>
      </c>
      <c r="O313">
        <v>60</v>
      </c>
      <c r="P313">
        <v>5.3</v>
      </c>
      <c r="Q313">
        <v>53</v>
      </c>
      <c r="R313">
        <v>3</v>
      </c>
      <c r="S313">
        <v>939</v>
      </c>
      <c r="T313">
        <v>999</v>
      </c>
      <c r="U313">
        <v>60</v>
      </c>
      <c r="V313">
        <v>60</v>
      </c>
      <c r="W313">
        <v>2.3833333333333302</v>
      </c>
      <c r="X313">
        <v>53</v>
      </c>
    </row>
    <row r="314" spans="1:31" x14ac:dyDescent="0.25">
      <c r="A314" t="s">
        <v>560</v>
      </c>
      <c r="B314" t="s">
        <v>548</v>
      </c>
      <c r="C314" t="s">
        <v>561</v>
      </c>
      <c r="D314">
        <v>3</v>
      </c>
      <c r="E314">
        <v>378</v>
      </c>
      <c r="F314">
        <v>428</v>
      </c>
      <c r="G314">
        <v>80</v>
      </c>
      <c r="H314">
        <v>50</v>
      </c>
      <c r="I314">
        <v>1.7166666666666599</v>
      </c>
      <c r="J314">
        <v>37</v>
      </c>
      <c r="K314">
        <v>6</v>
      </c>
      <c r="L314">
        <v>548</v>
      </c>
      <c r="M314">
        <v>608</v>
      </c>
      <c r="N314">
        <v>60</v>
      </c>
      <c r="O314">
        <v>60</v>
      </c>
      <c r="P314">
        <v>3.7</v>
      </c>
      <c r="Q314">
        <v>37</v>
      </c>
      <c r="R314">
        <v>3</v>
      </c>
      <c r="S314">
        <v>908</v>
      </c>
      <c r="T314">
        <v>968</v>
      </c>
      <c r="U314">
        <v>60</v>
      </c>
      <c r="V314">
        <v>60</v>
      </c>
      <c r="W314">
        <v>1.85</v>
      </c>
      <c r="X314">
        <v>37</v>
      </c>
      <c r="Y314">
        <v>1</v>
      </c>
      <c r="Z314">
        <v>1088</v>
      </c>
      <c r="AB314">
        <v>120</v>
      </c>
      <c r="AD314">
        <v>0.233333333333333</v>
      </c>
      <c r="AE314">
        <v>14</v>
      </c>
    </row>
    <row r="315" spans="1:31" x14ac:dyDescent="0.25">
      <c r="A315" t="s">
        <v>562</v>
      </c>
      <c r="B315" t="s">
        <v>548</v>
      </c>
      <c r="C315" t="s">
        <v>561</v>
      </c>
      <c r="D315">
        <v>4</v>
      </c>
      <c r="E315">
        <v>378</v>
      </c>
      <c r="F315">
        <v>413</v>
      </c>
      <c r="G315">
        <v>60</v>
      </c>
      <c r="H315">
        <v>35</v>
      </c>
      <c r="I315">
        <v>1.61666666666666</v>
      </c>
      <c r="J315">
        <v>29</v>
      </c>
      <c r="K315">
        <v>6</v>
      </c>
      <c r="L315">
        <v>593</v>
      </c>
      <c r="M315">
        <v>653</v>
      </c>
      <c r="N315">
        <v>60</v>
      </c>
      <c r="O315">
        <v>60</v>
      </c>
      <c r="P315">
        <v>2.9</v>
      </c>
      <c r="Q315">
        <v>29</v>
      </c>
      <c r="R315">
        <v>3</v>
      </c>
      <c r="S315">
        <v>953</v>
      </c>
      <c r="T315">
        <v>1013</v>
      </c>
      <c r="U315">
        <v>60</v>
      </c>
      <c r="V315">
        <v>60</v>
      </c>
      <c r="W315">
        <v>1.45</v>
      </c>
      <c r="X315">
        <v>29</v>
      </c>
    </row>
    <row r="316" spans="1:31" x14ac:dyDescent="0.25">
      <c r="A316" t="s">
        <v>563</v>
      </c>
      <c r="B316" t="s">
        <v>548</v>
      </c>
      <c r="C316" t="s">
        <v>564</v>
      </c>
      <c r="D316">
        <v>4</v>
      </c>
      <c r="E316">
        <v>380</v>
      </c>
      <c r="F316">
        <v>410</v>
      </c>
      <c r="G316">
        <v>60</v>
      </c>
      <c r="H316">
        <v>30</v>
      </c>
      <c r="I316">
        <v>2.9166666666666599</v>
      </c>
      <c r="J316">
        <v>50</v>
      </c>
      <c r="K316">
        <v>6</v>
      </c>
      <c r="L316">
        <v>590</v>
      </c>
      <c r="M316">
        <v>650</v>
      </c>
      <c r="N316">
        <v>60</v>
      </c>
      <c r="O316">
        <v>60</v>
      </c>
      <c r="P316">
        <v>5</v>
      </c>
      <c r="Q316">
        <v>50</v>
      </c>
      <c r="R316">
        <v>3</v>
      </c>
      <c r="S316">
        <v>950</v>
      </c>
      <c r="T316">
        <v>1010</v>
      </c>
      <c r="U316">
        <v>60</v>
      </c>
      <c r="V316">
        <v>60</v>
      </c>
      <c r="W316">
        <v>2.0499999999999998</v>
      </c>
      <c r="X316">
        <v>50</v>
      </c>
    </row>
    <row r="317" spans="1:31" x14ac:dyDescent="0.25">
      <c r="A317" t="s">
        <v>565</v>
      </c>
      <c r="B317" t="s">
        <v>548</v>
      </c>
      <c r="C317" t="s">
        <v>566</v>
      </c>
      <c r="R317">
        <v>3</v>
      </c>
      <c r="S317">
        <v>965</v>
      </c>
      <c r="T317">
        <v>995</v>
      </c>
      <c r="U317">
        <v>60</v>
      </c>
      <c r="V317">
        <v>30</v>
      </c>
      <c r="W317">
        <v>3.9166666666666599</v>
      </c>
      <c r="X317">
        <v>78.3333333333333</v>
      </c>
    </row>
    <row r="318" spans="1:31" x14ac:dyDescent="0.25">
      <c r="A318" t="s">
        <v>567</v>
      </c>
      <c r="B318" t="s">
        <v>548</v>
      </c>
      <c r="C318" t="s">
        <v>566</v>
      </c>
      <c r="D318">
        <v>3</v>
      </c>
      <c r="E318">
        <v>315</v>
      </c>
      <c r="F318">
        <v>355</v>
      </c>
      <c r="G318">
        <v>80</v>
      </c>
      <c r="H318">
        <v>40</v>
      </c>
      <c r="I318">
        <v>3.5833333333333299</v>
      </c>
      <c r="J318">
        <v>71.6666666666666</v>
      </c>
    </row>
    <row r="319" spans="1:31" x14ac:dyDescent="0.25">
      <c r="A319" t="s">
        <v>568</v>
      </c>
      <c r="B319" t="s">
        <v>548</v>
      </c>
      <c r="C319" t="s">
        <v>569</v>
      </c>
      <c r="D319">
        <v>2</v>
      </c>
      <c r="E319">
        <v>320</v>
      </c>
      <c r="F319">
        <v>405</v>
      </c>
      <c r="G319">
        <v>120</v>
      </c>
      <c r="H319">
        <v>85</v>
      </c>
      <c r="I319">
        <v>4.0833333333333304</v>
      </c>
      <c r="J319">
        <v>125</v>
      </c>
      <c r="K319">
        <v>1</v>
      </c>
      <c r="L319">
        <v>880</v>
      </c>
      <c r="N319">
        <v>360</v>
      </c>
      <c r="P319">
        <v>2.1666666666666599</v>
      </c>
      <c r="Q319">
        <v>130</v>
      </c>
      <c r="R319">
        <v>6</v>
      </c>
      <c r="S319">
        <v>945</v>
      </c>
      <c r="T319">
        <v>960</v>
      </c>
      <c r="U319">
        <v>30</v>
      </c>
      <c r="V319">
        <v>15</v>
      </c>
      <c r="W319">
        <v>9.0833333333333304</v>
      </c>
      <c r="X319">
        <v>140</v>
      </c>
    </row>
    <row r="320" spans="1:31" x14ac:dyDescent="0.25">
      <c r="A320" t="s">
        <v>570</v>
      </c>
      <c r="B320" t="s">
        <v>548</v>
      </c>
      <c r="C320" t="s">
        <v>569</v>
      </c>
      <c r="D320">
        <v>4</v>
      </c>
      <c r="E320">
        <v>335</v>
      </c>
      <c r="F320">
        <v>360</v>
      </c>
      <c r="G320">
        <v>60</v>
      </c>
      <c r="H320">
        <v>25</v>
      </c>
      <c r="I320">
        <v>4.8333333333333304</v>
      </c>
      <c r="J320">
        <v>75</v>
      </c>
    </row>
    <row r="321" spans="1:24" x14ac:dyDescent="0.25">
      <c r="A321" t="s">
        <v>599</v>
      </c>
      <c r="B321" t="s">
        <v>548</v>
      </c>
      <c r="C321" t="s">
        <v>571</v>
      </c>
      <c r="R321">
        <v>1</v>
      </c>
      <c r="S321">
        <v>1055</v>
      </c>
      <c r="U321">
        <v>180</v>
      </c>
      <c r="W321">
        <v>0.66666666666666596</v>
      </c>
      <c r="X321">
        <v>40</v>
      </c>
    </row>
    <row r="322" spans="1:24" x14ac:dyDescent="0.25">
      <c r="A322" t="s">
        <v>600</v>
      </c>
      <c r="B322" t="s">
        <v>548</v>
      </c>
      <c r="C322" t="s">
        <v>571</v>
      </c>
      <c r="D322">
        <v>1</v>
      </c>
      <c r="E322">
        <v>420</v>
      </c>
      <c r="G322">
        <v>240</v>
      </c>
      <c r="I322">
        <v>0.75</v>
      </c>
      <c r="J322">
        <v>45</v>
      </c>
      <c r="K322">
        <v>1</v>
      </c>
      <c r="L322">
        <v>695</v>
      </c>
      <c r="N322">
        <v>360</v>
      </c>
      <c r="P322">
        <v>1.1666666666666601</v>
      </c>
      <c r="Q322">
        <v>70</v>
      </c>
    </row>
    <row r="323" spans="1:24" x14ac:dyDescent="0.25">
      <c r="A323" t="s">
        <v>572</v>
      </c>
      <c r="B323" t="s">
        <v>548</v>
      </c>
      <c r="C323" t="s">
        <v>573</v>
      </c>
      <c r="D323">
        <v>1</v>
      </c>
      <c r="E323">
        <v>530</v>
      </c>
      <c r="G323">
        <v>240</v>
      </c>
      <c r="I323">
        <v>1.3333333333333299</v>
      </c>
      <c r="J323">
        <v>80</v>
      </c>
      <c r="K323">
        <v>2</v>
      </c>
      <c r="L323">
        <v>710</v>
      </c>
      <c r="M323">
        <v>830</v>
      </c>
      <c r="N323">
        <v>180</v>
      </c>
      <c r="O323">
        <v>120</v>
      </c>
      <c r="P323">
        <v>3.0833333333333299</v>
      </c>
      <c r="Q323">
        <v>100</v>
      </c>
    </row>
    <row r="324" spans="1:24" x14ac:dyDescent="0.25">
      <c r="A324" t="s">
        <v>574</v>
      </c>
      <c r="B324" t="s">
        <v>548</v>
      </c>
      <c r="C324" t="s">
        <v>573</v>
      </c>
      <c r="D324">
        <v>1</v>
      </c>
      <c r="E324">
        <v>475</v>
      </c>
      <c r="G324">
        <v>240</v>
      </c>
      <c r="I324">
        <v>1.3333333333333299</v>
      </c>
      <c r="J324">
        <v>80</v>
      </c>
      <c r="K324">
        <v>2</v>
      </c>
      <c r="L324">
        <v>660</v>
      </c>
      <c r="M324">
        <v>795</v>
      </c>
      <c r="N324">
        <v>180</v>
      </c>
      <c r="O324">
        <v>135</v>
      </c>
      <c r="P324">
        <v>2.25</v>
      </c>
      <c r="Q324">
        <v>67.5</v>
      </c>
    </row>
    <row r="325" spans="1:24" x14ac:dyDescent="0.25">
      <c r="A325" t="s">
        <v>601</v>
      </c>
      <c r="B325" t="s">
        <v>548</v>
      </c>
      <c r="C325" t="s">
        <v>575</v>
      </c>
      <c r="K325">
        <v>1</v>
      </c>
      <c r="L325">
        <v>600</v>
      </c>
      <c r="N325">
        <v>360</v>
      </c>
      <c r="P325">
        <v>0.66666666666666596</v>
      </c>
      <c r="Q325">
        <v>40</v>
      </c>
    </row>
    <row r="326" spans="1:24" x14ac:dyDescent="0.25">
      <c r="A326" t="s">
        <v>602</v>
      </c>
      <c r="B326" t="s">
        <v>548</v>
      </c>
      <c r="C326" t="s">
        <v>575</v>
      </c>
      <c r="R326">
        <v>1</v>
      </c>
      <c r="S326">
        <v>960</v>
      </c>
      <c r="U326">
        <v>180</v>
      </c>
      <c r="W326">
        <v>0.58333333333333304</v>
      </c>
      <c r="X32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23.7109375" bestFit="1" customWidth="1"/>
    <col min="3" max="3" width="9" bestFit="1" customWidth="1"/>
    <col min="4" max="4" width="6.42578125" bestFit="1" customWidth="1"/>
    <col min="5" max="5" width="10.5703125" bestFit="1" customWidth="1"/>
    <col min="6" max="6" width="7" bestFit="1" customWidth="1"/>
    <col min="7" max="7" width="9.5703125" bestFit="1" customWidth="1"/>
    <col min="12" max="12" width="6.28515625" bestFit="1" customWidth="1"/>
    <col min="13" max="14" width="13.28515625" bestFit="1" customWidth="1"/>
    <col min="15" max="17" width="11" bestFit="1" customWidth="1"/>
    <col min="18" max="18" width="9.140625" style="4"/>
  </cols>
  <sheetData>
    <row r="1" spans="1:21" x14ac:dyDescent="0.25">
      <c r="A1" t="s">
        <v>576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  <c r="G1" t="s">
        <v>582</v>
      </c>
      <c r="H1" t="s">
        <v>583</v>
      </c>
      <c r="I1" t="s">
        <v>584</v>
      </c>
      <c r="J1" t="s">
        <v>585</v>
      </c>
      <c r="K1" t="s">
        <v>586</v>
      </c>
      <c r="L1" t="s">
        <v>587</v>
      </c>
      <c r="M1" t="s">
        <v>588</v>
      </c>
      <c r="N1" t="s">
        <v>589</v>
      </c>
      <c r="O1" t="s">
        <v>590</v>
      </c>
      <c r="P1" t="s">
        <v>591</v>
      </c>
      <c r="Q1" t="s">
        <v>592</v>
      </c>
    </row>
    <row r="2" spans="1:21" x14ac:dyDescent="0.25">
      <c r="A2" t="str">
        <f>input_all_cols!A2</f>
        <v>ELDO20_A</v>
      </c>
      <c r="B2">
        <f>VLOOKUP($A2,[1]MasterLookup!$A:$R,MATCH(B$1,[1]MasterLookup!$1:$1,0),FALSE)</f>
        <v>1.62</v>
      </c>
      <c r="C2" t="s">
        <v>593</v>
      </c>
      <c r="D2">
        <f>VLOOKUP($A2,[1]MasterLookup!$A:$R,MATCH(D$1,[1]MasterLookup!$1:$1,0),FALSE)</f>
        <v>3</v>
      </c>
      <c r="E2">
        <f>VLOOKUP($A2,[1]MasterLookup!$A:$R,MATCH(E$1,[1]MasterLookup!$1:$1,0),FALSE)</f>
        <v>10</v>
      </c>
      <c r="F2">
        <f>VLOOKUP($A2,[1]MasterLookup!$A:$R,MATCH(F$1,[1]MasterLookup!$1:$1,0),FALSE)</f>
        <v>5</v>
      </c>
      <c r="G2" t="str">
        <f>VLOOKUP($A2,[1]MasterLookup!$A:$R,MATCH(G$1,[1]MasterLookup!$1:$1,0),FALSE)</f>
        <v>F</v>
      </c>
      <c r="H2">
        <f>VLOOKUP($A2,[1]MasterLookup!$A:$R,MATCH(H$1,[1]MasterLookup!$1:$1,0),FALSE)</f>
        <v>1.62</v>
      </c>
      <c r="I2">
        <f>VLOOKUP($A2,[1]MasterLookup!$A:$R,MATCH(I$1,[1]MasterLookup!$1:$1,0),FALSE)</f>
        <v>1.62</v>
      </c>
      <c r="J2">
        <f>VLOOKUP($A2,[1]MasterLookup!$A:$R,MATCH(J$1,[1]MasterLookup!$1:$1,0),FALSE)</f>
        <v>1.62</v>
      </c>
      <c r="K2">
        <f>VLOOKUP($A2,[1]MasterLookup!$A:$R,MATCH(K$1,[1]MasterLookup!$1:$1,0),FALSE)</f>
        <v>1.62</v>
      </c>
      <c r="L2">
        <f>VLOOKUP($A2,[1]MasterLookup!$A:$R,MATCH(L$1,[1]MasterLookup!$1:$1,0),FALSE)</f>
        <v>1.62</v>
      </c>
      <c r="M2">
        <f>VLOOKUP($A2,input_all_cols!$A:$AZ,MATCH(IF(tranline_cols!$D2=2,VLOOKUP(tranline_cols!M$1,headway_lookup!$A$2:$C$7,2,FALSE),VLOOKUP(tranline_cols!M$1,headway_lookup!$A$2:$C$7,3,FALSE)),input_all_cols!$1:$1,0),FALSE)</f>
        <v>80</v>
      </c>
      <c r="N2">
        <f>VLOOKUP($A2,input_all_cols!$A:$AZ,MATCH(IF(tranline_cols!$D2=2,VLOOKUP(tranline_cols!N$1,headway_lookup!$A$2:$C$7,2,FALSE),VLOOKUP(tranline_cols!N$1,headway_lookup!$A$2:$C$7,3,FALSE)),input_all_cols!$1:$1,0),FALSE)</f>
        <v>60</v>
      </c>
      <c r="O2">
        <f>VLOOKUP($A2,input_all_cols!$A:$AZ,MATCH(IF(tranline_cols!$D2=2,VLOOKUP(tranline_cols!O$1,headway_lookup!$A$2:$C$7,2,FALSE),VLOOKUP(tranline_cols!O$1,headway_lookup!$A$2:$C$7,3,FALSE)),input_all_cols!$1:$1,0),FALSE)</f>
        <v>60</v>
      </c>
      <c r="P2">
        <f>VLOOKUP($A2,input_all_cols!$A:$AZ,MATCH(IF(tranline_cols!$D2=2,VLOOKUP(tranline_cols!P$1,headway_lookup!$A$2:$C$7,2,FALSE),VLOOKUP(tranline_cols!P$1,headway_lookup!$A$2:$C$7,3,FALSE)),input_all_cols!$1:$1,0),FALSE)</f>
        <v>120</v>
      </c>
      <c r="Q2">
        <f>VLOOKUP($A2,input_all_cols!$A:$AZ,MATCH(IF(tranline_cols!$D2=2,VLOOKUP(tranline_cols!Q$1,headway_lookup!$A$2:$C$7,2,FALSE),VLOOKUP(tranline_cols!Q$1,headway_lookup!$A$2:$C$7,3,FALSE)),input_all_cols!$1:$1,0),FALSE)</f>
        <v>0</v>
      </c>
      <c r="R2" s="4">
        <f>M2-VLOOKUP($A2,[2]tranline_cols!$A:$Q,13,FALSE)</f>
        <v>0</v>
      </c>
      <c r="S2">
        <f>N2-VLOOKUP($A2,[2]tranline_cols!$A:$Q,14,FALSE)</f>
        <v>0</v>
      </c>
      <c r="T2">
        <f>O2-VLOOKUP($A2,[2]tranline_cols!$A:$Q,15,FALSE)</f>
        <v>0</v>
      </c>
      <c r="U2">
        <f>P2-VLOOKUP($A2,[2]tranline_cols!$A:$Q,16,FALSE)</f>
        <v>0</v>
      </c>
    </row>
    <row r="3" spans="1:21" x14ac:dyDescent="0.25">
      <c r="A3" t="str">
        <f>input_all_cols!A3</f>
        <v>ELDO20_B</v>
      </c>
      <c r="B3">
        <f>VLOOKUP($A3,[1]MasterLookup!$A:$R,MATCH(B$1,[1]MasterLookup!$1:$1,0),FALSE)</f>
        <v>1.62</v>
      </c>
      <c r="C3" t="s">
        <v>593</v>
      </c>
      <c r="D3">
        <f>VLOOKUP($A3,[1]MasterLookup!$A:$R,MATCH(D$1,[1]MasterLookup!$1:$1,0),FALSE)</f>
        <v>3</v>
      </c>
      <c r="E3">
        <f>VLOOKUP($A3,[1]MasterLookup!$A:$R,MATCH(E$1,[1]MasterLookup!$1:$1,0),FALSE)</f>
        <v>10</v>
      </c>
      <c r="F3">
        <f>VLOOKUP($A3,[1]MasterLookup!$A:$R,MATCH(F$1,[1]MasterLookup!$1:$1,0),FALSE)</f>
        <v>5</v>
      </c>
      <c r="G3" t="str">
        <f>VLOOKUP($A3,[1]MasterLookup!$A:$R,MATCH(G$1,[1]MasterLookup!$1:$1,0),FALSE)</f>
        <v>F</v>
      </c>
      <c r="H3">
        <f>VLOOKUP($A3,[1]MasterLookup!$A:$R,MATCH(H$1,[1]MasterLookup!$1:$1,0),FALSE)</f>
        <v>1.62</v>
      </c>
      <c r="I3">
        <f>VLOOKUP($A3,[1]MasterLookup!$A:$R,MATCH(I$1,[1]MasterLookup!$1:$1,0),FALSE)</f>
        <v>1.62</v>
      </c>
      <c r="J3">
        <f>VLOOKUP($A3,[1]MasterLookup!$A:$R,MATCH(J$1,[1]MasterLookup!$1:$1,0),FALSE)</f>
        <v>1.62</v>
      </c>
      <c r="K3">
        <f>VLOOKUP($A3,[1]MasterLookup!$A:$R,MATCH(K$1,[1]MasterLookup!$1:$1,0),FALSE)</f>
        <v>1.62</v>
      </c>
      <c r="L3">
        <f>VLOOKUP($A3,[1]MasterLookup!$A:$R,MATCH(L$1,[1]MasterLookup!$1:$1,0),FALSE)</f>
        <v>1.62</v>
      </c>
      <c r="M3">
        <f>VLOOKUP($A3,input_all_cols!$A:$AZ,MATCH(IF(tranline_cols!$D3=2,VLOOKUP(tranline_cols!M$1,headway_lookup!$A$2:$C$7,2,FALSE),VLOOKUP(tranline_cols!M$1,headway_lookup!$A$2:$C$7,3,FALSE)),input_all_cols!$1:$1,0),FALSE)</f>
        <v>80</v>
      </c>
      <c r="N3">
        <f>VLOOKUP($A3,input_all_cols!$A:$AZ,MATCH(IF(tranline_cols!$D3=2,VLOOKUP(tranline_cols!N$1,headway_lookup!$A$2:$C$7,2,FALSE),VLOOKUP(tranline_cols!N$1,headway_lookup!$A$2:$C$7,3,FALSE)),input_all_cols!$1:$1,0),FALSE)</f>
        <v>60</v>
      </c>
      <c r="O3">
        <f>VLOOKUP($A3,input_all_cols!$A:$AZ,MATCH(IF(tranline_cols!$D3=2,VLOOKUP(tranline_cols!O$1,headway_lookup!$A$2:$C$7,2,FALSE),VLOOKUP(tranline_cols!O$1,headway_lookup!$A$2:$C$7,3,FALSE)),input_all_cols!$1:$1,0),FALSE)</f>
        <v>60</v>
      </c>
      <c r="P3">
        <f>VLOOKUP($A3,input_all_cols!$A:$AZ,MATCH(IF(tranline_cols!$D3=2,VLOOKUP(tranline_cols!P$1,headway_lookup!$A$2:$C$7,2,FALSE),VLOOKUP(tranline_cols!P$1,headway_lookup!$A$2:$C$7,3,FALSE)),input_all_cols!$1:$1,0),FALSE)</f>
        <v>120</v>
      </c>
      <c r="Q3">
        <f>VLOOKUP($A3,input_all_cols!$A:$AZ,MATCH(IF(tranline_cols!$D3=2,VLOOKUP(tranline_cols!Q$1,headway_lookup!$A$2:$C$7,2,FALSE),VLOOKUP(tranline_cols!Q$1,headway_lookup!$A$2:$C$7,3,FALSE)),input_all_cols!$1:$1,0),FALSE)</f>
        <v>0</v>
      </c>
    </row>
    <row r="4" spans="1:21" x14ac:dyDescent="0.25">
      <c r="A4" t="str">
        <f>input_all_cols!A4</f>
        <v>ELDO30_A</v>
      </c>
      <c r="B4">
        <f>VLOOKUP($A4,[1]MasterLookup!$A:$R,MATCH(B$1,[1]MasterLookup!$1:$1,0),FALSE)</f>
        <v>1.62</v>
      </c>
      <c r="C4" t="s">
        <v>593</v>
      </c>
      <c r="D4">
        <f>VLOOKUP($A4,[1]MasterLookup!$A:$R,MATCH(D$1,[1]MasterLookup!$1:$1,0),FALSE)</f>
        <v>3</v>
      </c>
      <c r="E4">
        <f>VLOOKUP($A4,[1]MasterLookup!$A:$R,MATCH(E$1,[1]MasterLookup!$1:$1,0),FALSE)</f>
        <v>10</v>
      </c>
      <c r="F4">
        <f>VLOOKUP($A4,[1]MasterLookup!$A:$R,MATCH(F$1,[1]MasterLookup!$1:$1,0),FALSE)</f>
        <v>5</v>
      </c>
      <c r="G4" t="str">
        <f>VLOOKUP($A4,[1]MasterLookup!$A:$R,MATCH(G$1,[1]MasterLookup!$1:$1,0),FALSE)</f>
        <v>T</v>
      </c>
      <c r="H4">
        <f>VLOOKUP($A4,[1]MasterLookup!$A:$R,MATCH(H$1,[1]MasterLookup!$1:$1,0),FALSE)</f>
        <v>1.62</v>
      </c>
      <c r="I4">
        <f>VLOOKUP($A4,[1]MasterLookup!$A:$R,MATCH(I$1,[1]MasterLookup!$1:$1,0),FALSE)</f>
        <v>1.62</v>
      </c>
      <c r="J4">
        <f>VLOOKUP($A4,[1]MasterLookup!$A:$R,MATCH(J$1,[1]MasterLookup!$1:$1,0),FALSE)</f>
        <v>1.62</v>
      </c>
      <c r="K4">
        <f>VLOOKUP($A4,[1]MasterLookup!$A:$R,MATCH(K$1,[1]MasterLookup!$1:$1,0),FALSE)</f>
        <v>1.62</v>
      </c>
      <c r="L4">
        <f>VLOOKUP($A4,[1]MasterLookup!$A:$R,MATCH(L$1,[1]MasterLookup!$1:$1,0),FALSE)</f>
        <v>1.62</v>
      </c>
      <c r="M4">
        <f>VLOOKUP($A4,input_all_cols!$A:$AZ,MATCH(IF(tranline_cols!$D4=2,VLOOKUP(tranline_cols!M$1,headway_lookup!$A$2:$C$7,2,FALSE),VLOOKUP(tranline_cols!M$1,headway_lookup!$A$2:$C$7,3,FALSE)),input_all_cols!$1:$1,0),FALSE)</f>
        <v>80</v>
      </c>
      <c r="N4">
        <f>VLOOKUP($A4,input_all_cols!$A:$AZ,MATCH(IF(tranline_cols!$D4=2,VLOOKUP(tranline_cols!N$1,headway_lookup!$A$2:$C$7,2,FALSE),VLOOKUP(tranline_cols!N$1,headway_lookup!$A$2:$C$7,3,FALSE)),input_all_cols!$1:$1,0),FALSE)</f>
        <v>60</v>
      </c>
      <c r="O4">
        <f>VLOOKUP($A4,input_all_cols!$A:$AZ,MATCH(IF(tranline_cols!$D4=2,VLOOKUP(tranline_cols!O$1,headway_lookup!$A$2:$C$7,2,FALSE),VLOOKUP(tranline_cols!O$1,headway_lookup!$A$2:$C$7,3,FALSE)),input_all_cols!$1:$1,0),FALSE)</f>
        <v>60</v>
      </c>
      <c r="P4">
        <f>VLOOKUP($A4,input_all_cols!$A:$AZ,MATCH(IF(tranline_cols!$D4=2,VLOOKUP(tranline_cols!P$1,headway_lookup!$A$2:$C$7,2,FALSE),VLOOKUP(tranline_cols!P$1,headway_lookup!$A$2:$C$7,3,FALSE)),input_all_cols!$1:$1,0),FALSE)</f>
        <v>120</v>
      </c>
      <c r="Q4">
        <f>VLOOKUP($A4,input_all_cols!$A:$AZ,MATCH(IF(tranline_cols!$D4=2,VLOOKUP(tranline_cols!Q$1,headway_lookup!$A$2:$C$7,2,FALSE),VLOOKUP(tranline_cols!Q$1,headway_lookup!$A$2:$C$7,3,FALSE)),input_all_cols!$1:$1,0),FALSE)</f>
        <v>0</v>
      </c>
    </row>
    <row r="5" spans="1:21" x14ac:dyDescent="0.25">
      <c r="A5" t="str">
        <f>input_all_cols!A5</f>
        <v>ELDO40_A</v>
      </c>
      <c r="B5">
        <f>VLOOKUP($A5,[1]MasterLookup!$A:$R,MATCH(B$1,[1]MasterLookup!$1:$1,0),FALSE)</f>
        <v>1.62</v>
      </c>
      <c r="C5" t="s">
        <v>593</v>
      </c>
      <c r="D5">
        <f>VLOOKUP($A5,[1]MasterLookup!$A:$R,MATCH(D$1,[1]MasterLookup!$1:$1,0),FALSE)</f>
        <v>3</v>
      </c>
      <c r="E5">
        <f>VLOOKUP($A5,[1]MasterLookup!$A:$R,MATCH(E$1,[1]MasterLookup!$1:$1,0),FALSE)</f>
        <v>10</v>
      </c>
      <c r="F5">
        <f>VLOOKUP($A5,[1]MasterLookup!$A:$R,MATCH(F$1,[1]MasterLookup!$1:$1,0),FALSE)</f>
        <v>5</v>
      </c>
      <c r="G5" t="str">
        <f>VLOOKUP($A5,[1]MasterLookup!$A:$R,MATCH(G$1,[1]MasterLookup!$1:$1,0),FALSE)</f>
        <v>F</v>
      </c>
      <c r="H5">
        <f>VLOOKUP($A5,[1]MasterLookup!$A:$R,MATCH(H$1,[1]MasterLookup!$1:$1,0),FALSE)</f>
        <v>1.62</v>
      </c>
      <c r="I5">
        <f>VLOOKUP($A5,[1]MasterLookup!$A:$R,MATCH(I$1,[1]MasterLookup!$1:$1,0),FALSE)</f>
        <v>1.62</v>
      </c>
      <c r="J5">
        <f>VLOOKUP($A5,[1]MasterLookup!$A:$R,MATCH(J$1,[1]MasterLookup!$1:$1,0),FALSE)</f>
        <v>1.62</v>
      </c>
      <c r="K5">
        <f>VLOOKUP($A5,[1]MasterLookup!$A:$R,MATCH(K$1,[1]MasterLookup!$1:$1,0),FALSE)</f>
        <v>1.62</v>
      </c>
      <c r="L5">
        <f>VLOOKUP($A5,[1]MasterLookup!$A:$R,MATCH(L$1,[1]MasterLookup!$1:$1,0),FALSE)</f>
        <v>1.62</v>
      </c>
      <c r="M5">
        <f>VLOOKUP($A5,input_all_cols!$A:$AZ,MATCH(IF(tranline_cols!$D5=2,VLOOKUP(tranline_cols!M$1,headway_lookup!$A$2:$C$7,2,FALSE),VLOOKUP(tranline_cols!M$1,headway_lookup!$A$2:$C$7,3,FALSE)),input_all_cols!$1:$1,0),FALSE)</f>
        <v>80</v>
      </c>
      <c r="N5">
        <f>VLOOKUP($A5,input_all_cols!$A:$AZ,MATCH(IF(tranline_cols!$D5=2,VLOOKUP(tranline_cols!N$1,headway_lookup!$A$2:$C$7,2,FALSE),VLOOKUP(tranline_cols!N$1,headway_lookup!$A$2:$C$7,3,FALSE)),input_all_cols!$1:$1,0),FALSE)</f>
        <v>60</v>
      </c>
      <c r="O5">
        <f>VLOOKUP($A5,input_all_cols!$A:$AZ,MATCH(IF(tranline_cols!$D5=2,VLOOKUP(tranline_cols!O$1,headway_lookup!$A$2:$C$7,2,FALSE),VLOOKUP(tranline_cols!O$1,headway_lookup!$A$2:$C$7,3,FALSE)),input_all_cols!$1:$1,0),FALSE)</f>
        <v>60</v>
      </c>
      <c r="P5">
        <f>VLOOKUP($A5,input_all_cols!$A:$AZ,MATCH(IF(tranline_cols!$D5=2,VLOOKUP(tranline_cols!P$1,headway_lookup!$A$2:$C$7,2,FALSE),VLOOKUP(tranline_cols!P$1,headway_lookup!$A$2:$C$7,3,FALSE)),input_all_cols!$1:$1,0),FALSE)</f>
        <v>120</v>
      </c>
      <c r="Q5">
        <f>VLOOKUP($A5,input_all_cols!$A:$AZ,MATCH(IF(tranline_cols!$D5=2,VLOOKUP(tranline_cols!Q$1,headway_lookup!$A$2:$C$7,2,FALSE),VLOOKUP(tranline_cols!Q$1,headway_lookup!$A$2:$C$7,3,FALSE)),input_all_cols!$1:$1,0),FALSE)</f>
        <v>0</v>
      </c>
    </row>
    <row r="6" spans="1:21" x14ac:dyDescent="0.25">
      <c r="A6" t="str">
        <f>input_all_cols!A6</f>
        <v>ELDO50x_A</v>
      </c>
      <c r="B6">
        <f>VLOOKUP($A6,[1]MasterLookup!$A:$R,MATCH(B$1,[1]MasterLookup!$1:$1,0),FALSE)</f>
        <v>1.62</v>
      </c>
      <c r="C6" t="s">
        <v>593</v>
      </c>
      <c r="D6">
        <f>VLOOKUP($A6,[1]MasterLookup!$A:$R,MATCH(D$1,[1]MasterLookup!$1:$1,0),FALSE)</f>
        <v>3</v>
      </c>
      <c r="E6">
        <f>VLOOKUP($A6,[1]MasterLookup!$A:$R,MATCH(E$1,[1]MasterLookup!$1:$1,0),FALSE)</f>
        <v>10</v>
      </c>
      <c r="F6">
        <f>VLOOKUP($A6,[1]MasterLookup!$A:$R,MATCH(F$1,[1]MasterLookup!$1:$1,0),FALSE)</f>
        <v>5</v>
      </c>
      <c r="G6" t="str">
        <f>VLOOKUP($A6,[1]MasterLookup!$A:$R,MATCH(G$1,[1]MasterLookup!$1:$1,0),FALSE)</f>
        <v>F</v>
      </c>
      <c r="H6">
        <f>VLOOKUP($A6,[1]MasterLookup!$A:$R,MATCH(H$1,[1]MasterLookup!$1:$1,0),FALSE)</f>
        <v>1.62</v>
      </c>
      <c r="I6">
        <f>VLOOKUP($A6,[1]MasterLookup!$A:$R,MATCH(I$1,[1]MasterLookup!$1:$1,0),FALSE)</f>
        <v>1.62</v>
      </c>
      <c r="J6">
        <f>VLOOKUP($A6,[1]MasterLookup!$A:$R,MATCH(J$1,[1]MasterLookup!$1:$1,0),FALSE)</f>
        <v>1.62</v>
      </c>
      <c r="K6">
        <f>VLOOKUP($A6,[1]MasterLookup!$A:$R,MATCH(K$1,[1]MasterLookup!$1:$1,0),FALSE)</f>
        <v>1.62</v>
      </c>
      <c r="L6">
        <f>VLOOKUP($A6,[1]MasterLookup!$A:$R,MATCH(L$1,[1]MasterLookup!$1:$1,0),FALSE)</f>
        <v>1.62</v>
      </c>
      <c r="M6">
        <f>VLOOKUP($A6,input_all_cols!$A:$AZ,MATCH(IF(tranline_cols!$D6=2,VLOOKUP(tranline_cols!M$1,headway_lookup!$A$2:$C$7,2,FALSE),VLOOKUP(tranline_cols!M$1,headway_lookup!$A$2:$C$7,3,FALSE)),input_all_cols!$1:$1,0),FALSE)</f>
        <v>80</v>
      </c>
      <c r="N6">
        <f>VLOOKUP($A6,input_all_cols!$A:$AZ,MATCH(IF(tranline_cols!$D6=2,VLOOKUP(tranline_cols!N$1,headway_lookup!$A$2:$C$7,2,FALSE),VLOOKUP(tranline_cols!N$1,headway_lookup!$A$2:$C$7,3,FALSE)),input_all_cols!$1:$1,0),FALSE)</f>
        <v>60</v>
      </c>
      <c r="O6">
        <f>VLOOKUP($A6,input_all_cols!$A:$AZ,MATCH(IF(tranline_cols!$D6=2,VLOOKUP(tranline_cols!O$1,headway_lookup!$A$2:$C$7,2,FALSE),VLOOKUP(tranline_cols!O$1,headway_lookup!$A$2:$C$7,3,FALSE)),input_all_cols!$1:$1,0),FALSE)</f>
        <v>60</v>
      </c>
      <c r="P6">
        <f>VLOOKUP($A6,input_all_cols!$A:$AZ,MATCH(IF(tranline_cols!$D6=2,VLOOKUP(tranline_cols!P$1,headway_lookup!$A$2:$C$7,2,FALSE),VLOOKUP(tranline_cols!P$1,headway_lookup!$A$2:$C$7,3,FALSE)),input_all_cols!$1:$1,0),FALSE)</f>
        <v>120</v>
      </c>
      <c r="Q6">
        <f>VLOOKUP($A6,input_all_cols!$A:$AZ,MATCH(IF(tranline_cols!$D6=2,VLOOKUP(tranline_cols!Q$1,headway_lookup!$A$2:$C$7,2,FALSE),VLOOKUP(tranline_cols!Q$1,headway_lookup!$A$2:$C$7,3,FALSE)),input_all_cols!$1:$1,0),FALSE)</f>
        <v>0</v>
      </c>
    </row>
    <row r="7" spans="1:21" x14ac:dyDescent="0.25">
      <c r="A7" t="str">
        <f>input_all_cols!A7</f>
        <v>ELDO60_A</v>
      </c>
      <c r="B7">
        <f>VLOOKUP($A7,[1]MasterLookup!$A:$R,MATCH(B$1,[1]MasterLookup!$1:$1,0),FALSE)</f>
        <v>1.62</v>
      </c>
      <c r="C7" t="s">
        <v>593</v>
      </c>
      <c r="D7">
        <f>VLOOKUP($A7,[1]MasterLookup!$A:$R,MATCH(D$1,[1]MasterLookup!$1:$1,0),FALSE)</f>
        <v>3</v>
      </c>
      <c r="E7">
        <f>VLOOKUP($A7,[1]MasterLookup!$A:$R,MATCH(E$1,[1]MasterLookup!$1:$1,0),FALSE)</f>
        <v>10</v>
      </c>
      <c r="F7">
        <f>VLOOKUP($A7,[1]MasterLookup!$A:$R,MATCH(F$1,[1]MasterLookup!$1:$1,0),FALSE)</f>
        <v>5</v>
      </c>
      <c r="G7" t="str">
        <f>VLOOKUP($A7,[1]MasterLookup!$A:$R,MATCH(G$1,[1]MasterLookup!$1:$1,0),FALSE)</f>
        <v>F</v>
      </c>
      <c r="H7">
        <f>VLOOKUP($A7,[1]MasterLookup!$A:$R,MATCH(H$1,[1]MasterLookup!$1:$1,0),FALSE)</f>
        <v>1.62</v>
      </c>
      <c r="I7">
        <f>VLOOKUP($A7,[1]MasterLookup!$A:$R,MATCH(I$1,[1]MasterLookup!$1:$1,0),FALSE)</f>
        <v>1.62</v>
      </c>
      <c r="J7">
        <f>VLOOKUP($A7,[1]MasterLookup!$A:$R,MATCH(J$1,[1]MasterLookup!$1:$1,0),FALSE)</f>
        <v>1.62</v>
      </c>
      <c r="K7">
        <f>VLOOKUP($A7,[1]MasterLookup!$A:$R,MATCH(K$1,[1]MasterLookup!$1:$1,0),FALSE)</f>
        <v>1.62</v>
      </c>
      <c r="L7">
        <f>VLOOKUP($A7,[1]MasterLookup!$A:$R,MATCH(L$1,[1]MasterLookup!$1:$1,0),FALSE)</f>
        <v>1.62</v>
      </c>
      <c r="M7">
        <f>VLOOKUP($A7,input_all_cols!$A:$AZ,MATCH(IF(tranline_cols!$D7=2,VLOOKUP(tranline_cols!M$1,headway_lookup!$A$2:$C$7,2,FALSE),VLOOKUP(tranline_cols!M$1,headway_lookup!$A$2:$C$7,3,FALSE)),input_all_cols!$1:$1,0),FALSE)</f>
        <v>240</v>
      </c>
      <c r="N7">
        <f>VLOOKUP($A7,input_all_cols!$A:$AZ,MATCH(IF(tranline_cols!$D7=2,VLOOKUP(tranline_cols!N$1,headway_lookup!$A$2:$C$7,2,FALSE),VLOOKUP(tranline_cols!N$1,headway_lookup!$A$2:$C$7,3,FALSE)),input_all_cols!$1:$1,0),FALSE)</f>
        <v>60</v>
      </c>
      <c r="O7">
        <f>VLOOKUP($A7,input_all_cols!$A:$AZ,MATCH(IF(tranline_cols!$D7=2,VLOOKUP(tranline_cols!O$1,headway_lookup!$A$2:$C$7,2,FALSE),VLOOKUP(tranline_cols!O$1,headway_lookup!$A$2:$C$7,3,FALSE)),input_all_cols!$1:$1,0),FALSE)</f>
        <v>60</v>
      </c>
      <c r="P7">
        <f>VLOOKUP($A7,input_all_cols!$A:$AZ,MATCH(IF(tranline_cols!$D7=2,VLOOKUP(tranline_cols!P$1,headway_lookup!$A$2:$C$7,2,FALSE),VLOOKUP(tranline_cols!P$1,headway_lookup!$A$2:$C$7,3,FALSE)),input_all_cols!$1:$1,0),FALSE)</f>
        <v>120</v>
      </c>
      <c r="Q7">
        <f>VLOOKUP($A7,input_all_cols!$A:$AZ,MATCH(IF(tranline_cols!$D7=2,VLOOKUP(tranline_cols!Q$1,headway_lookup!$A$2:$C$7,2,FALSE),VLOOKUP(tranline_cols!Q$1,headway_lookup!$A$2:$C$7,3,FALSE)),input_all_cols!$1:$1,0),FALSE)</f>
        <v>0</v>
      </c>
    </row>
    <row r="8" spans="1:21" x14ac:dyDescent="0.25">
      <c r="A8" t="str">
        <f>input_all_cols!A8</f>
        <v>ELDO60_B</v>
      </c>
      <c r="B8">
        <f>VLOOKUP($A8,[1]MasterLookup!$A:$R,MATCH(B$1,[1]MasterLookup!$1:$1,0),FALSE)</f>
        <v>1.62</v>
      </c>
      <c r="C8" t="s">
        <v>593</v>
      </c>
      <c r="D8">
        <f>VLOOKUP($A8,[1]MasterLookup!$A:$R,MATCH(D$1,[1]MasterLookup!$1:$1,0),FALSE)</f>
        <v>3</v>
      </c>
      <c r="E8">
        <f>VLOOKUP($A8,[1]MasterLookup!$A:$R,MATCH(E$1,[1]MasterLookup!$1:$1,0),FALSE)</f>
        <v>10</v>
      </c>
      <c r="F8">
        <f>VLOOKUP($A8,[1]MasterLookup!$A:$R,MATCH(F$1,[1]MasterLookup!$1:$1,0),FALSE)</f>
        <v>5</v>
      </c>
      <c r="G8" t="str">
        <f>VLOOKUP($A8,[1]MasterLookup!$A:$R,MATCH(G$1,[1]MasterLookup!$1:$1,0),FALSE)</f>
        <v>F</v>
      </c>
      <c r="H8">
        <f>VLOOKUP($A8,[1]MasterLookup!$A:$R,MATCH(H$1,[1]MasterLookup!$1:$1,0),FALSE)</f>
        <v>1.62</v>
      </c>
      <c r="I8">
        <f>VLOOKUP($A8,[1]MasterLookup!$A:$R,MATCH(I$1,[1]MasterLookup!$1:$1,0),FALSE)</f>
        <v>1.62</v>
      </c>
      <c r="J8">
        <f>VLOOKUP($A8,[1]MasterLookup!$A:$R,MATCH(J$1,[1]MasterLookup!$1:$1,0),FALSE)</f>
        <v>1.62</v>
      </c>
      <c r="K8">
        <f>VLOOKUP($A8,[1]MasterLookup!$A:$R,MATCH(K$1,[1]MasterLookup!$1:$1,0),FALSE)</f>
        <v>1.62</v>
      </c>
      <c r="L8">
        <f>VLOOKUP($A8,[1]MasterLookup!$A:$R,MATCH(L$1,[1]MasterLookup!$1:$1,0),FALSE)</f>
        <v>1.62</v>
      </c>
      <c r="M8">
        <f>VLOOKUP($A8,input_all_cols!$A:$AZ,MATCH(IF(tranline_cols!$D8=2,VLOOKUP(tranline_cols!M$1,headway_lookup!$A$2:$C$7,2,FALSE),VLOOKUP(tranline_cols!M$1,headway_lookup!$A$2:$C$7,3,FALSE)),input_all_cols!$1:$1,0),FALSE)</f>
        <v>120</v>
      </c>
      <c r="N8">
        <f>VLOOKUP($A8,input_all_cols!$A:$AZ,MATCH(IF(tranline_cols!$D8=2,VLOOKUP(tranline_cols!N$1,headway_lookup!$A$2:$C$7,2,FALSE),VLOOKUP(tranline_cols!N$1,headway_lookup!$A$2:$C$7,3,FALSE)),input_all_cols!$1:$1,0),FALSE)</f>
        <v>60</v>
      </c>
      <c r="O8">
        <f>VLOOKUP($A8,input_all_cols!$A:$AZ,MATCH(IF(tranline_cols!$D8=2,VLOOKUP(tranline_cols!O$1,headway_lookup!$A$2:$C$7,2,FALSE),VLOOKUP(tranline_cols!O$1,headway_lookup!$A$2:$C$7,3,FALSE)),input_all_cols!$1:$1,0),FALSE)</f>
        <v>60</v>
      </c>
      <c r="P8">
        <f>VLOOKUP($A8,input_all_cols!$A:$AZ,MATCH(IF(tranline_cols!$D8=2,VLOOKUP(tranline_cols!P$1,headway_lookup!$A$2:$C$7,2,FALSE),VLOOKUP(tranline_cols!P$1,headway_lookup!$A$2:$C$7,3,FALSE)),input_all_cols!$1:$1,0),FALSE)</f>
        <v>120</v>
      </c>
      <c r="Q8">
        <f>VLOOKUP($A8,input_all_cols!$A:$AZ,MATCH(IF(tranline_cols!$D8=2,VLOOKUP(tranline_cols!Q$1,headway_lookup!$A$2:$C$7,2,FALSE),VLOOKUP(tranline_cols!Q$1,headway_lookup!$A$2:$C$7,3,FALSE)),input_all_cols!$1:$1,0),FALSE)</f>
        <v>0</v>
      </c>
    </row>
    <row r="9" spans="1:21" x14ac:dyDescent="0.25">
      <c r="A9" t="str">
        <f>input_all_cols!A9</f>
        <v>ELDO70_A</v>
      </c>
      <c r="B9">
        <f>VLOOKUP($A9,[1]MasterLookup!$A:$R,MATCH(B$1,[1]MasterLookup!$1:$1,0),FALSE)</f>
        <v>1.62</v>
      </c>
      <c r="C9" t="s">
        <v>593</v>
      </c>
      <c r="D9">
        <f>VLOOKUP($A9,[1]MasterLookup!$A:$R,MATCH(D$1,[1]MasterLookup!$1:$1,0),FALSE)</f>
        <v>3</v>
      </c>
      <c r="E9">
        <f>VLOOKUP($A9,[1]MasterLookup!$A:$R,MATCH(E$1,[1]MasterLookup!$1:$1,0),FALSE)</f>
        <v>10</v>
      </c>
      <c r="F9">
        <f>VLOOKUP($A9,[1]MasterLookup!$A:$R,MATCH(F$1,[1]MasterLookup!$1:$1,0),FALSE)</f>
        <v>5</v>
      </c>
      <c r="G9" t="str">
        <f>VLOOKUP($A9,[1]MasterLookup!$A:$R,MATCH(G$1,[1]MasterLookup!$1:$1,0),FALSE)</f>
        <v>T</v>
      </c>
      <c r="H9">
        <f>VLOOKUP($A9,[1]MasterLookup!$A:$R,MATCH(H$1,[1]MasterLookup!$1:$1,0),FALSE)</f>
        <v>1.62</v>
      </c>
      <c r="I9">
        <f>VLOOKUP($A9,[1]MasterLookup!$A:$R,MATCH(I$1,[1]MasterLookup!$1:$1,0),FALSE)</f>
        <v>1.62</v>
      </c>
      <c r="J9">
        <f>VLOOKUP($A9,[1]MasterLookup!$A:$R,MATCH(J$1,[1]MasterLookup!$1:$1,0),FALSE)</f>
        <v>1.62</v>
      </c>
      <c r="K9">
        <f>VLOOKUP($A9,[1]MasterLookup!$A:$R,MATCH(K$1,[1]MasterLookup!$1:$1,0),FALSE)</f>
        <v>1.62</v>
      </c>
      <c r="L9">
        <f>VLOOKUP($A9,[1]MasterLookup!$A:$R,MATCH(L$1,[1]MasterLookup!$1:$1,0),FALSE)</f>
        <v>1.62</v>
      </c>
      <c r="M9">
        <f>VLOOKUP($A9,input_all_cols!$A:$AZ,MATCH(IF(tranline_cols!$D9=2,VLOOKUP(tranline_cols!M$1,headway_lookup!$A$2:$C$7,2,FALSE),VLOOKUP(tranline_cols!M$1,headway_lookup!$A$2:$C$7,3,FALSE)),input_all_cols!$1:$1,0),FALSE)</f>
        <v>80</v>
      </c>
      <c r="N9">
        <f>VLOOKUP($A9,input_all_cols!$A:$AZ,MATCH(IF(tranline_cols!$D9=2,VLOOKUP(tranline_cols!N$1,headway_lookup!$A$2:$C$7,2,FALSE),VLOOKUP(tranline_cols!N$1,headway_lookup!$A$2:$C$7,3,FALSE)),input_all_cols!$1:$1,0),FALSE)</f>
        <v>60</v>
      </c>
      <c r="O9">
        <f>VLOOKUP($A9,input_all_cols!$A:$AZ,MATCH(IF(tranline_cols!$D9=2,VLOOKUP(tranline_cols!O$1,headway_lookup!$A$2:$C$7,2,FALSE),VLOOKUP(tranline_cols!O$1,headway_lookup!$A$2:$C$7,3,FALSE)),input_all_cols!$1:$1,0),FALSE)</f>
        <v>60</v>
      </c>
      <c r="P9">
        <f>VLOOKUP($A9,input_all_cols!$A:$AZ,MATCH(IF(tranline_cols!$D9=2,VLOOKUP(tranline_cols!P$1,headway_lookup!$A$2:$C$7,2,FALSE),VLOOKUP(tranline_cols!P$1,headway_lookup!$A$2:$C$7,3,FALSE)),input_all_cols!$1:$1,0),FALSE)</f>
        <v>120</v>
      </c>
      <c r="Q9">
        <f>VLOOKUP($A9,input_all_cols!$A:$AZ,MATCH(IF(tranline_cols!$D9=2,VLOOKUP(tranline_cols!Q$1,headway_lookup!$A$2:$C$7,2,FALSE),VLOOKUP(tranline_cols!Q$1,headway_lookup!$A$2:$C$7,3,FALSE)),input_all_cols!$1:$1,0),FALSE)</f>
        <v>0</v>
      </c>
    </row>
    <row r="10" spans="1:21" x14ac:dyDescent="0.25">
      <c r="A10" t="str">
        <f>input_all_cols!A10</f>
        <v>ELDOC_A</v>
      </c>
      <c r="B10" t="e">
        <f>VLOOKUP($A10,[1]MasterLookup!$A:$R,MATCH(B$1,[1]MasterLookup!$1:$1,0),FALSE)</f>
        <v>#N/A</v>
      </c>
      <c r="C10" t="s">
        <v>593</v>
      </c>
      <c r="D10" t="e">
        <f>VLOOKUP($A10,[1]MasterLookup!$A:$R,MATCH(D$1,[1]MasterLookup!$1:$1,0),FALSE)</f>
        <v>#N/A</v>
      </c>
      <c r="E10" t="e">
        <f>VLOOKUP($A10,[1]MasterLookup!$A:$R,MATCH(E$1,[1]MasterLookup!$1:$1,0),FALSE)</f>
        <v>#N/A</v>
      </c>
      <c r="F10" t="e">
        <f>VLOOKUP($A10,[1]MasterLookup!$A:$R,MATCH(F$1,[1]MasterLookup!$1:$1,0),FALSE)</f>
        <v>#N/A</v>
      </c>
      <c r="G10" t="e">
        <f>VLOOKUP($A10,[1]MasterLookup!$A:$R,MATCH(G$1,[1]MasterLookup!$1:$1,0),FALSE)</f>
        <v>#N/A</v>
      </c>
      <c r="H10" t="e">
        <f>VLOOKUP($A10,[1]MasterLookup!$A:$R,MATCH(H$1,[1]MasterLookup!$1:$1,0),FALSE)</f>
        <v>#N/A</v>
      </c>
      <c r="I10" t="e">
        <f>VLOOKUP($A10,[1]MasterLookup!$A:$R,MATCH(I$1,[1]MasterLookup!$1:$1,0),FALSE)</f>
        <v>#N/A</v>
      </c>
      <c r="J10" t="e">
        <f>VLOOKUP($A10,[1]MasterLookup!$A:$R,MATCH(J$1,[1]MasterLookup!$1:$1,0),FALSE)</f>
        <v>#N/A</v>
      </c>
      <c r="K10" t="e">
        <f>VLOOKUP($A10,[1]MasterLookup!$A:$R,MATCH(K$1,[1]MasterLookup!$1:$1,0),FALSE)</f>
        <v>#N/A</v>
      </c>
      <c r="L10" t="e">
        <f>VLOOKUP($A10,[1]MasterLookup!$A:$R,MATCH(L$1,[1]MasterLookup!$1:$1,0),FALSE)</f>
        <v>#N/A</v>
      </c>
      <c r="M10" t="e">
        <f>VLOOKUP($A10,input_all_cols!$A:$AZ,MATCH(IF(tranline_cols!$D10=2,VLOOKUP(tranline_cols!M$1,headway_lookup!$A$2:$C$7,2,FALSE),VLOOKUP(tranline_cols!M$1,headway_lookup!$A$2:$C$7,3,FALSE)),input_all_cols!$1:$1,0),FALSE)</f>
        <v>#N/A</v>
      </c>
      <c r="N10" t="e">
        <f>VLOOKUP($A10,input_all_cols!$A:$AZ,MATCH(IF(tranline_cols!$D10=2,VLOOKUP(tranline_cols!N$1,headway_lookup!$A$2:$C$7,2,FALSE),VLOOKUP(tranline_cols!N$1,headway_lookup!$A$2:$C$7,3,FALSE)),input_all_cols!$1:$1,0),FALSE)</f>
        <v>#N/A</v>
      </c>
      <c r="O10" t="e">
        <f>VLOOKUP($A10,input_all_cols!$A:$AZ,MATCH(IF(tranline_cols!$D10=2,VLOOKUP(tranline_cols!O$1,headway_lookup!$A$2:$C$7,2,FALSE),VLOOKUP(tranline_cols!O$1,headway_lookup!$A$2:$C$7,3,FALSE)),input_all_cols!$1:$1,0),FALSE)</f>
        <v>#N/A</v>
      </c>
      <c r="P10" t="e">
        <f>VLOOKUP($A10,input_all_cols!$A:$AZ,MATCH(IF(tranline_cols!$D10=2,VLOOKUP(tranline_cols!P$1,headway_lookup!$A$2:$C$7,2,FALSE),VLOOKUP(tranline_cols!P$1,headway_lookup!$A$2:$C$7,3,FALSE)),input_all_cols!$1:$1,0),FALSE)</f>
        <v>#N/A</v>
      </c>
      <c r="Q10" t="e">
        <f>VLOOKUP($A10,input_all_cols!$A:$AZ,MATCH(IF(tranline_cols!$D10=2,VLOOKUP(tranline_cols!Q$1,headway_lookup!$A$2:$C$7,2,FALSE),VLOOKUP(tranline_cols!Q$1,headway_lookup!$A$2:$C$7,3,FALSE)),input_all_cols!$1:$1,0),FALSE)</f>
        <v>#N/A</v>
      </c>
    </row>
    <row r="11" spans="1:21" x14ac:dyDescent="0.25">
      <c r="A11" t="str">
        <f>input_all_cols!A11</f>
        <v>ELDOC_B</v>
      </c>
      <c r="B11" t="e">
        <f>VLOOKUP($A11,[1]MasterLookup!$A:$R,MATCH(B$1,[1]MasterLookup!$1:$1,0),FALSE)</f>
        <v>#N/A</v>
      </c>
      <c r="C11" t="s">
        <v>593</v>
      </c>
      <c r="D11" t="e">
        <f>VLOOKUP($A11,[1]MasterLookup!$A:$R,MATCH(D$1,[1]MasterLookup!$1:$1,0),FALSE)</f>
        <v>#N/A</v>
      </c>
      <c r="E11" t="e">
        <f>VLOOKUP($A11,[1]MasterLookup!$A:$R,MATCH(E$1,[1]MasterLookup!$1:$1,0),FALSE)</f>
        <v>#N/A</v>
      </c>
      <c r="F11" t="e">
        <f>VLOOKUP($A11,[1]MasterLookup!$A:$R,MATCH(F$1,[1]MasterLookup!$1:$1,0),FALSE)</f>
        <v>#N/A</v>
      </c>
      <c r="G11" t="e">
        <f>VLOOKUP($A11,[1]MasterLookup!$A:$R,MATCH(G$1,[1]MasterLookup!$1:$1,0),FALSE)</f>
        <v>#N/A</v>
      </c>
      <c r="H11" t="e">
        <f>VLOOKUP($A11,[1]MasterLookup!$A:$R,MATCH(H$1,[1]MasterLookup!$1:$1,0),FALSE)</f>
        <v>#N/A</v>
      </c>
      <c r="I11" t="e">
        <f>VLOOKUP($A11,[1]MasterLookup!$A:$R,MATCH(I$1,[1]MasterLookup!$1:$1,0),FALSE)</f>
        <v>#N/A</v>
      </c>
      <c r="J11" t="e">
        <f>VLOOKUP($A11,[1]MasterLookup!$A:$R,MATCH(J$1,[1]MasterLookup!$1:$1,0),FALSE)</f>
        <v>#N/A</v>
      </c>
      <c r="K11" t="e">
        <f>VLOOKUP($A11,[1]MasterLookup!$A:$R,MATCH(K$1,[1]MasterLookup!$1:$1,0),FALSE)</f>
        <v>#N/A</v>
      </c>
      <c r="L11" t="e">
        <f>VLOOKUP($A11,[1]MasterLookup!$A:$R,MATCH(L$1,[1]MasterLookup!$1:$1,0),FALSE)</f>
        <v>#N/A</v>
      </c>
      <c r="M11" t="e">
        <f>VLOOKUP($A11,input_all_cols!$A:$AZ,MATCH(IF(tranline_cols!$D11=2,VLOOKUP(tranline_cols!M$1,headway_lookup!$A$2:$C$7,2,FALSE),VLOOKUP(tranline_cols!M$1,headway_lookup!$A$2:$C$7,3,FALSE)),input_all_cols!$1:$1,0),FALSE)</f>
        <v>#N/A</v>
      </c>
      <c r="N11" t="e">
        <f>VLOOKUP($A11,input_all_cols!$A:$AZ,MATCH(IF(tranline_cols!$D11=2,VLOOKUP(tranline_cols!N$1,headway_lookup!$A$2:$C$7,2,FALSE),VLOOKUP(tranline_cols!N$1,headway_lookup!$A$2:$C$7,3,FALSE)),input_all_cols!$1:$1,0),FALSE)</f>
        <v>#N/A</v>
      </c>
      <c r="O11" t="e">
        <f>VLOOKUP($A11,input_all_cols!$A:$AZ,MATCH(IF(tranline_cols!$D11=2,VLOOKUP(tranline_cols!O$1,headway_lookup!$A$2:$C$7,2,FALSE),VLOOKUP(tranline_cols!O$1,headway_lookup!$A$2:$C$7,3,FALSE)),input_all_cols!$1:$1,0),FALSE)</f>
        <v>#N/A</v>
      </c>
      <c r="P11" t="e">
        <f>VLOOKUP($A11,input_all_cols!$A:$AZ,MATCH(IF(tranline_cols!$D11=2,VLOOKUP(tranline_cols!P$1,headway_lookup!$A$2:$C$7,2,FALSE),VLOOKUP(tranline_cols!P$1,headway_lookup!$A$2:$C$7,3,FALSE)),input_all_cols!$1:$1,0),FALSE)</f>
        <v>#N/A</v>
      </c>
      <c r="Q11" t="e">
        <f>VLOOKUP($A11,input_all_cols!$A:$AZ,MATCH(IF(tranline_cols!$D11=2,VLOOKUP(tranline_cols!Q$1,headway_lookup!$A$2:$C$7,2,FALSE),VLOOKUP(tranline_cols!Q$1,headway_lookup!$A$2:$C$7,3,FALSE)),input_all_cols!$1:$1,0),FALSE)</f>
        <v>#N/A</v>
      </c>
    </row>
    <row r="12" spans="1:21" x14ac:dyDescent="0.25">
      <c r="A12" t="str">
        <f>input_all_cols!A12</f>
        <v>ETRN151_A</v>
      </c>
      <c r="B12">
        <f>VLOOKUP($A12,[1]MasterLookup!$A:$R,MATCH(B$1,[1]MasterLookup!$1:$1,0),FALSE)</f>
        <v>1.62</v>
      </c>
      <c r="C12" t="s">
        <v>593</v>
      </c>
      <c r="D12">
        <f>VLOOKUP($A12,[1]MasterLookup!$A:$R,MATCH(D$1,[1]MasterLookup!$1:$1,0),FALSE)</f>
        <v>3</v>
      </c>
      <c r="E12">
        <f>VLOOKUP($A12,[1]MasterLookup!$A:$R,MATCH(E$1,[1]MasterLookup!$1:$1,0),FALSE)</f>
        <v>17</v>
      </c>
      <c r="F12">
        <f>VLOOKUP($A12,[1]MasterLookup!$A:$R,MATCH(F$1,[1]MasterLookup!$1:$1,0),FALSE)</f>
        <v>5</v>
      </c>
      <c r="G12" t="str">
        <f>VLOOKUP($A12,[1]MasterLookup!$A:$R,MATCH(G$1,[1]MasterLookup!$1:$1,0),FALSE)</f>
        <v>F</v>
      </c>
      <c r="H12">
        <f>VLOOKUP($A12,[1]MasterLookup!$A:$R,MATCH(H$1,[1]MasterLookup!$1:$1,0),FALSE)</f>
        <v>1.62</v>
      </c>
      <c r="I12">
        <f>VLOOKUP($A12,[1]MasterLookup!$A:$R,MATCH(I$1,[1]MasterLookup!$1:$1,0),FALSE)</f>
        <v>1.62</v>
      </c>
      <c r="J12">
        <f>VLOOKUP($A12,[1]MasterLookup!$A:$R,MATCH(J$1,[1]MasterLookup!$1:$1,0),FALSE)</f>
        <v>1.62</v>
      </c>
      <c r="K12">
        <f>VLOOKUP($A12,[1]MasterLookup!$A:$R,MATCH(K$1,[1]MasterLookup!$1:$1,0),FALSE)</f>
        <v>1.62</v>
      </c>
      <c r="L12">
        <f>VLOOKUP($A12,[1]MasterLookup!$A:$R,MATCH(L$1,[1]MasterLookup!$1:$1,0),FALSE)</f>
        <v>1.62</v>
      </c>
      <c r="M12">
        <f>VLOOKUP($A12,input_all_cols!$A:$AZ,MATCH(IF(tranline_cols!$D12=2,VLOOKUP(tranline_cols!M$1,headway_lookup!$A$2:$C$7,2,FALSE),VLOOKUP(tranline_cols!M$1,headway_lookup!$A$2:$C$7,3,FALSE)),input_all_cols!$1:$1,0),FALSE)</f>
        <v>80</v>
      </c>
      <c r="N12">
        <f>VLOOKUP($A12,input_all_cols!$A:$AZ,MATCH(IF(tranline_cols!$D12=2,VLOOKUP(tranline_cols!N$1,headway_lookup!$A$2:$C$7,2,FALSE),VLOOKUP(tranline_cols!N$1,headway_lookup!$A$2:$C$7,3,FALSE)),input_all_cols!$1:$1,0),FALSE)</f>
        <v>0</v>
      </c>
      <c r="O12">
        <f>VLOOKUP($A12,input_all_cols!$A:$AZ,MATCH(IF(tranline_cols!$D12=2,VLOOKUP(tranline_cols!O$1,headway_lookup!$A$2:$C$7,2,FALSE),VLOOKUP(tranline_cols!O$1,headway_lookup!$A$2:$C$7,3,FALSE)),input_all_cols!$1:$1,0),FALSE)</f>
        <v>0</v>
      </c>
      <c r="P12">
        <f>VLOOKUP($A12,input_all_cols!$A:$AZ,MATCH(IF(tranline_cols!$D12=2,VLOOKUP(tranline_cols!P$1,headway_lookup!$A$2:$C$7,2,FALSE),VLOOKUP(tranline_cols!P$1,headway_lookup!$A$2:$C$7,3,FALSE)),input_all_cols!$1:$1,0),FALSE)</f>
        <v>0</v>
      </c>
      <c r="Q12">
        <f>VLOOKUP($A12,input_all_cols!$A:$AZ,MATCH(IF(tranline_cols!$D12=2,VLOOKUP(tranline_cols!Q$1,headway_lookup!$A$2:$C$7,2,FALSE),VLOOKUP(tranline_cols!Q$1,headway_lookup!$A$2:$C$7,3,FALSE)),input_all_cols!$1:$1,0),FALSE)</f>
        <v>0</v>
      </c>
    </row>
    <row r="13" spans="1:21" x14ac:dyDescent="0.25">
      <c r="A13" t="str">
        <f>input_all_cols!A13</f>
        <v>ETRN151_B</v>
      </c>
      <c r="B13">
        <f>VLOOKUP($A13,[1]MasterLookup!$A:$R,MATCH(B$1,[1]MasterLookup!$1:$1,0),FALSE)</f>
        <v>1.62</v>
      </c>
      <c r="C13" t="s">
        <v>593</v>
      </c>
      <c r="D13">
        <f>VLOOKUP($A13,[1]MasterLookup!$A:$R,MATCH(D$1,[1]MasterLookup!$1:$1,0),FALSE)</f>
        <v>3</v>
      </c>
      <c r="E13">
        <f>VLOOKUP($A13,[1]MasterLookup!$A:$R,MATCH(E$1,[1]MasterLookup!$1:$1,0),FALSE)</f>
        <v>17</v>
      </c>
      <c r="F13">
        <f>VLOOKUP($A13,[1]MasterLookup!$A:$R,MATCH(F$1,[1]MasterLookup!$1:$1,0),FALSE)</f>
        <v>5</v>
      </c>
      <c r="G13" t="str">
        <f>VLOOKUP($A13,[1]MasterLookup!$A:$R,MATCH(G$1,[1]MasterLookup!$1:$1,0),FALSE)</f>
        <v>F</v>
      </c>
      <c r="H13">
        <f>VLOOKUP($A13,[1]MasterLookup!$A:$R,MATCH(H$1,[1]MasterLookup!$1:$1,0),FALSE)</f>
        <v>1.62</v>
      </c>
      <c r="I13">
        <f>VLOOKUP($A13,[1]MasterLookup!$A:$R,MATCH(I$1,[1]MasterLookup!$1:$1,0),FALSE)</f>
        <v>1.62</v>
      </c>
      <c r="J13">
        <f>VLOOKUP($A13,[1]MasterLookup!$A:$R,MATCH(J$1,[1]MasterLookup!$1:$1,0),FALSE)</f>
        <v>1.62</v>
      </c>
      <c r="K13">
        <f>VLOOKUP($A13,[1]MasterLookup!$A:$R,MATCH(K$1,[1]MasterLookup!$1:$1,0),FALSE)</f>
        <v>1.62</v>
      </c>
      <c r="L13">
        <f>VLOOKUP($A13,[1]MasterLookup!$A:$R,MATCH(L$1,[1]MasterLookup!$1:$1,0),FALSE)</f>
        <v>1.62</v>
      </c>
      <c r="M13">
        <f>VLOOKUP($A13,input_all_cols!$A:$AZ,MATCH(IF(tranline_cols!$D13=2,VLOOKUP(tranline_cols!M$1,headway_lookup!$A$2:$C$7,2,FALSE),VLOOKUP(tranline_cols!M$1,headway_lookup!$A$2:$C$7,3,FALSE)),input_all_cols!$1:$1,0),FALSE)</f>
        <v>0</v>
      </c>
      <c r="N13">
        <f>VLOOKUP($A13,input_all_cols!$A:$AZ,MATCH(IF(tranline_cols!$D13=2,VLOOKUP(tranline_cols!N$1,headway_lookup!$A$2:$C$7,2,FALSE),VLOOKUP(tranline_cols!N$1,headway_lookup!$A$2:$C$7,3,FALSE)),input_all_cols!$1:$1,0),FALSE)</f>
        <v>0</v>
      </c>
      <c r="O13">
        <f>VLOOKUP($A13,input_all_cols!$A:$AZ,MATCH(IF(tranline_cols!$D13=2,VLOOKUP(tranline_cols!O$1,headway_lookup!$A$2:$C$7,2,FALSE),VLOOKUP(tranline_cols!O$1,headway_lookup!$A$2:$C$7,3,FALSE)),input_all_cols!$1:$1,0),FALSE)</f>
        <v>90</v>
      </c>
      <c r="P13">
        <f>VLOOKUP($A13,input_all_cols!$A:$AZ,MATCH(IF(tranline_cols!$D13=2,VLOOKUP(tranline_cols!P$1,headway_lookup!$A$2:$C$7,2,FALSE),VLOOKUP(tranline_cols!P$1,headway_lookup!$A$2:$C$7,3,FALSE)),input_all_cols!$1:$1,0),FALSE)</f>
        <v>0</v>
      </c>
      <c r="Q13">
        <f>VLOOKUP($A13,input_all_cols!$A:$AZ,MATCH(IF(tranline_cols!$D13=2,VLOOKUP(tranline_cols!Q$1,headway_lookup!$A$2:$C$7,2,FALSE),VLOOKUP(tranline_cols!Q$1,headway_lookup!$A$2:$C$7,3,FALSE)),input_all_cols!$1:$1,0),FALSE)</f>
        <v>0</v>
      </c>
    </row>
    <row r="14" spans="1:21" x14ac:dyDescent="0.25">
      <c r="A14" t="str">
        <f>input_all_cols!A14</f>
        <v>ETRN152_A</v>
      </c>
      <c r="B14">
        <f>VLOOKUP($A14,[1]MasterLookup!$A:$R,MATCH(B$1,[1]MasterLookup!$1:$1,0),FALSE)</f>
        <v>1.62</v>
      </c>
      <c r="C14" t="s">
        <v>593</v>
      </c>
      <c r="D14">
        <f>VLOOKUP($A14,[1]MasterLookup!$A:$R,MATCH(D$1,[1]MasterLookup!$1:$1,0),FALSE)</f>
        <v>3</v>
      </c>
      <c r="E14">
        <f>VLOOKUP($A14,[1]MasterLookup!$A:$R,MATCH(E$1,[1]MasterLookup!$1:$1,0),FALSE)</f>
        <v>17</v>
      </c>
      <c r="F14">
        <f>VLOOKUP($A14,[1]MasterLookup!$A:$R,MATCH(F$1,[1]MasterLookup!$1:$1,0),FALSE)</f>
        <v>5</v>
      </c>
      <c r="G14" t="str">
        <f>VLOOKUP($A14,[1]MasterLookup!$A:$R,MATCH(G$1,[1]MasterLookup!$1:$1,0),FALSE)</f>
        <v>F</v>
      </c>
      <c r="H14">
        <f>VLOOKUP($A14,[1]MasterLookup!$A:$R,MATCH(H$1,[1]MasterLookup!$1:$1,0),FALSE)</f>
        <v>1.62</v>
      </c>
      <c r="I14">
        <f>VLOOKUP($A14,[1]MasterLookup!$A:$R,MATCH(I$1,[1]MasterLookup!$1:$1,0),FALSE)</f>
        <v>1.62</v>
      </c>
      <c r="J14">
        <f>VLOOKUP($A14,[1]MasterLookup!$A:$R,MATCH(J$1,[1]MasterLookup!$1:$1,0),FALSE)</f>
        <v>1.62</v>
      </c>
      <c r="K14">
        <f>VLOOKUP($A14,[1]MasterLookup!$A:$R,MATCH(K$1,[1]MasterLookup!$1:$1,0),FALSE)</f>
        <v>1.62</v>
      </c>
      <c r="L14">
        <f>VLOOKUP($A14,[1]MasterLookup!$A:$R,MATCH(L$1,[1]MasterLookup!$1:$1,0),FALSE)</f>
        <v>1.62</v>
      </c>
      <c r="M14">
        <f>VLOOKUP($A14,input_all_cols!$A:$AZ,MATCH(IF(tranline_cols!$D14=2,VLOOKUP(tranline_cols!M$1,headway_lookup!$A$2:$C$7,2,FALSE),VLOOKUP(tranline_cols!M$1,headway_lookup!$A$2:$C$7,3,FALSE)),input_all_cols!$1:$1,0),FALSE)</f>
        <v>80</v>
      </c>
      <c r="N14">
        <f>VLOOKUP($A14,input_all_cols!$A:$AZ,MATCH(IF(tranline_cols!$D14=2,VLOOKUP(tranline_cols!N$1,headway_lookup!$A$2:$C$7,2,FALSE),VLOOKUP(tranline_cols!N$1,headway_lookup!$A$2:$C$7,3,FALSE)),input_all_cols!$1:$1,0),FALSE)</f>
        <v>0</v>
      </c>
      <c r="O14">
        <f>VLOOKUP($A14,input_all_cols!$A:$AZ,MATCH(IF(tranline_cols!$D14=2,VLOOKUP(tranline_cols!O$1,headway_lookup!$A$2:$C$7,2,FALSE),VLOOKUP(tranline_cols!O$1,headway_lookup!$A$2:$C$7,3,FALSE)),input_all_cols!$1:$1,0),FALSE)</f>
        <v>0</v>
      </c>
      <c r="P14">
        <f>VLOOKUP($A14,input_all_cols!$A:$AZ,MATCH(IF(tranline_cols!$D14=2,VLOOKUP(tranline_cols!P$1,headway_lookup!$A$2:$C$7,2,FALSE),VLOOKUP(tranline_cols!P$1,headway_lookup!$A$2:$C$7,3,FALSE)),input_all_cols!$1:$1,0),FALSE)</f>
        <v>0</v>
      </c>
      <c r="Q14">
        <f>VLOOKUP($A14,input_all_cols!$A:$AZ,MATCH(IF(tranline_cols!$D14=2,VLOOKUP(tranline_cols!Q$1,headway_lookup!$A$2:$C$7,2,FALSE),VLOOKUP(tranline_cols!Q$1,headway_lookup!$A$2:$C$7,3,FALSE)),input_all_cols!$1:$1,0),FALSE)</f>
        <v>0</v>
      </c>
    </row>
    <row r="15" spans="1:21" x14ac:dyDescent="0.25">
      <c r="A15" t="str">
        <f>input_all_cols!A15</f>
        <v>ETRN152_B</v>
      </c>
      <c r="B15">
        <f>VLOOKUP($A15,[1]MasterLookup!$A:$R,MATCH(B$1,[1]MasterLookup!$1:$1,0),FALSE)</f>
        <v>1.62</v>
      </c>
      <c r="C15" t="s">
        <v>593</v>
      </c>
      <c r="D15">
        <f>VLOOKUP($A15,[1]MasterLookup!$A:$R,MATCH(D$1,[1]MasterLookup!$1:$1,0),FALSE)</f>
        <v>3</v>
      </c>
      <c r="E15">
        <f>VLOOKUP($A15,[1]MasterLookup!$A:$R,MATCH(E$1,[1]MasterLookup!$1:$1,0),FALSE)</f>
        <v>17</v>
      </c>
      <c r="F15">
        <f>VLOOKUP($A15,[1]MasterLookup!$A:$R,MATCH(F$1,[1]MasterLookup!$1:$1,0),FALSE)</f>
        <v>5</v>
      </c>
      <c r="G15" t="str">
        <f>VLOOKUP($A15,[1]MasterLookup!$A:$R,MATCH(G$1,[1]MasterLookup!$1:$1,0),FALSE)</f>
        <v>F</v>
      </c>
      <c r="H15">
        <f>VLOOKUP($A15,[1]MasterLookup!$A:$R,MATCH(H$1,[1]MasterLookup!$1:$1,0),FALSE)</f>
        <v>1.62</v>
      </c>
      <c r="I15">
        <f>VLOOKUP($A15,[1]MasterLookup!$A:$R,MATCH(I$1,[1]MasterLookup!$1:$1,0),FALSE)</f>
        <v>1.62</v>
      </c>
      <c r="J15">
        <f>VLOOKUP($A15,[1]MasterLookup!$A:$R,MATCH(J$1,[1]MasterLookup!$1:$1,0),FALSE)</f>
        <v>1.62</v>
      </c>
      <c r="K15">
        <f>VLOOKUP($A15,[1]MasterLookup!$A:$R,MATCH(K$1,[1]MasterLookup!$1:$1,0),FALSE)</f>
        <v>1.62</v>
      </c>
      <c r="L15">
        <f>VLOOKUP($A15,[1]MasterLookup!$A:$R,MATCH(L$1,[1]MasterLookup!$1:$1,0),FALSE)</f>
        <v>1.62</v>
      </c>
      <c r="M15">
        <f>VLOOKUP($A15,input_all_cols!$A:$AZ,MATCH(IF(tranline_cols!$D15=2,VLOOKUP(tranline_cols!M$1,headway_lookup!$A$2:$C$7,2,FALSE),VLOOKUP(tranline_cols!M$1,headway_lookup!$A$2:$C$7,3,FALSE)),input_all_cols!$1:$1,0),FALSE)</f>
        <v>0</v>
      </c>
      <c r="N15">
        <f>VLOOKUP($A15,input_all_cols!$A:$AZ,MATCH(IF(tranline_cols!$D15=2,VLOOKUP(tranline_cols!N$1,headway_lookup!$A$2:$C$7,2,FALSE),VLOOKUP(tranline_cols!N$1,headway_lookup!$A$2:$C$7,3,FALSE)),input_all_cols!$1:$1,0),FALSE)</f>
        <v>0</v>
      </c>
      <c r="O15">
        <f>VLOOKUP($A15,input_all_cols!$A:$AZ,MATCH(IF(tranline_cols!$D15=2,VLOOKUP(tranline_cols!O$1,headway_lookup!$A$2:$C$7,2,FALSE),VLOOKUP(tranline_cols!O$1,headway_lookup!$A$2:$C$7,3,FALSE)),input_all_cols!$1:$1,0),FALSE)</f>
        <v>90</v>
      </c>
      <c r="P15">
        <f>VLOOKUP($A15,input_all_cols!$A:$AZ,MATCH(IF(tranline_cols!$D15=2,VLOOKUP(tranline_cols!P$1,headway_lookup!$A$2:$C$7,2,FALSE),VLOOKUP(tranline_cols!P$1,headway_lookup!$A$2:$C$7,3,FALSE)),input_all_cols!$1:$1,0),FALSE)</f>
        <v>0</v>
      </c>
      <c r="Q15">
        <f>VLOOKUP($A15,input_all_cols!$A:$AZ,MATCH(IF(tranline_cols!$D15=2,VLOOKUP(tranline_cols!Q$1,headway_lookup!$A$2:$C$7,2,FALSE),VLOOKUP(tranline_cols!Q$1,headway_lookup!$A$2:$C$7,3,FALSE)),input_all_cols!$1:$1,0),FALSE)</f>
        <v>0</v>
      </c>
    </row>
    <row r="16" spans="1:21" x14ac:dyDescent="0.25">
      <c r="A16" t="str">
        <f>input_all_cols!A16</f>
        <v>ETRN153_A</v>
      </c>
      <c r="B16">
        <f>VLOOKUP($A16,[1]MasterLookup!$A:$R,MATCH(B$1,[1]MasterLookup!$1:$1,0),FALSE)</f>
        <v>1.62</v>
      </c>
      <c r="C16" t="s">
        <v>593</v>
      </c>
      <c r="D16">
        <f>VLOOKUP($A16,[1]MasterLookup!$A:$R,MATCH(D$1,[1]MasterLookup!$1:$1,0),FALSE)</f>
        <v>3</v>
      </c>
      <c r="E16">
        <f>VLOOKUP($A16,[1]MasterLookup!$A:$R,MATCH(E$1,[1]MasterLookup!$1:$1,0),FALSE)</f>
        <v>17</v>
      </c>
      <c r="F16">
        <f>VLOOKUP($A16,[1]MasterLookup!$A:$R,MATCH(F$1,[1]MasterLookup!$1:$1,0),FALSE)</f>
        <v>5</v>
      </c>
      <c r="G16" t="str">
        <f>VLOOKUP($A16,[1]MasterLookup!$A:$R,MATCH(G$1,[1]MasterLookup!$1:$1,0),FALSE)</f>
        <v>F</v>
      </c>
      <c r="H16">
        <f>VLOOKUP($A16,[1]MasterLookup!$A:$R,MATCH(H$1,[1]MasterLookup!$1:$1,0),FALSE)</f>
        <v>1.62</v>
      </c>
      <c r="I16">
        <f>VLOOKUP($A16,[1]MasterLookup!$A:$R,MATCH(I$1,[1]MasterLookup!$1:$1,0),FALSE)</f>
        <v>1.62</v>
      </c>
      <c r="J16">
        <f>VLOOKUP($A16,[1]MasterLookup!$A:$R,MATCH(J$1,[1]MasterLookup!$1:$1,0),FALSE)</f>
        <v>1.62</v>
      </c>
      <c r="K16">
        <f>VLOOKUP($A16,[1]MasterLookup!$A:$R,MATCH(K$1,[1]MasterLookup!$1:$1,0),FALSE)</f>
        <v>1.62</v>
      </c>
      <c r="L16">
        <f>VLOOKUP($A16,[1]MasterLookup!$A:$R,MATCH(L$1,[1]MasterLookup!$1:$1,0),FALSE)</f>
        <v>1.62</v>
      </c>
      <c r="M16">
        <f>VLOOKUP($A16,input_all_cols!$A:$AZ,MATCH(IF(tranline_cols!$D16=2,VLOOKUP(tranline_cols!M$1,headway_lookup!$A$2:$C$7,2,FALSE),VLOOKUP(tranline_cols!M$1,headway_lookup!$A$2:$C$7,3,FALSE)),input_all_cols!$1:$1,0),FALSE)</f>
        <v>240</v>
      </c>
      <c r="N16">
        <f>VLOOKUP($A16,input_all_cols!$A:$AZ,MATCH(IF(tranline_cols!$D16=2,VLOOKUP(tranline_cols!N$1,headway_lookup!$A$2:$C$7,2,FALSE),VLOOKUP(tranline_cols!N$1,headway_lookup!$A$2:$C$7,3,FALSE)),input_all_cols!$1:$1,0),FALSE)</f>
        <v>0</v>
      </c>
      <c r="O16">
        <f>VLOOKUP($A16,input_all_cols!$A:$AZ,MATCH(IF(tranline_cols!$D16=2,VLOOKUP(tranline_cols!O$1,headway_lookup!$A$2:$C$7,2,FALSE),VLOOKUP(tranline_cols!O$1,headway_lookup!$A$2:$C$7,3,FALSE)),input_all_cols!$1:$1,0),FALSE)</f>
        <v>0</v>
      </c>
      <c r="P16">
        <f>VLOOKUP($A16,input_all_cols!$A:$AZ,MATCH(IF(tranline_cols!$D16=2,VLOOKUP(tranline_cols!P$1,headway_lookup!$A$2:$C$7,2,FALSE),VLOOKUP(tranline_cols!P$1,headway_lookup!$A$2:$C$7,3,FALSE)),input_all_cols!$1:$1,0),FALSE)</f>
        <v>0</v>
      </c>
      <c r="Q16">
        <f>VLOOKUP($A16,input_all_cols!$A:$AZ,MATCH(IF(tranline_cols!$D16=2,VLOOKUP(tranline_cols!Q$1,headway_lookup!$A$2:$C$7,2,FALSE),VLOOKUP(tranline_cols!Q$1,headway_lookup!$A$2:$C$7,3,FALSE)),input_all_cols!$1:$1,0),FALSE)</f>
        <v>0</v>
      </c>
    </row>
    <row r="17" spans="1:17" x14ac:dyDescent="0.25">
      <c r="A17" t="str">
        <f>input_all_cols!A17</f>
        <v>ETRN153_B</v>
      </c>
      <c r="B17">
        <f>VLOOKUP($A17,[1]MasterLookup!$A:$R,MATCH(B$1,[1]MasterLookup!$1:$1,0),FALSE)</f>
        <v>1.62</v>
      </c>
      <c r="C17" t="s">
        <v>593</v>
      </c>
      <c r="D17">
        <f>VLOOKUP($A17,[1]MasterLookup!$A:$R,MATCH(D$1,[1]MasterLookup!$1:$1,0),FALSE)</f>
        <v>3</v>
      </c>
      <c r="E17">
        <f>VLOOKUP($A17,[1]MasterLookup!$A:$R,MATCH(E$1,[1]MasterLookup!$1:$1,0),FALSE)</f>
        <v>17</v>
      </c>
      <c r="F17">
        <f>VLOOKUP($A17,[1]MasterLookup!$A:$R,MATCH(F$1,[1]MasterLookup!$1:$1,0),FALSE)</f>
        <v>5</v>
      </c>
      <c r="G17" t="str">
        <f>VLOOKUP($A17,[1]MasterLookup!$A:$R,MATCH(G$1,[1]MasterLookup!$1:$1,0),FALSE)</f>
        <v>F</v>
      </c>
      <c r="H17">
        <f>VLOOKUP($A17,[1]MasterLookup!$A:$R,MATCH(H$1,[1]MasterLookup!$1:$1,0),FALSE)</f>
        <v>1.62</v>
      </c>
      <c r="I17">
        <f>VLOOKUP($A17,[1]MasterLookup!$A:$R,MATCH(I$1,[1]MasterLookup!$1:$1,0),FALSE)</f>
        <v>1.62</v>
      </c>
      <c r="J17">
        <f>VLOOKUP($A17,[1]MasterLookup!$A:$R,MATCH(J$1,[1]MasterLookup!$1:$1,0),FALSE)</f>
        <v>1.62</v>
      </c>
      <c r="K17">
        <f>VLOOKUP($A17,[1]MasterLookup!$A:$R,MATCH(K$1,[1]MasterLookup!$1:$1,0),FALSE)</f>
        <v>1.62</v>
      </c>
      <c r="L17">
        <f>VLOOKUP($A17,[1]MasterLookup!$A:$R,MATCH(L$1,[1]MasterLookup!$1:$1,0),FALSE)</f>
        <v>1.62</v>
      </c>
      <c r="M17">
        <f>VLOOKUP($A17,input_all_cols!$A:$AZ,MATCH(IF(tranline_cols!$D17=2,VLOOKUP(tranline_cols!M$1,headway_lookup!$A$2:$C$7,2,FALSE),VLOOKUP(tranline_cols!M$1,headway_lookup!$A$2:$C$7,3,FALSE)),input_all_cols!$1:$1,0),FALSE)</f>
        <v>0</v>
      </c>
      <c r="N17">
        <f>VLOOKUP($A17,input_all_cols!$A:$AZ,MATCH(IF(tranline_cols!$D17=2,VLOOKUP(tranline_cols!N$1,headway_lookup!$A$2:$C$7,2,FALSE),VLOOKUP(tranline_cols!N$1,headway_lookup!$A$2:$C$7,3,FALSE)),input_all_cols!$1:$1,0),FALSE)</f>
        <v>0</v>
      </c>
      <c r="O17">
        <f>VLOOKUP($A17,input_all_cols!$A:$AZ,MATCH(IF(tranline_cols!$D17=2,VLOOKUP(tranline_cols!O$1,headway_lookup!$A$2:$C$7,2,FALSE),VLOOKUP(tranline_cols!O$1,headway_lookup!$A$2:$C$7,3,FALSE)),input_all_cols!$1:$1,0),FALSE)</f>
        <v>180</v>
      </c>
      <c r="P17">
        <f>VLOOKUP($A17,input_all_cols!$A:$AZ,MATCH(IF(tranline_cols!$D17=2,VLOOKUP(tranline_cols!P$1,headway_lookup!$A$2:$C$7,2,FALSE),VLOOKUP(tranline_cols!P$1,headway_lookup!$A$2:$C$7,3,FALSE)),input_all_cols!$1:$1,0),FALSE)</f>
        <v>0</v>
      </c>
      <c r="Q17">
        <f>VLOOKUP($A17,input_all_cols!$A:$AZ,MATCH(IF(tranline_cols!$D17=2,VLOOKUP(tranline_cols!Q$1,headway_lookup!$A$2:$C$7,2,FALSE),VLOOKUP(tranline_cols!Q$1,headway_lookup!$A$2:$C$7,3,FALSE)),input_all_cols!$1:$1,0),FALSE)</f>
        <v>0</v>
      </c>
    </row>
    <row r="18" spans="1:17" x14ac:dyDescent="0.25">
      <c r="A18" t="str">
        <f>input_all_cols!A18</f>
        <v>ETRN154_A</v>
      </c>
      <c r="B18">
        <f>VLOOKUP($A18,[1]MasterLookup!$A:$R,MATCH(B$1,[1]MasterLookup!$1:$1,0),FALSE)</f>
        <v>1.62</v>
      </c>
      <c r="C18" t="s">
        <v>593</v>
      </c>
      <c r="D18">
        <f>VLOOKUP($A18,[1]MasterLookup!$A:$R,MATCH(D$1,[1]MasterLookup!$1:$1,0),FALSE)</f>
        <v>3</v>
      </c>
      <c r="E18">
        <f>VLOOKUP($A18,[1]MasterLookup!$A:$R,MATCH(E$1,[1]MasterLookup!$1:$1,0),FALSE)</f>
        <v>17</v>
      </c>
      <c r="F18">
        <f>VLOOKUP($A18,[1]MasterLookup!$A:$R,MATCH(F$1,[1]MasterLookup!$1:$1,0),FALSE)</f>
        <v>5</v>
      </c>
      <c r="G18" t="str">
        <f>VLOOKUP($A18,[1]MasterLookup!$A:$R,MATCH(G$1,[1]MasterLookup!$1:$1,0),FALSE)</f>
        <v>F</v>
      </c>
      <c r="H18">
        <f>VLOOKUP($A18,[1]MasterLookup!$A:$R,MATCH(H$1,[1]MasterLookup!$1:$1,0),FALSE)</f>
        <v>1.62</v>
      </c>
      <c r="I18">
        <f>VLOOKUP($A18,[1]MasterLookup!$A:$R,MATCH(I$1,[1]MasterLookup!$1:$1,0),FALSE)</f>
        <v>1.62</v>
      </c>
      <c r="J18">
        <f>VLOOKUP($A18,[1]MasterLookup!$A:$R,MATCH(J$1,[1]MasterLookup!$1:$1,0),FALSE)</f>
        <v>1.62</v>
      </c>
      <c r="K18">
        <f>VLOOKUP($A18,[1]MasterLookup!$A:$R,MATCH(K$1,[1]MasterLookup!$1:$1,0),FALSE)</f>
        <v>1.62</v>
      </c>
      <c r="L18">
        <f>VLOOKUP($A18,[1]MasterLookup!$A:$R,MATCH(L$1,[1]MasterLookup!$1:$1,0),FALSE)</f>
        <v>1.62</v>
      </c>
      <c r="M18">
        <f>VLOOKUP($A18,input_all_cols!$A:$AZ,MATCH(IF(tranline_cols!$D18=2,VLOOKUP(tranline_cols!M$1,headway_lookup!$A$2:$C$7,2,FALSE),VLOOKUP(tranline_cols!M$1,headway_lookup!$A$2:$C$7,3,FALSE)),input_all_cols!$1:$1,0),FALSE)</f>
        <v>80</v>
      </c>
      <c r="N18">
        <f>VLOOKUP($A18,input_all_cols!$A:$AZ,MATCH(IF(tranline_cols!$D18=2,VLOOKUP(tranline_cols!N$1,headway_lookup!$A$2:$C$7,2,FALSE),VLOOKUP(tranline_cols!N$1,headway_lookup!$A$2:$C$7,3,FALSE)),input_all_cols!$1:$1,0),FALSE)</f>
        <v>120</v>
      </c>
      <c r="O18">
        <f>VLOOKUP($A18,input_all_cols!$A:$AZ,MATCH(IF(tranline_cols!$D18=2,VLOOKUP(tranline_cols!O$1,headway_lookup!$A$2:$C$7,2,FALSE),VLOOKUP(tranline_cols!O$1,headway_lookup!$A$2:$C$7,3,FALSE)),input_all_cols!$1:$1,0),FALSE)</f>
        <v>60</v>
      </c>
      <c r="P18">
        <f>VLOOKUP($A18,input_all_cols!$A:$AZ,MATCH(IF(tranline_cols!$D18=2,VLOOKUP(tranline_cols!P$1,headway_lookup!$A$2:$C$7,2,FALSE),VLOOKUP(tranline_cols!P$1,headway_lookup!$A$2:$C$7,3,FALSE)),input_all_cols!$1:$1,0),FALSE)</f>
        <v>120</v>
      </c>
      <c r="Q18">
        <f>VLOOKUP($A18,input_all_cols!$A:$AZ,MATCH(IF(tranline_cols!$D18=2,VLOOKUP(tranline_cols!Q$1,headway_lookup!$A$2:$C$7,2,FALSE),VLOOKUP(tranline_cols!Q$1,headway_lookup!$A$2:$C$7,3,FALSE)),input_all_cols!$1:$1,0),FALSE)</f>
        <v>0</v>
      </c>
    </row>
    <row r="19" spans="1:17" x14ac:dyDescent="0.25">
      <c r="A19" t="str">
        <f>input_all_cols!A19</f>
        <v>ETRN154_B</v>
      </c>
      <c r="B19">
        <f>VLOOKUP($A19,[1]MasterLookup!$A:$R,MATCH(B$1,[1]MasterLookup!$1:$1,0),FALSE)</f>
        <v>1.62</v>
      </c>
      <c r="C19" t="s">
        <v>593</v>
      </c>
      <c r="D19">
        <f>VLOOKUP($A19,[1]MasterLookup!$A:$R,MATCH(D$1,[1]MasterLookup!$1:$1,0),FALSE)</f>
        <v>3</v>
      </c>
      <c r="E19">
        <f>VLOOKUP($A19,[1]MasterLookup!$A:$R,MATCH(E$1,[1]MasterLookup!$1:$1,0),FALSE)</f>
        <v>17</v>
      </c>
      <c r="F19">
        <f>VLOOKUP($A19,[1]MasterLookup!$A:$R,MATCH(F$1,[1]MasterLookup!$1:$1,0),FALSE)</f>
        <v>5</v>
      </c>
      <c r="G19" t="str">
        <f>VLOOKUP($A19,[1]MasterLookup!$A:$R,MATCH(G$1,[1]MasterLookup!$1:$1,0),FALSE)</f>
        <v>F</v>
      </c>
      <c r="H19">
        <f>VLOOKUP($A19,[1]MasterLookup!$A:$R,MATCH(H$1,[1]MasterLookup!$1:$1,0),FALSE)</f>
        <v>1.62</v>
      </c>
      <c r="I19">
        <f>VLOOKUP($A19,[1]MasterLookup!$A:$R,MATCH(I$1,[1]MasterLookup!$1:$1,0),FALSE)</f>
        <v>1.62</v>
      </c>
      <c r="J19">
        <f>VLOOKUP($A19,[1]MasterLookup!$A:$R,MATCH(J$1,[1]MasterLookup!$1:$1,0),FALSE)</f>
        <v>1.62</v>
      </c>
      <c r="K19">
        <f>VLOOKUP($A19,[1]MasterLookup!$A:$R,MATCH(K$1,[1]MasterLookup!$1:$1,0),FALSE)</f>
        <v>1.62</v>
      </c>
      <c r="L19">
        <f>VLOOKUP($A19,[1]MasterLookup!$A:$R,MATCH(L$1,[1]MasterLookup!$1:$1,0),FALSE)</f>
        <v>1.62</v>
      </c>
      <c r="M19">
        <f>VLOOKUP($A19,input_all_cols!$A:$AZ,MATCH(IF(tranline_cols!$D19=2,VLOOKUP(tranline_cols!M$1,headway_lookup!$A$2:$C$7,2,FALSE),VLOOKUP(tranline_cols!M$1,headway_lookup!$A$2:$C$7,3,FALSE)),input_all_cols!$1:$1,0),FALSE)</f>
        <v>60</v>
      </c>
      <c r="N19">
        <f>VLOOKUP($A19,input_all_cols!$A:$AZ,MATCH(IF(tranline_cols!$D19=2,VLOOKUP(tranline_cols!N$1,headway_lookup!$A$2:$C$7,2,FALSE),VLOOKUP(tranline_cols!N$1,headway_lookup!$A$2:$C$7,3,FALSE)),input_all_cols!$1:$1,0),FALSE)</f>
        <v>120</v>
      </c>
      <c r="O19">
        <f>VLOOKUP($A19,input_all_cols!$A:$AZ,MATCH(IF(tranline_cols!$D19=2,VLOOKUP(tranline_cols!O$1,headway_lookup!$A$2:$C$7,2,FALSE),VLOOKUP(tranline_cols!O$1,headway_lookup!$A$2:$C$7,3,FALSE)),input_all_cols!$1:$1,0),FALSE)</f>
        <v>60</v>
      </c>
      <c r="P19">
        <f>VLOOKUP($A19,input_all_cols!$A:$AZ,MATCH(IF(tranline_cols!$D19=2,VLOOKUP(tranline_cols!P$1,headway_lookup!$A$2:$C$7,2,FALSE),VLOOKUP(tranline_cols!P$1,headway_lookup!$A$2:$C$7,3,FALSE)),input_all_cols!$1:$1,0),FALSE)</f>
        <v>0</v>
      </c>
      <c r="Q19">
        <f>VLOOKUP($A19,input_all_cols!$A:$AZ,MATCH(IF(tranline_cols!$D19=2,VLOOKUP(tranline_cols!Q$1,headway_lookup!$A$2:$C$7,2,FALSE),VLOOKUP(tranline_cols!Q$1,headway_lookup!$A$2:$C$7,3,FALSE)),input_all_cols!$1:$1,0),FALSE)</f>
        <v>0</v>
      </c>
    </row>
    <row r="20" spans="1:17" x14ac:dyDescent="0.25">
      <c r="A20" t="str">
        <f>input_all_cols!A20</f>
        <v>ETRN156_A</v>
      </c>
      <c r="B20">
        <f>VLOOKUP($A20,[1]MasterLookup!$A:$R,MATCH(B$1,[1]MasterLookup!$1:$1,0),FALSE)</f>
        <v>1.62</v>
      </c>
      <c r="C20" t="s">
        <v>593</v>
      </c>
      <c r="D20">
        <f>VLOOKUP($A20,[1]MasterLookup!$A:$R,MATCH(D$1,[1]MasterLookup!$1:$1,0),FALSE)</f>
        <v>3</v>
      </c>
      <c r="E20">
        <f>VLOOKUP($A20,[1]MasterLookup!$A:$R,MATCH(E$1,[1]MasterLookup!$1:$1,0),FALSE)</f>
        <v>17</v>
      </c>
      <c r="F20">
        <f>VLOOKUP($A20,[1]MasterLookup!$A:$R,MATCH(F$1,[1]MasterLookup!$1:$1,0),FALSE)</f>
        <v>5</v>
      </c>
      <c r="G20" t="str">
        <f>VLOOKUP($A20,[1]MasterLookup!$A:$R,MATCH(G$1,[1]MasterLookup!$1:$1,0),FALSE)</f>
        <v>F</v>
      </c>
      <c r="H20">
        <f>VLOOKUP($A20,[1]MasterLookup!$A:$R,MATCH(H$1,[1]MasterLookup!$1:$1,0),FALSE)</f>
        <v>2.0099999999999998</v>
      </c>
      <c r="I20">
        <f>VLOOKUP($A20,[1]MasterLookup!$A:$R,MATCH(I$1,[1]MasterLookup!$1:$1,0),FALSE)</f>
        <v>2.0099999999999998</v>
      </c>
      <c r="J20">
        <f>VLOOKUP($A20,[1]MasterLookup!$A:$R,MATCH(J$1,[1]MasterLookup!$1:$1,0),FALSE)</f>
        <v>2.0099999999999998</v>
      </c>
      <c r="K20">
        <f>VLOOKUP($A20,[1]MasterLookup!$A:$R,MATCH(K$1,[1]MasterLookup!$1:$1,0),FALSE)</f>
        <v>2.0099999999999998</v>
      </c>
      <c r="L20">
        <f>VLOOKUP($A20,[1]MasterLookup!$A:$R,MATCH(L$1,[1]MasterLookup!$1:$1,0),FALSE)</f>
        <v>2.0099999999999998</v>
      </c>
      <c r="M20">
        <f>VLOOKUP($A20,input_all_cols!$A:$AZ,MATCH(IF(tranline_cols!$D20=2,VLOOKUP(tranline_cols!M$1,headway_lookup!$A$2:$C$7,2,FALSE),VLOOKUP(tranline_cols!M$1,headway_lookup!$A$2:$C$7,3,FALSE)),input_all_cols!$1:$1,0),FALSE)</f>
        <v>21.818181818181799</v>
      </c>
      <c r="N20">
        <f>VLOOKUP($A20,input_all_cols!$A:$AZ,MATCH(IF(tranline_cols!$D20=2,VLOOKUP(tranline_cols!N$1,headway_lookup!$A$2:$C$7,2,FALSE),VLOOKUP(tranline_cols!N$1,headway_lookup!$A$2:$C$7,3,FALSE)),input_all_cols!$1:$1,0),FALSE)</f>
        <v>30</v>
      </c>
      <c r="O20">
        <f>VLOOKUP($A20,input_all_cols!$A:$AZ,MATCH(IF(tranline_cols!$D20=2,VLOOKUP(tranline_cols!O$1,headway_lookup!$A$2:$C$7,2,FALSE),VLOOKUP(tranline_cols!O$1,headway_lookup!$A$2:$C$7,3,FALSE)),input_all_cols!$1:$1,0),FALSE)</f>
        <v>22.5</v>
      </c>
      <c r="P20">
        <f>VLOOKUP($A20,input_all_cols!$A:$AZ,MATCH(IF(tranline_cols!$D20=2,VLOOKUP(tranline_cols!P$1,headway_lookup!$A$2:$C$7,2,FALSE),VLOOKUP(tranline_cols!P$1,headway_lookup!$A$2:$C$7,3,FALSE)),input_all_cols!$1:$1,0),FALSE)</f>
        <v>30</v>
      </c>
      <c r="Q20">
        <f>VLOOKUP($A20,input_all_cols!$A:$AZ,MATCH(IF(tranline_cols!$D20=2,VLOOKUP(tranline_cols!Q$1,headway_lookup!$A$2:$C$7,2,FALSE),VLOOKUP(tranline_cols!Q$1,headway_lookup!$A$2:$C$7,3,FALSE)),input_all_cols!$1:$1,0),FALSE)</f>
        <v>45</v>
      </c>
    </row>
    <row r="21" spans="1:17" x14ac:dyDescent="0.25">
      <c r="A21" t="str">
        <f>input_all_cols!A21</f>
        <v>ETRN156_B</v>
      </c>
      <c r="B21">
        <f>VLOOKUP($A21,[1]MasterLookup!$A:$R,MATCH(B$1,[1]MasterLookup!$1:$1,0),FALSE)</f>
        <v>1.62</v>
      </c>
      <c r="C21" t="s">
        <v>593</v>
      </c>
      <c r="D21">
        <f>VLOOKUP($A21,[1]MasterLookup!$A:$R,MATCH(D$1,[1]MasterLookup!$1:$1,0),FALSE)</f>
        <v>3</v>
      </c>
      <c r="E21">
        <f>VLOOKUP($A21,[1]MasterLookup!$A:$R,MATCH(E$1,[1]MasterLookup!$1:$1,0),FALSE)</f>
        <v>17</v>
      </c>
      <c r="F21">
        <f>VLOOKUP($A21,[1]MasterLookup!$A:$R,MATCH(F$1,[1]MasterLookup!$1:$1,0),FALSE)</f>
        <v>5</v>
      </c>
      <c r="G21" t="str">
        <f>VLOOKUP($A21,[1]MasterLookup!$A:$R,MATCH(G$1,[1]MasterLookup!$1:$1,0),FALSE)</f>
        <v>F</v>
      </c>
      <c r="H21">
        <f>VLOOKUP($A21,[1]MasterLookup!$A:$R,MATCH(H$1,[1]MasterLookup!$1:$1,0),FALSE)</f>
        <v>2.0099999999999998</v>
      </c>
      <c r="I21">
        <f>VLOOKUP($A21,[1]MasterLookup!$A:$R,MATCH(I$1,[1]MasterLookup!$1:$1,0),FALSE)</f>
        <v>2.0099999999999998</v>
      </c>
      <c r="J21">
        <f>VLOOKUP($A21,[1]MasterLookup!$A:$R,MATCH(J$1,[1]MasterLookup!$1:$1,0),FALSE)</f>
        <v>2.0099999999999998</v>
      </c>
      <c r="K21">
        <f>VLOOKUP($A21,[1]MasterLookup!$A:$R,MATCH(K$1,[1]MasterLookup!$1:$1,0),FALSE)</f>
        <v>2.0099999999999998</v>
      </c>
      <c r="L21">
        <f>VLOOKUP($A21,[1]MasterLookup!$A:$R,MATCH(L$1,[1]MasterLookup!$1:$1,0),FALSE)</f>
        <v>2.0099999999999998</v>
      </c>
      <c r="M21">
        <f>VLOOKUP($A21,input_all_cols!$A:$AZ,MATCH(IF(tranline_cols!$D21=2,VLOOKUP(tranline_cols!M$1,headway_lookup!$A$2:$C$7,2,FALSE),VLOOKUP(tranline_cols!M$1,headway_lookup!$A$2:$C$7,3,FALSE)),input_all_cols!$1:$1,0),FALSE)</f>
        <v>26.6666666666666</v>
      </c>
      <c r="N21">
        <f>VLOOKUP($A21,input_all_cols!$A:$AZ,MATCH(IF(tranline_cols!$D21=2,VLOOKUP(tranline_cols!N$1,headway_lookup!$A$2:$C$7,2,FALSE),VLOOKUP(tranline_cols!N$1,headway_lookup!$A$2:$C$7,3,FALSE)),input_all_cols!$1:$1,0),FALSE)</f>
        <v>30</v>
      </c>
      <c r="O21">
        <f>VLOOKUP($A21,input_all_cols!$A:$AZ,MATCH(IF(tranline_cols!$D21=2,VLOOKUP(tranline_cols!O$1,headway_lookup!$A$2:$C$7,2,FALSE),VLOOKUP(tranline_cols!O$1,headway_lookup!$A$2:$C$7,3,FALSE)),input_all_cols!$1:$1,0),FALSE)</f>
        <v>20</v>
      </c>
      <c r="P21">
        <f>VLOOKUP($A21,input_all_cols!$A:$AZ,MATCH(IF(tranline_cols!$D21=2,VLOOKUP(tranline_cols!P$1,headway_lookup!$A$2:$C$7,2,FALSE),VLOOKUP(tranline_cols!P$1,headway_lookup!$A$2:$C$7,3,FALSE)),input_all_cols!$1:$1,0),FALSE)</f>
        <v>30</v>
      </c>
      <c r="Q21">
        <f>VLOOKUP($A21,input_all_cols!$A:$AZ,MATCH(IF(tranline_cols!$D21=2,VLOOKUP(tranline_cols!Q$1,headway_lookup!$A$2:$C$7,2,FALSE),VLOOKUP(tranline_cols!Q$1,headway_lookup!$A$2:$C$7,3,FALSE)),input_all_cols!$1:$1,0),FALSE)</f>
        <v>36</v>
      </c>
    </row>
    <row r="22" spans="1:17" x14ac:dyDescent="0.25">
      <c r="A22" t="str">
        <f>input_all_cols!A22</f>
        <v>ETRN157_A</v>
      </c>
      <c r="B22">
        <f>VLOOKUP($A22,[1]MasterLookup!$A:$R,MATCH(B$1,[1]MasterLookup!$1:$1,0),FALSE)</f>
        <v>1.62</v>
      </c>
      <c r="C22" t="s">
        <v>593</v>
      </c>
      <c r="D22">
        <f>VLOOKUP($A22,[1]MasterLookup!$A:$R,MATCH(D$1,[1]MasterLookup!$1:$1,0),FALSE)</f>
        <v>3</v>
      </c>
      <c r="E22">
        <f>VLOOKUP($A22,[1]MasterLookup!$A:$R,MATCH(E$1,[1]MasterLookup!$1:$1,0),FALSE)</f>
        <v>17</v>
      </c>
      <c r="F22">
        <f>VLOOKUP($A22,[1]MasterLookup!$A:$R,MATCH(F$1,[1]MasterLookup!$1:$1,0),FALSE)</f>
        <v>5</v>
      </c>
      <c r="G22" t="str">
        <f>VLOOKUP($A22,[1]MasterLookup!$A:$R,MATCH(G$1,[1]MasterLookup!$1:$1,0),FALSE)</f>
        <v>F</v>
      </c>
      <c r="H22">
        <f>VLOOKUP($A22,[1]MasterLookup!$A:$R,MATCH(H$1,[1]MasterLookup!$1:$1,0),FALSE)</f>
        <v>2.0099999999999998</v>
      </c>
      <c r="I22">
        <f>VLOOKUP($A22,[1]MasterLookup!$A:$R,MATCH(I$1,[1]MasterLookup!$1:$1,0),FALSE)</f>
        <v>2.0099999999999998</v>
      </c>
      <c r="J22">
        <f>VLOOKUP($A22,[1]MasterLookup!$A:$R,MATCH(J$1,[1]MasterLookup!$1:$1,0),FALSE)</f>
        <v>2.0099999999999998</v>
      </c>
      <c r="K22">
        <f>VLOOKUP($A22,[1]MasterLookup!$A:$R,MATCH(K$1,[1]MasterLookup!$1:$1,0),FALSE)</f>
        <v>2.0099999999999998</v>
      </c>
      <c r="L22">
        <f>VLOOKUP($A22,[1]MasterLookup!$A:$R,MATCH(L$1,[1]MasterLookup!$1:$1,0),FALSE)</f>
        <v>2.0099999999999998</v>
      </c>
      <c r="M22">
        <f>VLOOKUP($A22,input_all_cols!$A:$AZ,MATCH(IF(tranline_cols!$D22=2,VLOOKUP(tranline_cols!M$1,headway_lookup!$A$2:$C$7,2,FALSE),VLOOKUP(tranline_cols!M$1,headway_lookup!$A$2:$C$7,3,FALSE)),input_all_cols!$1:$1,0),FALSE)</f>
        <v>120</v>
      </c>
      <c r="N22">
        <f>VLOOKUP($A22,input_all_cols!$A:$AZ,MATCH(IF(tranline_cols!$D22=2,VLOOKUP(tranline_cols!N$1,headway_lookup!$A$2:$C$7,2,FALSE),VLOOKUP(tranline_cols!N$1,headway_lookup!$A$2:$C$7,3,FALSE)),input_all_cols!$1:$1,0),FALSE)</f>
        <v>51.428571428571402</v>
      </c>
      <c r="O22">
        <f>VLOOKUP($A22,input_all_cols!$A:$AZ,MATCH(IF(tranline_cols!$D22=2,VLOOKUP(tranline_cols!O$1,headway_lookup!$A$2:$C$7,2,FALSE),VLOOKUP(tranline_cols!O$1,headway_lookup!$A$2:$C$7,3,FALSE)),input_all_cols!$1:$1,0),FALSE)</f>
        <v>30</v>
      </c>
      <c r="P22">
        <f>VLOOKUP($A22,input_all_cols!$A:$AZ,MATCH(IF(tranline_cols!$D22=2,VLOOKUP(tranline_cols!P$1,headway_lookup!$A$2:$C$7,2,FALSE),VLOOKUP(tranline_cols!P$1,headway_lookup!$A$2:$C$7,3,FALSE)),input_all_cols!$1:$1,0),FALSE)</f>
        <v>120</v>
      </c>
      <c r="Q22">
        <f>VLOOKUP($A22,input_all_cols!$A:$AZ,MATCH(IF(tranline_cols!$D22=2,VLOOKUP(tranline_cols!Q$1,headway_lookup!$A$2:$C$7,2,FALSE),VLOOKUP(tranline_cols!Q$1,headway_lookup!$A$2:$C$7,3,FALSE)),input_all_cols!$1:$1,0),FALSE)</f>
        <v>0</v>
      </c>
    </row>
    <row r="23" spans="1:17" x14ac:dyDescent="0.25">
      <c r="A23" t="str">
        <f>input_all_cols!A23</f>
        <v>ETRN157_B</v>
      </c>
      <c r="B23">
        <f>VLOOKUP($A23,[1]MasterLookup!$A:$R,MATCH(B$1,[1]MasterLookup!$1:$1,0),FALSE)</f>
        <v>1.62</v>
      </c>
      <c r="C23" t="s">
        <v>593</v>
      </c>
      <c r="D23">
        <f>VLOOKUP($A23,[1]MasterLookup!$A:$R,MATCH(D$1,[1]MasterLookup!$1:$1,0),FALSE)</f>
        <v>3</v>
      </c>
      <c r="E23">
        <f>VLOOKUP($A23,[1]MasterLookup!$A:$R,MATCH(E$1,[1]MasterLookup!$1:$1,0),FALSE)</f>
        <v>17</v>
      </c>
      <c r="F23">
        <f>VLOOKUP($A23,[1]MasterLookup!$A:$R,MATCH(F$1,[1]MasterLookup!$1:$1,0),FALSE)</f>
        <v>5</v>
      </c>
      <c r="G23" t="str">
        <f>VLOOKUP($A23,[1]MasterLookup!$A:$R,MATCH(G$1,[1]MasterLookup!$1:$1,0),FALSE)</f>
        <v>F</v>
      </c>
      <c r="H23">
        <f>VLOOKUP($A23,[1]MasterLookup!$A:$R,MATCH(H$1,[1]MasterLookup!$1:$1,0),FALSE)</f>
        <v>2.0099999999999998</v>
      </c>
      <c r="I23">
        <f>VLOOKUP($A23,[1]MasterLookup!$A:$R,MATCH(I$1,[1]MasterLookup!$1:$1,0),FALSE)</f>
        <v>2.0099999999999998</v>
      </c>
      <c r="J23">
        <f>VLOOKUP($A23,[1]MasterLookup!$A:$R,MATCH(J$1,[1]MasterLookup!$1:$1,0),FALSE)</f>
        <v>2.0099999999999998</v>
      </c>
      <c r="K23">
        <f>VLOOKUP($A23,[1]MasterLookup!$A:$R,MATCH(K$1,[1]MasterLookup!$1:$1,0),FALSE)</f>
        <v>2.0099999999999998</v>
      </c>
      <c r="L23">
        <f>VLOOKUP($A23,[1]MasterLookup!$A:$R,MATCH(L$1,[1]MasterLookup!$1:$1,0),FALSE)</f>
        <v>2.0099999999999998</v>
      </c>
      <c r="M23">
        <f>VLOOKUP($A23,input_all_cols!$A:$AZ,MATCH(IF(tranline_cols!$D23=2,VLOOKUP(tranline_cols!M$1,headway_lookup!$A$2:$C$7,2,FALSE),VLOOKUP(tranline_cols!M$1,headway_lookup!$A$2:$C$7,3,FALSE)),input_all_cols!$1:$1,0),FALSE)</f>
        <v>60</v>
      </c>
      <c r="N23">
        <f>VLOOKUP($A23,input_all_cols!$A:$AZ,MATCH(IF(tranline_cols!$D23=2,VLOOKUP(tranline_cols!N$1,headway_lookup!$A$2:$C$7,2,FALSE),VLOOKUP(tranline_cols!N$1,headway_lookup!$A$2:$C$7,3,FALSE)),input_all_cols!$1:$1,0),FALSE)</f>
        <v>60</v>
      </c>
      <c r="O23">
        <f>VLOOKUP($A23,input_all_cols!$A:$AZ,MATCH(IF(tranline_cols!$D23=2,VLOOKUP(tranline_cols!O$1,headway_lookup!$A$2:$C$7,2,FALSE),VLOOKUP(tranline_cols!O$1,headway_lookup!$A$2:$C$7,3,FALSE)),input_all_cols!$1:$1,0),FALSE)</f>
        <v>30</v>
      </c>
      <c r="P23">
        <f>VLOOKUP($A23,input_all_cols!$A:$AZ,MATCH(IF(tranline_cols!$D23=2,VLOOKUP(tranline_cols!P$1,headway_lookup!$A$2:$C$7,2,FALSE),VLOOKUP(tranline_cols!P$1,headway_lookup!$A$2:$C$7,3,FALSE)),input_all_cols!$1:$1,0),FALSE)</f>
        <v>120</v>
      </c>
      <c r="Q23">
        <f>VLOOKUP($A23,input_all_cols!$A:$AZ,MATCH(IF(tranline_cols!$D23=2,VLOOKUP(tranline_cols!Q$1,headway_lookup!$A$2:$C$7,2,FALSE),VLOOKUP(tranline_cols!Q$1,headway_lookup!$A$2:$C$7,3,FALSE)),input_all_cols!$1:$1,0),FALSE)</f>
        <v>0</v>
      </c>
    </row>
    <row r="24" spans="1:17" x14ac:dyDescent="0.25">
      <c r="A24" t="str">
        <f>input_all_cols!A24</f>
        <v>ETRN159_A</v>
      </c>
      <c r="B24">
        <f>VLOOKUP($A24,[1]MasterLookup!$A:$R,MATCH(B$1,[1]MasterLookup!$1:$1,0),FALSE)</f>
        <v>2.0099999999999998</v>
      </c>
      <c r="C24" t="s">
        <v>593</v>
      </c>
      <c r="D24">
        <f>VLOOKUP($A24,[1]MasterLookup!$A:$R,MATCH(D$1,[1]MasterLookup!$1:$1,0),FALSE)</f>
        <v>3</v>
      </c>
      <c r="E24">
        <f>VLOOKUP($A24,[1]MasterLookup!$A:$R,MATCH(E$1,[1]MasterLookup!$1:$1,0),FALSE)</f>
        <v>17</v>
      </c>
      <c r="F24">
        <f>VLOOKUP($A24,[1]MasterLookup!$A:$R,MATCH(F$1,[1]MasterLookup!$1:$1,0),FALSE)</f>
        <v>5</v>
      </c>
      <c r="G24" t="str">
        <f>VLOOKUP($A24,[1]MasterLookup!$A:$R,MATCH(G$1,[1]MasterLookup!$1:$1,0),FALSE)</f>
        <v>F</v>
      </c>
      <c r="H24">
        <f>VLOOKUP($A24,[1]MasterLookup!$A:$R,MATCH(H$1,[1]MasterLookup!$1:$1,0),FALSE)</f>
        <v>2.0099999999999998</v>
      </c>
      <c r="I24">
        <f>VLOOKUP($A24,[1]MasterLookup!$A:$R,MATCH(I$1,[1]MasterLookup!$1:$1,0),FALSE)</f>
        <v>2.0099999999999998</v>
      </c>
      <c r="J24">
        <f>VLOOKUP($A24,[1]MasterLookup!$A:$R,MATCH(J$1,[1]MasterLookup!$1:$1,0),FALSE)</f>
        <v>2.0099999999999998</v>
      </c>
      <c r="K24">
        <f>VLOOKUP($A24,[1]MasterLookup!$A:$R,MATCH(K$1,[1]MasterLookup!$1:$1,0),FALSE)</f>
        <v>2.0099999999999998</v>
      </c>
      <c r="L24">
        <f>VLOOKUP($A24,[1]MasterLookup!$A:$R,MATCH(L$1,[1]MasterLookup!$1:$1,0),FALSE)</f>
        <v>2.0099999999999998</v>
      </c>
      <c r="M24">
        <f>VLOOKUP($A24,input_all_cols!$A:$AZ,MATCH(IF(tranline_cols!$D24=2,VLOOKUP(tranline_cols!M$1,headway_lookup!$A$2:$C$7,2,FALSE),VLOOKUP(tranline_cols!M$1,headway_lookup!$A$2:$C$7,3,FALSE)),input_all_cols!$1:$1,0),FALSE)</f>
        <v>80</v>
      </c>
      <c r="N24">
        <f>VLOOKUP($A24,input_all_cols!$A:$AZ,MATCH(IF(tranline_cols!$D24=2,VLOOKUP(tranline_cols!N$1,headway_lookup!$A$2:$C$7,2,FALSE),VLOOKUP(tranline_cols!N$1,headway_lookup!$A$2:$C$7,3,FALSE)),input_all_cols!$1:$1,0),FALSE)</f>
        <v>72</v>
      </c>
      <c r="O24">
        <f>VLOOKUP($A24,input_all_cols!$A:$AZ,MATCH(IF(tranline_cols!$D24=2,VLOOKUP(tranline_cols!O$1,headway_lookup!$A$2:$C$7,2,FALSE),VLOOKUP(tranline_cols!O$1,headway_lookup!$A$2:$C$7,3,FALSE)),input_all_cols!$1:$1,0),FALSE)</f>
        <v>90</v>
      </c>
      <c r="P24">
        <f>VLOOKUP($A24,input_all_cols!$A:$AZ,MATCH(IF(tranline_cols!$D24=2,VLOOKUP(tranline_cols!P$1,headway_lookup!$A$2:$C$7,2,FALSE),VLOOKUP(tranline_cols!P$1,headway_lookup!$A$2:$C$7,3,FALSE)),input_all_cols!$1:$1,0),FALSE)</f>
        <v>60</v>
      </c>
      <c r="Q24">
        <f>VLOOKUP($A24,input_all_cols!$A:$AZ,MATCH(IF(tranline_cols!$D24=2,VLOOKUP(tranline_cols!Q$1,headway_lookup!$A$2:$C$7,2,FALSE),VLOOKUP(tranline_cols!Q$1,headway_lookup!$A$2:$C$7,3,FALSE)),input_all_cols!$1:$1,0),FALSE)</f>
        <v>0</v>
      </c>
    </row>
    <row r="25" spans="1:17" x14ac:dyDescent="0.25">
      <c r="A25" t="str">
        <f>input_all_cols!A25</f>
        <v>ETRN159_B</v>
      </c>
      <c r="B25">
        <f>VLOOKUP($A25,[1]MasterLookup!$A:$R,MATCH(B$1,[1]MasterLookup!$1:$1,0),FALSE)</f>
        <v>2.0099999999999998</v>
      </c>
      <c r="C25" t="s">
        <v>593</v>
      </c>
      <c r="D25">
        <f>VLOOKUP($A25,[1]MasterLookup!$A:$R,MATCH(D$1,[1]MasterLookup!$1:$1,0),FALSE)</f>
        <v>3</v>
      </c>
      <c r="E25">
        <f>VLOOKUP($A25,[1]MasterLookup!$A:$R,MATCH(E$1,[1]MasterLookup!$1:$1,0),FALSE)</f>
        <v>17</v>
      </c>
      <c r="F25">
        <f>VLOOKUP($A25,[1]MasterLookup!$A:$R,MATCH(F$1,[1]MasterLookup!$1:$1,0),FALSE)</f>
        <v>5</v>
      </c>
      <c r="G25" t="str">
        <f>VLOOKUP($A25,[1]MasterLookup!$A:$R,MATCH(G$1,[1]MasterLookup!$1:$1,0),FALSE)</f>
        <v>F</v>
      </c>
      <c r="H25">
        <f>VLOOKUP($A25,[1]MasterLookup!$A:$R,MATCH(H$1,[1]MasterLookup!$1:$1,0),FALSE)</f>
        <v>2.0099999999999998</v>
      </c>
      <c r="I25">
        <f>VLOOKUP($A25,[1]MasterLookup!$A:$R,MATCH(I$1,[1]MasterLookup!$1:$1,0),FALSE)</f>
        <v>2.0099999999999998</v>
      </c>
      <c r="J25">
        <f>VLOOKUP($A25,[1]MasterLookup!$A:$R,MATCH(J$1,[1]MasterLookup!$1:$1,0),FALSE)</f>
        <v>2.0099999999999998</v>
      </c>
      <c r="K25">
        <f>VLOOKUP($A25,[1]MasterLookup!$A:$R,MATCH(K$1,[1]MasterLookup!$1:$1,0),FALSE)</f>
        <v>2.0099999999999998</v>
      </c>
      <c r="L25">
        <f>VLOOKUP($A25,[1]MasterLookup!$A:$R,MATCH(L$1,[1]MasterLookup!$1:$1,0),FALSE)</f>
        <v>2.0099999999999998</v>
      </c>
      <c r="M25">
        <f>VLOOKUP($A25,input_all_cols!$A:$AZ,MATCH(IF(tranline_cols!$D25=2,VLOOKUP(tranline_cols!M$1,headway_lookup!$A$2:$C$7,2,FALSE),VLOOKUP(tranline_cols!M$1,headway_lookup!$A$2:$C$7,3,FALSE)),input_all_cols!$1:$1,0),FALSE)</f>
        <v>60</v>
      </c>
      <c r="N25">
        <f>VLOOKUP($A25,input_all_cols!$A:$AZ,MATCH(IF(tranline_cols!$D25=2,VLOOKUP(tranline_cols!N$1,headway_lookup!$A$2:$C$7,2,FALSE),VLOOKUP(tranline_cols!N$1,headway_lookup!$A$2:$C$7,3,FALSE)),input_all_cols!$1:$1,0),FALSE)</f>
        <v>60</v>
      </c>
      <c r="O25">
        <f>VLOOKUP($A25,input_all_cols!$A:$AZ,MATCH(IF(tranline_cols!$D25=2,VLOOKUP(tranline_cols!O$1,headway_lookup!$A$2:$C$7,2,FALSE),VLOOKUP(tranline_cols!O$1,headway_lookup!$A$2:$C$7,3,FALSE)),input_all_cols!$1:$1,0),FALSE)</f>
        <v>90</v>
      </c>
      <c r="P25">
        <f>VLOOKUP($A25,input_all_cols!$A:$AZ,MATCH(IF(tranline_cols!$D25=2,VLOOKUP(tranline_cols!P$1,headway_lookup!$A$2:$C$7,2,FALSE),VLOOKUP(tranline_cols!P$1,headway_lookup!$A$2:$C$7,3,FALSE)),input_all_cols!$1:$1,0),FALSE)</f>
        <v>60</v>
      </c>
      <c r="Q25">
        <f>VLOOKUP($A25,input_all_cols!$A:$AZ,MATCH(IF(tranline_cols!$D25=2,VLOOKUP(tranline_cols!Q$1,headway_lookup!$A$2:$C$7,2,FALSE),VLOOKUP(tranline_cols!Q$1,headway_lookup!$A$2:$C$7,3,FALSE)),input_all_cols!$1:$1,0),FALSE)</f>
        <v>0</v>
      </c>
    </row>
    <row r="26" spans="1:17" x14ac:dyDescent="0.25">
      <c r="A26" t="str">
        <f>input_all_cols!A26</f>
        <v>ETRN160_A</v>
      </c>
      <c r="B26">
        <f>VLOOKUP($A26,[1]MasterLookup!$A:$R,MATCH(B$1,[1]MasterLookup!$1:$1,0),FALSE)</f>
        <v>2.0099999999999998</v>
      </c>
      <c r="C26" t="s">
        <v>593</v>
      </c>
      <c r="D26">
        <f>VLOOKUP($A26,[1]MasterLookup!$A:$R,MATCH(D$1,[1]MasterLookup!$1:$1,0),FALSE)</f>
        <v>3</v>
      </c>
      <c r="E26">
        <f>VLOOKUP($A26,[1]MasterLookup!$A:$R,MATCH(E$1,[1]MasterLookup!$1:$1,0),FALSE)</f>
        <v>17</v>
      </c>
      <c r="F26">
        <f>VLOOKUP($A26,[1]MasterLookup!$A:$R,MATCH(F$1,[1]MasterLookup!$1:$1,0),FALSE)</f>
        <v>5</v>
      </c>
      <c r="G26" t="str">
        <f>VLOOKUP($A26,[1]MasterLookup!$A:$R,MATCH(G$1,[1]MasterLookup!$1:$1,0),FALSE)</f>
        <v>F</v>
      </c>
      <c r="H26">
        <f>VLOOKUP($A26,[1]MasterLookup!$A:$R,MATCH(H$1,[1]MasterLookup!$1:$1,0),FALSE)</f>
        <v>2.0099999999999998</v>
      </c>
      <c r="I26">
        <f>VLOOKUP($A26,[1]MasterLookup!$A:$R,MATCH(I$1,[1]MasterLookup!$1:$1,0),FALSE)</f>
        <v>2.0099999999999998</v>
      </c>
      <c r="J26">
        <f>VLOOKUP($A26,[1]MasterLookup!$A:$R,MATCH(J$1,[1]MasterLookup!$1:$1,0),FALSE)</f>
        <v>2.0099999999999998</v>
      </c>
      <c r="K26">
        <f>VLOOKUP($A26,[1]MasterLookup!$A:$R,MATCH(K$1,[1]MasterLookup!$1:$1,0),FALSE)</f>
        <v>2.0099999999999998</v>
      </c>
      <c r="L26">
        <f>VLOOKUP($A26,[1]MasterLookup!$A:$R,MATCH(L$1,[1]MasterLookup!$1:$1,0),FALSE)</f>
        <v>2.0099999999999998</v>
      </c>
      <c r="M26">
        <f>VLOOKUP($A26,input_all_cols!$A:$AZ,MATCH(IF(tranline_cols!$D26=2,VLOOKUP(tranline_cols!M$1,headway_lookup!$A$2:$C$7,2,FALSE),VLOOKUP(tranline_cols!M$1,headway_lookup!$A$2:$C$7,3,FALSE)),input_all_cols!$1:$1,0),FALSE)</f>
        <v>80</v>
      </c>
      <c r="N26">
        <f>VLOOKUP($A26,input_all_cols!$A:$AZ,MATCH(IF(tranline_cols!$D26=2,VLOOKUP(tranline_cols!N$1,headway_lookup!$A$2:$C$7,2,FALSE),VLOOKUP(tranline_cols!N$1,headway_lookup!$A$2:$C$7,3,FALSE)),input_all_cols!$1:$1,0),FALSE)</f>
        <v>90</v>
      </c>
      <c r="O26">
        <f>VLOOKUP($A26,input_all_cols!$A:$AZ,MATCH(IF(tranline_cols!$D26=2,VLOOKUP(tranline_cols!O$1,headway_lookup!$A$2:$C$7,2,FALSE),VLOOKUP(tranline_cols!O$1,headway_lookup!$A$2:$C$7,3,FALSE)),input_all_cols!$1:$1,0),FALSE)</f>
        <v>60</v>
      </c>
      <c r="P26">
        <f>VLOOKUP($A26,input_all_cols!$A:$AZ,MATCH(IF(tranline_cols!$D26=2,VLOOKUP(tranline_cols!P$1,headway_lookup!$A$2:$C$7,2,FALSE),VLOOKUP(tranline_cols!P$1,headway_lookup!$A$2:$C$7,3,FALSE)),input_all_cols!$1:$1,0),FALSE)</f>
        <v>120</v>
      </c>
      <c r="Q26">
        <f>VLOOKUP($A26,input_all_cols!$A:$AZ,MATCH(IF(tranline_cols!$D26=2,VLOOKUP(tranline_cols!Q$1,headway_lookup!$A$2:$C$7,2,FALSE),VLOOKUP(tranline_cols!Q$1,headway_lookup!$A$2:$C$7,3,FALSE)),input_all_cols!$1:$1,0),FALSE)</f>
        <v>0</v>
      </c>
    </row>
    <row r="27" spans="1:17" x14ac:dyDescent="0.25">
      <c r="A27" t="str">
        <f>input_all_cols!A27</f>
        <v>ETRN160_B</v>
      </c>
      <c r="B27">
        <f>VLOOKUP($A27,[1]MasterLookup!$A:$R,MATCH(B$1,[1]MasterLookup!$1:$1,0),FALSE)</f>
        <v>2.0099999999999998</v>
      </c>
      <c r="C27" t="s">
        <v>593</v>
      </c>
      <c r="D27">
        <f>VLOOKUP($A27,[1]MasterLookup!$A:$R,MATCH(D$1,[1]MasterLookup!$1:$1,0),FALSE)</f>
        <v>3</v>
      </c>
      <c r="E27">
        <f>VLOOKUP($A27,[1]MasterLookup!$A:$R,MATCH(E$1,[1]MasterLookup!$1:$1,0),FALSE)</f>
        <v>17</v>
      </c>
      <c r="F27">
        <f>VLOOKUP($A27,[1]MasterLookup!$A:$R,MATCH(F$1,[1]MasterLookup!$1:$1,0),FALSE)</f>
        <v>5</v>
      </c>
      <c r="G27" t="str">
        <f>VLOOKUP($A27,[1]MasterLookup!$A:$R,MATCH(G$1,[1]MasterLookup!$1:$1,0),FALSE)</f>
        <v>F</v>
      </c>
      <c r="H27">
        <f>VLOOKUP($A27,[1]MasterLookup!$A:$R,MATCH(H$1,[1]MasterLookup!$1:$1,0),FALSE)</f>
        <v>2.0099999999999998</v>
      </c>
      <c r="I27">
        <f>VLOOKUP($A27,[1]MasterLookup!$A:$R,MATCH(I$1,[1]MasterLookup!$1:$1,0),FALSE)</f>
        <v>2.0099999999999998</v>
      </c>
      <c r="J27">
        <f>VLOOKUP($A27,[1]MasterLookup!$A:$R,MATCH(J$1,[1]MasterLookup!$1:$1,0),FALSE)</f>
        <v>2.0099999999999998</v>
      </c>
      <c r="K27">
        <f>VLOOKUP($A27,[1]MasterLookup!$A:$R,MATCH(K$1,[1]MasterLookup!$1:$1,0),FALSE)</f>
        <v>2.0099999999999998</v>
      </c>
      <c r="L27">
        <f>VLOOKUP($A27,[1]MasterLookup!$A:$R,MATCH(L$1,[1]MasterLookup!$1:$1,0),FALSE)</f>
        <v>2.0099999999999998</v>
      </c>
      <c r="M27">
        <f>VLOOKUP($A27,input_all_cols!$A:$AZ,MATCH(IF(tranline_cols!$D27=2,VLOOKUP(tranline_cols!M$1,headway_lookup!$A$2:$C$7,2,FALSE),VLOOKUP(tranline_cols!M$1,headway_lookup!$A$2:$C$7,3,FALSE)),input_all_cols!$1:$1,0),FALSE)</f>
        <v>80</v>
      </c>
      <c r="N27">
        <f>VLOOKUP($A27,input_all_cols!$A:$AZ,MATCH(IF(tranline_cols!$D27=2,VLOOKUP(tranline_cols!N$1,headway_lookup!$A$2:$C$7,2,FALSE),VLOOKUP(tranline_cols!N$1,headway_lookup!$A$2:$C$7,3,FALSE)),input_all_cols!$1:$1,0),FALSE)</f>
        <v>72</v>
      </c>
      <c r="O27">
        <f>VLOOKUP($A27,input_all_cols!$A:$AZ,MATCH(IF(tranline_cols!$D27=2,VLOOKUP(tranline_cols!O$1,headway_lookup!$A$2:$C$7,2,FALSE),VLOOKUP(tranline_cols!O$1,headway_lookup!$A$2:$C$7,3,FALSE)),input_all_cols!$1:$1,0),FALSE)</f>
        <v>60</v>
      </c>
      <c r="P27">
        <f>VLOOKUP($A27,input_all_cols!$A:$AZ,MATCH(IF(tranline_cols!$D27=2,VLOOKUP(tranline_cols!P$1,headway_lookup!$A$2:$C$7,2,FALSE),VLOOKUP(tranline_cols!P$1,headway_lookup!$A$2:$C$7,3,FALSE)),input_all_cols!$1:$1,0),FALSE)</f>
        <v>0</v>
      </c>
      <c r="Q27">
        <f>VLOOKUP($A27,input_all_cols!$A:$AZ,MATCH(IF(tranline_cols!$D27=2,VLOOKUP(tranline_cols!Q$1,headway_lookup!$A$2:$C$7,2,FALSE),VLOOKUP(tranline_cols!Q$1,headway_lookup!$A$2:$C$7,3,FALSE)),input_all_cols!$1:$1,0),FALSE)</f>
        <v>0</v>
      </c>
    </row>
    <row r="28" spans="1:17" x14ac:dyDescent="0.25">
      <c r="A28" t="str">
        <f>input_all_cols!A28</f>
        <v>ETRN162_A</v>
      </c>
      <c r="B28">
        <f>VLOOKUP($A28,[1]MasterLookup!$A:$R,MATCH(B$1,[1]MasterLookup!$1:$1,0),FALSE)</f>
        <v>2.0099999999999998</v>
      </c>
      <c r="C28" t="s">
        <v>593</v>
      </c>
      <c r="D28">
        <f>VLOOKUP($A28,[1]MasterLookup!$A:$R,MATCH(D$1,[1]MasterLookup!$1:$1,0),FALSE)</f>
        <v>3</v>
      </c>
      <c r="E28">
        <f>VLOOKUP($A28,[1]MasterLookup!$A:$R,MATCH(E$1,[1]MasterLookup!$1:$1,0),FALSE)</f>
        <v>17</v>
      </c>
      <c r="F28">
        <f>VLOOKUP($A28,[1]MasterLookup!$A:$R,MATCH(F$1,[1]MasterLookup!$1:$1,0),FALSE)</f>
        <v>3</v>
      </c>
      <c r="G28" t="str">
        <f>VLOOKUP($A28,[1]MasterLookup!$A:$R,MATCH(G$1,[1]MasterLookup!$1:$1,0),FALSE)</f>
        <v>F</v>
      </c>
      <c r="H28">
        <f>VLOOKUP($A28,[1]MasterLookup!$A:$R,MATCH(H$1,[1]MasterLookup!$1:$1,0),FALSE)</f>
        <v>2.0099999999999998</v>
      </c>
      <c r="I28">
        <f>VLOOKUP($A28,[1]MasterLookup!$A:$R,MATCH(I$1,[1]MasterLookup!$1:$1,0),FALSE)</f>
        <v>2.0099999999999998</v>
      </c>
      <c r="J28">
        <f>VLOOKUP($A28,[1]MasterLookup!$A:$R,MATCH(J$1,[1]MasterLookup!$1:$1,0),FALSE)</f>
        <v>2.0099999999999998</v>
      </c>
      <c r="K28">
        <f>VLOOKUP($A28,[1]MasterLookup!$A:$R,MATCH(K$1,[1]MasterLookup!$1:$1,0),FALSE)</f>
        <v>2.0099999999999998</v>
      </c>
      <c r="L28">
        <f>VLOOKUP($A28,[1]MasterLookup!$A:$R,MATCH(L$1,[1]MasterLookup!$1:$1,0),FALSE)</f>
        <v>2.0099999999999998</v>
      </c>
      <c r="M28">
        <f>VLOOKUP($A28,input_all_cols!$A:$AZ,MATCH(IF(tranline_cols!$D28=2,VLOOKUP(tranline_cols!M$1,headway_lookup!$A$2:$C$7,2,FALSE),VLOOKUP(tranline_cols!M$1,headway_lookup!$A$2:$C$7,3,FALSE)),input_all_cols!$1:$1,0),FALSE)</f>
        <v>60</v>
      </c>
      <c r="N28">
        <f>VLOOKUP($A28,input_all_cols!$A:$AZ,MATCH(IF(tranline_cols!$D28=2,VLOOKUP(tranline_cols!N$1,headway_lookup!$A$2:$C$7,2,FALSE),VLOOKUP(tranline_cols!N$1,headway_lookup!$A$2:$C$7,3,FALSE)),input_all_cols!$1:$1,0),FALSE)</f>
        <v>72</v>
      </c>
      <c r="O28">
        <f>VLOOKUP($A28,input_all_cols!$A:$AZ,MATCH(IF(tranline_cols!$D28=2,VLOOKUP(tranline_cols!O$1,headway_lookup!$A$2:$C$7,2,FALSE),VLOOKUP(tranline_cols!O$1,headway_lookup!$A$2:$C$7,3,FALSE)),input_all_cols!$1:$1,0),FALSE)</f>
        <v>90</v>
      </c>
      <c r="P28">
        <f>VLOOKUP($A28,input_all_cols!$A:$AZ,MATCH(IF(tranline_cols!$D28=2,VLOOKUP(tranline_cols!P$1,headway_lookup!$A$2:$C$7,2,FALSE),VLOOKUP(tranline_cols!P$1,headway_lookup!$A$2:$C$7,3,FALSE)),input_all_cols!$1:$1,0),FALSE)</f>
        <v>60</v>
      </c>
      <c r="Q28">
        <f>VLOOKUP($A28,input_all_cols!$A:$AZ,MATCH(IF(tranline_cols!$D28=2,VLOOKUP(tranline_cols!Q$1,headway_lookup!$A$2:$C$7,2,FALSE),VLOOKUP(tranline_cols!Q$1,headway_lookup!$A$2:$C$7,3,FALSE)),input_all_cols!$1:$1,0),FALSE)</f>
        <v>180</v>
      </c>
    </row>
    <row r="29" spans="1:17" x14ac:dyDescent="0.25">
      <c r="A29" t="str">
        <f>input_all_cols!A29</f>
        <v>ETRN162_B</v>
      </c>
      <c r="B29">
        <f>VLOOKUP($A29,[1]MasterLookup!$A:$R,MATCH(B$1,[1]MasterLookup!$1:$1,0),FALSE)</f>
        <v>2.0099999999999998</v>
      </c>
      <c r="C29" t="s">
        <v>593</v>
      </c>
      <c r="D29">
        <f>VLOOKUP($A29,[1]MasterLookup!$A:$R,MATCH(D$1,[1]MasterLookup!$1:$1,0),FALSE)</f>
        <v>3</v>
      </c>
      <c r="E29">
        <f>VLOOKUP($A29,[1]MasterLookup!$A:$R,MATCH(E$1,[1]MasterLookup!$1:$1,0),FALSE)</f>
        <v>17</v>
      </c>
      <c r="F29">
        <f>VLOOKUP($A29,[1]MasterLookup!$A:$R,MATCH(F$1,[1]MasterLookup!$1:$1,0),FALSE)</f>
        <v>3</v>
      </c>
      <c r="G29" t="str">
        <f>VLOOKUP($A29,[1]MasterLookup!$A:$R,MATCH(G$1,[1]MasterLookup!$1:$1,0),FALSE)</f>
        <v>F</v>
      </c>
      <c r="H29">
        <f>VLOOKUP($A29,[1]MasterLookup!$A:$R,MATCH(H$1,[1]MasterLookup!$1:$1,0),FALSE)</f>
        <v>2.0099999999999998</v>
      </c>
      <c r="I29">
        <f>VLOOKUP($A29,[1]MasterLookup!$A:$R,MATCH(I$1,[1]MasterLookup!$1:$1,0),FALSE)</f>
        <v>2.0099999999999998</v>
      </c>
      <c r="J29">
        <f>VLOOKUP($A29,[1]MasterLookup!$A:$R,MATCH(J$1,[1]MasterLookup!$1:$1,0),FALSE)</f>
        <v>2.0099999999999998</v>
      </c>
      <c r="K29">
        <f>VLOOKUP($A29,[1]MasterLookup!$A:$R,MATCH(K$1,[1]MasterLookup!$1:$1,0),FALSE)</f>
        <v>2.0099999999999998</v>
      </c>
      <c r="L29">
        <f>VLOOKUP($A29,[1]MasterLookup!$A:$R,MATCH(L$1,[1]MasterLookup!$1:$1,0),FALSE)</f>
        <v>2.0099999999999998</v>
      </c>
      <c r="M29">
        <f>VLOOKUP($A29,input_all_cols!$A:$AZ,MATCH(IF(tranline_cols!$D29=2,VLOOKUP(tranline_cols!M$1,headway_lookup!$A$2:$C$7,2,FALSE),VLOOKUP(tranline_cols!M$1,headway_lookup!$A$2:$C$7,3,FALSE)),input_all_cols!$1:$1,0),FALSE)</f>
        <v>60</v>
      </c>
      <c r="N29">
        <f>VLOOKUP($A29,input_all_cols!$A:$AZ,MATCH(IF(tranline_cols!$D29=2,VLOOKUP(tranline_cols!N$1,headway_lookup!$A$2:$C$7,2,FALSE),VLOOKUP(tranline_cols!N$1,headway_lookup!$A$2:$C$7,3,FALSE)),input_all_cols!$1:$1,0),FALSE)</f>
        <v>72</v>
      </c>
      <c r="O29">
        <f>VLOOKUP($A29,input_all_cols!$A:$AZ,MATCH(IF(tranline_cols!$D29=2,VLOOKUP(tranline_cols!O$1,headway_lookup!$A$2:$C$7,2,FALSE),VLOOKUP(tranline_cols!O$1,headway_lookup!$A$2:$C$7,3,FALSE)),input_all_cols!$1:$1,0),FALSE)</f>
        <v>60</v>
      </c>
      <c r="P29">
        <f>VLOOKUP($A29,input_all_cols!$A:$AZ,MATCH(IF(tranline_cols!$D29=2,VLOOKUP(tranline_cols!P$1,headway_lookup!$A$2:$C$7,2,FALSE),VLOOKUP(tranline_cols!P$1,headway_lookup!$A$2:$C$7,3,FALSE)),input_all_cols!$1:$1,0),FALSE)</f>
        <v>60</v>
      </c>
      <c r="Q29">
        <f>VLOOKUP($A29,input_all_cols!$A:$AZ,MATCH(IF(tranline_cols!$D29=2,VLOOKUP(tranline_cols!Q$1,headway_lookup!$A$2:$C$7,2,FALSE),VLOOKUP(tranline_cols!Q$1,headway_lookup!$A$2:$C$7,3,FALSE)),input_all_cols!$1:$1,0),FALSE)</f>
        <v>0</v>
      </c>
    </row>
    <row r="30" spans="1:17" x14ac:dyDescent="0.25">
      <c r="A30" t="str">
        <f>input_all_cols!A30</f>
        <v>ETRN52_A</v>
      </c>
      <c r="B30">
        <f>VLOOKUP($A30,[1]MasterLookup!$A:$R,MATCH(B$1,[1]MasterLookup!$1:$1,0),FALSE)</f>
        <v>2.0099999999999998</v>
      </c>
      <c r="C30" t="s">
        <v>593</v>
      </c>
      <c r="D30">
        <f>VLOOKUP($A30,[1]MasterLookup!$A:$R,MATCH(D$1,[1]MasterLookup!$1:$1,0),FALSE)</f>
        <v>2</v>
      </c>
      <c r="E30">
        <f>VLOOKUP($A30,[1]MasterLookup!$A:$R,MATCH(E$1,[1]MasterLookup!$1:$1,0),FALSE)</f>
        <v>16</v>
      </c>
      <c r="F30">
        <f>VLOOKUP($A30,[1]MasterLookup!$A:$R,MATCH(F$1,[1]MasterLookup!$1:$1,0),FALSE)</f>
        <v>3</v>
      </c>
      <c r="G30" t="str">
        <f>VLOOKUP($A30,[1]MasterLookup!$A:$R,MATCH(G$1,[1]MasterLookup!$1:$1,0),FALSE)</f>
        <v>F</v>
      </c>
      <c r="H30">
        <f>VLOOKUP($A30,[1]MasterLookup!$A:$R,MATCH(H$1,[1]MasterLookup!$1:$1,0),FALSE)</f>
        <v>2.0099999999999998</v>
      </c>
      <c r="I30">
        <f>VLOOKUP($A30,[1]MasterLookup!$A:$R,MATCH(I$1,[1]MasterLookup!$1:$1,0),FALSE)</f>
        <v>2.0099999999999998</v>
      </c>
      <c r="J30">
        <f>VLOOKUP($A30,[1]MasterLookup!$A:$R,MATCH(J$1,[1]MasterLookup!$1:$1,0),FALSE)</f>
        <v>2.0099999999999998</v>
      </c>
      <c r="K30">
        <f>VLOOKUP($A30,[1]MasterLookup!$A:$R,MATCH(K$1,[1]MasterLookup!$1:$1,0),FALSE)</f>
        <v>2.0099999999999998</v>
      </c>
      <c r="L30">
        <f>VLOOKUP($A30,[1]MasterLookup!$A:$R,MATCH(L$1,[1]MasterLookup!$1:$1,0),FALSE)</f>
        <v>2.0099999999999998</v>
      </c>
      <c r="M30">
        <f>VLOOKUP($A30,input_all_cols!$A:$AZ,MATCH(IF(tranline_cols!$D30=2,VLOOKUP(tranline_cols!M$1,headway_lookup!$A$2:$C$7,2,FALSE),VLOOKUP(tranline_cols!M$1,headway_lookup!$A$2:$C$7,3,FALSE)),input_all_cols!$1:$1,0),FALSE)</f>
        <v>15</v>
      </c>
      <c r="N30">
        <f>VLOOKUP($A30,input_all_cols!$A:$AZ,MATCH(IF(tranline_cols!$D30=2,VLOOKUP(tranline_cols!N$1,headway_lookup!$A$2:$C$7,2,FALSE),VLOOKUP(tranline_cols!N$1,headway_lookup!$A$2:$C$7,3,FALSE)),input_all_cols!$1:$1,0),FALSE)</f>
        <v>0</v>
      </c>
      <c r="O30">
        <f>VLOOKUP($A30,input_all_cols!$A:$AZ,MATCH(IF(tranline_cols!$D30=2,VLOOKUP(tranline_cols!O$1,headway_lookup!$A$2:$C$7,2,FALSE),VLOOKUP(tranline_cols!O$1,headway_lookup!$A$2:$C$7,3,FALSE)),input_all_cols!$1:$1,0),FALSE)</f>
        <v>0</v>
      </c>
      <c r="P30">
        <f>VLOOKUP($A30,input_all_cols!$A:$AZ,MATCH(IF(tranline_cols!$D30=2,VLOOKUP(tranline_cols!P$1,headway_lookup!$A$2:$C$7,2,FALSE),VLOOKUP(tranline_cols!P$1,headway_lookup!$A$2:$C$7,3,FALSE)),input_all_cols!$1:$1,0),FALSE)</f>
        <v>0</v>
      </c>
      <c r="Q30">
        <f>VLOOKUP($A30,input_all_cols!$A:$AZ,MATCH(IF(tranline_cols!$D30=2,VLOOKUP(tranline_cols!Q$1,headway_lookup!$A$2:$C$7,2,FALSE),VLOOKUP(tranline_cols!Q$1,headway_lookup!$A$2:$C$7,3,FALSE)),input_all_cols!$1:$1,0),FALSE)</f>
        <v>0</v>
      </c>
    </row>
    <row r="31" spans="1:17" x14ac:dyDescent="0.25">
      <c r="A31" t="str">
        <f>input_all_cols!A31</f>
        <v>ETRN52_B</v>
      </c>
      <c r="B31">
        <f>VLOOKUP($A31,[1]MasterLookup!$A:$R,MATCH(B$1,[1]MasterLookup!$1:$1,0),FALSE)</f>
        <v>2.0099999999999998</v>
      </c>
      <c r="C31" t="s">
        <v>593</v>
      </c>
      <c r="D31">
        <f>VLOOKUP($A31,[1]MasterLookup!$A:$R,MATCH(D$1,[1]MasterLookup!$1:$1,0),FALSE)</f>
        <v>2</v>
      </c>
      <c r="E31">
        <f>VLOOKUP($A31,[1]MasterLookup!$A:$R,MATCH(E$1,[1]MasterLookup!$1:$1,0),FALSE)</f>
        <v>16</v>
      </c>
      <c r="F31">
        <f>VLOOKUP($A31,[1]MasterLookup!$A:$R,MATCH(F$1,[1]MasterLookup!$1:$1,0),FALSE)</f>
        <v>3</v>
      </c>
      <c r="G31" t="str">
        <f>VLOOKUP($A31,[1]MasterLookup!$A:$R,MATCH(G$1,[1]MasterLookup!$1:$1,0),FALSE)</f>
        <v>F</v>
      </c>
      <c r="H31">
        <f>VLOOKUP($A31,[1]MasterLookup!$A:$R,MATCH(H$1,[1]MasterLookup!$1:$1,0),FALSE)</f>
        <v>2.0099999999999998</v>
      </c>
      <c r="I31">
        <f>VLOOKUP($A31,[1]MasterLookup!$A:$R,MATCH(I$1,[1]MasterLookup!$1:$1,0),FALSE)</f>
        <v>2.0099999999999998</v>
      </c>
      <c r="J31">
        <f>VLOOKUP($A31,[1]MasterLookup!$A:$R,MATCH(J$1,[1]MasterLookup!$1:$1,0),FALSE)</f>
        <v>2.0099999999999998</v>
      </c>
      <c r="K31">
        <f>VLOOKUP($A31,[1]MasterLookup!$A:$R,MATCH(K$1,[1]MasterLookup!$1:$1,0),FALSE)</f>
        <v>2.0099999999999998</v>
      </c>
      <c r="L31">
        <f>VLOOKUP($A31,[1]MasterLookup!$A:$R,MATCH(L$1,[1]MasterLookup!$1:$1,0),FALSE)</f>
        <v>2.0099999999999998</v>
      </c>
      <c r="M31">
        <f>VLOOKUP($A31,input_all_cols!$A:$AZ,MATCH(IF(tranline_cols!$D31=2,VLOOKUP(tranline_cols!M$1,headway_lookup!$A$2:$C$7,2,FALSE),VLOOKUP(tranline_cols!M$1,headway_lookup!$A$2:$C$7,3,FALSE)),input_all_cols!$1:$1,0),FALSE)</f>
        <v>0</v>
      </c>
      <c r="N31">
        <f>VLOOKUP($A31,input_all_cols!$A:$AZ,MATCH(IF(tranline_cols!$D31=2,VLOOKUP(tranline_cols!N$1,headway_lookup!$A$2:$C$7,2,FALSE),VLOOKUP(tranline_cols!N$1,headway_lookup!$A$2:$C$7,3,FALSE)),input_all_cols!$1:$1,0),FALSE)</f>
        <v>0</v>
      </c>
      <c r="O31">
        <f>VLOOKUP($A31,input_all_cols!$A:$AZ,MATCH(IF(tranline_cols!$D31=2,VLOOKUP(tranline_cols!O$1,headway_lookup!$A$2:$C$7,2,FALSE),VLOOKUP(tranline_cols!O$1,headway_lookup!$A$2:$C$7,3,FALSE)),input_all_cols!$1:$1,0),FALSE)</f>
        <v>30</v>
      </c>
      <c r="P31">
        <f>VLOOKUP($A31,input_all_cols!$A:$AZ,MATCH(IF(tranline_cols!$D31=2,VLOOKUP(tranline_cols!P$1,headway_lookup!$A$2:$C$7,2,FALSE),VLOOKUP(tranline_cols!P$1,headway_lookup!$A$2:$C$7,3,FALSE)),input_all_cols!$1:$1,0),FALSE)</f>
        <v>0</v>
      </c>
      <c r="Q31">
        <f>VLOOKUP($A31,input_all_cols!$A:$AZ,MATCH(IF(tranline_cols!$D31=2,VLOOKUP(tranline_cols!Q$1,headway_lookup!$A$2:$C$7,2,FALSE),VLOOKUP(tranline_cols!Q$1,headway_lookup!$A$2:$C$7,3,FALSE)),input_all_cols!$1:$1,0),FALSE)</f>
        <v>0</v>
      </c>
    </row>
    <row r="32" spans="1:17" x14ac:dyDescent="0.25">
      <c r="A32" t="str">
        <f>input_all_cols!A32</f>
        <v>ETRN53_A</v>
      </c>
      <c r="B32">
        <f>VLOOKUP($A32,[1]MasterLookup!$A:$R,MATCH(B$1,[1]MasterLookup!$1:$1,0),FALSE)</f>
        <v>2.0099999999999998</v>
      </c>
      <c r="C32" t="s">
        <v>593</v>
      </c>
      <c r="D32">
        <f>VLOOKUP($A32,[1]MasterLookup!$A:$R,MATCH(D$1,[1]MasterLookup!$1:$1,0),FALSE)</f>
        <v>2</v>
      </c>
      <c r="E32">
        <f>VLOOKUP($A32,[1]MasterLookup!$A:$R,MATCH(E$1,[1]MasterLookup!$1:$1,0),FALSE)</f>
        <v>16</v>
      </c>
      <c r="F32">
        <f>VLOOKUP($A32,[1]MasterLookup!$A:$R,MATCH(F$1,[1]MasterLookup!$1:$1,0),FALSE)</f>
        <v>3</v>
      </c>
      <c r="G32" t="str">
        <f>VLOOKUP($A32,[1]MasterLookup!$A:$R,MATCH(G$1,[1]MasterLookup!$1:$1,0),FALSE)</f>
        <v>F</v>
      </c>
      <c r="H32">
        <f>VLOOKUP($A32,[1]MasterLookup!$A:$R,MATCH(H$1,[1]MasterLookup!$1:$1,0),FALSE)</f>
        <v>2.0099999999999998</v>
      </c>
      <c r="I32">
        <f>VLOOKUP($A32,[1]MasterLookup!$A:$R,MATCH(I$1,[1]MasterLookup!$1:$1,0),FALSE)</f>
        <v>2.0099999999999998</v>
      </c>
      <c r="J32">
        <f>VLOOKUP($A32,[1]MasterLookup!$A:$R,MATCH(J$1,[1]MasterLookup!$1:$1,0),FALSE)</f>
        <v>2.0099999999999998</v>
      </c>
      <c r="K32">
        <f>VLOOKUP($A32,[1]MasterLookup!$A:$R,MATCH(K$1,[1]MasterLookup!$1:$1,0),FALSE)</f>
        <v>2.0099999999999998</v>
      </c>
      <c r="L32">
        <f>VLOOKUP($A32,[1]MasterLookup!$A:$R,MATCH(L$1,[1]MasterLookup!$1:$1,0),FALSE)</f>
        <v>2.0099999999999998</v>
      </c>
      <c r="M32">
        <f>VLOOKUP($A32,input_all_cols!$A:$AZ,MATCH(IF(tranline_cols!$D32=2,VLOOKUP(tranline_cols!M$1,headway_lookup!$A$2:$C$7,2,FALSE),VLOOKUP(tranline_cols!M$1,headway_lookup!$A$2:$C$7,3,FALSE)),input_all_cols!$1:$1,0),FALSE)</f>
        <v>20</v>
      </c>
      <c r="N32">
        <f>VLOOKUP($A32,input_all_cols!$A:$AZ,MATCH(IF(tranline_cols!$D32=2,VLOOKUP(tranline_cols!N$1,headway_lookup!$A$2:$C$7,2,FALSE),VLOOKUP(tranline_cols!N$1,headway_lookup!$A$2:$C$7,3,FALSE)),input_all_cols!$1:$1,0),FALSE)</f>
        <v>0</v>
      </c>
      <c r="O32">
        <f>VLOOKUP($A32,input_all_cols!$A:$AZ,MATCH(IF(tranline_cols!$D32=2,VLOOKUP(tranline_cols!O$1,headway_lookup!$A$2:$C$7,2,FALSE),VLOOKUP(tranline_cols!O$1,headway_lookup!$A$2:$C$7,3,FALSE)),input_all_cols!$1:$1,0),FALSE)</f>
        <v>0</v>
      </c>
      <c r="P32">
        <f>VLOOKUP($A32,input_all_cols!$A:$AZ,MATCH(IF(tranline_cols!$D32=2,VLOOKUP(tranline_cols!P$1,headway_lookup!$A$2:$C$7,2,FALSE),VLOOKUP(tranline_cols!P$1,headway_lookup!$A$2:$C$7,3,FALSE)),input_all_cols!$1:$1,0),FALSE)</f>
        <v>0</v>
      </c>
      <c r="Q32">
        <f>VLOOKUP($A32,input_all_cols!$A:$AZ,MATCH(IF(tranline_cols!$D32=2,VLOOKUP(tranline_cols!Q$1,headway_lookup!$A$2:$C$7,2,FALSE),VLOOKUP(tranline_cols!Q$1,headway_lookup!$A$2:$C$7,3,FALSE)),input_all_cols!$1:$1,0),FALSE)</f>
        <v>0</v>
      </c>
    </row>
    <row r="33" spans="1:17" x14ac:dyDescent="0.25">
      <c r="A33" t="str">
        <f>input_all_cols!A33</f>
        <v>ETRN53_B</v>
      </c>
      <c r="B33">
        <f>VLOOKUP($A33,[1]MasterLookup!$A:$R,MATCH(B$1,[1]MasterLookup!$1:$1,0),FALSE)</f>
        <v>2.0099999999999998</v>
      </c>
      <c r="C33" t="s">
        <v>593</v>
      </c>
      <c r="D33">
        <f>VLOOKUP($A33,[1]MasterLookup!$A:$R,MATCH(D$1,[1]MasterLookup!$1:$1,0),FALSE)</f>
        <v>2</v>
      </c>
      <c r="E33">
        <f>VLOOKUP($A33,[1]MasterLookup!$A:$R,MATCH(E$1,[1]MasterLookup!$1:$1,0),FALSE)</f>
        <v>16</v>
      </c>
      <c r="F33">
        <f>VLOOKUP($A33,[1]MasterLookup!$A:$R,MATCH(F$1,[1]MasterLookup!$1:$1,0),FALSE)</f>
        <v>3</v>
      </c>
      <c r="G33" t="str">
        <f>VLOOKUP($A33,[1]MasterLookup!$A:$R,MATCH(G$1,[1]MasterLookup!$1:$1,0),FALSE)</f>
        <v>F</v>
      </c>
      <c r="H33">
        <f>VLOOKUP($A33,[1]MasterLookup!$A:$R,MATCH(H$1,[1]MasterLookup!$1:$1,0),FALSE)</f>
        <v>2.0099999999999998</v>
      </c>
      <c r="I33">
        <f>VLOOKUP($A33,[1]MasterLookup!$A:$R,MATCH(I$1,[1]MasterLookup!$1:$1,0),FALSE)</f>
        <v>2.0099999999999998</v>
      </c>
      <c r="J33">
        <f>VLOOKUP($A33,[1]MasterLookup!$A:$R,MATCH(J$1,[1]MasterLookup!$1:$1,0),FALSE)</f>
        <v>2.0099999999999998</v>
      </c>
      <c r="K33">
        <f>VLOOKUP($A33,[1]MasterLookup!$A:$R,MATCH(K$1,[1]MasterLookup!$1:$1,0),FALSE)</f>
        <v>2.0099999999999998</v>
      </c>
      <c r="L33">
        <f>VLOOKUP($A33,[1]MasterLookup!$A:$R,MATCH(L$1,[1]MasterLookup!$1:$1,0),FALSE)</f>
        <v>2.0099999999999998</v>
      </c>
      <c r="M33">
        <f>VLOOKUP($A33,input_all_cols!$A:$AZ,MATCH(IF(tranline_cols!$D33=2,VLOOKUP(tranline_cols!M$1,headway_lookup!$A$2:$C$7,2,FALSE),VLOOKUP(tranline_cols!M$1,headway_lookup!$A$2:$C$7,3,FALSE)),input_all_cols!$1:$1,0),FALSE)</f>
        <v>0</v>
      </c>
      <c r="N33">
        <f>VLOOKUP($A33,input_all_cols!$A:$AZ,MATCH(IF(tranline_cols!$D33=2,VLOOKUP(tranline_cols!N$1,headway_lookup!$A$2:$C$7,2,FALSE),VLOOKUP(tranline_cols!N$1,headway_lookup!$A$2:$C$7,3,FALSE)),input_all_cols!$1:$1,0),FALSE)</f>
        <v>0</v>
      </c>
      <c r="O33">
        <f>VLOOKUP($A33,input_all_cols!$A:$AZ,MATCH(IF(tranline_cols!$D33=2,VLOOKUP(tranline_cols!O$1,headway_lookup!$A$2:$C$7,2,FALSE),VLOOKUP(tranline_cols!O$1,headway_lookup!$A$2:$C$7,3,FALSE)),input_all_cols!$1:$1,0),FALSE)</f>
        <v>30</v>
      </c>
      <c r="P33">
        <f>VLOOKUP($A33,input_all_cols!$A:$AZ,MATCH(IF(tranline_cols!$D33=2,VLOOKUP(tranline_cols!P$1,headway_lookup!$A$2:$C$7,2,FALSE),VLOOKUP(tranline_cols!P$1,headway_lookup!$A$2:$C$7,3,FALSE)),input_all_cols!$1:$1,0),FALSE)</f>
        <v>0</v>
      </c>
      <c r="Q33">
        <f>VLOOKUP($A33,input_all_cols!$A:$AZ,MATCH(IF(tranline_cols!$D33=2,VLOOKUP(tranline_cols!Q$1,headway_lookup!$A$2:$C$7,2,FALSE),VLOOKUP(tranline_cols!Q$1,headway_lookup!$A$2:$C$7,3,FALSE)),input_all_cols!$1:$1,0),FALSE)</f>
        <v>0</v>
      </c>
    </row>
    <row r="34" spans="1:17" x14ac:dyDescent="0.25">
      <c r="A34" t="str">
        <f>input_all_cols!A34</f>
        <v>ETRN57_A</v>
      </c>
      <c r="B34">
        <f>VLOOKUP($A34,[1]MasterLookup!$A:$R,MATCH(B$1,[1]MasterLookup!$1:$1,0),FALSE)</f>
        <v>2.0099999999999998</v>
      </c>
      <c r="C34" t="s">
        <v>593</v>
      </c>
      <c r="D34">
        <f>VLOOKUP($A34,[1]MasterLookup!$A:$R,MATCH(D$1,[1]MasterLookup!$1:$1,0),FALSE)</f>
        <v>2</v>
      </c>
      <c r="E34">
        <f>VLOOKUP($A34,[1]MasterLookup!$A:$R,MATCH(E$1,[1]MasterLookup!$1:$1,0),FALSE)</f>
        <v>16</v>
      </c>
      <c r="F34">
        <f>VLOOKUP($A34,[1]MasterLookup!$A:$R,MATCH(F$1,[1]MasterLookup!$1:$1,0),FALSE)</f>
        <v>3</v>
      </c>
      <c r="G34" t="str">
        <f>VLOOKUP($A34,[1]MasterLookup!$A:$R,MATCH(G$1,[1]MasterLookup!$1:$1,0),FALSE)</f>
        <v>F</v>
      </c>
      <c r="H34">
        <f>VLOOKUP($A34,[1]MasterLookup!$A:$R,MATCH(H$1,[1]MasterLookup!$1:$1,0),FALSE)</f>
        <v>2.0099999999999998</v>
      </c>
      <c r="I34">
        <f>VLOOKUP($A34,[1]MasterLookup!$A:$R,MATCH(I$1,[1]MasterLookup!$1:$1,0),FALSE)</f>
        <v>2.0099999999999998</v>
      </c>
      <c r="J34">
        <f>VLOOKUP($A34,[1]MasterLookup!$A:$R,MATCH(J$1,[1]MasterLookup!$1:$1,0),FALSE)</f>
        <v>2.0099999999999998</v>
      </c>
      <c r="K34">
        <f>VLOOKUP($A34,[1]MasterLookup!$A:$R,MATCH(K$1,[1]MasterLookup!$1:$1,0),FALSE)</f>
        <v>2.0099999999999998</v>
      </c>
      <c r="L34">
        <f>VLOOKUP($A34,[1]MasterLookup!$A:$R,MATCH(L$1,[1]MasterLookup!$1:$1,0),FALSE)</f>
        <v>2.0099999999999998</v>
      </c>
      <c r="M34">
        <f>VLOOKUP($A34,input_all_cols!$A:$AZ,MATCH(IF(tranline_cols!$D34=2,VLOOKUP(tranline_cols!M$1,headway_lookup!$A$2:$C$7,2,FALSE),VLOOKUP(tranline_cols!M$1,headway_lookup!$A$2:$C$7,3,FALSE)),input_all_cols!$1:$1,0),FALSE)</f>
        <v>25</v>
      </c>
      <c r="N34">
        <f>VLOOKUP($A34,input_all_cols!$A:$AZ,MATCH(IF(tranline_cols!$D34=2,VLOOKUP(tranline_cols!N$1,headway_lookup!$A$2:$C$7,2,FALSE),VLOOKUP(tranline_cols!N$1,headway_lookup!$A$2:$C$7,3,FALSE)),input_all_cols!$1:$1,0),FALSE)</f>
        <v>0</v>
      </c>
      <c r="O34">
        <f>VLOOKUP($A34,input_all_cols!$A:$AZ,MATCH(IF(tranline_cols!$D34=2,VLOOKUP(tranline_cols!O$1,headway_lookup!$A$2:$C$7,2,FALSE),VLOOKUP(tranline_cols!O$1,headway_lookup!$A$2:$C$7,3,FALSE)),input_all_cols!$1:$1,0),FALSE)</f>
        <v>0</v>
      </c>
      <c r="P34">
        <f>VLOOKUP($A34,input_all_cols!$A:$AZ,MATCH(IF(tranline_cols!$D34=2,VLOOKUP(tranline_cols!P$1,headway_lookup!$A$2:$C$7,2,FALSE),VLOOKUP(tranline_cols!P$1,headway_lookup!$A$2:$C$7,3,FALSE)),input_all_cols!$1:$1,0),FALSE)</f>
        <v>0</v>
      </c>
      <c r="Q34">
        <f>VLOOKUP($A34,input_all_cols!$A:$AZ,MATCH(IF(tranline_cols!$D34=2,VLOOKUP(tranline_cols!Q$1,headway_lookup!$A$2:$C$7,2,FALSE),VLOOKUP(tranline_cols!Q$1,headway_lookup!$A$2:$C$7,3,FALSE)),input_all_cols!$1:$1,0),FALSE)</f>
        <v>0</v>
      </c>
    </row>
    <row r="35" spans="1:17" x14ac:dyDescent="0.25">
      <c r="A35" t="str">
        <f>input_all_cols!A35</f>
        <v>ETRN57_B</v>
      </c>
      <c r="B35">
        <f>VLOOKUP($A35,[1]MasterLookup!$A:$R,MATCH(B$1,[1]MasterLookup!$1:$1,0),FALSE)</f>
        <v>2.0099999999999998</v>
      </c>
      <c r="C35" t="s">
        <v>593</v>
      </c>
      <c r="D35">
        <f>VLOOKUP($A35,[1]MasterLookup!$A:$R,MATCH(D$1,[1]MasterLookup!$1:$1,0),FALSE)</f>
        <v>2</v>
      </c>
      <c r="E35">
        <f>VLOOKUP($A35,[1]MasterLookup!$A:$R,MATCH(E$1,[1]MasterLookup!$1:$1,0),FALSE)</f>
        <v>16</v>
      </c>
      <c r="F35">
        <f>VLOOKUP($A35,[1]MasterLookup!$A:$R,MATCH(F$1,[1]MasterLookup!$1:$1,0),FALSE)</f>
        <v>3</v>
      </c>
      <c r="G35" t="str">
        <f>VLOOKUP($A35,[1]MasterLookup!$A:$R,MATCH(G$1,[1]MasterLookup!$1:$1,0),FALSE)</f>
        <v>F</v>
      </c>
      <c r="H35">
        <f>VLOOKUP($A35,[1]MasterLookup!$A:$R,MATCH(H$1,[1]MasterLookup!$1:$1,0),FALSE)</f>
        <v>2.0099999999999998</v>
      </c>
      <c r="I35">
        <f>VLOOKUP($A35,[1]MasterLookup!$A:$R,MATCH(I$1,[1]MasterLookup!$1:$1,0),FALSE)</f>
        <v>2.0099999999999998</v>
      </c>
      <c r="J35">
        <f>VLOOKUP($A35,[1]MasterLookup!$A:$R,MATCH(J$1,[1]MasterLookup!$1:$1,0),FALSE)</f>
        <v>2.0099999999999998</v>
      </c>
      <c r="K35">
        <f>VLOOKUP($A35,[1]MasterLookup!$A:$R,MATCH(K$1,[1]MasterLookup!$1:$1,0),FALSE)</f>
        <v>2.0099999999999998</v>
      </c>
      <c r="L35">
        <f>VLOOKUP($A35,[1]MasterLookup!$A:$R,MATCH(L$1,[1]MasterLookup!$1:$1,0),FALSE)</f>
        <v>2.0099999999999998</v>
      </c>
      <c r="M35">
        <f>VLOOKUP($A35,input_all_cols!$A:$AZ,MATCH(IF(tranline_cols!$D35=2,VLOOKUP(tranline_cols!M$1,headway_lookup!$A$2:$C$7,2,FALSE),VLOOKUP(tranline_cols!M$1,headway_lookup!$A$2:$C$7,3,FALSE)),input_all_cols!$1:$1,0),FALSE)</f>
        <v>0</v>
      </c>
      <c r="N35">
        <f>VLOOKUP($A35,input_all_cols!$A:$AZ,MATCH(IF(tranline_cols!$D35=2,VLOOKUP(tranline_cols!N$1,headway_lookup!$A$2:$C$7,2,FALSE),VLOOKUP(tranline_cols!N$1,headway_lookup!$A$2:$C$7,3,FALSE)),input_all_cols!$1:$1,0),FALSE)</f>
        <v>0</v>
      </c>
      <c r="O35">
        <f>VLOOKUP($A35,input_all_cols!$A:$AZ,MATCH(IF(tranline_cols!$D35=2,VLOOKUP(tranline_cols!O$1,headway_lookup!$A$2:$C$7,2,FALSE),VLOOKUP(tranline_cols!O$1,headway_lookup!$A$2:$C$7,3,FALSE)),input_all_cols!$1:$1,0),FALSE)</f>
        <v>30</v>
      </c>
      <c r="P35">
        <f>VLOOKUP($A35,input_all_cols!$A:$AZ,MATCH(IF(tranline_cols!$D35=2,VLOOKUP(tranline_cols!P$1,headway_lookup!$A$2:$C$7,2,FALSE),VLOOKUP(tranline_cols!P$1,headway_lookup!$A$2:$C$7,3,FALSE)),input_all_cols!$1:$1,0),FALSE)</f>
        <v>0</v>
      </c>
      <c r="Q35">
        <f>VLOOKUP($A35,input_all_cols!$A:$AZ,MATCH(IF(tranline_cols!$D35=2,VLOOKUP(tranline_cols!Q$1,headway_lookup!$A$2:$C$7,2,FALSE),VLOOKUP(tranline_cols!Q$1,headway_lookup!$A$2:$C$7,3,FALSE)),input_all_cols!$1:$1,0),FALSE)</f>
        <v>0</v>
      </c>
    </row>
    <row r="36" spans="1:17" x14ac:dyDescent="0.25">
      <c r="A36" t="str">
        <f>input_all_cols!A36</f>
        <v>ETRN58_A</v>
      </c>
      <c r="B36">
        <f>VLOOKUP($A36,[1]MasterLookup!$A:$R,MATCH(B$1,[1]MasterLookup!$1:$1,0),FALSE)</f>
        <v>2.0099999999999998</v>
      </c>
      <c r="C36" t="s">
        <v>593</v>
      </c>
      <c r="D36">
        <f>VLOOKUP($A36,[1]MasterLookup!$A:$R,MATCH(D$1,[1]MasterLookup!$1:$1,0),FALSE)</f>
        <v>2</v>
      </c>
      <c r="E36">
        <f>VLOOKUP($A36,[1]MasterLookup!$A:$R,MATCH(E$1,[1]MasterLookup!$1:$1,0),FALSE)</f>
        <v>16</v>
      </c>
      <c r="F36">
        <f>VLOOKUP($A36,[1]MasterLookup!$A:$R,MATCH(F$1,[1]MasterLookup!$1:$1,0),FALSE)</f>
        <v>3</v>
      </c>
      <c r="G36" t="str">
        <f>VLOOKUP($A36,[1]MasterLookup!$A:$R,MATCH(G$1,[1]MasterLookup!$1:$1,0),FALSE)</f>
        <v>F</v>
      </c>
      <c r="H36">
        <f>VLOOKUP($A36,[1]MasterLookup!$A:$R,MATCH(H$1,[1]MasterLookup!$1:$1,0),FALSE)</f>
        <v>2.0099999999999998</v>
      </c>
      <c r="I36">
        <f>VLOOKUP($A36,[1]MasterLookup!$A:$R,MATCH(I$1,[1]MasterLookup!$1:$1,0),FALSE)</f>
        <v>2.0099999999999998</v>
      </c>
      <c r="J36">
        <f>VLOOKUP($A36,[1]MasterLookup!$A:$R,MATCH(J$1,[1]MasterLookup!$1:$1,0),FALSE)</f>
        <v>2.0099999999999998</v>
      </c>
      <c r="K36">
        <f>VLOOKUP($A36,[1]MasterLookup!$A:$R,MATCH(K$1,[1]MasterLookup!$1:$1,0),FALSE)</f>
        <v>2.0099999999999998</v>
      </c>
      <c r="L36">
        <f>VLOOKUP($A36,[1]MasterLookup!$A:$R,MATCH(L$1,[1]MasterLookup!$1:$1,0),FALSE)</f>
        <v>2.0099999999999998</v>
      </c>
      <c r="M36">
        <f>VLOOKUP($A36,input_all_cols!$A:$AZ,MATCH(IF(tranline_cols!$D36=2,VLOOKUP(tranline_cols!M$1,headway_lookup!$A$2:$C$7,2,FALSE),VLOOKUP(tranline_cols!M$1,headway_lookup!$A$2:$C$7,3,FALSE)),input_all_cols!$1:$1,0),FALSE)</f>
        <v>55</v>
      </c>
      <c r="N36">
        <f>VLOOKUP($A36,input_all_cols!$A:$AZ,MATCH(IF(tranline_cols!$D36=2,VLOOKUP(tranline_cols!N$1,headway_lookup!$A$2:$C$7,2,FALSE),VLOOKUP(tranline_cols!N$1,headway_lookup!$A$2:$C$7,3,FALSE)),input_all_cols!$1:$1,0),FALSE)</f>
        <v>0</v>
      </c>
      <c r="O36">
        <f>VLOOKUP($A36,input_all_cols!$A:$AZ,MATCH(IF(tranline_cols!$D36=2,VLOOKUP(tranline_cols!O$1,headway_lookup!$A$2:$C$7,2,FALSE),VLOOKUP(tranline_cols!O$1,headway_lookup!$A$2:$C$7,3,FALSE)),input_all_cols!$1:$1,0),FALSE)</f>
        <v>0</v>
      </c>
      <c r="P36">
        <f>VLOOKUP($A36,input_all_cols!$A:$AZ,MATCH(IF(tranline_cols!$D36=2,VLOOKUP(tranline_cols!P$1,headway_lookup!$A$2:$C$7,2,FALSE),VLOOKUP(tranline_cols!P$1,headway_lookup!$A$2:$C$7,3,FALSE)),input_all_cols!$1:$1,0),FALSE)</f>
        <v>0</v>
      </c>
      <c r="Q36">
        <f>VLOOKUP($A36,input_all_cols!$A:$AZ,MATCH(IF(tranline_cols!$D36=2,VLOOKUP(tranline_cols!Q$1,headway_lookup!$A$2:$C$7,2,FALSE),VLOOKUP(tranline_cols!Q$1,headway_lookup!$A$2:$C$7,3,FALSE)),input_all_cols!$1:$1,0),FALSE)</f>
        <v>0</v>
      </c>
    </row>
    <row r="37" spans="1:17" x14ac:dyDescent="0.25">
      <c r="A37" t="str">
        <f>input_all_cols!A37</f>
        <v>ETRN58_B</v>
      </c>
      <c r="B37">
        <f>VLOOKUP($A37,[1]MasterLookup!$A:$R,MATCH(B$1,[1]MasterLookup!$1:$1,0),FALSE)</f>
        <v>2.0099999999999998</v>
      </c>
      <c r="C37" t="s">
        <v>593</v>
      </c>
      <c r="D37">
        <f>VLOOKUP($A37,[1]MasterLookup!$A:$R,MATCH(D$1,[1]MasterLookup!$1:$1,0),FALSE)</f>
        <v>2</v>
      </c>
      <c r="E37">
        <f>VLOOKUP($A37,[1]MasterLookup!$A:$R,MATCH(E$1,[1]MasterLookup!$1:$1,0),FALSE)</f>
        <v>16</v>
      </c>
      <c r="F37">
        <f>VLOOKUP($A37,[1]MasterLookup!$A:$R,MATCH(F$1,[1]MasterLookup!$1:$1,0),FALSE)</f>
        <v>3</v>
      </c>
      <c r="G37" t="str">
        <f>VLOOKUP($A37,[1]MasterLookup!$A:$R,MATCH(G$1,[1]MasterLookup!$1:$1,0),FALSE)</f>
        <v>F</v>
      </c>
      <c r="H37">
        <f>VLOOKUP($A37,[1]MasterLookup!$A:$R,MATCH(H$1,[1]MasterLookup!$1:$1,0),FALSE)</f>
        <v>2.0099999999999998</v>
      </c>
      <c r="I37">
        <f>VLOOKUP($A37,[1]MasterLookup!$A:$R,MATCH(I$1,[1]MasterLookup!$1:$1,0),FALSE)</f>
        <v>2.0099999999999998</v>
      </c>
      <c r="J37">
        <f>VLOOKUP($A37,[1]MasterLookup!$A:$R,MATCH(J$1,[1]MasterLookup!$1:$1,0),FALSE)</f>
        <v>2.0099999999999998</v>
      </c>
      <c r="K37">
        <f>VLOOKUP($A37,[1]MasterLookup!$A:$R,MATCH(K$1,[1]MasterLookup!$1:$1,0),FALSE)</f>
        <v>2.0099999999999998</v>
      </c>
      <c r="L37">
        <f>VLOOKUP($A37,[1]MasterLookup!$A:$R,MATCH(L$1,[1]MasterLookup!$1:$1,0),FALSE)</f>
        <v>2.0099999999999998</v>
      </c>
      <c r="M37">
        <f>VLOOKUP($A37,input_all_cols!$A:$AZ,MATCH(IF(tranline_cols!$D37=2,VLOOKUP(tranline_cols!M$1,headway_lookup!$A$2:$C$7,2,FALSE),VLOOKUP(tranline_cols!M$1,headway_lookup!$A$2:$C$7,3,FALSE)),input_all_cols!$1:$1,0),FALSE)</f>
        <v>0</v>
      </c>
      <c r="N37">
        <f>VLOOKUP($A37,input_all_cols!$A:$AZ,MATCH(IF(tranline_cols!$D37=2,VLOOKUP(tranline_cols!N$1,headway_lookup!$A$2:$C$7,2,FALSE),VLOOKUP(tranline_cols!N$1,headway_lookup!$A$2:$C$7,3,FALSE)),input_all_cols!$1:$1,0),FALSE)</f>
        <v>0</v>
      </c>
      <c r="O37">
        <f>VLOOKUP($A37,input_all_cols!$A:$AZ,MATCH(IF(tranline_cols!$D37=2,VLOOKUP(tranline_cols!O$1,headway_lookup!$A$2:$C$7,2,FALSE),VLOOKUP(tranline_cols!O$1,headway_lookup!$A$2:$C$7,3,FALSE)),input_all_cols!$1:$1,0),FALSE)</f>
        <v>55</v>
      </c>
      <c r="P37">
        <f>VLOOKUP($A37,input_all_cols!$A:$AZ,MATCH(IF(tranline_cols!$D37=2,VLOOKUP(tranline_cols!P$1,headway_lookup!$A$2:$C$7,2,FALSE),VLOOKUP(tranline_cols!P$1,headway_lookup!$A$2:$C$7,3,FALSE)),input_all_cols!$1:$1,0),FALSE)</f>
        <v>0</v>
      </c>
      <c r="Q37">
        <f>VLOOKUP($A37,input_all_cols!$A:$AZ,MATCH(IF(tranline_cols!$D37=2,VLOOKUP(tranline_cols!Q$1,headway_lookup!$A$2:$C$7,2,FALSE),VLOOKUP(tranline_cols!Q$1,headway_lookup!$A$2:$C$7,3,FALSE)),input_all_cols!$1:$1,0),FALSE)</f>
        <v>0</v>
      </c>
    </row>
    <row r="38" spans="1:17" x14ac:dyDescent="0.25">
      <c r="A38" t="str">
        <f>input_all_cols!A38</f>
        <v>ETRN59_A</v>
      </c>
      <c r="B38">
        <f>VLOOKUP($A38,[1]MasterLookup!$A:$R,MATCH(B$1,[1]MasterLookup!$1:$1,0),FALSE)</f>
        <v>2.0099999999999998</v>
      </c>
      <c r="C38" t="s">
        <v>593</v>
      </c>
      <c r="D38">
        <f>VLOOKUP($A38,[1]MasterLookup!$A:$R,MATCH(D$1,[1]MasterLookup!$1:$1,0),FALSE)</f>
        <v>2</v>
      </c>
      <c r="E38">
        <f>VLOOKUP($A38,[1]MasterLookup!$A:$R,MATCH(E$1,[1]MasterLookup!$1:$1,0),FALSE)</f>
        <v>16</v>
      </c>
      <c r="F38">
        <f>VLOOKUP($A38,[1]MasterLookup!$A:$R,MATCH(F$1,[1]MasterLookup!$1:$1,0),FALSE)</f>
        <v>3</v>
      </c>
      <c r="G38" t="str">
        <f>VLOOKUP($A38,[1]MasterLookup!$A:$R,MATCH(G$1,[1]MasterLookup!$1:$1,0),FALSE)</f>
        <v>F</v>
      </c>
      <c r="H38">
        <f>VLOOKUP($A38,[1]MasterLookup!$A:$R,MATCH(H$1,[1]MasterLookup!$1:$1,0),FALSE)</f>
        <v>2.0099999999999998</v>
      </c>
      <c r="I38">
        <f>VLOOKUP($A38,[1]MasterLookup!$A:$R,MATCH(I$1,[1]MasterLookup!$1:$1,0),FALSE)</f>
        <v>2.0099999999999998</v>
      </c>
      <c r="J38">
        <f>VLOOKUP($A38,[1]MasterLookup!$A:$R,MATCH(J$1,[1]MasterLookup!$1:$1,0),FALSE)</f>
        <v>2.0099999999999998</v>
      </c>
      <c r="K38">
        <f>VLOOKUP($A38,[1]MasterLookup!$A:$R,MATCH(K$1,[1]MasterLookup!$1:$1,0),FALSE)</f>
        <v>2.0099999999999998</v>
      </c>
      <c r="L38">
        <f>VLOOKUP($A38,[1]MasterLookup!$A:$R,MATCH(L$1,[1]MasterLookup!$1:$1,0),FALSE)</f>
        <v>2.0099999999999998</v>
      </c>
      <c r="M38">
        <f>VLOOKUP($A38,input_all_cols!$A:$AZ,MATCH(IF(tranline_cols!$D38=2,VLOOKUP(tranline_cols!M$1,headway_lookup!$A$2:$C$7,2,FALSE),VLOOKUP(tranline_cols!M$1,headway_lookup!$A$2:$C$7,3,FALSE)),input_all_cols!$1:$1,0),FALSE)</f>
        <v>50</v>
      </c>
      <c r="N38">
        <f>VLOOKUP($A38,input_all_cols!$A:$AZ,MATCH(IF(tranline_cols!$D38=2,VLOOKUP(tranline_cols!N$1,headway_lookup!$A$2:$C$7,2,FALSE),VLOOKUP(tranline_cols!N$1,headway_lookup!$A$2:$C$7,3,FALSE)),input_all_cols!$1:$1,0),FALSE)</f>
        <v>0</v>
      </c>
      <c r="O38">
        <f>VLOOKUP($A38,input_all_cols!$A:$AZ,MATCH(IF(tranline_cols!$D38=2,VLOOKUP(tranline_cols!O$1,headway_lookup!$A$2:$C$7,2,FALSE),VLOOKUP(tranline_cols!O$1,headway_lookup!$A$2:$C$7,3,FALSE)),input_all_cols!$1:$1,0),FALSE)</f>
        <v>0</v>
      </c>
      <c r="P38">
        <f>VLOOKUP($A38,input_all_cols!$A:$AZ,MATCH(IF(tranline_cols!$D38=2,VLOOKUP(tranline_cols!P$1,headway_lookup!$A$2:$C$7,2,FALSE),VLOOKUP(tranline_cols!P$1,headway_lookup!$A$2:$C$7,3,FALSE)),input_all_cols!$1:$1,0),FALSE)</f>
        <v>0</v>
      </c>
      <c r="Q38">
        <f>VLOOKUP($A38,input_all_cols!$A:$AZ,MATCH(IF(tranline_cols!$D38=2,VLOOKUP(tranline_cols!Q$1,headway_lookup!$A$2:$C$7,2,FALSE),VLOOKUP(tranline_cols!Q$1,headway_lookup!$A$2:$C$7,3,FALSE)),input_all_cols!$1:$1,0),FALSE)</f>
        <v>0</v>
      </c>
    </row>
    <row r="39" spans="1:17" x14ac:dyDescent="0.25">
      <c r="A39" t="str">
        <f>input_all_cols!A39</f>
        <v>ETRN59_B</v>
      </c>
      <c r="B39">
        <f>VLOOKUP($A39,[1]MasterLookup!$A:$R,MATCH(B$1,[1]MasterLookup!$1:$1,0),FALSE)</f>
        <v>2.0099999999999998</v>
      </c>
      <c r="C39" t="s">
        <v>593</v>
      </c>
      <c r="D39">
        <f>VLOOKUP($A39,[1]MasterLookup!$A:$R,MATCH(D$1,[1]MasterLookup!$1:$1,0),FALSE)</f>
        <v>2</v>
      </c>
      <c r="E39">
        <f>VLOOKUP($A39,[1]MasterLookup!$A:$R,MATCH(E$1,[1]MasterLookup!$1:$1,0),FALSE)</f>
        <v>16</v>
      </c>
      <c r="F39">
        <f>VLOOKUP($A39,[1]MasterLookup!$A:$R,MATCH(F$1,[1]MasterLookup!$1:$1,0),FALSE)</f>
        <v>3</v>
      </c>
      <c r="G39" t="str">
        <f>VLOOKUP($A39,[1]MasterLookup!$A:$R,MATCH(G$1,[1]MasterLookup!$1:$1,0),FALSE)</f>
        <v>F</v>
      </c>
      <c r="H39">
        <f>VLOOKUP($A39,[1]MasterLookup!$A:$R,MATCH(H$1,[1]MasterLookup!$1:$1,0),FALSE)</f>
        <v>2.0099999999999998</v>
      </c>
      <c r="I39">
        <f>VLOOKUP($A39,[1]MasterLookup!$A:$R,MATCH(I$1,[1]MasterLookup!$1:$1,0),FALSE)</f>
        <v>2.0099999999999998</v>
      </c>
      <c r="J39">
        <f>VLOOKUP($A39,[1]MasterLookup!$A:$R,MATCH(J$1,[1]MasterLookup!$1:$1,0),FALSE)</f>
        <v>2.0099999999999998</v>
      </c>
      <c r="K39">
        <f>VLOOKUP($A39,[1]MasterLookup!$A:$R,MATCH(K$1,[1]MasterLookup!$1:$1,0),FALSE)</f>
        <v>2.0099999999999998</v>
      </c>
      <c r="L39">
        <f>VLOOKUP($A39,[1]MasterLookup!$A:$R,MATCH(L$1,[1]MasterLookup!$1:$1,0),FALSE)</f>
        <v>2.0099999999999998</v>
      </c>
      <c r="M39">
        <f>VLOOKUP($A39,input_all_cols!$A:$AZ,MATCH(IF(tranline_cols!$D39=2,VLOOKUP(tranline_cols!M$1,headway_lookup!$A$2:$C$7,2,FALSE),VLOOKUP(tranline_cols!M$1,headway_lookup!$A$2:$C$7,3,FALSE)),input_all_cols!$1:$1,0),FALSE)</f>
        <v>0</v>
      </c>
      <c r="N39">
        <f>VLOOKUP($A39,input_all_cols!$A:$AZ,MATCH(IF(tranline_cols!$D39=2,VLOOKUP(tranline_cols!N$1,headway_lookup!$A$2:$C$7,2,FALSE),VLOOKUP(tranline_cols!N$1,headway_lookup!$A$2:$C$7,3,FALSE)),input_all_cols!$1:$1,0),FALSE)</f>
        <v>0</v>
      </c>
      <c r="O39">
        <f>VLOOKUP($A39,input_all_cols!$A:$AZ,MATCH(IF(tranline_cols!$D39=2,VLOOKUP(tranline_cols!O$1,headway_lookup!$A$2:$C$7,2,FALSE),VLOOKUP(tranline_cols!O$1,headway_lookup!$A$2:$C$7,3,FALSE)),input_all_cols!$1:$1,0),FALSE)</f>
        <v>45</v>
      </c>
      <c r="P39">
        <f>VLOOKUP($A39,input_all_cols!$A:$AZ,MATCH(IF(tranline_cols!$D39=2,VLOOKUP(tranline_cols!P$1,headway_lookup!$A$2:$C$7,2,FALSE),VLOOKUP(tranline_cols!P$1,headway_lookup!$A$2:$C$7,3,FALSE)),input_all_cols!$1:$1,0),FALSE)</f>
        <v>0</v>
      </c>
      <c r="Q39">
        <f>VLOOKUP($A39,input_all_cols!$A:$AZ,MATCH(IF(tranline_cols!$D39=2,VLOOKUP(tranline_cols!Q$1,headway_lookup!$A$2:$C$7,2,FALSE),VLOOKUP(tranline_cols!Q$1,headway_lookup!$A$2:$C$7,3,FALSE)),input_all_cols!$1:$1,0),FALSE)</f>
        <v>0</v>
      </c>
    </row>
    <row r="40" spans="1:17" x14ac:dyDescent="0.25">
      <c r="A40" t="str">
        <f>input_all_cols!A40</f>
        <v>ETRN60_A</v>
      </c>
      <c r="B40">
        <f>VLOOKUP($A40,[1]MasterLookup!$A:$R,MATCH(B$1,[1]MasterLookup!$1:$1,0),FALSE)</f>
        <v>2.0099999999999998</v>
      </c>
      <c r="C40" t="s">
        <v>593</v>
      </c>
      <c r="D40">
        <f>VLOOKUP($A40,[1]MasterLookup!$A:$R,MATCH(D$1,[1]MasterLookup!$1:$1,0),FALSE)</f>
        <v>2</v>
      </c>
      <c r="E40">
        <f>VLOOKUP($A40,[1]MasterLookup!$A:$R,MATCH(E$1,[1]MasterLookup!$1:$1,0),FALSE)</f>
        <v>16</v>
      </c>
      <c r="F40">
        <f>VLOOKUP($A40,[1]MasterLookup!$A:$R,MATCH(F$1,[1]MasterLookup!$1:$1,0),FALSE)</f>
        <v>3</v>
      </c>
      <c r="G40" t="str">
        <f>VLOOKUP($A40,[1]MasterLookup!$A:$R,MATCH(G$1,[1]MasterLookup!$1:$1,0),FALSE)</f>
        <v>F</v>
      </c>
      <c r="H40">
        <f>VLOOKUP($A40,[1]MasterLookup!$A:$R,MATCH(H$1,[1]MasterLookup!$1:$1,0),FALSE)</f>
        <v>2.0099999999999998</v>
      </c>
      <c r="I40">
        <f>VLOOKUP($A40,[1]MasterLookup!$A:$R,MATCH(I$1,[1]MasterLookup!$1:$1,0),FALSE)</f>
        <v>2.0099999999999998</v>
      </c>
      <c r="J40">
        <f>VLOOKUP($A40,[1]MasterLookup!$A:$R,MATCH(J$1,[1]MasterLookup!$1:$1,0),FALSE)</f>
        <v>2.0099999999999998</v>
      </c>
      <c r="K40">
        <f>VLOOKUP($A40,[1]MasterLookup!$A:$R,MATCH(K$1,[1]MasterLookup!$1:$1,0),FALSE)</f>
        <v>2.0099999999999998</v>
      </c>
      <c r="L40">
        <f>VLOOKUP($A40,[1]MasterLookup!$A:$R,MATCH(L$1,[1]MasterLookup!$1:$1,0),FALSE)</f>
        <v>2.0099999999999998</v>
      </c>
      <c r="M40">
        <f>VLOOKUP($A40,input_all_cols!$A:$AZ,MATCH(IF(tranline_cols!$D40=2,VLOOKUP(tranline_cols!M$1,headway_lookup!$A$2:$C$7,2,FALSE),VLOOKUP(tranline_cols!M$1,headway_lookup!$A$2:$C$7,3,FALSE)),input_all_cols!$1:$1,0),FALSE)</f>
        <v>20</v>
      </c>
      <c r="N40">
        <f>VLOOKUP($A40,input_all_cols!$A:$AZ,MATCH(IF(tranline_cols!$D40=2,VLOOKUP(tranline_cols!N$1,headway_lookup!$A$2:$C$7,2,FALSE),VLOOKUP(tranline_cols!N$1,headway_lookup!$A$2:$C$7,3,FALSE)),input_all_cols!$1:$1,0),FALSE)</f>
        <v>0</v>
      </c>
      <c r="O40">
        <f>VLOOKUP($A40,input_all_cols!$A:$AZ,MATCH(IF(tranline_cols!$D40=2,VLOOKUP(tranline_cols!O$1,headway_lookup!$A$2:$C$7,2,FALSE),VLOOKUP(tranline_cols!O$1,headway_lookup!$A$2:$C$7,3,FALSE)),input_all_cols!$1:$1,0),FALSE)</f>
        <v>0</v>
      </c>
      <c r="P40">
        <f>VLOOKUP($A40,input_all_cols!$A:$AZ,MATCH(IF(tranline_cols!$D40=2,VLOOKUP(tranline_cols!P$1,headway_lookup!$A$2:$C$7,2,FALSE),VLOOKUP(tranline_cols!P$1,headway_lookup!$A$2:$C$7,3,FALSE)),input_all_cols!$1:$1,0),FALSE)</f>
        <v>0</v>
      </c>
      <c r="Q40">
        <f>VLOOKUP($A40,input_all_cols!$A:$AZ,MATCH(IF(tranline_cols!$D40=2,VLOOKUP(tranline_cols!Q$1,headway_lookup!$A$2:$C$7,2,FALSE),VLOOKUP(tranline_cols!Q$1,headway_lookup!$A$2:$C$7,3,FALSE)),input_all_cols!$1:$1,0),FALSE)</f>
        <v>0</v>
      </c>
    </row>
    <row r="41" spans="1:17" x14ac:dyDescent="0.25">
      <c r="A41" t="str">
        <f>input_all_cols!A41</f>
        <v>ETRN60_B</v>
      </c>
      <c r="B41">
        <f>VLOOKUP($A41,[1]MasterLookup!$A:$R,MATCH(B$1,[1]MasterLookup!$1:$1,0),FALSE)</f>
        <v>2.0099999999999998</v>
      </c>
      <c r="C41" t="s">
        <v>593</v>
      </c>
      <c r="D41">
        <f>VLOOKUP($A41,[1]MasterLookup!$A:$R,MATCH(D$1,[1]MasterLookup!$1:$1,0),FALSE)</f>
        <v>2</v>
      </c>
      <c r="E41">
        <f>VLOOKUP($A41,[1]MasterLookup!$A:$R,MATCH(E$1,[1]MasterLookup!$1:$1,0),FALSE)</f>
        <v>16</v>
      </c>
      <c r="F41">
        <f>VLOOKUP($A41,[1]MasterLookup!$A:$R,MATCH(F$1,[1]MasterLookup!$1:$1,0),FALSE)</f>
        <v>3</v>
      </c>
      <c r="G41" t="str">
        <f>VLOOKUP($A41,[1]MasterLookup!$A:$R,MATCH(G$1,[1]MasterLookup!$1:$1,0),FALSE)</f>
        <v>F</v>
      </c>
      <c r="H41">
        <f>VLOOKUP($A41,[1]MasterLookup!$A:$R,MATCH(H$1,[1]MasterLookup!$1:$1,0),FALSE)</f>
        <v>2.0099999999999998</v>
      </c>
      <c r="I41">
        <f>VLOOKUP($A41,[1]MasterLookup!$A:$R,MATCH(I$1,[1]MasterLookup!$1:$1,0),FALSE)</f>
        <v>2.0099999999999998</v>
      </c>
      <c r="J41">
        <f>VLOOKUP($A41,[1]MasterLookup!$A:$R,MATCH(J$1,[1]MasterLookup!$1:$1,0),FALSE)</f>
        <v>2.0099999999999998</v>
      </c>
      <c r="K41">
        <f>VLOOKUP($A41,[1]MasterLookup!$A:$R,MATCH(K$1,[1]MasterLookup!$1:$1,0),FALSE)</f>
        <v>2.0099999999999998</v>
      </c>
      <c r="L41">
        <f>VLOOKUP($A41,[1]MasterLookup!$A:$R,MATCH(L$1,[1]MasterLookup!$1:$1,0),FALSE)</f>
        <v>2.0099999999999998</v>
      </c>
      <c r="M41">
        <f>VLOOKUP($A41,input_all_cols!$A:$AZ,MATCH(IF(tranline_cols!$D41=2,VLOOKUP(tranline_cols!M$1,headway_lookup!$A$2:$C$7,2,FALSE),VLOOKUP(tranline_cols!M$1,headway_lookup!$A$2:$C$7,3,FALSE)),input_all_cols!$1:$1,0),FALSE)</f>
        <v>0</v>
      </c>
      <c r="N41">
        <f>VLOOKUP($A41,input_all_cols!$A:$AZ,MATCH(IF(tranline_cols!$D41=2,VLOOKUP(tranline_cols!N$1,headway_lookup!$A$2:$C$7,2,FALSE),VLOOKUP(tranline_cols!N$1,headway_lookup!$A$2:$C$7,3,FALSE)),input_all_cols!$1:$1,0),FALSE)</f>
        <v>0</v>
      </c>
      <c r="O41">
        <f>VLOOKUP($A41,input_all_cols!$A:$AZ,MATCH(IF(tranline_cols!$D41=2,VLOOKUP(tranline_cols!O$1,headway_lookup!$A$2:$C$7,2,FALSE),VLOOKUP(tranline_cols!O$1,headway_lookup!$A$2:$C$7,3,FALSE)),input_all_cols!$1:$1,0),FALSE)</f>
        <v>30</v>
      </c>
      <c r="P41">
        <f>VLOOKUP($A41,input_all_cols!$A:$AZ,MATCH(IF(tranline_cols!$D41=2,VLOOKUP(tranline_cols!P$1,headway_lookup!$A$2:$C$7,2,FALSE),VLOOKUP(tranline_cols!P$1,headway_lookup!$A$2:$C$7,3,FALSE)),input_all_cols!$1:$1,0),FALSE)</f>
        <v>0</v>
      </c>
      <c r="Q41">
        <f>VLOOKUP($A41,input_all_cols!$A:$AZ,MATCH(IF(tranline_cols!$D41=2,VLOOKUP(tranline_cols!Q$1,headway_lookup!$A$2:$C$7,2,FALSE),VLOOKUP(tranline_cols!Q$1,headway_lookup!$A$2:$C$7,3,FALSE)),input_all_cols!$1:$1,0),FALSE)</f>
        <v>0</v>
      </c>
    </row>
    <row r="42" spans="1:17" x14ac:dyDescent="0.25">
      <c r="A42" t="str">
        <f>input_all_cols!A42</f>
        <v>ETRN66_A</v>
      </c>
      <c r="B42">
        <f>VLOOKUP($A42,[1]MasterLookup!$A:$R,MATCH(B$1,[1]MasterLookup!$1:$1,0),FALSE)</f>
        <v>2.0099999999999998</v>
      </c>
      <c r="C42" t="s">
        <v>593</v>
      </c>
      <c r="D42">
        <f>VLOOKUP($A42,[1]MasterLookup!$A:$R,MATCH(D$1,[1]MasterLookup!$1:$1,0),FALSE)</f>
        <v>2</v>
      </c>
      <c r="E42">
        <f>VLOOKUP($A42,[1]MasterLookup!$A:$R,MATCH(E$1,[1]MasterLookup!$1:$1,0),FALSE)</f>
        <v>16</v>
      </c>
      <c r="F42">
        <f>VLOOKUP($A42,[1]MasterLookup!$A:$R,MATCH(F$1,[1]MasterLookup!$1:$1,0),FALSE)</f>
        <v>3</v>
      </c>
      <c r="G42" t="str">
        <f>VLOOKUP($A42,[1]MasterLookup!$A:$R,MATCH(G$1,[1]MasterLookup!$1:$1,0),FALSE)</f>
        <v>F</v>
      </c>
      <c r="H42">
        <f>VLOOKUP($A42,[1]MasterLookup!$A:$R,MATCH(H$1,[1]MasterLookup!$1:$1,0),FALSE)</f>
        <v>2.0099999999999998</v>
      </c>
      <c r="I42">
        <f>VLOOKUP($A42,[1]MasterLookup!$A:$R,MATCH(I$1,[1]MasterLookup!$1:$1,0),FALSE)</f>
        <v>2.0099999999999998</v>
      </c>
      <c r="J42">
        <f>VLOOKUP($A42,[1]MasterLookup!$A:$R,MATCH(J$1,[1]MasterLookup!$1:$1,0),FALSE)</f>
        <v>2.0099999999999998</v>
      </c>
      <c r="K42">
        <f>VLOOKUP($A42,[1]MasterLookup!$A:$R,MATCH(K$1,[1]MasterLookup!$1:$1,0),FALSE)</f>
        <v>2.0099999999999998</v>
      </c>
      <c r="L42">
        <f>VLOOKUP($A42,[1]MasterLookup!$A:$R,MATCH(L$1,[1]MasterLookup!$1:$1,0),FALSE)</f>
        <v>2.0099999999999998</v>
      </c>
      <c r="M42">
        <f>VLOOKUP($A42,input_all_cols!$A:$AZ,MATCH(IF(tranline_cols!$D42=2,VLOOKUP(tranline_cols!M$1,headway_lookup!$A$2:$C$7,2,FALSE),VLOOKUP(tranline_cols!M$1,headway_lookup!$A$2:$C$7,3,FALSE)),input_all_cols!$1:$1,0),FALSE)</f>
        <v>25</v>
      </c>
      <c r="N42">
        <f>VLOOKUP($A42,input_all_cols!$A:$AZ,MATCH(IF(tranline_cols!$D42=2,VLOOKUP(tranline_cols!N$1,headway_lookup!$A$2:$C$7,2,FALSE),VLOOKUP(tranline_cols!N$1,headway_lookup!$A$2:$C$7,3,FALSE)),input_all_cols!$1:$1,0),FALSE)</f>
        <v>0</v>
      </c>
      <c r="O42">
        <f>VLOOKUP($A42,input_all_cols!$A:$AZ,MATCH(IF(tranline_cols!$D42=2,VLOOKUP(tranline_cols!O$1,headway_lookup!$A$2:$C$7,2,FALSE),VLOOKUP(tranline_cols!O$1,headway_lookup!$A$2:$C$7,3,FALSE)),input_all_cols!$1:$1,0),FALSE)</f>
        <v>0</v>
      </c>
      <c r="P42">
        <f>VLOOKUP($A42,input_all_cols!$A:$AZ,MATCH(IF(tranline_cols!$D42=2,VLOOKUP(tranline_cols!P$1,headway_lookup!$A$2:$C$7,2,FALSE),VLOOKUP(tranline_cols!P$1,headway_lookup!$A$2:$C$7,3,FALSE)),input_all_cols!$1:$1,0),FALSE)</f>
        <v>0</v>
      </c>
      <c r="Q42">
        <f>VLOOKUP($A42,input_all_cols!$A:$AZ,MATCH(IF(tranline_cols!$D42=2,VLOOKUP(tranline_cols!Q$1,headway_lookup!$A$2:$C$7,2,FALSE),VLOOKUP(tranline_cols!Q$1,headway_lookup!$A$2:$C$7,3,FALSE)),input_all_cols!$1:$1,0),FALSE)</f>
        <v>0</v>
      </c>
    </row>
    <row r="43" spans="1:17" x14ac:dyDescent="0.25">
      <c r="A43" t="str">
        <f>input_all_cols!A43</f>
        <v>ETRN66_B</v>
      </c>
      <c r="B43">
        <f>VLOOKUP($A43,[1]MasterLookup!$A:$R,MATCH(B$1,[1]MasterLookup!$1:$1,0),FALSE)</f>
        <v>2.0099999999999998</v>
      </c>
      <c r="C43" t="s">
        <v>593</v>
      </c>
      <c r="D43">
        <f>VLOOKUP($A43,[1]MasterLookup!$A:$R,MATCH(D$1,[1]MasterLookup!$1:$1,0),FALSE)</f>
        <v>2</v>
      </c>
      <c r="E43">
        <f>VLOOKUP($A43,[1]MasterLookup!$A:$R,MATCH(E$1,[1]MasterLookup!$1:$1,0),FALSE)</f>
        <v>16</v>
      </c>
      <c r="F43">
        <f>VLOOKUP($A43,[1]MasterLookup!$A:$R,MATCH(F$1,[1]MasterLookup!$1:$1,0),FALSE)</f>
        <v>3</v>
      </c>
      <c r="G43" t="str">
        <f>VLOOKUP($A43,[1]MasterLookup!$A:$R,MATCH(G$1,[1]MasterLookup!$1:$1,0),FALSE)</f>
        <v>F</v>
      </c>
      <c r="H43">
        <f>VLOOKUP($A43,[1]MasterLookup!$A:$R,MATCH(H$1,[1]MasterLookup!$1:$1,0),FALSE)</f>
        <v>2.0099999999999998</v>
      </c>
      <c r="I43">
        <f>VLOOKUP($A43,[1]MasterLookup!$A:$R,MATCH(I$1,[1]MasterLookup!$1:$1,0),FALSE)</f>
        <v>2.0099999999999998</v>
      </c>
      <c r="J43">
        <f>VLOOKUP($A43,[1]MasterLookup!$A:$R,MATCH(J$1,[1]MasterLookup!$1:$1,0),FALSE)</f>
        <v>2.0099999999999998</v>
      </c>
      <c r="K43">
        <f>VLOOKUP($A43,[1]MasterLookup!$A:$R,MATCH(K$1,[1]MasterLookup!$1:$1,0),FALSE)</f>
        <v>2.0099999999999998</v>
      </c>
      <c r="L43">
        <f>VLOOKUP($A43,[1]MasterLookup!$A:$R,MATCH(L$1,[1]MasterLookup!$1:$1,0),FALSE)</f>
        <v>2.0099999999999998</v>
      </c>
      <c r="M43">
        <f>VLOOKUP($A43,input_all_cols!$A:$AZ,MATCH(IF(tranline_cols!$D43=2,VLOOKUP(tranline_cols!M$1,headway_lookup!$A$2:$C$7,2,FALSE),VLOOKUP(tranline_cols!M$1,headway_lookup!$A$2:$C$7,3,FALSE)),input_all_cols!$1:$1,0),FALSE)</f>
        <v>0</v>
      </c>
      <c r="N43">
        <f>VLOOKUP($A43,input_all_cols!$A:$AZ,MATCH(IF(tranline_cols!$D43=2,VLOOKUP(tranline_cols!N$1,headway_lookup!$A$2:$C$7,2,FALSE),VLOOKUP(tranline_cols!N$1,headway_lookup!$A$2:$C$7,3,FALSE)),input_all_cols!$1:$1,0),FALSE)</f>
        <v>0</v>
      </c>
      <c r="O43">
        <f>VLOOKUP($A43,input_all_cols!$A:$AZ,MATCH(IF(tranline_cols!$D43=2,VLOOKUP(tranline_cols!O$1,headway_lookup!$A$2:$C$7,2,FALSE),VLOOKUP(tranline_cols!O$1,headway_lookup!$A$2:$C$7,3,FALSE)),input_all_cols!$1:$1,0),FALSE)</f>
        <v>35</v>
      </c>
      <c r="P43">
        <f>VLOOKUP($A43,input_all_cols!$A:$AZ,MATCH(IF(tranline_cols!$D43=2,VLOOKUP(tranline_cols!P$1,headway_lookup!$A$2:$C$7,2,FALSE),VLOOKUP(tranline_cols!P$1,headway_lookup!$A$2:$C$7,3,FALSE)),input_all_cols!$1:$1,0),FALSE)</f>
        <v>0</v>
      </c>
      <c r="Q43">
        <f>VLOOKUP($A43,input_all_cols!$A:$AZ,MATCH(IF(tranline_cols!$D43=2,VLOOKUP(tranline_cols!Q$1,headway_lookup!$A$2:$C$7,2,FALSE),VLOOKUP(tranline_cols!Q$1,headway_lookup!$A$2:$C$7,3,FALSE)),input_all_cols!$1:$1,0),FALSE)</f>
        <v>0</v>
      </c>
    </row>
    <row r="44" spans="1:17" x14ac:dyDescent="0.25">
      <c r="A44" t="str">
        <f>input_all_cols!A44</f>
        <v>ETRN70_A</v>
      </c>
      <c r="B44">
        <f>VLOOKUP($A44,[1]MasterLookup!$A:$R,MATCH(B$1,[1]MasterLookup!$1:$1,0),FALSE)</f>
        <v>2.0099999999999998</v>
      </c>
      <c r="C44" t="s">
        <v>593</v>
      </c>
      <c r="D44">
        <f>VLOOKUP($A44,[1]MasterLookup!$A:$R,MATCH(D$1,[1]MasterLookup!$1:$1,0),FALSE)</f>
        <v>2</v>
      </c>
      <c r="E44">
        <f>VLOOKUP($A44,[1]MasterLookup!$A:$R,MATCH(E$1,[1]MasterLookup!$1:$1,0),FALSE)</f>
        <v>16</v>
      </c>
      <c r="F44">
        <f>VLOOKUP($A44,[1]MasterLookup!$A:$R,MATCH(F$1,[1]MasterLookup!$1:$1,0),FALSE)</f>
        <v>3</v>
      </c>
      <c r="G44" t="str">
        <f>VLOOKUP($A44,[1]MasterLookup!$A:$R,MATCH(G$1,[1]MasterLookup!$1:$1,0),FALSE)</f>
        <v>F</v>
      </c>
      <c r="H44">
        <f>VLOOKUP($A44,[1]MasterLookup!$A:$R,MATCH(H$1,[1]MasterLookup!$1:$1,0),FALSE)</f>
        <v>2.0099999999999998</v>
      </c>
      <c r="I44">
        <f>VLOOKUP($A44,[1]MasterLookup!$A:$R,MATCH(I$1,[1]MasterLookup!$1:$1,0),FALSE)</f>
        <v>2.0099999999999998</v>
      </c>
      <c r="J44">
        <f>VLOOKUP($A44,[1]MasterLookup!$A:$R,MATCH(J$1,[1]MasterLookup!$1:$1,0),FALSE)</f>
        <v>2.0099999999999998</v>
      </c>
      <c r="K44">
        <f>VLOOKUP($A44,[1]MasterLookup!$A:$R,MATCH(K$1,[1]MasterLookup!$1:$1,0),FALSE)</f>
        <v>2.0099999999999998</v>
      </c>
      <c r="L44">
        <f>VLOOKUP($A44,[1]MasterLookup!$A:$R,MATCH(L$1,[1]MasterLookup!$1:$1,0),FALSE)</f>
        <v>2.0099999999999998</v>
      </c>
      <c r="M44">
        <f>VLOOKUP($A44,input_all_cols!$A:$AZ,MATCH(IF(tranline_cols!$D44=2,VLOOKUP(tranline_cols!M$1,headway_lookup!$A$2:$C$7,2,FALSE),VLOOKUP(tranline_cols!M$1,headway_lookup!$A$2:$C$7,3,FALSE)),input_all_cols!$1:$1,0),FALSE)</f>
        <v>35</v>
      </c>
      <c r="N44">
        <f>VLOOKUP($A44,input_all_cols!$A:$AZ,MATCH(IF(tranline_cols!$D44=2,VLOOKUP(tranline_cols!N$1,headway_lookup!$A$2:$C$7,2,FALSE),VLOOKUP(tranline_cols!N$1,headway_lookup!$A$2:$C$7,3,FALSE)),input_all_cols!$1:$1,0),FALSE)</f>
        <v>0</v>
      </c>
      <c r="O44">
        <f>VLOOKUP($A44,input_all_cols!$A:$AZ,MATCH(IF(tranline_cols!$D44=2,VLOOKUP(tranline_cols!O$1,headway_lookup!$A$2:$C$7,2,FALSE),VLOOKUP(tranline_cols!O$1,headway_lookup!$A$2:$C$7,3,FALSE)),input_all_cols!$1:$1,0),FALSE)</f>
        <v>0</v>
      </c>
      <c r="P44">
        <f>VLOOKUP($A44,input_all_cols!$A:$AZ,MATCH(IF(tranline_cols!$D44=2,VLOOKUP(tranline_cols!P$1,headway_lookup!$A$2:$C$7,2,FALSE),VLOOKUP(tranline_cols!P$1,headway_lookup!$A$2:$C$7,3,FALSE)),input_all_cols!$1:$1,0),FALSE)</f>
        <v>0</v>
      </c>
      <c r="Q44">
        <f>VLOOKUP($A44,input_all_cols!$A:$AZ,MATCH(IF(tranline_cols!$D44=2,VLOOKUP(tranline_cols!Q$1,headway_lookup!$A$2:$C$7,2,FALSE),VLOOKUP(tranline_cols!Q$1,headway_lookup!$A$2:$C$7,3,FALSE)),input_all_cols!$1:$1,0),FALSE)</f>
        <v>0</v>
      </c>
    </row>
    <row r="45" spans="1:17" x14ac:dyDescent="0.25">
      <c r="A45" t="str">
        <f>input_all_cols!A45</f>
        <v>ETRN70_B</v>
      </c>
      <c r="B45">
        <f>VLOOKUP($A45,[1]MasterLookup!$A:$R,MATCH(B$1,[1]MasterLookup!$1:$1,0),FALSE)</f>
        <v>2.0099999999999998</v>
      </c>
      <c r="C45" t="s">
        <v>593</v>
      </c>
      <c r="D45">
        <f>VLOOKUP($A45,[1]MasterLookup!$A:$R,MATCH(D$1,[1]MasterLookup!$1:$1,0),FALSE)</f>
        <v>2</v>
      </c>
      <c r="E45">
        <f>VLOOKUP($A45,[1]MasterLookup!$A:$R,MATCH(E$1,[1]MasterLookup!$1:$1,0),FALSE)</f>
        <v>16</v>
      </c>
      <c r="F45">
        <f>VLOOKUP($A45,[1]MasterLookup!$A:$R,MATCH(F$1,[1]MasterLookup!$1:$1,0),FALSE)</f>
        <v>3</v>
      </c>
      <c r="G45" t="str">
        <f>VLOOKUP($A45,[1]MasterLookup!$A:$R,MATCH(G$1,[1]MasterLookup!$1:$1,0),FALSE)</f>
        <v>F</v>
      </c>
      <c r="H45">
        <f>VLOOKUP($A45,[1]MasterLookup!$A:$R,MATCH(H$1,[1]MasterLookup!$1:$1,0),FALSE)</f>
        <v>2.0099999999999998</v>
      </c>
      <c r="I45">
        <f>VLOOKUP($A45,[1]MasterLookup!$A:$R,MATCH(I$1,[1]MasterLookup!$1:$1,0),FALSE)</f>
        <v>2.0099999999999998</v>
      </c>
      <c r="J45">
        <f>VLOOKUP($A45,[1]MasterLookup!$A:$R,MATCH(J$1,[1]MasterLookup!$1:$1,0),FALSE)</f>
        <v>2.0099999999999998</v>
      </c>
      <c r="K45">
        <f>VLOOKUP($A45,[1]MasterLookup!$A:$R,MATCH(K$1,[1]MasterLookup!$1:$1,0),FALSE)</f>
        <v>2.0099999999999998</v>
      </c>
      <c r="L45">
        <f>VLOOKUP($A45,[1]MasterLookup!$A:$R,MATCH(L$1,[1]MasterLookup!$1:$1,0),FALSE)</f>
        <v>2.0099999999999998</v>
      </c>
      <c r="M45">
        <f>VLOOKUP($A45,input_all_cols!$A:$AZ,MATCH(IF(tranline_cols!$D45=2,VLOOKUP(tranline_cols!M$1,headway_lookup!$A$2:$C$7,2,FALSE),VLOOKUP(tranline_cols!M$1,headway_lookup!$A$2:$C$7,3,FALSE)),input_all_cols!$1:$1,0),FALSE)</f>
        <v>0</v>
      </c>
      <c r="N45">
        <f>VLOOKUP($A45,input_all_cols!$A:$AZ,MATCH(IF(tranline_cols!$D45=2,VLOOKUP(tranline_cols!N$1,headway_lookup!$A$2:$C$7,2,FALSE),VLOOKUP(tranline_cols!N$1,headway_lookup!$A$2:$C$7,3,FALSE)),input_all_cols!$1:$1,0),FALSE)</f>
        <v>0</v>
      </c>
      <c r="O45">
        <f>VLOOKUP($A45,input_all_cols!$A:$AZ,MATCH(IF(tranline_cols!$D45=2,VLOOKUP(tranline_cols!O$1,headway_lookup!$A$2:$C$7,2,FALSE),VLOOKUP(tranline_cols!O$1,headway_lookup!$A$2:$C$7,3,FALSE)),input_all_cols!$1:$1,0),FALSE)</f>
        <v>30</v>
      </c>
      <c r="P45">
        <f>VLOOKUP($A45,input_all_cols!$A:$AZ,MATCH(IF(tranline_cols!$D45=2,VLOOKUP(tranline_cols!P$1,headway_lookup!$A$2:$C$7,2,FALSE),VLOOKUP(tranline_cols!P$1,headway_lookup!$A$2:$C$7,3,FALSE)),input_all_cols!$1:$1,0),FALSE)</f>
        <v>0</v>
      </c>
      <c r="Q45">
        <f>VLOOKUP($A45,input_all_cols!$A:$AZ,MATCH(IF(tranline_cols!$D45=2,VLOOKUP(tranline_cols!Q$1,headway_lookup!$A$2:$C$7,2,FALSE),VLOOKUP(tranline_cols!Q$1,headway_lookup!$A$2:$C$7,3,FALSE)),input_all_cols!$1:$1,0),FALSE)</f>
        <v>0</v>
      </c>
    </row>
    <row r="46" spans="1:17" x14ac:dyDescent="0.25">
      <c r="A46" t="str">
        <f>input_all_cols!A46</f>
        <v>ETRN71_A</v>
      </c>
      <c r="B46">
        <f>VLOOKUP($A46,[1]MasterLookup!$A:$R,MATCH(B$1,[1]MasterLookup!$1:$1,0),FALSE)</f>
        <v>2.0099999999999998</v>
      </c>
      <c r="C46" t="s">
        <v>593</v>
      </c>
      <c r="D46">
        <f>VLOOKUP($A46,[1]MasterLookup!$A:$R,MATCH(D$1,[1]MasterLookup!$1:$1,0),FALSE)</f>
        <v>2</v>
      </c>
      <c r="E46">
        <f>VLOOKUP($A46,[1]MasterLookup!$A:$R,MATCH(E$1,[1]MasterLookup!$1:$1,0),FALSE)</f>
        <v>16</v>
      </c>
      <c r="F46">
        <f>VLOOKUP($A46,[1]MasterLookup!$A:$R,MATCH(F$1,[1]MasterLookup!$1:$1,0),FALSE)</f>
        <v>3</v>
      </c>
      <c r="G46" t="str">
        <f>VLOOKUP($A46,[1]MasterLookup!$A:$R,MATCH(G$1,[1]MasterLookup!$1:$1,0),FALSE)</f>
        <v>F</v>
      </c>
      <c r="H46">
        <f>VLOOKUP($A46,[1]MasterLookup!$A:$R,MATCH(H$1,[1]MasterLookup!$1:$1,0),FALSE)</f>
        <v>2.0099999999999998</v>
      </c>
      <c r="I46">
        <f>VLOOKUP($A46,[1]MasterLookup!$A:$R,MATCH(I$1,[1]MasterLookup!$1:$1,0),FALSE)</f>
        <v>2.0099999999999998</v>
      </c>
      <c r="J46">
        <f>VLOOKUP($A46,[1]MasterLookup!$A:$R,MATCH(J$1,[1]MasterLookup!$1:$1,0),FALSE)</f>
        <v>2.0099999999999998</v>
      </c>
      <c r="K46">
        <f>VLOOKUP($A46,[1]MasterLookup!$A:$R,MATCH(K$1,[1]MasterLookup!$1:$1,0),FALSE)</f>
        <v>2.0099999999999998</v>
      </c>
      <c r="L46">
        <f>VLOOKUP($A46,[1]MasterLookup!$A:$R,MATCH(L$1,[1]MasterLookup!$1:$1,0),FALSE)</f>
        <v>2.0099999999999998</v>
      </c>
      <c r="M46">
        <f>VLOOKUP($A46,input_all_cols!$A:$AZ,MATCH(IF(tranline_cols!$D46=2,VLOOKUP(tranline_cols!M$1,headway_lookup!$A$2:$C$7,2,FALSE),VLOOKUP(tranline_cols!M$1,headway_lookup!$A$2:$C$7,3,FALSE)),input_all_cols!$1:$1,0),FALSE)</f>
        <v>105</v>
      </c>
      <c r="N46">
        <f>VLOOKUP($A46,input_all_cols!$A:$AZ,MATCH(IF(tranline_cols!$D46=2,VLOOKUP(tranline_cols!N$1,headway_lookup!$A$2:$C$7,2,FALSE),VLOOKUP(tranline_cols!N$1,headway_lookup!$A$2:$C$7,3,FALSE)),input_all_cols!$1:$1,0),FALSE)</f>
        <v>0</v>
      </c>
      <c r="O46">
        <f>VLOOKUP($A46,input_all_cols!$A:$AZ,MATCH(IF(tranline_cols!$D46=2,VLOOKUP(tranline_cols!O$1,headway_lookup!$A$2:$C$7,2,FALSE),VLOOKUP(tranline_cols!O$1,headway_lookup!$A$2:$C$7,3,FALSE)),input_all_cols!$1:$1,0),FALSE)</f>
        <v>0</v>
      </c>
      <c r="P46">
        <f>VLOOKUP($A46,input_all_cols!$A:$AZ,MATCH(IF(tranline_cols!$D46=2,VLOOKUP(tranline_cols!P$1,headway_lookup!$A$2:$C$7,2,FALSE),VLOOKUP(tranline_cols!P$1,headway_lookup!$A$2:$C$7,3,FALSE)),input_all_cols!$1:$1,0),FALSE)</f>
        <v>0</v>
      </c>
      <c r="Q46">
        <f>VLOOKUP($A46,input_all_cols!$A:$AZ,MATCH(IF(tranline_cols!$D46=2,VLOOKUP(tranline_cols!Q$1,headway_lookup!$A$2:$C$7,2,FALSE),VLOOKUP(tranline_cols!Q$1,headway_lookup!$A$2:$C$7,3,FALSE)),input_all_cols!$1:$1,0),FALSE)</f>
        <v>0</v>
      </c>
    </row>
    <row r="47" spans="1:17" x14ac:dyDescent="0.25">
      <c r="A47" t="str">
        <f>input_all_cols!A47</f>
        <v>ETRN71_B</v>
      </c>
      <c r="B47">
        <f>VLOOKUP($A47,[1]MasterLookup!$A:$R,MATCH(B$1,[1]MasterLookup!$1:$1,0),FALSE)</f>
        <v>2.0099999999999998</v>
      </c>
      <c r="C47" t="s">
        <v>593</v>
      </c>
      <c r="D47">
        <f>VLOOKUP($A47,[1]MasterLookup!$A:$R,MATCH(D$1,[1]MasterLookup!$1:$1,0),FALSE)</f>
        <v>2</v>
      </c>
      <c r="E47">
        <f>VLOOKUP($A47,[1]MasterLookup!$A:$R,MATCH(E$1,[1]MasterLookup!$1:$1,0),FALSE)</f>
        <v>16</v>
      </c>
      <c r="F47">
        <f>VLOOKUP($A47,[1]MasterLookup!$A:$R,MATCH(F$1,[1]MasterLookup!$1:$1,0),FALSE)</f>
        <v>3</v>
      </c>
      <c r="G47" t="str">
        <f>VLOOKUP($A47,[1]MasterLookup!$A:$R,MATCH(G$1,[1]MasterLookup!$1:$1,0),FALSE)</f>
        <v>F</v>
      </c>
      <c r="H47">
        <f>VLOOKUP($A47,[1]MasterLookup!$A:$R,MATCH(H$1,[1]MasterLookup!$1:$1,0),FALSE)</f>
        <v>2.0099999999999998</v>
      </c>
      <c r="I47">
        <f>VLOOKUP($A47,[1]MasterLookup!$A:$R,MATCH(I$1,[1]MasterLookup!$1:$1,0),FALSE)</f>
        <v>2.0099999999999998</v>
      </c>
      <c r="J47">
        <f>VLOOKUP($A47,[1]MasterLookup!$A:$R,MATCH(J$1,[1]MasterLookup!$1:$1,0),FALSE)</f>
        <v>2.0099999999999998</v>
      </c>
      <c r="K47">
        <f>VLOOKUP($A47,[1]MasterLookup!$A:$R,MATCH(K$1,[1]MasterLookup!$1:$1,0),FALSE)</f>
        <v>2.0099999999999998</v>
      </c>
      <c r="L47">
        <f>VLOOKUP($A47,[1]MasterLookup!$A:$R,MATCH(L$1,[1]MasterLookup!$1:$1,0),FALSE)</f>
        <v>2.0099999999999998</v>
      </c>
      <c r="M47">
        <f>VLOOKUP($A47,input_all_cols!$A:$AZ,MATCH(IF(tranline_cols!$D47=2,VLOOKUP(tranline_cols!M$1,headway_lookup!$A$2:$C$7,2,FALSE),VLOOKUP(tranline_cols!M$1,headway_lookup!$A$2:$C$7,3,FALSE)),input_all_cols!$1:$1,0),FALSE)</f>
        <v>0</v>
      </c>
      <c r="N47">
        <f>VLOOKUP($A47,input_all_cols!$A:$AZ,MATCH(IF(tranline_cols!$D47=2,VLOOKUP(tranline_cols!N$1,headway_lookup!$A$2:$C$7,2,FALSE),VLOOKUP(tranline_cols!N$1,headway_lookup!$A$2:$C$7,3,FALSE)),input_all_cols!$1:$1,0),FALSE)</f>
        <v>0</v>
      </c>
      <c r="O47">
        <f>VLOOKUP($A47,input_all_cols!$A:$AZ,MATCH(IF(tranline_cols!$D47=2,VLOOKUP(tranline_cols!O$1,headway_lookup!$A$2:$C$7,2,FALSE),VLOOKUP(tranline_cols!O$1,headway_lookup!$A$2:$C$7,3,FALSE)),input_all_cols!$1:$1,0),FALSE)</f>
        <v>120</v>
      </c>
      <c r="P47">
        <f>VLOOKUP($A47,input_all_cols!$A:$AZ,MATCH(IF(tranline_cols!$D47=2,VLOOKUP(tranline_cols!P$1,headway_lookup!$A$2:$C$7,2,FALSE),VLOOKUP(tranline_cols!P$1,headway_lookup!$A$2:$C$7,3,FALSE)),input_all_cols!$1:$1,0),FALSE)</f>
        <v>0</v>
      </c>
      <c r="Q47">
        <f>VLOOKUP($A47,input_all_cols!$A:$AZ,MATCH(IF(tranline_cols!$D47=2,VLOOKUP(tranline_cols!Q$1,headway_lookup!$A$2:$C$7,2,FALSE),VLOOKUP(tranline_cols!Q$1,headway_lookup!$A$2:$C$7,3,FALSE)),input_all_cols!$1:$1,0),FALSE)</f>
        <v>0</v>
      </c>
    </row>
    <row r="48" spans="1:17" x14ac:dyDescent="0.25">
      <c r="A48" t="str">
        <f>input_all_cols!A48</f>
        <v>ETRN90_A</v>
      </c>
      <c r="B48">
        <f>VLOOKUP($A48,[1]MasterLookup!$A:$R,MATCH(B$1,[1]MasterLookup!$1:$1,0),FALSE)</f>
        <v>2.0099999999999998</v>
      </c>
      <c r="C48" t="s">
        <v>593</v>
      </c>
      <c r="D48">
        <f>VLOOKUP($A48,[1]MasterLookup!$A:$R,MATCH(D$1,[1]MasterLookup!$1:$1,0),FALSE)</f>
        <v>2</v>
      </c>
      <c r="E48">
        <f>VLOOKUP($A48,[1]MasterLookup!$A:$R,MATCH(E$1,[1]MasterLookup!$1:$1,0),FALSE)</f>
        <v>16</v>
      </c>
      <c r="F48">
        <f>VLOOKUP($A48,[1]MasterLookup!$A:$R,MATCH(F$1,[1]MasterLookup!$1:$1,0),FALSE)</f>
        <v>3</v>
      </c>
      <c r="G48" t="str">
        <f>VLOOKUP($A48,[1]MasterLookup!$A:$R,MATCH(G$1,[1]MasterLookup!$1:$1,0),FALSE)</f>
        <v>F</v>
      </c>
      <c r="H48">
        <f>VLOOKUP($A48,[1]MasterLookup!$A:$R,MATCH(H$1,[1]MasterLookup!$1:$1,0),FALSE)</f>
        <v>2.0099999999999998</v>
      </c>
      <c r="I48">
        <f>VLOOKUP($A48,[1]MasterLookup!$A:$R,MATCH(I$1,[1]MasterLookup!$1:$1,0),FALSE)</f>
        <v>2.0099999999999998</v>
      </c>
      <c r="J48">
        <f>VLOOKUP($A48,[1]MasterLookup!$A:$R,MATCH(J$1,[1]MasterLookup!$1:$1,0),FALSE)</f>
        <v>2.0099999999999998</v>
      </c>
      <c r="K48">
        <f>VLOOKUP($A48,[1]MasterLookup!$A:$R,MATCH(K$1,[1]MasterLookup!$1:$1,0),FALSE)</f>
        <v>2.0099999999999998</v>
      </c>
      <c r="L48">
        <f>VLOOKUP($A48,[1]MasterLookup!$A:$R,MATCH(L$1,[1]MasterLookup!$1:$1,0),FALSE)</f>
        <v>2.0099999999999998</v>
      </c>
      <c r="M48">
        <f>VLOOKUP($A48,input_all_cols!$A:$AZ,MATCH(IF(tranline_cols!$D48=2,VLOOKUP(tranline_cols!M$1,headway_lookup!$A$2:$C$7,2,FALSE),VLOOKUP(tranline_cols!M$1,headway_lookup!$A$2:$C$7,3,FALSE)),input_all_cols!$1:$1,0),FALSE)</f>
        <v>70</v>
      </c>
      <c r="N48">
        <f>VLOOKUP($A48,input_all_cols!$A:$AZ,MATCH(IF(tranline_cols!$D48=2,VLOOKUP(tranline_cols!N$1,headway_lookup!$A$2:$C$7,2,FALSE),VLOOKUP(tranline_cols!N$1,headway_lookup!$A$2:$C$7,3,FALSE)),input_all_cols!$1:$1,0),FALSE)</f>
        <v>0</v>
      </c>
      <c r="O48">
        <f>VLOOKUP($A48,input_all_cols!$A:$AZ,MATCH(IF(tranline_cols!$D48=2,VLOOKUP(tranline_cols!O$1,headway_lookup!$A$2:$C$7,2,FALSE),VLOOKUP(tranline_cols!O$1,headway_lookup!$A$2:$C$7,3,FALSE)),input_all_cols!$1:$1,0),FALSE)</f>
        <v>0</v>
      </c>
      <c r="P48">
        <f>VLOOKUP($A48,input_all_cols!$A:$AZ,MATCH(IF(tranline_cols!$D48=2,VLOOKUP(tranline_cols!P$1,headway_lookup!$A$2:$C$7,2,FALSE),VLOOKUP(tranline_cols!P$1,headway_lookup!$A$2:$C$7,3,FALSE)),input_all_cols!$1:$1,0),FALSE)</f>
        <v>0</v>
      </c>
      <c r="Q48">
        <f>VLOOKUP($A48,input_all_cols!$A:$AZ,MATCH(IF(tranline_cols!$D48=2,VLOOKUP(tranline_cols!Q$1,headway_lookup!$A$2:$C$7,2,FALSE),VLOOKUP(tranline_cols!Q$1,headway_lookup!$A$2:$C$7,3,FALSE)),input_all_cols!$1:$1,0),FALSE)</f>
        <v>0</v>
      </c>
    </row>
    <row r="49" spans="1:17" x14ac:dyDescent="0.25">
      <c r="A49" t="str">
        <f>input_all_cols!A49</f>
        <v>ETRN90_B</v>
      </c>
      <c r="B49">
        <f>VLOOKUP($A49,[1]MasterLookup!$A:$R,MATCH(B$1,[1]MasterLookup!$1:$1,0),FALSE)</f>
        <v>2.0099999999999998</v>
      </c>
      <c r="C49" t="s">
        <v>593</v>
      </c>
      <c r="D49">
        <f>VLOOKUP($A49,[1]MasterLookup!$A:$R,MATCH(D$1,[1]MasterLookup!$1:$1,0),FALSE)</f>
        <v>2</v>
      </c>
      <c r="E49">
        <f>VLOOKUP($A49,[1]MasterLookup!$A:$R,MATCH(E$1,[1]MasterLookup!$1:$1,0),FALSE)</f>
        <v>16</v>
      </c>
      <c r="F49">
        <f>VLOOKUP($A49,[1]MasterLookup!$A:$R,MATCH(F$1,[1]MasterLookup!$1:$1,0),FALSE)</f>
        <v>3</v>
      </c>
      <c r="G49" t="str">
        <f>VLOOKUP($A49,[1]MasterLookup!$A:$R,MATCH(G$1,[1]MasterLookup!$1:$1,0),FALSE)</f>
        <v>F</v>
      </c>
      <c r="H49">
        <f>VLOOKUP($A49,[1]MasterLookup!$A:$R,MATCH(H$1,[1]MasterLookup!$1:$1,0),FALSE)</f>
        <v>2.0099999999999998</v>
      </c>
      <c r="I49">
        <f>VLOOKUP($A49,[1]MasterLookup!$A:$R,MATCH(I$1,[1]MasterLookup!$1:$1,0),FALSE)</f>
        <v>2.0099999999999998</v>
      </c>
      <c r="J49">
        <f>VLOOKUP($A49,[1]MasterLookup!$A:$R,MATCH(J$1,[1]MasterLookup!$1:$1,0),FALSE)</f>
        <v>2.0099999999999998</v>
      </c>
      <c r="K49">
        <f>VLOOKUP($A49,[1]MasterLookup!$A:$R,MATCH(K$1,[1]MasterLookup!$1:$1,0),FALSE)</f>
        <v>2.0099999999999998</v>
      </c>
      <c r="L49">
        <f>VLOOKUP($A49,[1]MasterLookup!$A:$R,MATCH(L$1,[1]MasterLookup!$1:$1,0),FALSE)</f>
        <v>2.0099999999999998</v>
      </c>
      <c r="M49">
        <f>VLOOKUP($A49,input_all_cols!$A:$AZ,MATCH(IF(tranline_cols!$D49=2,VLOOKUP(tranline_cols!M$1,headway_lookup!$A$2:$C$7,2,FALSE),VLOOKUP(tranline_cols!M$1,headway_lookup!$A$2:$C$7,3,FALSE)),input_all_cols!$1:$1,0),FALSE)</f>
        <v>0</v>
      </c>
      <c r="N49">
        <f>VLOOKUP($A49,input_all_cols!$A:$AZ,MATCH(IF(tranline_cols!$D49=2,VLOOKUP(tranline_cols!N$1,headway_lookup!$A$2:$C$7,2,FALSE),VLOOKUP(tranline_cols!N$1,headway_lookup!$A$2:$C$7,3,FALSE)),input_all_cols!$1:$1,0),FALSE)</f>
        <v>0</v>
      </c>
      <c r="O49">
        <f>VLOOKUP($A49,input_all_cols!$A:$AZ,MATCH(IF(tranline_cols!$D49=2,VLOOKUP(tranline_cols!O$1,headway_lookup!$A$2:$C$7,2,FALSE),VLOOKUP(tranline_cols!O$1,headway_lookup!$A$2:$C$7,3,FALSE)),input_all_cols!$1:$1,0),FALSE)</f>
        <v>30</v>
      </c>
      <c r="P49">
        <f>VLOOKUP($A49,input_all_cols!$A:$AZ,MATCH(IF(tranline_cols!$D49=2,VLOOKUP(tranline_cols!P$1,headway_lookup!$A$2:$C$7,2,FALSE),VLOOKUP(tranline_cols!P$1,headway_lookup!$A$2:$C$7,3,FALSE)),input_all_cols!$1:$1,0),FALSE)</f>
        <v>0</v>
      </c>
      <c r="Q49">
        <f>VLOOKUP($A49,input_all_cols!$A:$AZ,MATCH(IF(tranline_cols!$D49=2,VLOOKUP(tranline_cols!Q$1,headway_lookup!$A$2:$C$7,2,FALSE),VLOOKUP(tranline_cols!Q$1,headway_lookup!$A$2:$C$7,3,FALSE)),input_all_cols!$1:$1,0),FALSE)</f>
        <v>0</v>
      </c>
    </row>
    <row r="50" spans="1:17" x14ac:dyDescent="0.25">
      <c r="A50" t="str">
        <f>input_all_cols!A50</f>
        <v>ETRN91_A</v>
      </c>
      <c r="B50">
        <f>VLOOKUP($A50,[1]MasterLookup!$A:$R,MATCH(B$1,[1]MasterLookup!$1:$1,0),FALSE)</f>
        <v>2.0099999999999998</v>
      </c>
      <c r="C50" t="s">
        <v>593</v>
      </c>
      <c r="D50">
        <f>VLOOKUP($A50,[1]MasterLookup!$A:$R,MATCH(D$1,[1]MasterLookup!$1:$1,0),FALSE)</f>
        <v>2</v>
      </c>
      <c r="E50">
        <f>VLOOKUP($A50,[1]MasterLookup!$A:$R,MATCH(E$1,[1]MasterLookup!$1:$1,0),FALSE)</f>
        <v>16</v>
      </c>
      <c r="F50">
        <f>VLOOKUP($A50,[1]MasterLookup!$A:$R,MATCH(F$1,[1]MasterLookup!$1:$1,0),FALSE)</f>
        <v>3</v>
      </c>
      <c r="G50" t="str">
        <f>VLOOKUP($A50,[1]MasterLookup!$A:$R,MATCH(G$1,[1]MasterLookup!$1:$1,0),FALSE)</f>
        <v>F</v>
      </c>
      <c r="H50">
        <f>VLOOKUP($A50,[1]MasterLookup!$A:$R,MATCH(H$1,[1]MasterLookup!$1:$1,0),FALSE)</f>
        <v>2.0099999999999998</v>
      </c>
      <c r="I50">
        <f>VLOOKUP($A50,[1]MasterLookup!$A:$R,MATCH(I$1,[1]MasterLookup!$1:$1,0),FALSE)</f>
        <v>2.0099999999999998</v>
      </c>
      <c r="J50">
        <f>VLOOKUP($A50,[1]MasterLookup!$A:$R,MATCH(J$1,[1]MasterLookup!$1:$1,0),FALSE)</f>
        <v>2.0099999999999998</v>
      </c>
      <c r="K50">
        <f>VLOOKUP($A50,[1]MasterLookup!$A:$R,MATCH(K$1,[1]MasterLookup!$1:$1,0),FALSE)</f>
        <v>2.0099999999999998</v>
      </c>
      <c r="L50">
        <f>VLOOKUP($A50,[1]MasterLookup!$A:$R,MATCH(L$1,[1]MasterLookup!$1:$1,0),FALSE)</f>
        <v>2.0099999999999998</v>
      </c>
      <c r="M50">
        <f>VLOOKUP($A50,input_all_cols!$A:$AZ,MATCH(IF(tranline_cols!$D50=2,VLOOKUP(tranline_cols!M$1,headway_lookup!$A$2:$C$7,2,FALSE),VLOOKUP(tranline_cols!M$1,headway_lookup!$A$2:$C$7,3,FALSE)),input_all_cols!$1:$1,0),FALSE)</f>
        <v>0</v>
      </c>
      <c r="N50">
        <f>VLOOKUP($A50,input_all_cols!$A:$AZ,MATCH(IF(tranline_cols!$D50=2,VLOOKUP(tranline_cols!N$1,headway_lookup!$A$2:$C$7,2,FALSE),VLOOKUP(tranline_cols!N$1,headway_lookup!$A$2:$C$7,3,FALSE)),input_all_cols!$1:$1,0),FALSE)</f>
        <v>0</v>
      </c>
      <c r="O50">
        <f>VLOOKUP($A50,input_all_cols!$A:$AZ,MATCH(IF(tranline_cols!$D50=2,VLOOKUP(tranline_cols!O$1,headway_lookup!$A$2:$C$7,2,FALSE),VLOOKUP(tranline_cols!O$1,headway_lookup!$A$2:$C$7,3,FALSE)),input_all_cols!$1:$1,0),FALSE)</f>
        <v>0</v>
      </c>
      <c r="P50">
        <f>VLOOKUP($A50,input_all_cols!$A:$AZ,MATCH(IF(tranline_cols!$D50=2,VLOOKUP(tranline_cols!P$1,headway_lookup!$A$2:$C$7,2,FALSE),VLOOKUP(tranline_cols!P$1,headway_lookup!$A$2:$C$7,3,FALSE)),input_all_cols!$1:$1,0),FALSE)</f>
        <v>0</v>
      </c>
      <c r="Q50">
        <f>VLOOKUP($A50,input_all_cols!$A:$AZ,MATCH(IF(tranline_cols!$D50=2,VLOOKUP(tranline_cols!Q$1,headway_lookup!$A$2:$C$7,2,FALSE),VLOOKUP(tranline_cols!Q$1,headway_lookup!$A$2:$C$7,3,FALSE)),input_all_cols!$1:$1,0),FALSE)</f>
        <v>0</v>
      </c>
    </row>
    <row r="51" spans="1:17" x14ac:dyDescent="0.25">
      <c r="A51" t="str">
        <f>input_all_cols!A51</f>
        <v>ETRN91_B</v>
      </c>
      <c r="B51">
        <f>VLOOKUP($A51,[1]MasterLookup!$A:$R,MATCH(B$1,[1]MasterLookup!$1:$1,0),FALSE)</f>
        <v>2.0099999999999998</v>
      </c>
      <c r="C51" t="s">
        <v>593</v>
      </c>
      <c r="D51">
        <f>VLOOKUP($A51,[1]MasterLookup!$A:$R,MATCH(D$1,[1]MasterLookup!$1:$1,0),FALSE)</f>
        <v>2</v>
      </c>
      <c r="E51">
        <f>VLOOKUP($A51,[1]MasterLookup!$A:$R,MATCH(E$1,[1]MasterLookup!$1:$1,0),FALSE)</f>
        <v>16</v>
      </c>
      <c r="F51">
        <f>VLOOKUP($A51,[1]MasterLookup!$A:$R,MATCH(F$1,[1]MasterLookup!$1:$1,0),FALSE)</f>
        <v>3</v>
      </c>
      <c r="G51" t="str">
        <f>VLOOKUP($A51,[1]MasterLookup!$A:$R,MATCH(G$1,[1]MasterLookup!$1:$1,0),FALSE)</f>
        <v>F</v>
      </c>
      <c r="H51">
        <f>VLOOKUP($A51,[1]MasterLookup!$A:$R,MATCH(H$1,[1]MasterLookup!$1:$1,0),FALSE)</f>
        <v>2.0099999999999998</v>
      </c>
      <c r="I51">
        <f>VLOOKUP($A51,[1]MasterLookup!$A:$R,MATCH(I$1,[1]MasterLookup!$1:$1,0),FALSE)</f>
        <v>2.0099999999999998</v>
      </c>
      <c r="J51">
        <f>VLOOKUP($A51,[1]MasterLookup!$A:$R,MATCH(J$1,[1]MasterLookup!$1:$1,0),FALSE)</f>
        <v>2.0099999999999998</v>
      </c>
      <c r="K51">
        <f>VLOOKUP($A51,[1]MasterLookup!$A:$R,MATCH(K$1,[1]MasterLookup!$1:$1,0),FALSE)</f>
        <v>2.0099999999999998</v>
      </c>
      <c r="L51">
        <f>VLOOKUP($A51,[1]MasterLookup!$A:$R,MATCH(L$1,[1]MasterLookup!$1:$1,0),FALSE)</f>
        <v>2.0099999999999998</v>
      </c>
      <c r="M51">
        <f>VLOOKUP($A51,input_all_cols!$A:$AZ,MATCH(IF(tranline_cols!$D51=2,VLOOKUP(tranline_cols!M$1,headway_lookup!$A$2:$C$7,2,FALSE),VLOOKUP(tranline_cols!M$1,headway_lookup!$A$2:$C$7,3,FALSE)),input_all_cols!$1:$1,0),FALSE)</f>
        <v>0</v>
      </c>
      <c r="N51">
        <f>VLOOKUP($A51,input_all_cols!$A:$AZ,MATCH(IF(tranline_cols!$D51=2,VLOOKUP(tranline_cols!N$1,headway_lookup!$A$2:$C$7,2,FALSE),VLOOKUP(tranline_cols!N$1,headway_lookup!$A$2:$C$7,3,FALSE)),input_all_cols!$1:$1,0),FALSE)</f>
        <v>0</v>
      </c>
      <c r="O51">
        <f>VLOOKUP($A51,input_all_cols!$A:$AZ,MATCH(IF(tranline_cols!$D51=2,VLOOKUP(tranline_cols!O$1,headway_lookup!$A$2:$C$7,2,FALSE),VLOOKUP(tranline_cols!O$1,headway_lookup!$A$2:$C$7,3,FALSE)),input_all_cols!$1:$1,0),FALSE)</f>
        <v>0</v>
      </c>
      <c r="P51">
        <f>VLOOKUP($A51,input_all_cols!$A:$AZ,MATCH(IF(tranline_cols!$D51=2,VLOOKUP(tranline_cols!P$1,headway_lookup!$A$2:$C$7,2,FALSE),VLOOKUP(tranline_cols!P$1,headway_lookup!$A$2:$C$7,3,FALSE)),input_all_cols!$1:$1,0),FALSE)</f>
        <v>0</v>
      </c>
      <c r="Q51">
        <f>VLOOKUP($A51,input_all_cols!$A:$AZ,MATCH(IF(tranline_cols!$D51=2,VLOOKUP(tranline_cols!Q$1,headway_lookup!$A$2:$C$7,2,FALSE),VLOOKUP(tranline_cols!Q$1,headway_lookup!$A$2:$C$7,3,FALSE)),input_all_cols!$1:$1,0),FALSE)</f>
        <v>0</v>
      </c>
    </row>
    <row r="52" spans="1:17" x14ac:dyDescent="0.25">
      <c r="A52" t="str">
        <f>input_all_cols!A52</f>
        <v>FOLS10_A</v>
      </c>
      <c r="B52">
        <f>VLOOKUP($A52,[1]MasterLookup!$A:$R,MATCH(B$1,[1]MasterLookup!$1:$1,0),FALSE)</f>
        <v>2.0099999999999998</v>
      </c>
      <c r="C52" t="s">
        <v>593</v>
      </c>
      <c r="D52">
        <f>VLOOKUP($A52,[1]MasterLookup!$A:$R,MATCH(D$1,[1]MasterLookup!$1:$1,0),FALSE)</f>
        <v>3</v>
      </c>
      <c r="E52">
        <f>VLOOKUP($A52,[1]MasterLookup!$A:$R,MATCH(E$1,[1]MasterLookup!$1:$1,0),FALSE)</f>
        <v>20</v>
      </c>
      <c r="F52">
        <f>VLOOKUP($A52,[1]MasterLookup!$A:$R,MATCH(F$1,[1]MasterLookup!$1:$1,0),FALSE)</f>
        <v>5</v>
      </c>
      <c r="G52" t="str">
        <f>VLOOKUP($A52,[1]MasterLookup!$A:$R,MATCH(G$1,[1]MasterLookup!$1:$1,0),FALSE)</f>
        <v>F</v>
      </c>
      <c r="H52">
        <f>VLOOKUP($A52,[1]MasterLookup!$A:$R,MATCH(H$1,[1]MasterLookup!$1:$1,0),FALSE)</f>
        <v>1.62</v>
      </c>
      <c r="I52">
        <f>VLOOKUP($A52,[1]MasterLookup!$A:$R,MATCH(I$1,[1]MasterLookup!$1:$1,0),FALSE)</f>
        <v>1.62</v>
      </c>
      <c r="J52">
        <f>VLOOKUP($A52,[1]MasterLookup!$A:$R,MATCH(J$1,[1]MasterLookup!$1:$1,0),FALSE)</f>
        <v>1.62</v>
      </c>
      <c r="K52">
        <f>VLOOKUP($A52,[1]MasterLookup!$A:$R,MATCH(K$1,[1]MasterLookup!$1:$1,0),FALSE)</f>
        <v>1.62</v>
      </c>
      <c r="L52">
        <f>VLOOKUP($A52,[1]MasterLookup!$A:$R,MATCH(L$1,[1]MasterLookup!$1:$1,0),FALSE)</f>
        <v>1.62</v>
      </c>
      <c r="M52">
        <f>VLOOKUP($A52,input_all_cols!$A:$AZ,MATCH(IF(tranline_cols!$D52=2,VLOOKUP(tranline_cols!M$1,headway_lookup!$A$2:$C$7,2,FALSE),VLOOKUP(tranline_cols!M$1,headway_lookup!$A$2:$C$7,3,FALSE)),input_all_cols!$1:$1,0),FALSE)</f>
        <v>60</v>
      </c>
      <c r="N52">
        <f>VLOOKUP($A52,input_all_cols!$A:$AZ,MATCH(IF(tranline_cols!$D52=2,VLOOKUP(tranline_cols!N$1,headway_lookup!$A$2:$C$7,2,FALSE),VLOOKUP(tranline_cols!N$1,headway_lookup!$A$2:$C$7,3,FALSE)),input_all_cols!$1:$1,0),FALSE)</f>
        <v>60</v>
      </c>
      <c r="O52">
        <f>VLOOKUP($A52,input_all_cols!$A:$AZ,MATCH(IF(tranline_cols!$D52=2,VLOOKUP(tranline_cols!O$1,headway_lookup!$A$2:$C$7,2,FALSE),VLOOKUP(tranline_cols!O$1,headway_lookup!$A$2:$C$7,3,FALSE)),input_all_cols!$1:$1,0),FALSE)</f>
        <v>60</v>
      </c>
      <c r="P52">
        <f>VLOOKUP($A52,input_all_cols!$A:$AZ,MATCH(IF(tranline_cols!$D52=2,VLOOKUP(tranline_cols!P$1,headway_lookup!$A$2:$C$7,2,FALSE),VLOOKUP(tranline_cols!P$1,headway_lookup!$A$2:$C$7,3,FALSE)),input_all_cols!$1:$1,0),FALSE)</f>
        <v>60</v>
      </c>
      <c r="Q52">
        <f>VLOOKUP($A52,input_all_cols!$A:$AZ,MATCH(IF(tranline_cols!$D52=2,VLOOKUP(tranline_cols!Q$1,headway_lookup!$A$2:$C$7,2,FALSE),VLOOKUP(tranline_cols!Q$1,headway_lookup!$A$2:$C$7,3,FALSE)),input_all_cols!$1:$1,0),FALSE)</f>
        <v>0</v>
      </c>
    </row>
    <row r="53" spans="1:17" x14ac:dyDescent="0.25">
      <c r="A53" t="str">
        <f>input_all_cols!A53</f>
        <v>FOLS20_A</v>
      </c>
      <c r="B53">
        <f>VLOOKUP($A53,[1]MasterLookup!$A:$R,MATCH(B$1,[1]MasterLookup!$1:$1,0),FALSE)</f>
        <v>2.0099999999999998</v>
      </c>
      <c r="C53" t="s">
        <v>593</v>
      </c>
      <c r="D53">
        <f>VLOOKUP($A53,[1]MasterLookup!$A:$R,MATCH(D$1,[1]MasterLookup!$1:$1,0),FALSE)</f>
        <v>3</v>
      </c>
      <c r="E53">
        <f>VLOOKUP($A53,[1]MasterLookup!$A:$R,MATCH(E$1,[1]MasterLookup!$1:$1,0),FALSE)</f>
        <v>20</v>
      </c>
      <c r="F53">
        <f>VLOOKUP($A53,[1]MasterLookup!$A:$R,MATCH(F$1,[1]MasterLookup!$1:$1,0),FALSE)</f>
        <v>5</v>
      </c>
      <c r="G53" t="str">
        <f>VLOOKUP($A53,[1]MasterLookup!$A:$R,MATCH(G$1,[1]MasterLookup!$1:$1,0),FALSE)</f>
        <v>F</v>
      </c>
      <c r="H53">
        <f>VLOOKUP($A53,[1]MasterLookup!$A:$R,MATCH(H$1,[1]MasterLookup!$1:$1,0),FALSE)</f>
        <v>1.62</v>
      </c>
      <c r="I53">
        <f>VLOOKUP($A53,[1]MasterLookup!$A:$R,MATCH(I$1,[1]MasterLookup!$1:$1,0),FALSE)</f>
        <v>1.62</v>
      </c>
      <c r="J53">
        <f>VLOOKUP($A53,[1]MasterLookup!$A:$R,MATCH(J$1,[1]MasterLookup!$1:$1,0),FALSE)</f>
        <v>1.62</v>
      </c>
      <c r="K53">
        <f>VLOOKUP($A53,[1]MasterLookup!$A:$R,MATCH(K$1,[1]MasterLookup!$1:$1,0),FALSE)</f>
        <v>1.62</v>
      </c>
      <c r="L53">
        <f>VLOOKUP($A53,[1]MasterLookup!$A:$R,MATCH(L$1,[1]MasterLookup!$1:$1,0),FALSE)</f>
        <v>1.62</v>
      </c>
      <c r="M53">
        <f>VLOOKUP($A53,input_all_cols!$A:$AZ,MATCH(IF(tranline_cols!$D53=2,VLOOKUP(tranline_cols!M$1,headway_lookup!$A$2:$C$7,2,FALSE),VLOOKUP(tranline_cols!M$1,headway_lookup!$A$2:$C$7,3,FALSE)),input_all_cols!$1:$1,0),FALSE)</f>
        <v>240</v>
      </c>
      <c r="N53">
        <f>VLOOKUP($A53,input_all_cols!$A:$AZ,MATCH(IF(tranline_cols!$D53=2,VLOOKUP(tranline_cols!N$1,headway_lookup!$A$2:$C$7,2,FALSE),VLOOKUP(tranline_cols!N$1,headway_lookup!$A$2:$C$7,3,FALSE)),input_all_cols!$1:$1,0),FALSE)</f>
        <v>0</v>
      </c>
      <c r="O53">
        <f>VLOOKUP($A53,input_all_cols!$A:$AZ,MATCH(IF(tranline_cols!$D53=2,VLOOKUP(tranline_cols!O$1,headway_lookup!$A$2:$C$7,2,FALSE),VLOOKUP(tranline_cols!O$1,headway_lookup!$A$2:$C$7,3,FALSE)),input_all_cols!$1:$1,0),FALSE)</f>
        <v>0</v>
      </c>
      <c r="P53">
        <f>VLOOKUP($A53,input_all_cols!$A:$AZ,MATCH(IF(tranline_cols!$D53=2,VLOOKUP(tranline_cols!P$1,headway_lookup!$A$2:$C$7,2,FALSE),VLOOKUP(tranline_cols!P$1,headway_lookup!$A$2:$C$7,3,FALSE)),input_all_cols!$1:$1,0),FALSE)</f>
        <v>0</v>
      </c>
      <c r="Q53">
        <f>VLOOKUP($A53,input_all_cols!$A:$AZ,MATCH(IF(tranline_cols!$D53=2,VLOOKUP(tranline_cols!Q$1,headway_lookup!$A$2:$C$7,2,FALSE),VLOOKUP(tranline_cols!Q$1,headway_lookup!$A$2:$C$7,3,FALSE)),input_all_cols!$1:$1,0),FALSE)</f>
        <v>0</v>
      </c>
    </row>
    <row r="54" spans="1:17" x14ac:dyDescent="0.25">
      <c r="A54" t="str">
        <f>input_all_cols!A54</f>
        <v>FOLS20_B</v>
      </c>
      <c r="B54">
        <f>VLOOKUP($A54,[1]MasterLookup!$A:$R,MATCH(B$1,[1]MasterLookup!$1:$1,0),FALSE)</f>
        <v>2.0099999999999998</v>
      </c>
      <c r="C54" t="s">
        <v>593</v>
      </c>
      <c r="D54">
        <f>VLOOKUP($A54,[1]MasterLookup!$A:$R,MATCH(D$1,[1]MasterLookup!$1:$1,0),FALSE)</f>
        <v>3</v>
      </c>
      <c r="E54">
        <f>VLOOKUP($A54,[1]MasterLookup!$A:$R,MATCH(E$1,[1]MasterLookup!$1:$1,0),FALSE)</f>
        <v>20</v>
      </c>
      <c r="F54">
        <f>VLOOKUP($A54,[1]MasterLookup!$A:$R,MATCH(F$1,[1]MasterLookup!$1:$1,0),FALSE)</f>
        <v>5</v>
      </c>
      <c r="G54" t="str">
        <f>VLOOKUP($A54,[1]MasterLookup!$A:$R,MATCH(G$1,[1]MasterLookup!$1:$1,0),FALSE)</f>
        <v>F</v>
      </c>
      <c r="H54">
        <f>VLOOKUP($A54,[1]MasterLookup!$A:$R,MATCH(H$1,[1]MasterLookup!$1:$1,0),FALSE)</f>
        <v>1.62</v>
      </c>
      <c r="I54">
        <f>VLOOKUP($A54,[1]MasterLookup!$A:$R,MATCH(I$1,[1]MasterLookup!$1:$1,0),FALSE)</f>
        <v>1.62</v>
      </c>
      <c r="J54">
        <f>VLOOKUP($A54,[1]MasterLookup!$A:$R,MATCH(J$1,[1]MasterLookup!$1:$1,0),FALSE)</f>
        <v>1.62</v>
      </c>
      <c r="K54">
        <f>VLOOKUP($A54,[1]MasterLookup!$A:$R,MATCH(K$1,[1]MasterLookup!$1:$1,0),FALSE)</f>
        <v>1.62</v>
      </c>
      <c r="L54">
        <f>VLOOKUP($A54,[1]MasterLookup!$A:$R,MATCH(L$1,[1]MasterLookup!$1:$1,0),FALSE)</f>
        <v>1.62</v>
      </c>
      <c r="M54">
        <f>VLOOKUP($A54,input_all_cols!$A:$AZ,MATCH(IF(tranline_cols!$D54=2,VLOOKUP(tranline_cols!M$1,headway_lookup!$A$2:$C$7,2,FALSE),VLOOKUP(tranline_cols!M$1,headway_lookup!$A$2:$C$7,3,FALSE)),input_all_cols!$1:$1,0),FALSE)</f>
        <v>0</v>
      </c>
      <c r="N54">
        <f>VLOOKUP($A54,input_all_cols!$A:$AZ,MATCH(IF(tranline_cols!$D54=2,VLOOKUP(tranline_cols!N$1,headway_lookup!$A$2:$C$7,2,FALSE),VLOOKUP(tranline_cols!N$1,headway_lookup!$A$2:$C$7,3,FALSE)),input_all_cols!$1:$1,0),FALSE)</f>
        <v>0</v>
      </c>
      <c r="O54">
        <f>VLOOKUP($A54,input_all_cols!$A:$AZ,MATCH(IF(tranline_cols!$D54=2,VLOOKUP(tranline_cols!O$1,headway_lookup!$A$2:$C$7,2,FALSE),VLOOKUP(tranline_cols!O$1,headway_lookup!$A$2:$C$7,3,FALSE)),input_all_cols!$1:$1,0),FALSE)</f>
        <v>180</v>
      </c>
      <c r="P54">
        <f>VLOOKUP($A54,input_all_cols!$A:$AZ,MATCH(IF(tranline_cols!$D54=2,VLOOKUP(tranline_cols!P$1,headway_lookup!$A$2:$C$7,2,FALSE),VLOOKUP(tranline_cols!P$1,headway_lookup!$A$2:$C$7,3,FALSE)),input_all_cols!$1:$1,0),FALSE)</f>
        <v>0</v>
      </c>
      <c r="Q54">
        <f>VLOOKUP($A54,input_all_cols!$A:$AZ,MATCH(IF(tranline_cols!$D54=2,VLOOKUP(tranline_cols!Q$1,headway_lookup!$A$2:$C$7,2,FALSE),VLOOKUP(tranline_cols!Q$1,headway_lookup!$A$2:$C$7,3,FALSE)),input_all_cols!$1:$1,0),FALSE)</f>
        <v>0</v>
      </c>
    </row>
    <row r="55" spans="1:17" x14ac:dyDescent="0.25">
      <c r="A55" t="str">
        <f>input_all_cols!A55</f>
        <v>FOLS30_A</v>
      </c>
      <c r="B55">
        <f>VLOOKUP($A55,[1]MasterLookup!$A:$R,MATCH(B$1,[1]MasterLookup!$1:$1,0),FALSE)</f>
        <v>2.0099999999999998</v>
      </c>
      <c r="C55" t="s">
        <v>593</v>
      </c>
      <c r="D55">
        <f>VLOOKUP($A55,[1]MasterLookup!$A:$R,MATCH(D$1,[1]MasterLookup!$1:$1,0),FALSE)</f>
        <v>3</v>
      </c>
      <c r="E55">
        <f>VLOOKUP($A55,[1]MasterLookup!$A:$R,MATCH(E$1,[1]MasterLookup!$1:$1,0),FALSE)</f>
        <v>20</v>
      </c>
      <c r="F55">
        <f>VLOOKUP($A55,[1]MasterLookup!$A:$R,MATCH(F$1,[1]MasterLookup!$1:$1,0),FALSE)</f>
        <v>5</v>
      </c>
      <c r="G55" t="str">
        <f>VLOOKUP($A55,[1]MasterLookup!$A:$R,MATCH(G$1,[1]MasterLookup!$1:$1,0),FALSE)</f>
        <v>F</v>
      </c>
      <c r="H55">
        <f>VLOOKUP($A55,[1]MasterLookup!$A:$R,MATCH(H$1,[1]MasterLookup!$1:$1,0),FALSE)</f>
        <v>1.62</v>
      </c>
      <c r="I55">
        <f>VLOOKUP($A55,[1]MasterLookup!$A:$R,MATCH(I$1,[1]MasterLookup!$1:$1,0),FALSE)</f>
        <v>1.62</v>
      </c>
      <c r="J55">
        <f>VLOOKUP($A55,[1]MasterLookup!$A:$R,MATCH(J$1,[1]MasterLookup!$1:$1,0),FALSE)</f>
        <v>1.62</v>
      </c>
      <c r="K55">
        <f>VLOOKUP($A55,[1]MasterLookup!$A:$R,MATCH(K$1,[1]MasterLookup!$1:$1,0),FALSE)</f>
        <v>1.62</v>
      </c>
      <c r="L55">
        <f>VLOOKUP($A55,[1]MasterLookup!$A:$R,MATCH(L$1,[1]MasterLookup!$1:$1,0),FALSE)</f>
        <v>1.62</v>
      </c>
      <c r="M55">
        <f>VLOOKUP($A55,input_all_cols!$A:$AZ,MATCH(IF(tranline_cols!$D55=2,VLOOKUP(tranline_cols!M$1,headway_lookup!$A$2:$C$7,2,FALSE),VLOOKUP(tranline_cols!M$1,headway_lookup!$A$2:$C$7,3,FALSE)),input_all_cols!$1:$1,0),FALSE)</f>
        <v>48</v>
      </c>
      <c r="N55">
        <f>VLOOKUP($A55,input_all_cols!$A:$AZ,MATCH(IF(tranline_cols!$D55=2,VLOOKUP(tranline_cols!N$1,headway_lookup!$A$2:$C$7,2,FALSE),VLOOKUP(tranline_cols!N$1,headway_lookup!$A$2:$C$7,3,FALSE)),input_all_cols!$1:$1,0),FALSE)</f>
        <v>360</v>
      </c>
      <c r="O55">
        <f>VLOOKUP($A55,input_all_cols!$A:$AZ,MATCH(IF(tranline_cols!$D55=2,VLOOKUP(tranline_cols!O$1,headway_lookup!$A$2:$C$7,2,FALSE),VLOOKUP(tranline_cols!O$1,headway_lookup!$A$2:$C$7,3,FALSE)),input_all_cols!$1:$1,0),FALSE)</f>
        <v>45</v>
      </c>
      <c r="P55">
        <f>VLOOKUP($A55,input_all_cols!$A:$AZ,MATCH(IF(tranline_cols!$D55=2,VLOOKUP(tranline_cols!P$1,headway_lookup!$A$2:$C$7,2,FALSE),VLOOKUP(tranline_cols!P$1,headway_lookup!$A$2:$C$7,3,FALSE)),input_all_cols!$1:$1,0),FALSE)</f>
        <v>0</v>
      </c>
      <c r="Q55">
        <f>VLOOKUP($A55,input_all_cols!$A:$AZ,MATCH(IF(tranline_cols!$D55=2,VLOOKUP(tranline_cols!Q$1,headway_lookup!$A$2:$C$7,2,FALSE),VLOOKUP(tranline_cols!Q$1,headway_lookup!$A$2:$C$7,3,FALSE)),input_all_cols!$1:$1,0),FALSE)</f>
        <v>0</v>
      </c>
    </row>
    <row r="56" spans="1:17" x14ac:dyDescent="0.25">
      <c r="A56" t="str">
        <f>input_all_cols!A56</f>
        <v>FOLS30_B</v>
      </c>
      <c r="B56">
        <f>VLOOKUP($A56,[1]MasterLookup!$A:$R,MATCH(B$1,[1]MasterLookup!$1:$1,0),FALSE)</f>
        <v>2.0099999999999998</v>
      </c>
      <c r="C56" t="s">
        <v>593</v>
      </c>
      <c r="D56">
        <f>VLOOKUP($A56,[1]MasterLookup!$A:$R,MATCH(D$1,[1]MasterLookup!$1:$1,0),FALSE)</f>
        <v>3</v>
      </c>
      <c r="E56">
        <f>VLOOKUP($A56,[1]MasterLookup!$A:$R,MATCH(E$1,[1]MasterLookup!$1:$1,0),FALSE)</f>
        <v>20</v>
      </c>
      <c r="F56">
        <f>VLOOKUP($A56,[1]MasterLookup!$A:$R,MATCH(F$1,[1]MasterLookup!$1:$1,0),FALSE)</f>
        <v>5</v>
      </c>
      <c r="G56" t="str">
        <f>VLOOKUP($A56,[1]MasterLookup!$A:$R,MATCH(G$1,[1]MasterLookup!$1:$1,0),FALSE)</f>
        <v>F</v>
      </c>
      <c r="H56">
        <f>VLOOKUP($A56,[1]MasterLookup!$A:$R,MATCH(H$1,[1]MasterLookup!$1:$1,0),FALSE)</f>
        <v>1.62</v>
      </c>
      <c r="I56">
        <f>VLOOKUP($A56,[1]MasterLookup!$A:$R,MATCH(I$1,[1]MasterLookup!$1:$1,0),FALSE)</f>
        <v>1.62</v>
      </c>
      <c r="J56">
        <f>VLOOKUP($A56,[1]MasterLookup!$A:$R,MATCH(J$1,[1]MasterLookup!$1:$1,0),FALSE)</f>
        <v>1.62</v>
      </c>
      <c r="K56">
        <f>VLOOKUP($A56,[1]MasterLookup!$A:$R,MATCH(K$1,[1]MasterLookup!$1:$1,0),FALSE)</f>
        <v>1.62</v>
      </c>
      <c r="L56">
        <f>VLOOKUP($A56,[1]MasterLookup!$A:$R,MATCH(L$1,[1]MasterLookup!$1:$1,0),FALSE)</f>
        <v>1.62</v>
      </c>
      <c r="M56">
        <f>VLOOKUP($A56,input_all_cols!$A:$AZ,MATCH(IF(tranline_cols!$D56=2,VLOOKUP(tranline_cols!M$1,headway_lookup!$A$2:$C$7,2,FALSE),VLOOKUP(tranline_cols!M$1,headway_lookup!$A$2:$C$7,3,FALSE)),input_all_cols!$1:$1,0),FALSE)</f>
        <v>60</v>
      </c>
      <c r="N56">
        <f>VLOOKUP($A56,input_all_cols!$A:$AZ,MATCH(IF(tranline_cols!$D56=2,VLOOKUP(tranline_cols!N$1,headway_lookup!$A$2:$C$7,2,FALSE),VLOOKUP(tranline_cols!N$1,headway_lookup!$A$2:$C$7,3,FALSE)),input_all_cols!$1:$1,0),FALSE)</f>
        <v>360</v>
      </c>
      <c r="O56">
        <f>VLOOKUP($A56,input_all_cols!$A:$AZ,MATCH(IF(tranline_cols!$D56=2,VLOOKUP(tranline_cols!O$1,headway_lookup!$A$2:$C$7,2,FALSE),VLOOKUP(tranline_cols!O$1,headway_lookup!$A$2:$C$7,3,FALSE)),input_all_cols!$1:$1,0),FALSE)</f>
        <v>45</v>
      </c>
      <c r="P56">
        <f>VLOOKUP($A56,input_all_cols!$A:$AZ,MATCH(IF(tranline_cols!$D56=2,VLOOKUP(tranline_cols!P$1,headway_lookup!$A$2:$C$7,2,FALSE),VLOOKUP(tranline_cols!P$1,headway_lookup!$A$2:$C$7,3,FALSE)),input_all_cols!$1:$1,0),FALSE)</f>
        <v>0</v>
      </c>
      <c r="Q56">
        <f>VLOOKUP($A56,input_all_cols!$A:$AZ,MATCH(IF(tranline_cols!$D56=2,VLOOKUP(tranline_cols!Q$1,headway_lookup!$A$2:$C$7,2,FALSE),VLOOKUP(tranline_cols!Q$1,headway_lookup!$A$2:$C$7,3,FALSE)),input_all_cols!$1:$1,0),FALSE)</f>
        <v>0</v>
      </c>
    </row>
    <row r="57" spans="1:17" x14ac:dyDescent="0.25">
      <c r="A57" t="str">
        <f>input_all_cols!A57</f>
        <v>PLAC10_A</v>
      </c>
      <c r="B57">
        <f>VLOOKUP($A57,[1]MasterLookup!$A:$R,MATCH(B$1,[1]MasterLookup!$1:$1,0),FALSE)</f>
        <v>1.62</v>
      </c>
      <c r="C57" t="s">
        <v>593</v>
      </c>
      <c r="D57">
        <f>VLOOKUP($A57,[1]MasterLookup!$A:$R,MATCH(D$1,[1]MasterLookup!$1:$1,0),FALSE)</f>
        <v>3</v>
      </c>
      <c r="E57">
        <f>VLOOKUP($A57,[1]MasterLookup!$A:$R,MATCH(E$1,[1]MasterLookup!$1:$1,0),FALSE)</f>
        <v>12</v>
      </c>
      <c r="F57">
        <f>VLOOKUP($A57,[1]MasterLookup!$A:$R,MATCH(F$1,[1]MasterLookup!$1:$1,0),FALSE)</f>
        <v>3</v>
      </c>
      <c r="G57" t="str">
        <f>VLOOKUP($A57,[1]MasterLookup!$A:$R,MATCH(G$1,[1]MasterLookup!$1:$1,0),FALSE)</f>
        <v>F</v>
      </c>
      <c r="H57">
        <f>VLOOKUP($A57,[1]MasterLookup!$A:$R,MATCH(H$1,[1]MasterLookup!$1:$1,0),FALSE)</f>
        <v>1.62</v>
      </c>
      <c r="I57">
        <f>VLOOKUP($A57,[1]MasterLookup!$A:$R,MATCH(I$1,[1]MasterLookup!$1:$1,0),FALSE)</f>
        <v>1.62</v>
      </c>
      <c r="J57">
        <f>VLOOKUP($A57,[1]MasterLookup!$A:$R,MATCH(J$1,[1]MasterLookup!$1:$1,0),FALSE)</f>
        <v>1.62</v>
      </c>
      <c r="K57">
        <f>VLOOKUP($A57,[1]MasterLookup!$A:$R,MATCH(K$1,[1]MasterLookup!$1:$1,0),FALSE)</f>
        <v>1.62</v>
      </c>
      <c r="L57">
        <f>VLOOKUP($A57,[1]MasterLookup!$A:$R,MATCH(L$1,[1]MasterLookup!$1:$1,0),FALSE)</f>
        <v>1.62</v>
      </c>
      <c r="M57">
        <f>VLOOKUP($A57,input_all_cols!$A:$AZ,MATCH(IF(tranline_cols!$D57=2,VLOOKUP(tranline_cols!M$1,headway_lookup!$A$2:$C$7,2,FALSE),VLOOKUP(tranline_cols!M$1,headway_lookup!$A$2:$C$7,3,FALSE)),input_all_cols!$1:$1,0),FALSE)</f>
        <v>60</v>
      </c>
      <c r="N57">
        <f>VLOOKUP($A57,input_all_cols!$A:$AZ,MATCH(IF(tranline_cols!$D57=2,VLOOKUP(tranline_cols!N$1,headway_lookup!$A$2:$C$7,2,FALSE),VLOOKUP(tranline_cols!N$1,headway_lookup!$A$2:$C$7,3,FALSE)),input_all_cols!$1:$1,0),FALSE)</f>
        <v>60</v>
      </c>
      <c r="O57">
        <f>VLOOKUP($A57,input_all_cols!$A:$AZ,MATCH(IF(tranline_cols!$D57=2,VLOOKUP(tranline_cols!O$1,headway_lookup!$A$2:$C$7,2,FALSE),VLOOKUP(tranline_cols!O$1,headway_lookup!$A$2:$C$7,3,FALSE)),input_all_cols!$1:$1,0),FALSE)</f>
        <v>60</v>
      </c>
      <c r="P57">
        <f>VLOOKUP($A57,input_all_cols!$A:$AZ,MATCH(IF(tranline_cols!$D57=2,VLOOKUP(tranline_cols!P$1,headway_lookup!$A$2:$C$7,2,FALSE),VLOOKUP(tranline_cols!P$1,headway_lookup!$A$2:$C$7,3,FALSE)),input_all_cols!$1:$1,0),FALSE)</f>
        <v>60</v>
      </c>
      <c r="Q57">
        <f>VLOOKUP($A57,input_all_cols!$A:$AZ,MATCH(IF(tranline_cols!$D57=2,VLOOKUP(tranline_cols!Q$1,headway_lookup!$A$2:$C$7,2,FALSE),VLOOKUP(tranline_cols!Q$1,headway_lookup!$A$2:$C$7,3,FALSE)),input_all_cols!$1:$1,0),FALSE)</f>
        <v>0</v>
      </c>
    </row>
    <row r="58" spans="1:17" x14ac:dyDescent="0.25">
      <c r="A58" t="str">
        <f>input_all_cols!A58</f>
        <v>PLAC10_B</v>
      </c>
      <c r="B58">
        <f>VLOOKUP($A58,[1]MasterLookup!$A:$R,MATCH(B$1,[1]MasterLookup!$1:$1,0),FALSE)</f>
        <v>1.18</v>
      </c>
      <c r="C58" t="s">
        <v>593</v>
      </c>
      <c r="D58">
        <f>VLOOKUP($A58,[1]MasterLookup!$A:$R,MATCH(D$1,[1]MasterLookup!$1:$1,0),FALSE)</f>
        <v>3</v>
      </c>
      <c r="E58">
        <f>VLOOKUP($A58,[1]MasterLookup!$A:$R,MATCH(E$1,[1]MasterLookup!$1:$1,0),FALSE)</f>
        <v>12</v>
      </c>
      <c r="F58">
        <f>VLOOKUP($A58,[1]MasterLookup!$A:$R,MATCH(F$1,[1]MasterLookup!$1:$1,0),FALSE)</f>
        <v>3</v>
      </c>
      <c r="G58" t="str">
        <f>VLOOKUP($A58,[1]MasterLookup!$A:$R,MATCH(G$1,[1]MasterLookup!$1:$1,0),FALSE)</f>
        <v>F</v>
      </c>
      <c r="H58">
        <f>VLOOKUP($A58,[1]MasterLookup!$A:$R,MATCH(H$1,[1]MasterLookup!$1:$1,0),FALSE)</f>
        <v>1.18</v>
      </c>
      <c r="I58">
        <f>VLOOKUP($A58,[1]MasterLookup!$A:$R,MATCH(I$1,[1]MasterLookup!$1:$1,0),FALSE)</f>
        <v>1.18</v>
      </c>
      <c r="J58">
        <f>VLOOKUP($A58,[1]MasterLookup!$A:$R,MATCH(J$1,[1]MasterLookup!$1:$1,0),FALSE)</f>
        <v>1.18</v>
      </c>
      <c r="K58">
        <f>VLOOKUP($A58,[1]MasterLookup!$A:$R,MATCH(K$1,[1]MasterLookup!$1:$1,0),FALSE)</f>
        <v>1.18</v>
      </c>
      <c r="L58">
        <f>VLOOKUP($A58,[1]MasterLookup!$A:$R,MATCH(L$1,[1]MasterLookup!$1:$1,0),FALSE)</f>
        <v>1.18</v>
      </c>
      <c r="M58">
        <f>VLOOKUP($A58,input_all_cols!$A:$AZ,MATCH(IF(tranline_cols!$D58=2,VLOOKUP(tranline_cols!M$1,headway_lookup!$A$2:$C$7,2,FALSE),VLOOKUP(tranline_cols!M$1,headway_lookup!$A$2:$C$7,3,FALSE)),input_all_cols!$1:$1,0),FALSE)</f>
        <v>80</v>
      </c>
      <c r="N58">
        <f>VLOOKUP($A58,input_all_cols!$A:$AZ,MATCH(IF(tranline_cols!$D58=2,VLOOKUP(tranline_cols!N$1,headway_lookup!$A$2:$C$7,2,FALSE),VLOOKUP(tranline_cols!N$1,headway_lookup!$A$2:$C$7,3,FALSE)),input_all_cols!$1:$1,0),FALSE)</f>
        <v>60</v>
      </c>
      <c r="O58">
        <f>VLOOKUP($A58,input_all_cols!$A:$AZ,MATCH(IF(tranline_cols!$D58=2,VLOOKUP(tranline_cols!O$1,headway_lookup!$A$2:$C$7,2,FALSE),VLOOKUP(tranline_cols!O$1,headway_lookup!$A$2:$C$7,3,FALSE)),input_all_cols!$1:$1,0),FALSE)</f>
        <v>60</v>
      </c>
      <c r="P58">
        <f>VLOOKUP($A58,input_all_cols!$A:$AZ,MATCH(IF(tranline_cols!$D58=2,VLOOKUP(tranline_cols!P$1,headway_lookup!$A$2:$C$7,2,FALSE),VLOOKUP(tranline_cols!P$1,headway_lookup!$A$2:$C$7,3,FALSE)),input_all_cols!$1:$1,0),FALSE)</f>
        <v>60</v>
      </c>
      <c r="Q58">
        <f>VLOOKUP($A58,input_all_cols!$A:$AZ,MATCH(IF(tranline_cols!$D58=2,VLOOKUP(tranline_cols!Q$1,headway_lookup!$A$2:$C$7,2,FALSE),VLOOKUP(tranline_cols!Q$1,headway_lookup!$A$2:$C$7,3,FALSE)),input_all_cols!$1:$1,0),FALSE)</f>
        <v>180</v>
      </c>
    </row>
    <row r="59" spans="1:17" x14ac:dyDescent="0.25">
      <c r="A59" t="str">
        <f>input_all_cols!A59</f>
        <v>PLAC20_A</v>
      </c>
      <c r="B59">
        <f>VLOOKUP($A59,[1]MasterLookup!$A:$R,MATCH(B$1,[1]MasterLookup!$1:$1,0),FALSE)</f>
        <v>1.62</v>
      </c>
      <c r="C59" t="s">
        <v>593</v>
      </c>
      <c r="D59">
        <f>VLOOKUP($A59,[1]MasterLookup!$A:$R,MATCH(D$1,[1]MasterLookup!$1:$1,0),FALSE)</f>
        <v>3</v>
      </c>
      <c r="E59">
        <f>VLOOKUP($A59,[1]MasterLookup!$A:$R,MATCH(E$1,[1]MasterLookup!$1:$1,0),FALSE)</f>
        <v>12</v>
      </c>
      <c r="F59">
        <f>VLOOKUP($A59,[1]MasterLookup!$A:$R,MATCH(F$1,[1]MasterLookup!$1:$1,0),FALSE)</f>
        <v>5</v>
      </c>
      <c r="G59" t="str">
        <f>VLOOKUP($A59,[1]MasterLookup!$A:$R,MATCH(G$1,[1]MasterLookup!$1:$1,0),FALSE)</f>
        <v>F</v>
      </c>
      <c r="H59">
        <f>VLOOKUP($A59,[1]MasterLookup!$A:$R,MATCH(H$1,[1]MasterLookup!$1:$1,0),FALSE)</f>
        <v>1.62</v>
      </c>
      <c r="I59">
        <f>VLOOKUP($A59,[1]MasterLookup!$A:$R,MATCH(I$1,[1]MasterLookup!$1:$1,0),FALSE)</f>
        <v>1.62</v>
      </c>
      <c r="J59">
        <f>VLOOKUP($A59,[1]MasterLookup!$A:$R,MATCH(J$1,[1]MasterLookup!$1:$1,0),FALSE)</f>
        <v>1.62</v>
      </c>
      <c r="K59">
        <f>VLOOKUP($A59,[1]MasterLookup!$A:$R,MATCH(K$1,[1]MasterLookup!$1:$1,0),FALSE)</f>
        <v>1.62</v>
      </c>
      <c r="L59">
        <f>VLOOKUP($A59,[1]MasterLookup!$A:$R,MATCH(L$1,[1]MasterLookup!$1:$1,0),FALSE)</f>
        <v>1.62</v>
      </c>
      <c r="M59">
        <f>VLOOKUP($A59,input_all_cols!$A:$AZ,MATCH(IF(tranline_cols!$D59=2,VLOOKUP(tranline_cols!M$1,headway_lookup!$A$2:$C$7,2,FALSE),VLOOKUP(tranline_cols!M$1,headway_lookup!$A$2:$C$7,3,FALSE)),input_all_cols!$1:$1,0),FALSE)</f>
        <v>80</v>
      </c>
      <c r="N59">
        <f>VLOOKUP($A59,input_all_cols!$A:$AZ,MATCH(IF(tranline_cols!$D59=2,VLOOKUP(tranline_cols!N$1,headway_lookup!$A$2:$C$7,2,FALSE),VLOOKUP(tranline_cols!N$1,headway_lookup!$A$2:$C$7,3,FALSE)),input_all_cols!$1:$1,0),FALSE)</f>
        <v>60</v>
      </c>
      <c r="O59">
        <f>VLOOKUP($A59,input_all_cols!$A:$AZ,MATCH(IF(tranline_cols!$D59=2,VLOOKUP(tranline_cols!O$1,headway_lookup!$A$2:$C$7,2,FALSE),VLOOKUP(tranline_cols!O$1,headway_lookup!$A$2:$C$7,3,FALSE)),input_all_cols!$1:$1,0),FALSE)</f>
        <v>60</v>
      </c>
      <c r="P59">
        <f>VLOOKUP($A59,input_all_cols!$A:$AZ,MATCH(IF(tranline_cols!$D59=2,VLOOKUP(tranline_cols!P$1,headway_lookup!$A$2:$C$7,2,FALSE),VLOOKUP(tranline_cols!P$1,headway_lookup!$A$2:$C$7,3,FALSE)),input_all_cols!$1:$1,0),FALSE)</f>
        <v>60</v>
      </c>
      <c r="Q59">
        <f>VLOOKUP($A59,input_all_cols!$A:$AZ,MATCH(IF(tranline_cols!$D59=2,VLOOKUP(tranline_cols!Q$1,headway_lookup!$A$2:$C$7,2,FALSE),VLOOKUP(tranline_cols!Q$1,headway_lookup!$A$2:$C$7,3,FALSE)),input_all_cols!$1:$1,0),FALSE)</f>
        <v>0</v>
      </c>
    </row>
    <row r="60" spans="1:17" x14ac:dyDescent="0.25">
      <c r="A60" t="str">
        <f>input_all_cols!A60</f>
        <v>PLAC20_B</v>
      </c>
      <c r="B60">
        <f>VLOOKUP($A60,[1]MasterLookup!$A:$R,MATCH(B$1,[1]MasterLookup!$1:$1,0),FALSE)</f>
        <v>1.62</v>
      </c>
      <c r="C60" t="s">
        <v>593</v>
      </c>
      <c r="D60">
        <f>VLOOKUP($A60,[1]MasterLookup!$A:$R,MATCH(D$1,[1]MasterLookup!$1:$1,0),FALSE)</f>
        <v>3</v>
      </c>
      <c r="E60">
        <f>VLOOKUP($A60,[1]MasterLookup!$A:$R,MATCH(E$1,[1]MasterLookup!$1:$1,0),FALSE)</f>
        <v>12</v>
      </c>
      <c r="F60">
        <f>VLOOKUP($A60,[1]MasterLookup!$A:$R,MATCH(F$1,[1]MasterLookup!$1:$1,0),FALSE)</f>
        <v>5</v>
      </c>
      <c r="G60" t="str">
        <f>VLOOKUP($A60,[1]MasterLookup!$A:$R,MATCH(G$1,[1]MasterLookup!$1:$1,0),FALSE)</f>
        <v>F</v>
      </c>
      <c r="H60">
        <f>VLOOKUP($A60,[1]MasterLookup!$A:$R,MATCH(H$1,[1]MasterLookup!$1:$1,0),FALSE)</f>
        <v>1.62</v>
      </c>
      <c r="I60">
        <f>VLOOKUP($A60,[1]MasterLookup!$A:$R,MATCH(I$1,[1]MasterLookup!$1:$1,0),FALSE)</f>
        <v>1.62</v>
      </c>
      <c r="J60">
        <f>VLOOKUP($A60,[1]MasterLookup!$A:$R,MATCH(J$1,[1]MasterLookup!$1:$1,0),FALSE)</f>
        <v>1.62</v>
      </c>
      <c r="K60">
        <f>VLOOKUP($A60,[1]MasterLookup!$A:$R,MATCH(K$1,[1]MasterLookup!$1:$1,0),FALSE)</f>
        <v>1.62</v>
      </c>
      <c r="L60">
        <f>VLOOKUP($A60,[1]MasterLookup!$A:$R,MATCH(L$1,[1]MasterLookup!$1:$1,0),FALSE)</f>
        <v>1.62</v>
      </c>
      <c r="M60">
        <f>VLOOKUP($A60,input_all_cols!$A:$AZ,MATCH(IF(tranline_cols!$D60=2,VLOOKUP(tranline_cols!M$1,headway_lookup!$A$2:$C$7,2,FALSE),VLOOKUP(tranline_cols!M$1,headway_lookup!$A$2:$C$7,3,FALSE)),input_all_cols!$1:$1,0),FALSE)</f>
        <v>80</v>
      </c>
      <c r="N60">
        <f>VLOOKUP($A60,input_all_cols!$A:$AZ,MATCH(IF(tranline_cols!$D60=2,VLOOKUP(tranline_cols!N$1,headway_lookup!$A$2:$C$7,2,FALSE),VLOOKUP(tranline_cols!N$1,headway_lookup!$A$2:$C$7,3,FALSE)),input_all_cols!$1:$1,0),FALSE)</f>
        <v>60</v>
      </c>
      <c r="O60">
        <f>VLOOKUP($A60,input_all_cols!$A:$AZ,MATCH(IF(tranline_cols!$D60=2,VLOOKUP(tranline_cols!O$1,headway_lookup!$A$2:$C$7,2,FALSE),VLOOKUP(tranline_cols!O$1,headway_lookup!$A$2:$C$7,3,FALSE)),input_all_cols!$1:$1,0),FALSE)</f>
        <v>60</v>
      </c>
      <c r="P60">
        <f>VLOOKUP($A60,input_all_cols!$A:$AZ,MATCH(IF(tranline_cols!$D60=2,VLOOKUP(tranline_cols!P$1,headway_lookup!$A$2:$C$7,2,FALSE),VLOOKUP(tranline_cols!P$1,headway_lookup!$A$2:$C$7,3,FALSE)),input_all_cols!$1:$1,0),FALSE)</f>
        <v>60</v>
      </c>
      <c r="Q60">
        <f>VLOOKUP($A60,input_all_cols!$A:$AZ,MATCH(IF(tranline_cols!$D60=2,VLOOKUP(tranline_cols!Q$1,headway_lookup!$A$2:$C$7,2,FALSE),VLOOKUP(tranline_cols!Q$1,headway_lookup!$A$2:$C$7,3,FALSE)),input_all_cols!$1:$1,0),FALSE)</f>
        <v>0</v>
      </c>
    </row>
    <row r="61" spans="1:17" x14ac:dyDescent="0.25">
      <c r="A61" t="str">
        <f>input_all_cols!A61</f>
        <v>PLAC30_A</v>
      </c>
      <c r="B61">
        <f>VLOOKUP($A61,[1]MasterLookup!$A:$R,MATCH(B$1,[1]MasterLookup!$1:$1,0),FALSE)</f>
        <v>1.62</v>
      </c>
      <c r="C61" t="s">
        <v>593</v>
      </c>
      <c r="D61">
        <f>VLOOKUP($A61,[1]MasterLookup!$A:$R,MATCH(D$1,[1]MasterLookup!$1:$1,0),FALSE)</f>
        <v>3</v>
      </c>
      <c r="E61">
        <f>VLOOKUP($A61,[1]MasterLookup!$A:$R,MATCH(E$1,[1]MasterLookup!$1:$1,0),FALSE)</f>
        <v>12</v>
      </c>
      <c r="F61">
        <f>VLOOKUP($A61,[1]MasterLookup!$A:$R,MATCH(F$1,[1]MasterLookup!$1:$1,0),FALSE)</f>
        <v>5</v>
      </c>
      <c r="G61" t="str">
        <f>VLOOKUP($A61,[1]MasterLookup!$A:$R,MATCH(G$1,[1]MasterLookup!$1:$1,0),FALSE)</f>
        <v>F</v>
      </c>
      <c r="H61">
        <f>VLOOKUP($A61,[1]MasterLookup!$A:$R,MATCH(H$1,[1]MasterLookup!$1:$1,0),FALSE)</f>
        <v>1.62</v>
      </c>
      <c r="I61">
        <f>VLOOKUP($A61,[1]MasterLookup!$A:$R,MATCH(I$1,[1]MasterLookup!$1:$1,0),FALSE)</f>
        <v>1.62</v>
      </c>
      <c r="J61">
        <f>VLOOKUP($A61,[1]MasterLookup!$A:$R,MATCH(J$1,[1]MasterLookup!$1:$1,0),FALSE)</f>
        <v>1.62</v>
      </c>
      <c r="K61">
        <f>VLOOKUP($A61,[1]MasterLookup!$A:$R,MATCH(K$1,[1]MasterLookup!$1:$1,0),FALSE)</f>
        <v>1.62</v>
      </c>
      <c r="L61">
        <f>VLOOKUP($A61,[1]MasterLookup!$A:$R,MATCH(L$1,[1]MasterLookup!$1:$1,0),FALSE)</f>
        <v>1.62</v>
      </c>
      <c r="M61">
        <f>VLOOKUP($A61,input_all_cols!$A:$AZ,MATCH(IF(tranline_cols!$D61=2,VLOOKUP(tranline_cols!M$1,headway_lookup!$A$2:$C$7,2,FALSE),VLOOKUP(tranline_cols!M$1,headway_lookup!$A$2:$C$7,3,FALSE)),input_all_cols!$1:$1,0),FALSE)</f>
        <v>60</v>
      </c>
      <c r="N61">
        <f>VLOOKUP($A61,input_all_cols!$A:$AZ,MATCH(IF(tranline_cols!$D61=2,VLOOKUP(tranline_cols!N$1,headway_lookup!$A$2:$C$7,2,FALSE),VLOOKUP(tranline_cols!N$1,headway_lookup!$A$2:$C$7,3,FALSE)),input_all_cols!$1:$1,0),FALSE)</f>
        <v>60</v>
      </c>
      <c r="O61">
        <f>VLOOKUP($A61,input_all_cols!$A:$AZ,MATCH(IF(tranline_cols!$D61=2,VLOOKUP(tranline_cols!O$1,headway_lookup!$A$2:$C$7,2,FALSE),VLOOKUP(tranline_cols!O$1,headway_lookup!$A$2:$C$7,3,FALSE)),input_all_cols!$1:$1,0),FALSE)</f>
        <v>60</v>
      </c>
      <c r="P61">
        <f>VLOOKUP($A61,input_all_cols!$A:$AZ,MATCH(IF(tranline_cols!$D61=2,VLOOKUP(tranline_cols!P$1,headway_lookup!$A$2:$C$7,2,FALSE),VLOOKUP(tranline_cols!P$1,headway_lookup!$A$2:$C$7,3,FALSE)),input_all_cols!$1:$1,0),FALSE)</f>
        <v>120</v>
      </c>
      <c r="Q61">
        <f>VLOOKUP($A61,input_all_cols!$A:$AZ,MATCH(IF(tranline_cols!$D61=2,VLOOKUP(tranline_cols!Q$1,headway_lookup!$A$2:$C$7,2,FALSE),VLOOKUP(tranline_cols!Q$1,headway_lookup!$A$2:$C$7,3,FALSE)),input_all_cols!$1:$1,0),FALSE)</f>
        <v>0</v>
      </c>
    </row>
    <row r="62" spans="1:17" x14ac:dyDescent="0.25">
      <c r="A62" t="str">
        <f>input_all_cols!A62</f>
        <v>PLAC30_B</v>
      </c>
      <c r="B62">
        <f>VLOOKUP($A62,[1]MasterLookup!$A:$R,MATCH(B$1,[1]MasterLookup!$1:$1,0),FALSE)</f>
        <v>1.62</v>
      </c>
      <c r="C62" t="s">
        <v>593</v>
      </c>
      <c r="D62">
        <f>VLOOKUP($A62,[1]MasterLookup!$A:$R,MATCH(D$1,[1]MasterLookup!$1:$1,0),FALSE)</f>
        <v>3</v>
      </c>
      <c r="E62">
        <f>VLOOKUP($A62,[1]MasterLookup!$A:$R,MATCH(E$1,[1]MasterLookup!$1:$1,0),FALSE)</f>
        <v>12</v>
      </c>
      <c r="F62">
        <f>VLOOKUP($A62,[1]MasterLookup!$A:$R,MATCH(F$1,[1]MasterLookup!$1:$1,0),FALSE)</f>
        <v>5</v>
      </c>
      <c r="G62" t="str">
        <f>VLOOKUP($A62,[1]MasterLookup!$A:$R,MATCH(G$1,[1]MasterLookup!$1:$1,0),FALSE)</f>
        <v>F</v>
      </c>
      <c r="H62">
        <f>VLOOKUP($A62,[1]MasterLookup!$A:$R,MATCH(H$1,[1]MasterLookup!$1:$1,0),FALSE)</f>
        <v>1.62</v>
      </c>
      <c r="I62">
        <f>VLOOKUP($A62,[1]MasterLookup!$A:$R,MATCH(I$1,[1]MasterLookup!$1:$1,0),FALSE)</f>
        <v>1.62</v>
      </c>
      <c r="J62">
        <f>VLOOKUP($A62,[1]MasterLookup!$A:$R,MATCH(J$1,[1]MasterLookup!$1:$1,0),FALSE)</f>
        <v>1.62</v>
      </c>
      <c r="K62">
        <f>VLOOKUP($A62,[1]MasterLookup!$A:$R,MATCH(K$1,[1]MasterLookup!$1:$1,0),FALSE)</f>
        <v>1.62</v>
      </c>
      <c r="L62">
        <f>VLOOKUP($A62,[1]MasterLookup!$A:$R,MATCH(L$1,[1]MasterLookup!$1:$1,0),FALSE)</f>
        <v>1.62</v>
      </c>
      <c r="M62">
        <f>VLOOKUP($A62,input_all_cols!$A:$AZ,MATCH(IF(tranline_cols!$D62=2,VLOOKUP(tranline_cols!M$1,headway_lookup!$A$2:$C$7,2,FALSE),VLOOKUP(tranline_cols!M$1,headway_lookup!$A$2:$C$7,3,FALSE)),input_all_cols!$1:$1,0),FALSE)</f>
        <v>120</v>
      </c>
      <c r="N62">
        <f>VLOOKUP($A62,input_all_cols!$A:$AZ,MATCH(IF(tranline_cols!$D62=2,VLOOKUP(tranline_cols!N$1,headway_lookup!$A$2:$C$7,2,FALSE),VLOOKUP(tranline_cols!N$1,headway_lookup!$A$2:$C$7,3,FALSE)),input_all_cols!$1:$1,0),FALSE)</f>
        <v>60</v>
      </c>
      <c r="O62">
        <f>VLOOKUP($A62,input_all_cols!$A:$AZ,MATCH(IF(tranline_cols!$D62=2,VLOOKUP(tranline_cols!O$1,headway_lookup!$A$2:$C$7,2,FALSE),VLOOKUP(tranline_cols!O$1,headway_lookup!$A$2:$C$7,3,FALSE)),input_all_cols!$1:$1,0),FALSE)</f>
        <v>60</v>
      </c>
      <c r="P62">
        <f>VLOOKUP($A62,input_all_cols!$A:$AZ,MATCH(IF(tranline_cols!$D62=2,VLOOKUP(tranline_cols!P$1,headway_lookup!$A$2:$C$7,2,FALSE),VLOOKUP(tranline_cols!P$1,headway_lookup!$A$2:$C$7,3,FALSE)),input_all_cols!$1:$1,0),FALSE)</f>
        <v>60</v>
      </c>
      <c r="Q62">
        <f>VLOOKUP($A62,input_all_cols!$A:$AZ,MATCH(IF(tranline_cols!$D62=2,VLOOKUP(tranline_cols!Q$1,headway_lookup!$A$2:$C$7,2,FALSE),VLOOKUP(tranline_cols!Q$1,headway_lookup!$A$2:$C$7,3,FALSE)),input_all_cols!$1:$1,0),FALSE)</f>
        <v>90</v>
      </c>
    </row>
    <row r="63" spans="1:17" x14ac:dyDescent="0.25">
      <c r="A63" t="str">
        <f>input_all_cols!A63</f>
        <v>PLAC40_A</v>
      </c>
      <c r="B63">
        <f>VLOOKUP($A63,[1]MasterLookup!$A:$R,MATCH(B$1,[1]MasterLookup!$1:$1,0),FALSE)</f>
        <v>1.18</v>
      </c>
      <c r="C63" t="s">
        <v>593</v>
      </c>
      <c r="D63">
        <f>VLOOKUP($A63,[1]MasterLookup!$A:$R,MATCH(D$1,[1]MasterLookup!$1:$1,0),FALSE)</f>
        <v>3</v>
      </c>
      <c r="E63">
        <f>VLOOKUP($A63,[1]MasterLookup!$A:$R,MATCH(E$1,[1]MasterLookup!$1:$1,0),FALSE)</f>
        <v>11</v>
      </c>
      <c r="F63">
        <f>VLOOKUP($A63,[1]MasterLookup!$A:$R,MATCH(F$1,[1]MasterLookup!$1:$1,0),FALSE)</f>
        <v>5</v>
      </c>
      <c r="G63" t="str">
        <f>VLOOKUP($A63,[1]MasterLookup!$A:$R,MATCH(G$1,[1]MasterLookup!$1:$1,0),FALSE)</f>
        <v>F</v>
      </c>
      <c r="H63">
        <f>VLOOKUP($A63,[1]MasterLookup!$A:$R,MATCH(H$1,[1]MasterLookup!$1:$1,0),FALSE)</f>
        <v>1.18</v>
      </c>
      <c r="I63">
        <f>VLOOKUP($A63,[1]MasterLookup!$A:$R,MATCH(I$1,[1]MasterLookup!$1:$1,0),FALSE)</f>
        <v>1.18</v>
      </c>
      <c r="J63">
        <f>VLOOKUP($A63,[1]MasterLookup!$A:$R,MATCH(J$1,[1]MasterLookup!$1:$1,0),FALSE)</f>
        <v>1.18</v>
      </c>
      <c r="K63">
        <f>VLOOKUP($A63,[1]MasterLookup!$A:$R,MATCH(K$1,[1]MasterLookup!$1:$1,0),FALSE)</f>
        <v>1.18</v>
      </c>
      <c r="L63">
        <f>VLOOKUP($A63,[1]MasterLookup!$A:$R,MATCH(L$1,[1]MasterLookup!$1:$1,0),FALSE)</f>
        <v>1.18</v>
      </c>
      <c r="M63">
        <f>VLOOKUP($A63,input_all_cols!$A:$AZ,MATCH(IF(tranline_cols!$D63=2,VLOOKUP(tranline_cols!M$1,headway_lookup!$A$2:$C$7,2,FALSE),VLOOKUP(tranline_cols!M$1,headway_lookup!$A$2:$C$7,3,FALSE)),input_all_cols!$1:$1,0),FALSE)</f>
        <v>240</v>
      </c>
      <c r="N63">
        <f>VLOOKUP($A63,input_all_cols!$A:$AZ,MATCH(IF(tranline_cols!$D63=2,VLOOKUP(tranline_cols!N$1,headway_lookup!$A$2:$C$7,2,FALSE),VLOOKUP(tranline_cols!N$1,headway_lookup!$A$2:$C$7,3,FALSE)),input_all_cols!$1:$1,0),FALSE)</f>
        <v>0</v>
      </c>
      <c r="O63">
        <f>VLOOKUP($A63,input_all_cols!$A:$AZ,MATCH(IF(tranline_cols!$D63=2,VLOOKUP(tranline_cols!O$1,headway_lookup!$A$2:$C$7,2,FALSE),VLOOKUP(tranline_cols!O$1,headway_lookup!$A$2:$C$7,3,FALSE)),input_all_cols!$1:$1,0),FALSE)</f>
        <v>180</v>
      </c>
      <c r="P63">
        <f>VLOOKUP($A63,input_all_cols!$A:$AZ,MATCH(IF(tranline_cols!$D63=2,VLOOKUP(tranline_cols!P$1,headway_lookup!$A$2:$C$7,2,FALSE),VLOOKUP(tranline_cols!P$1,headway_lookup!$A$2:$C$7,3,FALSE)),input_all_cols!$1:$1,0),FALSE)</f>
        <v>0</v>
      </c>
      <c r="Q63">
        <f>VLOOKUP($A63,input_all_cols!$A:$AZ,MATCH(IF(tranline_cols!$D63=2,VLOOKUP(tranline_cols!Q$1,headway_lookup!$A$2:$C$7,2,FALSE),VLOOKUP(tranline_cols!Q$1,headway_lookup!$A$2:$C$7,3,FALSE)),input_all_cols!$1:$1,0),FALSE)</f>
        <v>0</v>
      </c>
    </row>
    <row r="64" spans="1:17" x14ac:dyDescent="0.25">
      <c r="A64" t="str">
        <f>input_all_cols!A64</f>
        <v>PLAC40_B</v>
      </c>
      <c r="B64">
        <f>VLOOKUP($A64,[1]MasterLookup!$A:$R,MATCH(B$1,[1]MasterLookup!$1:$1,0),FALSE)</f>
        <v>1.62</v>
      </c>
      <c r="C64" t="s">
        <v>593</v>
      </c>
      <c r="D64">
        <f>VLOOKUP($A64,[1]MasterLookup!$A:$R,MATCH(D$1,[1]MasterLookup!$1:$1,0),FALSE)</f>
        <v>3</v>
      </c>
      <c r="E64">
        <f>VLOOKUP($A64,[1]MasterLookup!$A:$R,MATCH(E$1,[1]MasterLookup!$1:$1,0),FALSE)</f>
        <v>11</v>
      </c>
      <c r="F64">
        <f>VLOOKUP($A64,[1]MasterLookup!$A:$R,MATCH(F$1,[1]MasterLookup!$1:$1,0),FALSE)</f>
        <v>5</v>
      </c>
      <c r="G64" t="str">
        <f>VLOOKUP($A64,[1]MasterLookup!$A:$R,MATCH(G$1,[1]MasterLookup!$1:$1,0),FALSE)</f>
        <v>F</v>
      </c>
      <c r="H64">
        <f>VLOOKUP($A64,[1]MasterLookup!$A:$R,MATCH(H$1,[1]MasterLookup!$1:$1,0),FALSE)</f>
        <v>1.62</v>
      </c>
      <c r="I64">
        <f>VLOOKUP($A64,[1]MasterLookup!$A:$R,MATCH(I$1,[1]MasterLookup!$1:$1,0),FALSE)</f>
        <v>1.62</v>
      </c>
      <c r="J64">
        <f>VLOOKUP($A64,[1]MasterLookup!$A:$R,MATCH(J$1,[1]MasterLookup!$1:$1,0),FALSE)</f>
        <v>1.62</v>
      </c>
      <c r="K64">
        <f>VLOOKUP($A64,[1]MasterLookup!$A:$R,MATCH(K$1,[1]MasterLookup!$1:$1,0),FALSE)</f>
        <v>1.62</v>
      </c>
      <c r="L64">
        <f>VLOOKUP($A64,[1]MasterLookup!$A:$R,MATCH(L$1,[1]MasterLookup!$1:$1,0),FALSE)</f>
        <v>1.62</v>
      </c>
      <c r="M64">
        <f>VLOOKUP($A64,input_all_cols!$A:$AZ,MATCH(IF(tranline_cols!$D64=2,VLOOKUP(tranline_cols!M$1,headway_lookup!$A$2:$C$7,2,FALSE),VLOOKUP(tranline_cols!M$1,headway_lookup!$A$2:$C$7,3,FALSE)),input_all_cols!$1:$1,0),FALSE)</f>
        <v>240</v>
      </c>
      <c r="N64">
        <f>VLOOKUP($A64,input_all_cols!$A:$AZ,MATCH(IF(tranline_cols!$D64=2,VLOOKUP(tranline_cols!N$1,headway_lookup!$A$2:$C$7,2,FALSE),VLOOKUP(tranline_cols!N$1,headway_lookup!$A$2:$C$7,3,FALSE)),input_all_cols!$1:$1,0),FALSE)</f>
        <v>0</v>
      </c>
      <c r="O64">
        <f>VLOOKUP($A64,input_all_cols!$A:$AZ,MATCH(IF(tranline_cols!$D64=2,VLOOKUP(tranline_cols!O$1,headway_lookup!$A$2:$C$7,2,FALSE),VLOOKUP(tranline_cols!O$1,headway_lookup!$A$2:$C$7,3,FALSE)),input_all_cols!$1:$1,0),FALSE)</f>
        <v>180</v>
      </c>
      <c r="P64">
        <f>VLOOKUP($A64,input_all_cols!$A:$AZ,MATCH(IF(tranline_cols!$D64=2,VLOOKUP(tranline_cols!P$1,headway_lookup!$A$2:$C$7,2,FALSE),VLOOKUP(tranline_cols!P$1,headway_lookup!$A$2:$C$7,3,FALSE)),input_all_cols!$1:$1,0),FALSE)</f>
        <v>0</v>
      </c>
      <c r="Q64">
        <f>VLOOKUP($A64,input_all_cols!$A:$AZ,MATCH(IF(tranline_cols!$D64=2,VLOOKUP(tranline_cols!Q$1,headway_lookup!$A$2:$C$7,2,FALSE),VLOOKUP(tranline_cols!Q$1,headway_lookup!$A$2:$C$7,3,FALSE)),input_all_cols!$1:$1,0),FALSE)</f>
        <v>0</v>
      </c>
    </row>
    <row r="65" spans="1:17" x14ac:dyDescent="0.25">
      <c r="A65" t="str">
        <f>input_all_cols!A65</f>
        <v>PLAC50_A</v>
      </c>
      <c r="B65">
        <f>VLOOKUP($A65,[1]MasterLookup!$A:$R,MATCH(B$1,[1]MasterLookup!$1:$1,0),FALSE)</f>
        <v>1.62</v>
      </c>
      <c r="C65" t="s">
        <v>593</v>
      </c>
      <c r="D65">
        <f>VLOOKUP($A65,[1]MasterLookup!$A:$R,MATCH(D$1,[1]MasterLookup!$1:$1,0),FALSE)</f>
        <v>3</v>
      </c>
      <c r="E65">
        <f>VLOOKUP($A65,[1]MasterLookup!$A:$R,MATCH(E$1,[1]MasterLookup!$1:$1,0),FALSE)</f>
        <v>12</v>
      </c>
      <c r="F65">
        <f>VLOOKUP($A65,[1]MasterLookup!$A:$R,MATCH(F$1,[1]MasterLookup!$1:$1,0),FALSE)</f>
        <v>5</v>
      </c>
      <c r="G65" t="str">
        <f>VLOOKUP($A65,[1]MasterLookup!$A:$R,MATCH(G$1,[1]MasterLookup!$1:$1,0),FALSE)</f>
        <v>F</v>
      </c>
      <c r="H65">
        <f>VLOOKUP($A65,[1]MasterLookup!$A:$R,MATCH(H$1,[1]MasterLookup!$1:$1,0),FALSE)</f>
        <v>1.62</v>
      </c>
      <c r="I65">
        <f>VLOOKUP($A65,[1]MasterLookup!$A:$R,MATCH(I$1,[1]MasterLookup!$1:$1,0),FALSE)</f>
        <v>1.62</v>
      </c>
      <c r="J65">
        <f>VLOOKUP($A65,[1]MasterLookup!$A:$R,MATCH(J$1,[1]MasterLookup!$1:$1,0),FALSE)</f>
        <v>1.62</v>
      </c>
      <c r="K65">
        <f>VLOOKUP($A65,[1]MasterLookup!$A:$R,MATCH(K$1,[1]MasterLookup!$1:$1,0),FALSE)</f>
        <v>1.62</v>
      </c>
      <c r="L65">
        <f>VLOOKUP($A65,[1]MasterLookup!$A:$R,MATCH(L$1,[1]MasterLookup!$1:$1,0),FALSE)</f>
        <v>1.62</v>
      </c>
      <c r="M65">
        <f>VLOOKUP($A65,input_all_cols!$A:$AZ,MATCH(IF(tranline_cols!$D65=2,VLOOKUP(tranline_cols!M$1,headway_lookup!$A$2:$C$7,2,FALSE),VLOOKUP(tranline_cols!M$1,headway_lookup!$A$2:$C$7,3,FALSE)),input_all_cols!$1:$1,0),FALSE)</f>
        <v>120</v>
      </c>
      <c r="N65">
        <f>VLOOKUP($A65,input_all_cols!$A:$AZ,MATCH(IF(tranline_cols!$D65=2,VLOOKUP(tranline_cols!N$1,headway_lookup!$A$2:$C$7,2,FALSE),VLOOKUP(tranline_cols!N$1,headway_lookup!$A$2:$C$7,3,FALSE)),input_all_cols!$1:$1,0),FALSE)</f>
        <v>120</v>
      </c>
      <c r="O65">
        <f>VLOOKUP($A65,input_all_cols!$A:$AZ,MATCH(IF(tranline_cols!$D65=2,VLOOKUP(tranline_cols!O$1,headway_lookup!$A$2:$C$7,2,FALSE),VLOOKUP(tranline_cols!O$1,headway_lookup!$A$2:$C$7,3,FALSE)),input_all_cols!$1:$1,0),FALSE)</f>
        <v>180</v>
      </c>
      <c r="P65">
        <f>VLOOKUP($A65,input_all_cols!$A:$AZ,MATCH(IF(tranline_cols!$D65=2,VLOOKUP(tranline_cols!P$1,headway_lookup!$A$2:$C$7,2,FALSE),VLOOKUP(tranline_cols!P$1,headway_lookup!$A$2:$C$7,3,FALSE)),input_all_cols!$1:$1,0),FALSE)</f>
        <v>120</v>
      </c>
      <c r="Q65">
        <f>VLOOKUP($A65,input_all_cols!$A:$AZ,MATCH(IF(tranline_cols!$D65=2,VLOOKUP(tranline_cols!Q$1,headway_lookup!$A$2:$C$7,2,FALSE),VLOOKUP(tranline_cols!Q$1,headway_lookup!$A$2:$C$7,3,FALSE)),input_all_cols!$1:$1,0),FALSE)</f>
        <v>0</v>
      </c>
    </row>
    <row r="66" spans="1:17" x14ac:dyDescent="0.25">
      <c r="A66" t="str">
        <f>input_all_cols!A66</f>
        <v>PLAC50_B</v>
      </c>
      <c r="B66">
        <f>VLOOKUP($A66,[1]MasterLookup!$A:$R,MATCH(B$1,[1]MasterLookup!$1:$1,0),FALSE)</f>
        <v>1.62</v>
      </c>
      <c r="C66" t="s">
        <v>593</v>
      </c>
      <c r="D66">
        <f>VLOOKUP($A66,[1]MasterLookup!$A:$R,MATCH(D$1,[1]MasterLookup!$1:$1,0),FALSE)</f>
        <v>3</v>
      </c>
      <c r="E66">
        <f>VLOOKUP($A66,[1]MasterLookup!$A:$R,MATCH(E$1,[1]MasterLookup!$1:$1,0),FALSE)</f>
        <v>12</v>
      </c>
      <c r="F66">
        <f>VLOOKUP($A66,[1]MasterLookup!$A:$R,MATCH(F$1,[1]MasterLookup!$1:$1,0),FALSE)</f>
        <v>5</v>
      </c>
      <c r="G66" t="str">
        <f>VLOOKUP($A66,[1]MasterLookup!$A:$R,MATCH(G$1,[1]MasterLookup!$1:$1,0),FALSE)</f>
        <v>F</v>
      </c>
      <c r="H66">
        <f>VLOOKUP($A66,[1]MasterLookup!$A:$R,MATCH(H$1,[1]MasterLookup!$1:$1,0),FALSE)</f>
        <v>1.62</v>
      </c>
      <c r="I66">
        <f>VLOOKUP($A66,[1]MasterLookup!$A:$R,MATCH(I$1,[1]MasterLookup!$1:$1,0),FALSE)</f>
        <v>1.62</v>
      </c>
      <c r="J66">
        <f>VLOOKUP($A66,[1]MasterLookup!$A:$R,MATCH(J$1,[1]MasterLookup!$1:$1,0),FALSE)</f>
        <v>1.62</v>
      </c>
      <c r="K66">
        <f>VLOOKUP($A66,[1]MasterLookup!$A:$R,MATCH(K$1,[1]MasterLookup!$1:$1,0),FALSE)</f>
        <v>1.62</v>
      </c>
      <c r="L66">
        <f>VLOOKUP($A66,[1]MasterLookup!$A:$R,MATCH(L$1,[1]MasterLookup!$1:$1,0),FALSE)</f>
        <v>1.62</v>
      </c>
      <c r="M66">
        <f>VLOOKUP($A66,input_all_cols!$A:$AZ,MATCH(IF(tranline_cols!$D66=2,VLOOKUP(tranline_cols!M$1,headway_lookup!$A$2:$C$7,2,FALSE),VLOOKUP(tranline_cols!M$1,headway_lookup!$A$2:$C$7,3,FALSE)),input_all_cols!$1:$1,0),FALSE)</f>
        <v>240</v>
      </c>
      <c r="N66">
        <f>VLOOKUP($A66,input_all_cols!$A:$AZ,MATCH(IF(tranline_cols!$D66=2,VLOOKUP(tranline_cols!N$1,headway_lookup!$A$2:$C$7,2,FALSE),VLOOKUP(tranline_cols!N$1,headway_lookup!$A$2:$C$7,3,FALSE)),input_all_cols!$1:$1,0),FALSE)</f>
        <v>120</v>
      </c>
      <c r="O66">
        <f>VLOOKUP($A66,input_all_cols!$A:$AZ,MATCH(IF(tranline_cols!$D66=2,VLOOKUP(tranline_cols!O$1,headway_lookup!$A$2:$C$7,2,FALSE),VLOOKUP(tranline_cols!O$1,headway_lookup!$A$2:$C$7,3,FALSE)),input_all_cols!$1:$1,0),FALSE)</f>
        <v>90</v>
      </c>
      <c r="P66">
        <f>VLOOKUP($A66,input_all_cols!$A:$AZ,MATCH(IF(tranline_cols!$D66=2,VLOOKUP(tranline_cols!P$1,headway_lookup!$A$2:$C$7,2,FALSE),VLOOKUP(tranline_cols!P$1,headway_lookup!$A$2:$C$7,3,FALSE)),input_all_cols!$1:$1,0),FALSE)</f>
        <v>120</v>
      </c>
      <c r="Q66">
        <f>VLOOKUP($A66,input_all_cols!$A:$AZ,MATCH(IF(tranline_cols!$D66=2,VLOOKUP(tranline_cols!Q$1,headway_lookup!$A$2:$C$7,2,FALSE),VLOOKUP(tranline_cols!Q$1,headway_lookup!$A$2:$C$7,3,FALSE)),input_all_cols!$1:$1,0),FALSE)</f>
        <v>0</v>
      </c>
    </row>
    <row r="67" spans="1:17" x14ac:dyDescent="0.25">
      <c r="A67" t="str">
        <f>input_all_cols!A67</f>
        <v>PLAC60_A</v>
      </c>
      <c r="B67">
        <f>VLOOKUP($A67,[1]MasterLookup!$A:$R,MATCH(B$1,[1]MasterLookup!$1:$1,0),FALSE)</f>
        <v>1.18</v>
      </c>
      <c r="C67" t="s">
        <v>593</v>
      </c>
      <c r="D67">
        <f>VLOOKUP($A67,[1]MasterLookup!$A:$R,MATCH(D$1,[1]MasterLookup!$1:$1,0),FALSE)</f>
        <v>2</v>
      </c>
      <c r="E67">
        <f>VLOOKUP($A67,[1]MasterLookup!$A:$R,MATCH(E$1,[1]MasterLookup!$1:$1,0),FALSE)</f>
        <v>11</v>
      </c>
      <c r="F67">
        <f>VLOOKUP($A67,[1]MasterLookup!$A:$R,MATCH(F$1,[1]MasterLookup!$1:$1,0),FALSE)</f>
        <v>3</v>
      </c>
      <c r="G67" t="str">
        <f>VLOOKUP($A67,[1]MasterLookup!$A:$R,MATCH(G$1,[1]MasterLookup!$1:$1,0),FALSE)</f>
        <v>F</v>
      </c>
      <c r="H67">
        <f>VLOOKUP($A67,[1]MasterLookup!$A:$R,MATCH(H$1,[1]MasterLookup!$1:$1,0),FALSE)</f>
        <v>1.18</v>
      </c>
      <c r="I67">
        <f>VLOOKUP($A67,[1]MasterLookup!$A:$R,MATCH(I$1,[1]MasterLookup!$1:$1,0),FALSE)</f>
        <v>1.18</v>
      </c>
      <c r="J67">
        <f>VLOOKUP($A67,[1]MasterLookup!$A:$R,MATCH(J$1,[1]MasterLookup!$1:$1,0),FALSE)</f>
        <v>1.18</v>
      </c>
      <c r="K67">
        <f>VLOOKUP($A67,[1]MasterLookup!$A:$R,MATCH(K$1,[1]MasterLookup!$1:$1,0),FALSE)</f>
        <v>1.18</v>
      </c>
      <c r="L67">
        <f>VLOOKUP($A67,[1]MasterLookup!$A:$R,MATCH(L$1,[1]MasterLookup!$1:$1,0),FALSE)</f>
        <v>1.18</v>
      </c>
      <c r="M67">
        <f>VLOOKUP($A67,input_all_cols!$A:$AZ,MATCH(IF(tranline_cols!$D67=2,VLOOKUP(tranline_cols!M$1,headway_lookup!$A$2:$C$7,2,FALSE),VLOOKUP(tranline_cols!M$1,headway_lookup!$A$2:$C$7,3,FALSE)),input_all_cols!$1:$1,0),FALSE)</f>
        <v>20</v>
      </c>
      <c r="N67">
        <f>VLOOKUP($A67,input_all_cols!$A:$AZ,MATCH(IF(tranline_cols!$D67=2,VLOOKUP(tranline_cols!N$1,headway_lookup!$A$2:$C$7,2,FALSE),VLOOKUP(tranline_cols!N$1,headway_lookup!$A$2:$C$7,3,FALSE)),input_all_cols!$1:$1,0),FALSE)</f>
        <v>0</v>
      </c>
      <c r="O67">
        <f>VLOOKUP($A67,input_all_cols!$A:$AZ,MATCH(IF(tranline_cols!$D67=2,VLOOKUP(tranline_cols!O$1,headway_lookup!$A$2:$C$7,2,FALSE),VLOOKUP(tranline_cols!O$1,headway_lookup!$A$2:$C$7,3,FALSE)),input_all_cols!$1:$1,0),FALSE)</f>
        <v>0</v>
      </c>
      <c r="P67">
        <f>VLOOKUP($A67,input_all_cols!$A:$AZ,MATCH(IF(tranline_cols!$D67=2,VLOOKUP(tranline_cols!P$1,headway_lookup!$A$2:$C$7,2,FALSE),VLOOKUP(tranline_cols!P$1,headway_lookup!$A$2:$C$7,3,FALSE)),input_all_cols!$1:$1,0),FALSE)</f>
        <v>0</v>
      </c>
      <c r="Q67">
        <f>VLOOKUP($A67,input_all_cols!$A:$AZ,MATCH(IF(tranline_cols!$D67=2,VLOOKUP(tranline_cols!Q$1,headway_lookup!$A$2:$C$7,2,FALSE),VLOOKUP(tranline_cols!Q$1,headway_lookup!$A$2:$C$7,3,FALSE)),input_all_cols!$1:$1,0),FALSE)</f>
        <v>0</v>
      </c>
    </row>
    <row r="68" spans="1:17" x14ac:dyDescent="0.25">
      <c r="A68" t="str">
        <f>input_all_cols!A68</f>
        <v>PLAC60_B</v>
      </c>
      <c r="B68">
        <f>VLOOKUP($A68,[1]MasterLookup!$A:$R,MATCH(B$1,[1]MasterLookup!$1:$1,0),FALSE)</f>
        <v>1.18</v>
      </c>
      <c r="C68" t="s">
        <v>593</v>
      </c>
      <c r="D68">
        <f>VLOOKUP($A68,[1]MasterLookup!$A:$R,MATCH(D$1,[1]MasterLookup!$1:$1,0),FALSE)</f>
        <v>2</v>
      </c>
      <c r="E68">
        <f>VLOOKUP($A68,[1]MasterLookup!$A:$R,MATCH(E$1,[1]MasterLookup!$1:$1,0),FALSE)</f>
        <v>11</v>
      </c>
      <c r="F68">
        <f>VLOOKUP($A68,[1]MasterLookup!$A:$R,MATCH(F$1,[1]MasterLookup!$1:$1,0),FALSE)</f>
        <v>3</v>
      </c>
      <c r="G68" t="str">
        <f>VLOOKUP($A68,[1]MasterLookup!$A:$R,MATCH(G$1,[1]MasterLookup!$1:$1,0),FALSE)</f>
        <v>F</v>
      </c>
      <c r="H68">
        <f>VLOOKUP($A68,[1]MasterLookup!$A:$R,MATCH(H$1,[1]MasterLookup!$1:$1,0),FALSE)</f>
        <v>2.0099999999999998</v>
      </c>
      <c r="I68">
        <f>VLOOKUP($A68,[1]MasterLookup!$A:$R,MATCH(I$1,[1]MasterLookup!$1:$1,0),FALSE)</f>
        <v>2.0099999999999998</v>
      </c>
      <c r="J68">
        <f>VLOOKUP($A68,[1]MasterLookup!$A:$R,MATCH(J$1,[1]MasterLookup!$1:$1,0),FALSE)</f>
        <v>2.0099999999999998</v>
      </c>
      <c r="K68">
        <f>VLOOKUP($A68,[1]MasterLookup!$A:$R,MATCH(K$1,[1]MasterLookup!$1:$1,0),FALSE)</f>
        <v>2.0099999999999998</v>
      </c>
      <c r="L68">
        <f>VLOOKUP($A68,[1]MasterLookup!$A:$R,MATCH(L$1,[1]MasterLookup!$1:$1,0),FALSE)</f>
        <v>2.0099999999999998</v>
      </c>
      <c r="M68">
        <f>VLOOKUP($A68,input_all_cols!$A:$AZ,MATCH(IF(tranline_cols!$D68=2,VLOOKUP(tranline_cols!M$1,headway_lookup!$A$2:$C$7,2,FALSE),VLOOKUP(tranline_cols!M$1,headway_lookup!$A$2:$C$7,3,FALSE)),input_all_cols!$1:$1,0),FALSE)</f>
        <v>0</v>
      </c>
      <c r="N68">
        <f>VLOOKUP($A68,input_all_cols!$A:$AZ,MATCH(IF(tranline_cols!$D68=2,VLOOKUP(tranline_cols!N$1,headway_lookup!$A$2:$C$7,2,FALSE),VLOOKUP(tranline_cols!N$1,headway_lookup!$A$2:$C$7,3,FALSE)),input_all_cols!$1:$1,0),FALSE)</f>
        <v>0</v>
      </c>
      <c r="O68">
        <f>VLOOKUP($A68,input_all_cols!$A:$AZ,MATCH(IF(tranline_cols!$D68=2,VLOOKUP(tranline_cols!O$1,headway_lookup!$A$2:$C$7,2,FALSE),VLOOKUP(tranline_cols!O$1,headway_lookup!$A$2:$C$7,3,FALSE)),input_all_cols!$1:$1,0),FALSE)</f>
        <v>5</v>
      </c>
      <c r="P68">
        <f>VLOOKUP($A68,input_all_cols!$A:$AZ,MATCH(IF(tranline_cols!$D68=2,VLOOKUP(tranline_cols!P$1,headway_lookup!$A$2:$C$7,2,FALSE),VLOOKUP(tranline_cols!P$1,headway_lookup!$A$2:$C$7,3,FALSE)),input_all_cols!$1:$1,0),FALSE)</f>
        <v>0</v>
      </c>
      <c r="Q68">
        <f>VLOOKUP($A68,input_all_cols!$A:$AZ,MATCH(IF(tranline_cols!$D68=2,VLOOKUP(tranline_cols!Q$1,headway_lookup!$A$2:$C$7,2,FALSE),VLOOKUP(tranline_cols!Q$1,headway_lookup!$A$2:$C$7,3,FALSE)),input_all_cols!$1:$1,0),FALSE)</f>
        <v>0</v>
      </c>
    </row>
    <row r="69" spans="1:17" x14ac:dyDescent="0.25">
      <c r="A69" t="str">
        <f>input_all_cols!A69</f>
        <v>PLAC70_A</v>
      </c>
      <c r="B69">
        <f>VLOOKUP($A69,[1]MasterLookup!$A:$R,MATCH(B$1,[1]MasterLookup!$1:$1,0),FALSE)</f>
        <v>1.62</v>
      </c>
      <c r="C69" t="s">
        <v>593</v>
      </c>
      <c r="D69">
        <f>VLOOKUP($A69,[1]MasterLookup!$A:$R,MATCH(D$1,[1]MasterLookup!$1:$1,0),FALSE)</f>
        <v>3</v>
      </c>
      <c r="E69">
        <f>VLOOKUP($A69,[1]MasterLookup!$A:$R,MATCH(E$1,[1]MasterLookup!$1:$1,0),FALSE)</f>
        <v>12</v>
      </c>
      <c r="F69">
        <f>VLOOKUP($A69,[1]MasterLookup!$A:$R,MATCH(F$1,[1]MasterLookup!$1:$1,0),FALSE)</f>
        <v>5</v>
      </c>
      <c r="G69" t="str">
        <f>VLOOKUP($A69,[1]MasterLookup!$A:$R,MATCH(G$1,[1]MasterLookup!$1:$1,0),FALSE)</f>
        <v>T</v>
      </c>
      <c r="H69">
        <f>VLOOKUP($A69,[1]MasterLookup!$A:$R,MATCH(H$1,[1]MasterLookup!$1:$1,0),FALSE)</f>
        <v>2.0099999999999998</v>
      </c>
      <c r="I69">
        <f>VLOOKUP($A69,[1]MasterLookup!$A:$R,MATCH(I$1,[1]MasterLookup!$1:$1,0),FALSE)</f>
        <v>2.0099999999999998</v>
      </c>
      <c r="J69">
        <f>VLOOKUP($A69,[1]MasterLookup!$A:$R,MATCH(J$1,[1]MasterLookup!$1:$1,0),FALSE)</f>
        <v>2.0099999999999998</v>
      </c>
      <c r="K69">
        <f>VLOOKUP($A69,[1]MasterLookup!$A:$R,MATCH(K$1,[1]MasterLookup!$1:$1,0),FALSE)</f>
        <v>2.0099999999999998</v>
      </c>
      <c r="L69">
        <f>VLOOKUP($A69,[1]MasterLookup!$A:$R,MATCH(L$1,[1]MasterLookup!$1:$1,0),FALSE)</f>
        <v>2.0099999999999998</v>
      </c>
      <c r="M69">
        <f>VLOOKUP($A69,input_all_cols!$A:$AZ,MATCH(IF(tranline_cols!$D69=2,VLOOKUP(tranline_cols!M$1,headway_lookup!$A$2:$C$7,2,FALSE),VLOOKUP(tranline_cols!M$1,headway_lookup!$A$2:$C$7,3,FALSE)),input_all_cols!$1:$1,0),FALSE)</f>
        <v>80</v>
      </c>
      <c r="N69">
        <f>VLOOKUP($A69,input_all_cols!$A:$AZ,MATCH(IF(tranline_cols!$D69=2,VLOOKUP(tranline_cols!N$1,headway_lookup!$A$2:$C$7,2,FALSE),VLOOKUP(tranline_cols!N$1,headway_lookup!$A$2:$C$7,3,FALSE)),input_all_cols!$1:$1,0),FALSE)</f>
        <v>60</v>
      </c>
      <c r="O69">
        <f>VLOOKUP($A69,input_all_cols!$A:$AZ,MATCH(IF(tranline_cols!$D69=2,VLOOKUP(tranline_cols!O$1,headway_lookup!$A$2:$C$7,2,FALSE),VLOOKUP(tranline_cols!O$1,headway_lookup!$A$2:$C$7,3,FALSE)),input_all_cols!$1:$1,0),FALSE)</f>
        <v>60</v>
      </c>
      <c r="P69">
        <f>VLOOKUP($A69,input_all_cols!$A:$AZ,MATCH(IF(tranline_cols!$D69=2,VLOOKUP(tranline_cols!P$1,headway_lookup!$A$2:$C$7,2,FALSE),VLOOKUP(tranline_cols!P$1,headway_lookup!$A$2:$C$7,3,FALSE)),input_all_cols!$1:$1,0),FALSE)</f>
        <v>0</v>
      </c>
      <c r="Q69">
        <f>VLOOKUP($A69,input_all_cols!$A:$AZ,MATCH(IF(tranline_cols!$D69=2,VLOOKUP(tranline_cols!Q$1,headway_lookup!$A$2:$C$7,2,FALSE),VLOOKUP(tranline_cols!Q$1,headway_lookup!$A$2:$C$7,3,FALSE)),input_all_cols!$1:$1,0),FALSE)</f>
        <v>0</v>
      </c>
    </row>
    <row r="70" spans="1:17" x14ac:dyDescent="0.25">
      <c r="A70" t="str">
        <f>input_all_cols!A70</f>
        <v>RSVL10_AM_A</v>
      </c>
      <c r="B70">
        <f>VLOOKUP($A70,[1]MasterLookup!$A:$R,MATCH(B$1,[1]MasterLookup!$1:$1,0),FALSE)</f>
        <v>2.0099999999999998</v>
      </c>
      <c r="C70" t="s">
        <v>593</v>
      </c>
      <c r="D70">
        <f>VLOOKUP($A70,[1]MasterLookup!$A:$R,MATCH(D$1,[1]MasterLookup!$1:$1,0),FALSE)</f>
        <v>2</v>
      </c>
      <c r="E70">
        <f>VLOOKUP($A70,[1]MasterLookup!$A:$R,MATCH(E$1,[1]MasterLookup!$1:$1,0),FALSE)</f>
        <v>5</v>
      </c>
      <c r="F70">
        <f>VLOOKUP($A70,[1]MasterLookup!$A:$R,MATCH(F$1,[1]MasterLookup!$1:$1,0),FALSE)</f>
        <v>3</v>
      </c>
      <c r="G70" t="str">
        <f>VLOOKUP($A70,[1]MasterLookup!$A:$R,MATCH(G$1,[1]MasterLookup!$1:$1,0),FALSE)</f>
        <v>F</v>
      </c>
      <c r="H70">
        <f>VLOOKUP($A70,[1]MasterLookup!$A:$R,MATCH(H$1,[1]MasterLookup!$1:$1,0),FALSE)</f>
        <v>2.0099999999999998</v>
      </c>
      <c r="I70">
        <f>VLOOKUP($A70,[1]MasterLookup!$A:$R,MATCH(I$1,[1]MasterLookup!$1:$1,0),FALSE)</f>
        <v>2.0099999999999998</v>
      </c>
      <c r="J70">
        <f>VLOOKUP($A70,[1]MasterLookup!$A:$R,MATCH(J$1,[1]MasterLookup!$1:$1,0),FALSE)</f>
        <v>2.0099999999999998</v>
      </c>
      <c r="K70">
        <f>VLOOKUP($A70,[1]MasterLookup!$A:$R,MATCH(K$1,[1]MasterLookup!$1:$1,0),FALSE)</f>
        <v>2.0099999999999998</v>
      </c>
      <c r="L70">
        <f>VLOOKUP($A70,[1]MasterLookup!$A:$R,MATCH(L$1,[1]MasterLookup!$1:$1,0),FALSE)</f>
        <v>2.0099999999999998</v>
      </c>
      <c r="M70">
        <f>VLOOKUP($A70,input_all_cols!$A:$AZ,MATCH(IF(tranline_cols!$D70=2,VLOOKUP(tranline_cols!M$1,headway_lookup!$A$2:$C$7,2,FALSE),VLOOKUP(tranline_cols!M$1,headway_lookup!$A$2:$C$7,3,FALSE)),input_all_cols!$1:$1,0),FALSE)</f>
        <v>0</v>
      </c>
      <c r="N70">
        <f>VLOOKUP($A70,input_all_cols!$A:$AZ,MATCH(IF(tranline_cols!$D70=2,VLOOKUP(tranline_cols!N$1,headway_lookup!$A$2:$C$7,2,FALSE),VLOOKUP(tranline_cols!N$1,headway_lookup!$A$2:$C$7,3,FALSE)),input_all_cols!$1:$1,0),FALSE)</f>
        <v>0</v>
      </c>
      <c r="O70">
        <f>VLOOKUP($A70,input_all_cols!$A:$AZ,MATCH(IF(tranline_cols!$D70=2,VLOOKUP(tranline_cols!O$1,headway_lookup!$A$2:$C$7,2,FALSE),VLOOKUP(tranline_cols!O$1,headway_lookup!$A$2:$C$7,3,FALSE)),input_all_cols!$1:$1,0),FALSE)</f>
        <v>0</v>
      </c>
      <c r="P70">
        <f>VLOOKUP($A70,input_all_cols!$A:$AZ,MATCH(IF(tranline_cols!$D70=2,VLOOKUP(tranline_cols!P$1,headway_lookup!$A$2:$C$7,2,FALSE),VLOOKUP(tranline_cols!P$1,headway_lookup!$A$2:$C$7,3,FALSE)),input_all_cols!$1:$1,0),FALSE)</f>
        <v>0</v>
      </c>
      <c r="Q70">
        <f>VLOOKUP($A70,input_all_cols!$A:$AZ,MATCH(IF(tranline_cols!$D70=2,VLOOKUP(tranline_cols!Q$1,headway_lookup!$A$2:$C$7,2,FALSE),VLOOKUP(tranline_cols!Q$1,headway_lookup!$A$2:$C$7,3,FALSE)),input_all_cols!$1:$1,0),FALSE)</f>
        <v>0</v>
      </c>
    </row>
    <row r="71" spans="1:17" x14ac:dyDescent="0.25">
      <c r="A71" t="str">
        <f>input_all_cols!A71</f>
        <v>RSVL10_PM_A</v>
      </c>
      <c r="B71">
        <f>VLOOKUP($A71,[1]MasterLookup!$A:$R,MATCH(B$1,[1]MasterLookup!$1:$1,0),FALSE)</f>
        <v>2.0099999999999998</v>
      </c>
      <c r="C71" t="s">
        <v>593</v>
      </c>
      <c r="D71">
        <f>VLOOKUP($A71,[1]MasterLookup!$A:$R,MATCH(D$1,[1]MasterLookup!$1:$1,0),FALSE)</f>
        <v>2</v>
      </c>
      <c r="E71">
        <f>VLOOKUP($A71,[1]MasterLookup!$A:$R,MATCH(E$1,[1]MasterLookup!$1:$1,0),FALSE)</f>
        <v>5</v>
      </c>
      <c r="F71">
        <f>VLOOKUP($A71,[1]MasterLookup!$A:$R,MATCH(F$1,[1]MasterLookup!$1:$1,0),FALSE)</f>
        <v>3</v>
      </c>
      <c r="G71" t="str">
        <f>VLOOKUP($A71,[1]MasterLookup!$A:$R,MATCH(G$1,[1]MasterLookup!$1:$1,0),FALSE)</f>
        <v>F</v>
      </c>
      <c r="H71">
        <f>VLOOKUP($A71,[1]MasterLookup!$A:$R,MATCH(H$1,[1]MasterLookup!$1:$1,0),FALSE)</f>
        <v>2.0099999999999998</v>
      </c>
      <c r="I71">
        <f>VLOOKUP($A71,[1]MasterLookup!$A:$R,MATCH(I$1,[1]MasterLookup!$1:$1,0),FALSE)</f>
        <v>2.0099999999999998</v>
      </c>
      <c r="J71">
        <f>VLOOKUP($A71,[1]MasterLookup!$A:$R,MATCH(J$1,[1]MasterLookup!$1:$1,0),FALSE)</f>
        <v>2.0099999999999998</v>
      </c>
      <c r="K71">
        <f>VLOOKUP($A71,[1]MasterLookup!$A:$R,MATCH(K$1,[1]MasterLookup!$1:$1,0),FALSE)</f>
        <v>2.0099999999999998</v>
      </c>
      <c r="L71">
        <f>VLOOKUP($A71,[1]MasterLookup!$A:$R,MATCH(L$1,[1]MasterLookup!$1:$1,0),FALSE)</f>
        <v>2.0099999999999998</v>
      </c>
      <c r="M71">
        <f>VLOOKUP($A71,input_all_cols!$A:$AZ,MATCH(IF(tranline_cols!$D71=2,VLOOKUP(tranline_cols!M$1,headway_lookup!$A$2:$C$7,2,FALSE),VLOOKUP(tranline_cols!M$1,headway_lookup!$A$2:$C$7,3,FALSE)),input_all_cols!$1:$1,0),FALSE)</f>
        <v>0</v>
      </c>
      <c r="N71">
        <f>VLOOKUP($A71,input_all_cols!$A:$AZ,MATCH(IF(tranline_cols!$D71=2,VLOOKUP(tranline_cols!N$1,headway_lookup!$A$2:$C$7,2,FALSE),VLOOKUP(tranline_cols!N$1,headway_lookup!$A$2:$C$7,3,FALSE)),input_all_cols!$1:$1,0),FALSE)</f>
        <v>0</v>
      </c>
      <c r="O71">
        <f>VLOOKUP($A71,input_all_cols!$A:$AZ,MATCH(IF(tranline_cols!$D71=2,VLOOKUP(tranline_cols!O$1,headway_lookup!$A$2:$C$7,2,FALSE),VLOOKUP(tranline_cols!O$1,headway_lookup!$A$2:$C$7,3,FALSE)),input_all_cols!$1:$1,0),FALSE)</f>
        <v>0</v>
      </c>
      <c r="P71">
        <f>VLOOKUP($A71,input_all_cols!$A:$AZ,MATCH(IF(tranline_cols!$D71=2,VLOOKUP(tranline_cols!P$1,headway_lookup!$A$2:$C$7,2,FALSE),VLOOKUP(tranline_cols!P$1,headway_lookup!$A$2:$C$7,3,FALSE)),input_all_cols!$1:$1,0),FALSE)</f>
        <v>0</v>
      </c>
      <c r="Q71">
        <f>VLOOKUP($A71,input_all_cols!$A:$AZ,MATCH(IF(tranline_cols!$D71=2,VLOOKUP(tranline_cols!Q$1,headway_lookup!$A$2:$C$7,2,FALSE),VLOOKUP(tranline_cols!Q$1,headway_lookup!$A$2:$C$7,3,FALSE)),input_all_cols!$1:$1,0),FALSE)</f>
        <v>0</v>
      </c>
    </row>
    <row r="72" spans="1:17" x14ac:dyDescent="0.25">
      <c r="A72" t="str">
        <f>input_all_cols!A72</f>
        <v>RSVL1_AM_A</v>
      </c>
      <c r="B72">
        <f>VLOOKUP($A72,[1]MasterLookup!$A:$R,MATCH(B$1,[1]MasterLookup!$1:$1,0),FALSE)</f>
        <v>1.62</v>
      </c>
      <c r="C72" t="s">
        <v>593</v>
      </c>
      <c r="D72">
        <f>VLOOKUP($A72,[1]MasterLookup!$A:$R,MATCH(D$1,[1]MasterLookup!$1:$1,0),FALSE)</f>
        <v>2</v>
      </c>
      <c r="E72">
        <f>VLOOKUP($A72,[1]MasterLookup!$A:$R,MATCH(E$1,[1]MasterLookup!$1:$1,0),FALSE)</f>
        <v>5</v>
      </c>
      <c r="F72">
        <f>VLOOKUP($A72,[1]MasterLookup!$A:$R,MATCH(F$1,[1]MasterLookup!$1:$1,0),FALSE)</f>
        <v>3</v>
      </c>
      <c r="G72" t="str">
        <f>VLOOKUP($A72,[1]MasterLookup!$A:$R,MATCH(G$1,[1]MasterLookup!$1:$1,0),FALSE)</f>
        <v>F</v>
      </c>
      <c r="H72">
        <f>VLOOKUP($A72,[1]MasterLookup!$A:$R,MATCH(H$1,[1]MasterLookup!$1:$1,0),FALSE)</f>
        <v>1.62</v>
      </c>
      <c r="I72">
        <f>VLOOKUP($A72,[1]MasterLookup!$A:$R,MATCH(I$1,[1]MasterLookup!$1:$1,0),FALSE)</f>
        <v>1.62</v>
      </c>
      <c r="J72">
        <f>VLOOKUP($A72,[1]MasterLookup!$A:$R,MATCH(J$1,[1]MasterLookup!$1:$1,0),FALSE)</f>
        <v>1.62</v>
      </c>
      <c r="K72">
        <f>VLOOKUP($A72,[1]MasterLookup!$A:$R,MATCH(K$1,[1]MasterLookup!$1:$1,0),FALSE)</f>
        <v>1.62</v>
      </c>
      <c r="L72">
        <f>VLOOKUP($A72,[1]MasterLookup!$A:$R,MATCH(L$1,[1]MasterLookup!$1:$1,0),FALSE)</f>
        <v>1.62</v>
      </c>
      <c r="M72">
        <f>VLOOKUP($A72,input_all_cols!$A:$AZ,MATCH(IF(tranline_cols!$D72=2,VLOOKUP(tranline_cols!M$1,headway_lookup!$A$2:$C$7,2,FALSE),VLOOKUP(tranline_cols!M$1,headway_lookup!$A$2:$C$7,3,FALSE)),input_all_cols!$1:$1,0),FALSE)</f>
        <v>0</v>
      </c>
      <c r="N72">
        <f>VLOOKUP($A72,input_all_cols!$A:$AZ,MATCH(IF(tranline_cols!$D72=2,VLOOKUP(tranline_cols!N$1,headway_lookup!$A$2:$C$7,2,FALSE),VLOOKUP(tranline_cols!N$1,headway_lookup!$A$2:$C$7,3,FALSE)),input_all_cols!$1:$1,0),FALSE)</f>
        <v>0</v>
      </c>
      <c r="O72">
        <f>VLOOKUP($A72,input_all_cols!$A:$AZ,MATCH(IF(tranline_cols!$D72=2,VLOOKUP(tranline_cols!O$1,headway_lookup!$A$2:$C$7,2,FALSE),VLOOKUP(tranline_cols!O$1,headway_lookup!$A$2:$C$7,3,FALSE)),input_all_cols!$1:$1,0),FALSE)</f>
        <v>0</v>
      </c>
      <c r="P72">
        <f>VLOOKUP($A72,input_all_cols!$A:$AZ,MATCH(IF(tranline_cols!$D72=2,VLOOKUP(tranline_cols!P$1,headway_lookup!$A$2:$C$7,2,FALSE),VLOOKUP(tranline_cols!P$1,headway_lookup!$A$2:$C$7,3,FALSE)),input_all_cols!$1:$1,0),FALSE)</f>
        <v>0</v>
      </c>
      <c r="Q72">
        <f>VLOOKUP($A72,input_all_cols!$A:$AZ,MATCH(IF(tranline_cols!$D72=2,VLOOKUP(tranline_cols!Q$1,headway_lookup!$A$2:$C$7,2,FALSE),VLOOKUP(tranline_cols!Q$1,headway_lookup!$A$2:$C$7,3,FALSE)),input_all_cols!$1:$1,0),FALSE)</f>
        <v>0</v>
      </c>
    </row>
    <row r="73" spans="1:17" x14ac:dyDescent="0.25">
      <c r="A73" t="str">
        <f>input_all_cols!A73</f>
        <v>RSVL1_PM_A</v>
      </c>
      <c r="B73">
        <f>VLOOKUP($A73,[1]MasterLookup!$A:$R,MATCH(B$1,[1]MasterLookup!$1:$1,0),FALSE)</f>
        <v>2.0099999999999998</v>
      </c>
      <c r="C73" t="s">
        <v>593</v>
      </c>
      <c r="D73">
        <f>VLOOKUP($A73,[1]MasterLookup!$A:$R,MATCH(D$1,[1]MasterLookup!$1:$1,0),FALSE)</f>
        <v>2</v>
      </c>
      <c r="E73">
        <f>VLOOKUP($A73,[1]MasterLookup!$A:$R,MATCH(E$1,[1]MasterLookup!$1:$1,0),FALSE)</f>
        <v>5</v>
      </c>
      <c r="F73">
        <f>VLOOKUP($A73,[1]MasterLookup!$A:$R,MATCH(F$1,[1]MasterLookup!$1:$1,0),FALSE)</f>
        <v>3</v>
      </c>
      <c r="G73" t="str">
        <f>VLOOKUP($A73,[1]MasterLookup!$A:$R,MATCH(G$1,[1]MasterLookup!$1:$1,0),FALSE)</f>
        <v>F</v>
      </c>
      <c r="H73">
        <f>VLOOKUP($A73,[1]MasterLookup!$A:$R,MATCH(H$1,[1]MasterLookup!$1:$1,0),FALSE)</f>
        <v>2.0099999999999998</v>
      </c>
      <c r="I73">
        <f>VLOOKUP($A73,[1]MasterLookup!$A:$R,MATCH(I$1,[1]MasterLookup!$1:$1,0),FALSE)</f>
        <v>2.0099999999999998</v>
      </c>
      <c r="J73">
        <f>VLOOKUP($A73,[1]MasterLookup!$A:$R,MATCH(J$1,[1]MasterLookup!$1:$1,0),FALSE)</f>
        <v>2.0099999999999998</v>
      </c>
      <c r="K73">
        <f>VLOOKUP($A73,[1]MasterLookup!$A:$R,MATCH(K$1,[1]MasterLookup!$1:$1,0),FALSE)</f>
        <v>2.0099999999999998</v>
      </c>
      <c r="L73">
        <f>VLOOKUP($A73,[1]MasterLookup!$A:$R,MATCH(L$1,[1]MasterLookup!$1:$1,0),FALSE)</f>
        <v>2.0099999999999998</v>
      </c>
      <c r="M73">
        <f>VLOOKUP($A73,input_all_cols!$A:$AZ,MATCH(IF(tranline_cols!$D73=2,VLOOKUP(tranline_cols!M$1,headway_lookup!$A$2:$C$7,2,FALSE),VLOOKUP(tranline_cols!M$1,headway_lookup!$A$2:$C$7,3,FALSE)),input_all_cols!$1:$1,0),FALSE)</f>
        <v>0</v>
      </c>
      <c r="N73">
        <f>VLOOKUP($A73,input_all_cols!$A:$AZ,MATCH(IF(tranline_cols!$D73=2,VLOOKUP(tranline_cols!N$1,headway_lookup!$A$2:$C$7,2,FALSE),VLOOKUP(tranline_cols!N$1,headway_lookup!$A$2:$C$7,3,FALSE)),input_all_cols!$1:$1,0),FALSE)</f>
        <v>0</v>
      </c>
      <c r="O73">
        <f>VLOOKUP($A73,input_all_cols!$A:$AZ,MATCH(IF(tranline_cols!$D73=2,VLOOKUP(tranline_cols!O$1,headway_lookup!$A$2:$C$7,2,FALSE),VLOOKUP(tranline_cols!O$1,headway_lookup!$A$2:$C$7,3,FALSE)),input_all_cols!$1:$1,0),FALSE)</f>
        <v>0</v>
      </c>
      <c r="P73">
        <f>VLOOKUP($A73,input_all_cols!$A:$AZ,MATCH(IF(tranline_cols!$D73=2,VLOOKUP(tranline_cols!P$1,headway_lookup!$A$2:$C$7,2,FALSE),VLOOKUP(tranline_cols!P$1,headway_lookup!$A$2:$C$7,3,FALSE)),input_all_cols!$1:$1,0),FALSE)</f>
        <v>0</v>
      </c>
      <c r="Q73">
        <f>VLOOKUP($A73,input_all_cols!$A:$AZ,MATCH(IF(tranline_cols!$D73=2,VLOOKUP(tranline_cols!Q$1,headway_lookup!$A$2:$C$7,2,FALSE),VLOOKUP(tranline_cols!Q$1,headway_lookup!$A$2:$C$7,3,FALSE)),input_all_cols!$1:$1,0),FALSE)</f>
        <v>0</v>
      </c>
    </row>
    <row r="74" spans="1:17" x14ac:dyDescent="0.25">
      <c r="A74" t="str">
        <f>input_all_cols!A74</f>
        <v>RSVL2_AM_A</v>
      </c>
      <c r="B74">
        <f>VLOOKUP($A74,[1]MasterLookup!$A:$R,MATCH(B$1,[1]MasterLookup!$1:$1,0),FALSE)</f>
        <v>2.0099999999999998</v>
      </c>
      <c r="C74" t="s">
        <v>593</v>
      </c>
      <c r="D74">
        <f>VLOOKUP($A74,[1]MasterLookup!$A:$R,MATCH(D$1,[1]MasterLookup!$1:$1,0),FALSE)</f>
        <v>2</v>
      </c>
      <c r="E74">
        <f>VLOOKUP($A74,[1]MasterLookup!$A:$R,MATCH(E$1,[1]MasterLookup!$1:$1,0),FALSE)</f>
        <v>5</v>
      </c>
      <c r="F74">
        <f>VLOOKUP($A74,[1]MasterLookup!$A:$R,MATCH(F$1,[1]MasterLookup!$1:$1,0),FALSE)</f>
        <v>3</v>
      </c>
      <c r="G74" t="str">
        <f>VLOOKUP($A74,[1]MasterLookup!$A:$R,MATCH(G$1,[1]MasterLookup!$1:$1,0),FALSE)</f>
        <v>F</v>
      </c>
      <c r="H74">
        <f>VLOOKUP($A74,[1]MasterLookup!$A:$R,MATCH(H$1,[1]MasterLookup!$1:$1,0),FALSE)</f>
        <v>2.0099999999999998</v>
      </c>
      <c r="I74">
        <f>VLOOKUP($A74,[1]MasterLookup!$A:$R,MATCH(I$1,[1]MasterLookup!$1:$1,0),FALSE)</f>
        <v>2.0099999999999998</v>
      </c>
      <c r="J74">
        <f>VLOOKUP($A74,[1]MasterLookup!$A:$R,MATCH(J$1,[1]MasterLookup!$1:$1,0),FALSE)</f>
        <v>2.0099999999999998</v>
      </c>
      <c r="K74">
        <f>VLOOKUP($A74,[1]MasterLookup!$A:$R,MATCH(K$1,[1]MasterLookup!$1:$1,0),FALSE)</f>
        <v>2.0099999999999998</v>
      </c>
      <c r="L74">
        <f>VLOOKUP($A74,[1]MasterLookup!$A:$R,MATCH(L$1,[1]MasterLookup!$1:$1,0),FALSE)</f>
        <v>2.0099999999999998</v>
      </c>
      <c r="M74">
        <f>VLOOKUP($A74,input_all_cols!$A:$AZ,MATCH(IF(tranline_cols!$D74=2,VLOOKUP(tranline_cols!M$1,headway_lookup!$A$2:$C$7,2,FALSE),VLOOKUP(tranline_cols!M$1,headway_lookup!$A$2:$C$7,3,FALSE)),input_all_cols!$1:$1,0),FALSE)</f>
        <v>0</v>
      </c>
      <c r="N74">
        <f>VLOOKUP($A74,input_all_cols!$A:$AZ,MATCH(IF(tranline_cols!$D74=2,VLOOKUP(tranline_cols!N$1,headway_lookup!$A$2:$C$7,2,FALSE),VLOOKUP(tranline_cols!N$1,headway_lookup!$A$2:$C$7,3,FALSE)),input_all_cols!$1:$1,0),FALSE)</f>
        <v>0</v>
      </c>
      <c r="O74">
        <f>VLOOKUP($A74,input_all_cols!$A:$AZ,MATCH(IF(tranline_cols!$D74=2,VLOOKUP(tranline_cols!O$1,headway_lookup!$A$2:$C$7,2,FALSE),VLOOKUP(tranline_cols!O$1,headway_lookup!$A$2:$C$7,3,FALSE)),input_all_cols!$1:$1,0),FALSE)</f>
        <v>0</v>
      </c>
      <c r="P74">
        <f>VLOOKUP($A74,input_all_cols!$A:$AZ,MATCH(IF(tranline_cols!$D74=2,VLOOKUP(tranline_cols!P$1,headway_lookup!$A$2:$C$7,2,FALSE),VLOOKUP(tranline_cols!P$1,headway_lookup!$A$2:$C$7,3,FALSE)),input_all_cols!$1:$1,0),FALSE)</f>
        <v>0</v>
      </c>
      <c r="Q74">
        <f>VLOOKUP($A74,input_all_cols!$A:$AZ,MATCH(IF(tranline_cols!$D74=2,VLOOKUP(tranline_cols!Q$1,headway_lookup!$A$2:$C$7,2,FALSE),VLOOKUP(tranline_cols!Q$1,headway_lookup!$A$2:$C$7,3,FALSE)),input_all_cols!$1:$1,0),FALSE)</f>
        <v>0</v>
      </c>
    </row>
    <row r="75" spans="1:17" x14ac:dyDescent="0.25">
      <c r="A75" t="str">
        <f>input_all_cols!A75</f>
        <v>RSVL2_PM_A</v>
      </c>
      <c r="B75">
        <f>VLOOKUP($A75,[1]MasterLookup!$A:$R,MATCH(B$1,[1]MasterLookup!$1:$1,0),FALSE)</f>
        <v>2.0099999999999998</v>
      </c>
      <c r="C75" t="s">
        <v>593</v>
      </c>
      <c r="D75">
        <f>VLOOKUP($A75,[1]MasterLookup!$A:$R,MATCH(D$1,[1]MasterLookup!$1:$1,0),FALSE)</f>
        <v>2</v>
      </c>
      <c r="E75">
        <f>VLOOKUP($A75,[1]MasterLookup!$A:$R,MATCH(E$1,[1]MasterLookup!$1:$1,0),FALSE)</f>
        <v>5</v>
      </c>
      <c r="F75">
        <f>VLOOKUP($A75,[1]MasterLookup!$A:$R,MATCH(F$1,[1]MasterLookup!$1:$1,0),FALSE)</f>
        <v>3</v>
      </c>
      <c r="G75" t="str">
        <f>VLOOKUP($A75,[1]MasterLookup!$A:$R,MATCH(G$1,[1]MasterLookup!$1:$1,0),FALSE)</f>
        <v>F</v>
      </c>
      <c r="H75">
        <f>VLOOKUP($A75,[1]MasterLookup!$A:$R,MATCH(H$1,[1]MasterLookup!$1:$1,0),FALSE)</f>
        <v>2.0099999999999998</v>
      </c>
      <c r="I75">
        <f>VLOOKUP($A75,[1]MasterLookup!$A:$R,MATCH(I$1,[1]MasterLookup!$1:$1,0),FALSE)</f>
        <v>2.0099999999999998</v>
      </c>
      <c r="J75">
        <f>VLOOKUP($A75,[1]MasterLookup!$A:$R,MATCH(J$1,[1]MasterLookup!$1:$1,0),FALSE)</f>
        <v>2.0099999999999998</v>
      </c>
      <c r="K75">
        <f>VLOOKUP($A75,[1]MasterLookup!$A:$R,MATCH(K$1,[1]MasterLookup!$1:$1,0),FALSE)</f>
        <v>2.0099999999999998</v>
      </c>
      <c r="L75">
        <f>VLOOKUP($A75,[1]MasterLookup!$A:$R,MATCH(L$1,[1]MasterLookup!$1:$1,0),FALSE)</f>
        <v>2.0099999999999998</v>
      </c>
      <c r="M75">
        <f>VLOOKUP($A75,input_all_cols!$A:$AZ,MATCH(IF(tranline_cols!$D75=2,VLOOKUP(tranline_cols!M$1,headway_lookup!$A$2:$C$7,2,FALSE),VLOOKUP(tranline_cols!M$1,headway_lookup!$A$2:$C$7,3,FALSE)),input_all_cols!$1:$1,0),FALSE)</f>
        <v>0</v>
      </c>
      <c r="N75">
        <f>VLOOKUP($A75,input_all_cols!$A:$AZ,MATCH(IF(tranline_cols!$D75=2,VLOOKUP(tranline_cols!N$1,headway_lookup!$A$2:$C$7,2,FALSE),VLOOKUP(tranline_cols!N$1,headway_lookup!$A$2:$C$7,3,FALSE)),input_all_cols!$1:$1,0),FALSE)</f>
        <v>0</v>
      </c>
      <c r="O75">
        <f>VLOOKUP($A75,input_all_cols!$A:$AZ,MATCH(IF(tranline_cols!$D75=2,VLOOKUP(tranline_cols!O$1,headway_lookup!$A$2:$C$7,2,FALSE),VLOOKUP(tranline_cols!O$1,headway_lookup!$A$2:$C$7,3,FALSE)),input_all_cols!$1:$1,0),FALSE)</f>
        <v>0</v>
      </c>
      <c r="P75">
        <f>VLOOKUP($A75,input_all_cols!$A:$AZ,MATCH(IF(tranline_cols!$D75=2,VLOOKUP(tranline_cols!P$1,headway_lookup!$A$2:$C$7,2,FALSE),VLOOKUP(tranline_cols!P$1,headway_lookup!$A$2:$C$7,3,FALSE)),input_all_cols!$1:$1,0),FALSE)</f>
        <v>0</v>
      </c>
      <c r="Q75">
        <f>VLOOKUP($A75,input_all_cols!$A:$AZ,MATCH(IF(tranline_cols!$D75=2,VLOOKUP(tranline_cols!Q$1,headway_lookup!$A$2:$C$7,2,FALSE),VLOOKUP(tranline_cols!Q$1,headway_lookup!$A$2:$C$7,3,FALSE)),input_all_cols!$1:$1,0),FALSE)</f>
        <v>0</v>
      </c>
    </row>
    <row r="76" spans="1:17" x14ac:dyDescent="0.25">
      <c r="A76" t="str">
        <f>input_all_cols!A76</f>
        <v>RSVL3_AM_A</v>
      </c>
      <c r="B76">
        <f>VLOOKUP($A76,[1]MasterLookup!$A:$R,MATCH(B$1,[1]MasterLookup!$1:$1,0),FALSE)</f>
        <v>2.0099999999999998</v>
      </c>
      <c r="C76" t="s">
        <v>593</v>
      </c>
      <c r="D76">
        <f>VLOOKUP($A76,[1]MasterLookup!$A:$R,MATCH(D$1,[1]MasterLookup!$1:$1,0),FALSE)</f>
        <v>2</v>
      </c>
      <c r="E76">
        <f>VLOOKUP($A76,[1]MasterLookup!$A:$R,MATCH(E$1,[1]MasterLookup!$1:$1,0),FALSE)</f>
        <v>5</v>
      </c>
      <c r="F76">
        <f>VLOOKUP($A76,[1]MasterLookup!$A:$R,MATCH(F$1,[1]MasterLookup!$1:$1,0),FALSE)</f>
        <v>3</v>
      </c>
      <c r="G76" t="str">
        <f>VLOOKUP($A76,[1]MasterLookup!$A:$R,MATCH(G$1,[1]MasterLookup!$1:$1,0),FALSE)</f>
        <v>F</v>
      </c>
      <c r="H76">
        <f>VLOOKUP($A76,[1]MasterLookup!$A:$R,MATCH(H$1,[1]MasterLookup!$1:$1,0),FALSE)</f>
        <v>2.0099999999999998</v>
      </c>
      <c r="I76">
        <f>VLOOKUP($A76,[1]MasterLookup!$A:$R,MATCH(I$1,[1]MasterLookup!$1:$1,0),FALSE)</f>
        <v>2.0099999999999998</v>
      </c>
      <c r="J76">
        <f>VLOOKUP($A76,[1]MasterLookup!$A:$R,MATCH(J$1,[1]MasterLookup!$1:$1,0),FALSE)</f>
        <v>2.0099999999999998</v>
      </c>
      <c r="K76">
        <f>VLOOKUP($A76,[1]MasterLookup!$A:$R,MATCH(K$1,[1]MasterLookup!$1:$1,0),FALSE)</f>
        <v>2.0099999999999998</v>
      </c>
      <c r="L76">
        <f>VLOOKUP($A76,[1]MasterLookup!$A:$R,MATCH(L$1,[1]MasterLookup!$1:$1,0),FALSE)</f>
        <v>2.0099999999999998</v>
      </c>
      <c r="M76">
        <f>VLOOKUP($A76,input_all_cols!$A:$AZ,MATCH(IF(tranline_cols!$D76=2,VLOOKUP(tranline_cols!M$1,headway_lookup!$A$2:$C$7,2,FALSE),VLOOKUP(tranline_cols!M$1,headway_lookup!$A$2:$C$7,3,FALSE)),input_all_cols!$1:$1,0),FALSE)</f>
        <v>0</v>
      </c>
      <c r="N76">
        <f>VLOOKUP($A76,input_all_cols!$A:$AZ,MATCH(IF(tranline_cols!$D76=2,VLOOKUP(tranline_cols!N$1,headway_lookup!$A$2:$C$7,2,FALSE),VLOOKUP(tranline_cols!N$1,headway_lookup!$A$2:$C$7,3,FALSE)),input_all_cols!$1:$1,0),FALSE)</f>
        <v>0</v>
      </c>
      <c r="O76">
        <f>VLOOKUP($A76,input_all_cols!$A:$AZ,MATCH(IF(tranline_cols!$D76=2,VLOOKUP(tranline_cols!O$1,headway_lookup!$A$2:$C$7,2,FALSE),VLOOKUP(tranline_cols!O$1,headway_lookup!$A$2:$C$7,3,FALSE)),input_all_cols!$1:$1,0),FALSE)</f>
        <v>0</v>
      </c>
      <c r="P76">
        <f>VLOOKUP($A76,input_all_cols!$A:$AZ,MATCH(IF(tranline_cols!$D76=2,VLOOKUP(tranline_cols!P$1,headway_lookup!$A$2:$C$7,2,FALSE),VLOOKUP(tranline_cols!P$1,headway_lookup!$A$2:$C$7,3,FALSE)),input_all_cols!$1:$1,0),FALSE)</f>
        <v>0</v>
      </c>
      <c r="Q76">
        <f>VLOOKUP($A76,input_all_cols!$A:$AZ,MATCH(IF(tranline_cols!$D76=2,VLOOKUP(tranline_cols!Q$1,headway_lookup!$A$2:$C$7,2,FALSE),VLOOKUP(tranline_cols!Q$1,headway_lookup!$A$2:$C$7,3,FALSE)),input_all_cols!$1:$1,0),FALSE)</f>
        <v>0</v>
      </c>
    </row>
    <row r="77" spans="1:17" x14ac:dyDescent="0.25">
      <c r="A77" t="str">
        <f>input_all_cols!A77</f>
        <v>RSVL3_PM_A</v>
      </c>
      <c r="B77">
        <f>VLOOKUP($A77,[1]MasterLookup!$A:$R,MATCH(B$1,[1]MasterLookup!$1:$1,0),FALSE)</f>
        <v>2.0099999999999998</v>
      </c>
      <c r="C77" t="s">
        <v>593</v>
      </c>
      <c r="D77">
        <f>VLOOKUP($A77,[1]MasterLookup!$A:$R,MATCH(D$1,[1]MasterLookup!$1:$1,0),FALSE)</f>
        <v>2</v>
      </c>
      <c r="E77">
        <f>VLOOKUP($A77,[1]MasterLookup!$A:$R,MATCH(E$1,[1]MasterLookup!$1:$1,0),FALSE)</f>
        <v>5</v>
      </c>
      <c r="F77">
        <f>VLOOKUP($A77,[1]MasterLookup!$A:$R,MATCH(F$1,[1]MasterLookup!$1:$1,0),FALSE)</f>
        <v>3</v>
      </c>
      <c r="G77" t="str">
        <f>VLOOKUP($A77,[1]MasterLookup!$A:$R,MATCH(G$1,[1]MasterLookup!$1:$1,0),FALSE)</f>
        <v>F</v>
      </c>
      <c r="H77">
        <f>VLOOKUP($A77,[1]MasterLookup!$A:$R,MATCH(H$1,[1]MasterLookup!$1:$1,0),FALSE)</f>
        <v>2.0099999999999998</v>
      </c>
      <c r="I77">
        <f>VLOOKUP($A77,[1]MasterLookup!$A:$R,MATCH(I$1,[1]MasterLookup!$1:$1,0),FALSE)</f>
        <v>2.0099999999999998</v>
      </c>
      <c r="J77">
        <f>VLOOKUP($A77,[1]MasterLookup!$A:$R,MATCH(J$1,[1]MasterLookup!$1:$1,0),FALSE)</f>
        <v>2.0099999999999998</v>
      </c>
      <c r="K77">
        <f>VLOOKUP($A77,[1]MasterLookup!$A:$R,MATCH(K$1,[1]MasterLookup!$1:$1,0),FALSE)</f>
        <v>2.0099999999999998</v>
      </c>
      <c r="L77">
        <f>VLOOKUP($A77,[1]MasterLookup!$A:$R,MATCH(L$1,[1]MasterLookup!$1:$1,0),FALSE)</f>
        <v>2.0099999999999998</v>
      </c>
      <c r="M77">
        <f>VLOOKUP($A77,input_all_cols!$A:$AZ,MATCH(IF(tranline_cols!$D77=2,VLOOKUP(tranline_cols!M$1,headway_lookup!$A$2:$C$7,2,FALSE),VLOOKUP(tranline_cols!M$1,headway_lookup!$A$2:$C$7,3,FALSE)),input_all_cols!$1:$1,0),FALSE)</f>
        <v>0</v>
      </c>
      <c r="N77">
        <f>VLOOKUP($A77,input_all_cols!$A:$AZ,MATCH(IF(tranline_cols!$D77=2,VLOOKUP(tranline_cols!N$1,headway_lookup!$A$2:$C$7,2,FALSE),VLOOKUP(tranline_cols!N$1,headway_lookup!$A$2:$C$7,3,FALSE)),input_all_cols!$1:$1,0),FALSE)</f>
        <v>0</v>
      </c>
      <c r="O77">
        <f>VLOOKUP($A77,input_all_cols!$A:$AZ,MATCH(IF(tranline_cols!$D77=2,VLOOKUP(tranline_cols!O$1,headway_lookup!$A$2:$C$7,2,FALSE),VLOOKUP(tranline_cols!O$1,headway_lookup!$A$2:$C$7,3,FALSE)),input_all_cols!$1:$1,0),FALSE)</f>
        <v>0</v>
      </c>
      <c r="P77">
        <f>VLOOKUP($A77,input_all_cols!$A:$AZ,MATCH(IF(tranline_cols!$D77=2,VLOOKUP(tranline_cols!P$1,headway_lookup!$A$2:$C$7,2,FALSE),VLOOKUP(tranline_cols!P$1,headway_lookup!$A$2:$C$7,3,FALSE)),input_all_cols!$1:$1,0),FALSE)</f>
        <v>0</v>
      </c>
      <c r="Q77">
        <f>VLOOKUP($A77,input_all_cols!$A:$AZ,MATCH(IF(tranline_cols!$D77=2,VLOOKUP(tranline_cols!Q$1,headway_lookup!$A$2:$C$7,2,FALSE),VLOOKUP(tranline_cols!Q$1,headway_lookup!$A$2:$C$7,3,FALSE)),input_all_cols!$1:$1,0),FALSE)</f>
        <v>0</v>
      </c>
    </row>
    <row r="78" spans="1:17" x14ac:dyDescent="0.25">
      <c r="A78" t="str">
        <f>input_all_cols!A78</f>
        <v>RSVL4_AM_A</v>
      </c>
      <c r="B78">
        <f>VLOOKUP($A78,[1]MasterLookup!$A:$R,MATCH(B$1,[1]MasterLookup!$1:$1,0),FALSE)</f>
        <v>2.0099999999999998</v>
      </c>
      <c r="C78" t="s">
        <v>593</v>
      </c>
      <c r="D78">
        <f>VLOOKUP($A78,[1]MasterLookup!$A:$R,MATCH(D$1,[1]MasterLookup!$1:$1,0),FALSE)</f>
        <v>2</v>
      </c>
      <c r="E78">
        <f>VLOOKUP($A78,[1]MasterLookup!$A:$R,MATCH(E$1,[1]MasterLookup!$1:$1,0),FALSE)</f>
        <v>5</v>
      </c>
      <c r="F78">
        <f>VLOOKUP($A78,[1]MasterLookup!$A:$R,MATCH(F$1,[1]MasterLookup!$1:$1,0),FALSE)</f>
        <v>3</v>
      </c>
      <c r="G78" t="str">
        <f>VLOOKUP($A78,[1]MasterLookup!$A:$R,MATCH(G$1,[1]MasterLookup!$1:$1,0),FALSE)</f>
        <v>F</v>
      </c>
      <c r="H78">
        <f>VLOOKUP($A78,[1]MasterLookup!$A:$R,MATCH(H$1,[1]MasterLookup!$1:$1,0),FALSE)</f>
        <v>2.0099999999999998</v>
      </c>
      <c r="I78">
        <f>VLOOKUP($A78,[1]MasterLookup!$A:$R,MATCH(I$1,[1]MasterLookup!$1:$1,0),FALSE)</f>
        <v>2.0099999999999998</v>
      </c>
      <c r="J78">
        <f>VLOOKUP($A78,[1]MasterLookup!$A:$R,MATCH(J$1,[1]MasterLookup!$1:$1,0),FALSE)</f>
        <v>2.0099999999999998</v>
      </c>
      <c r="K78">
        <f>VLOOKUP($A78,[1]MasterLookup!$A:$R,MATCH(K$1,[1]MasterLookup!$1:$1,0),FALSE)</f>
        <v>2.0099999999999998</v>
      </c>
      <c r="L78">
        <f>VLOOKUP($A78,[1]MasterLookup!$A:$R,MATCH(L$1,[1]MasterLookup!$1:$1,0),FALSE)</f>
        <v>2.0099999999999998</v>
      </c>
      <c r="M78">
        <f>VLOOKUP($A78,input_all_cols!$A:$AZ,MATCH(IF(tranline_cols!$D78=2,VLOOKUP(tranline_cols!M$1,headway_lookup!$A$2:$C$7,2,FALSE),VLOOKUP(tranline_cols!M$1,headway_lookup!$A$2:$C$7,3,FALSE)),input_all_cols!$1:$1,0),FALSE)</f>
        <v>0</v>
      </c>
      <c r="N78">
        <f>VLOOKUP($A78,input_all_cols!$A:$AZ,MATCH(IF(tranline_cols!$D78=2,VLOOKUP(tranline_cols!N$1,headway_lookup!$A$2:$C$7,2,FALSE),VLOOKUP(tranline_cols!N$1,headway_lookup!$A$2:$C$7,3,FALSE)),input_all_cols!$1:$1,0),FALSE)</f>
        <v>0</v>
      </c>
      <c r="O78">
        <f>VLOOKUP($A78,input_all_cols!$A:$AZ,MATCH(IF(tranline_cols!$D78=2,VLOOKUP(tranline_cols!O$1,headway_lookup!$A$2:$C$7,2,FALSE),VLOOKUP(tranline_cols!O$1,headway_lookup!$A$2:$C$7,3,FALSE)),input_all_cols!$1:$1,0),FALSE)</f>
        <v>0</v>
      </c>
      <c r="P78">
        <f>VLOOKUP($A78,input_all_cols!$A:$AZ,MATCH(IF(tranline_cols!$D78=2,VLOOKUP(tranline_cols!P$1,headway_lookup!$A$2:$C$7,2,FALSE),VLOOKUP(tranline_cols!P$1,headway_lookup!$A$2:$C$7,3,FALSE)),input_all_cols!$1:$1,0),FALSE)</f>
        <v>0</v>
      </c>
      <c r="Q78">
        <f>VLOOKUP($A78,input_all_cols!$A:$AZ,MATCH(IF(tranline_cols!$D78=2,VLOOKUP(tranline_cols!Q$1,headway_lookup!$A$2:$C$7,2,FALSE),VLOOKUP(tranline_cols!Q$1,headway_lookup!$A$2:$C$7,3,FALSE)),input_all_cols!$1:$1,0),FALSE)</f>
        <v>0</v>
      </c>
    </row>
    <row r="79" spans="1:17" x14ac:dyDescent="0.25">
      <c r="A79" t="str">
        <f>input_all_cols!A79</f>
        <v>RSVL4_PM_A</v>
      </c>
      <c r="B79">
        <f>VLOOKUP($A79,[1]MasterLookup!$A:$R,MATCH(B$1,[1]MasterLookup!$1:$1,0),FALSE)</f>
        <v>2.0099999999999998</v>
      </c>
      <c r="C79" t="s">
        <v>593</v>
      </c>
      <c r="D79">
        <f>VLOOKUP($A79,[1]MasterLookup!$A:$R,MATCH(D$1,[1]MasterLookup!$1:$1,0),FALSE)</f>
        <v>2</v>
      </c>
      <c r="E79">
        <f>VLOOKUP($A79,[1]MasterLookup!$A:$R,MATCH(E$1,[1]MasterLookup!$1:$1,0),FALSE)</f>
        <v>5</v>
      </c>
      <c r="F79">
        <f>VLOOKUP($A79,[1]MasterLookup!$A:$R,MATCH(F$1,[1]MasterLookup!$1:$1,0),FALSE)</f>
        <v>3</v>
      </c>
      <c r="G79" t="str">
        <f>VLOOKUP($A79,[1]MasterLookup!$A:$R,MATCH(G$1,[1]MasterLookup!$1:$1,0),FALSE)</f>
        <v>F</v>
      </c>
      <c r="H79">
        <f>VLOOKUP($A79,[1]MasterLookup!$A:$R,MATCH(H$1,[1]MasterLookup!$1:$1,0),FALSE)</f>
        <v>2.0099999999999998</v>
      </c>
      <c r="I79">
        <f>VLOOKUP($A79,[1]MasterLookup!$A:$R,MATCH(I$1,[1]MasterLookup!$1:$1,0),FALSE)</f>
        <v>2.0099999999999998</v>
      </c>
      <c r="J79">
        <f>VLOOKUP($A79,[1]MasterLookup!$A:$R,MATCH(J$1,[1]MasterLookup!$1:$1,0),FALSE)</f>
        <v>2.0099999999999998</v>
      </c>
      <c r="K79">
        <f>VLOOKUP($A79,[1]MasterLookup!$A:$R,MATCH(K$1,[1]MasterLookup!$1:$1,0),FALSE)</f>
        <v>2.0099999999999998</v>
      </c>
      <c r="L79">
        <f>VLOOKUP($A79,[1]MasterLookup!$A:$R,MATCH(L$1,[1]MasterLookup!$1:$1,0),FALSE)</f>
        <v>2.0099999999999998</v>
      </c>
      <c r="M79">
        <f>VLOOKUP($A79,input_all_cols!$A:$AZ,MATCH(IF(tranline_cols!$D79=2,VLOOKUP(tranline_cols!M$1,headway_lookup!$A$2:$C$7,2,FALSE),VLOOKUP(tranline_cols!M$1,headway_lookup!$A$2:$C$7,3,FALSE)),input_all_cols!$1:$1,0),FALSE)</f>
        <v>0</v>
      </c>
      <c r="N79">
        <f>VLOOKUP($A79,input_all_cols!$A:$AZ,MATCH(IF(tranline_cols!$D79=2,VLOOKUP(tranline_cols!N$1,headway_lookup!$A$2:$C$7,2,FALSE),VLOOKUP(tranline_cols!N$1,headway_lookup!$A$2:$C$7,3,FALSE)),input_all_cols!$1:$1,0),FALSE)</f>
        <v>0</v>
      </c>
      <c r="O79">
        <f>VLOOKUP($A79,input_all_cols!$A:$AZ,MATCH(IF(tranline_cols!$D79=2,VLOOKUP(tranline_cols!O$1,headway_lookup!$A$2:$C$7,2,FALSE),VLOOKUP(tranline_cols!O$1,headway_lookup!$A$2:$C$7,3,FALSE)),input_all_cols!$1:$1,0),FALSE)</f>
        <v>0</v>
      </c>
      <c r="P79">
        <f>VLOOKUP($A79,input_all_cols!$A:$AZ,MATCH(IF(tranline_cols!$D79=2,VLOOKUP(tranline_cols!P$1,headway_lookup!$A$2:$C$7,2,FALSE),VLOOKUP(tranline_cols!P$1,headway_lookup!$A$2:$C$7,3,FALSE)),input_all_cols!$1:$1,0),FALSE)</f>
        <v>0</v>
      </c>
      <c r="Q79">
        <f>VLOOKUP($A79,input_all_cols!$A:$AZ,MATCH(IF(tranline_cols!$D79=2,VLOOKUP(tranline_cols!Q$1,headway_lookup!$A$2:$C$7,2,FALSE),VLOOKUP(tranline_cols!Q$1,headway_lookup!$A$2:$C$7,3,FALSE)),input_all_cols!$1:$1,0),FALSE)</f>
        <v>0</v>
      </c>
    </row>
    <row r="80" spans="1:17" x14ac:dyDescent="0.25">
      <c r="A80" t="str">
        <f>input_all_cols!A80</f>
        <v>RSVL5_AM_A</v>
      </c>
      <c r="B80">
        <f>VLOOKUP($A80,[1]MasterLookup!$A:$R,MATCH(B$1,[1]MasterLookup!$1:$1,0),FALSE)</f>
        <v>1.62</v>
      </c>
      <c r="C80" t="s">
        <v>593</v>
      </c>
      <c r="D80">
        <f>VLOOKUP($A80,[1]MasterLookup!$A:$R,MATCH(D$1,[1]MasterLookup!$1:$1,0),FALSE)</f>
        <v>2</v>
      </c>
      <c r="E80">
        <f>VLOOKUP($A80,[1]MasterLookup!$A:$R,MATCH(E$1,[1]MasterLookup!$1:$1,0),FALSE)</f>
        <v>5</v>
      </c>
      <c r="F80">
        <f>VLOOKUP($A80,[1]MasterLookup!$A:$R,MATCH(F$1,[1]MasterLookup!$1:$1,0),FALSE)</f>
        <v>3</v>
      </c>
      <c r="G80" t="str">
        <f>VLOOKUP($A80,[1]MasterLookup!$A:$R,MATCH(G$1,[1]MasterLookup!$1:$1,0),FALSE)</f>
        <v>F</v>
      </c>
      <c r="H80">
        <f>VLOOKUP($A80,[1]MasterLookup!$A:$R,MATCH(H$1,[1]MasterLookup!$1:$1,0),FALSE)</f>
        <v>1.62</v>
      </c>
      <c r="I80">
        <f>VLOOKUP($A80,[1]MasterLookup!$A:$R,MATCH(I$1,[1]MasterLookup!$1:$1,0),FALSE)</f>
        <v>1.62</v>
      </c>
      <c r="J80">
        <f>VLOOKUP($A80,[1]MasterLookup!$A:$R,MATCH(J$1,[1]MasterLookup!$1:$1,0),FALSE)</f>
        <v>1.62</v>
      </c>
      <c r="K80">
        <f>VLOOKUP($A80,[1]MasterLookup!$A:$R,MATCH(K$1,[1]MasterLookup!$1:$1,0),FALSE)</f>
        <v>1.62</v>
      </c>
      <c r="L80">
        <f>VLOOKUP($A80,[1]MasterLookup!$A:$R,MATCH(L$1,[1]MasterLookup!$1:$1,0),FALSE)</f>
        <v>1.62</v>
      </c>
      <c r="M80">
        <f>VLOOKUP($A80,input_all_cols!$A:$AZ,MATCH(IF(tranline_cols!$D80=2,VLOOKUP(tranline_cols!M$1,headway_lookup!$A$2:$C$7,2,FALSE),VLOOKUP(tranline_cols!M$1,headway_lookup!$A$2:$C$7,3,FALSE)),input_all_cols!$1:$1,0),FALSE)</f>
        <v>0</v>
      </c>
      <c r="N80">
        <f>VLOOKUP($A80,input_all_cols!$A:$AZ,MATCH(IF(tranline_cols!$D80=2,VLOOKUP(tranline_cols!N$1,headway_lookup!$A$2:$C$7,2,FALSE),VLOOKUP(tranline_cols!N$1,headway_lookup!$A$2:$C$7,3,FALSE)),input_all_cols!$1:$1,0),FALSE)</f>
        <v>0</v>
      </c>
      <c r="O80">
        <f>VLOOKUP($A80,input_all_cols!$A:$AZ,MATCH(IF(tranline_cols!$D80=2,VLOOKUP(tranline_cols!O$1,headway_lookup!$A$2:$C$7,2,FALSE),VLOOKUP(tranline_cols!O$1,headway_lookup!$A$2:$C$7,3,FALSE)),input_all_cols!$1:$1,0),FALSE)</f>
        <v>0</v>
      </c>
      <c r="P80">
        <f>VLOOKUP($A80,input_all_cols!$A:$AZ,MATCH(IF(tranline_cols!$D80=2,VLOOKUP(tranline_cols!P$1,headway_lookup!$A$2:$C$7,2,FALSE),VLOOKUP(tranline_cols!P$1,headway_lookup!$A$2:$C$7,3,FALSE)),input_all_cols!$1:$1,0),FALSE)</f>
        <v>0</v>
      </c>
      <c r="Q80">
        <f>VLOOKUP($A80,input_all_cols!$A:$AZ,MATCH(IF(tranline_cols!$D80=2,VLOOKUP(tranline_cols!Q$1,headway_lookup!$A$2:$C$7,2,FALSE),VLOOKUP(tranline_cols!Q$1,headway_lookup!$A$2:$C$7,3,FALSE)),input_all_cols!$1:$1,0),FALSE)</f>
        <v>0</v>
      </c>
    </row>
    <row r="81" spans="1:17" x14ac:dyDescent="0.25">
      <c r="A81" t="str">
        <f>input_all_cols!A81</f>
        <v>RSVL5_PM_A</v>
      </c>
      <c r="B81">
        <f>VLOOKUP($A81,[1]MasterLookup!$A:$R,MATCH(B$1,[1]MasterLookup!$1:$1,0),FALSE)</f>
        <v>2.0099999999999998</v>
      </c>
      <c r="C81" t="s">
        <v>593</v>
      </c>
      <c r="D81">
        <f>VLOOKUP($A81,[1]MasterLookup!$A:$R,MATCH(D$1,[1]MasterLookup!$1:$1,0),FALSE)</f>
        <v>2</v>
      </c>
      <c r="E81">
        <f>VLOOKUP($A81,[1]MasterLookup!$A:$R,MATCH(E$1,[1]MasterLookup!$1:$1,0),FALSE)</f>
        <v>5</v>
      </c>
      <c r="F81">
        <f>VLOOKUP($A81,[1]MasterLookup!$A:$R,MATCH(F$1,[1]MasterLookup!$1:$1,0),FALSE)</f>
        <v>3</v>
      </c>
      <c r="G81" t="str">
        <f>VLOOKUP($A81,[1]MasterLookup!$A:$R,MATCH(G$1,[1]MasterLookup!$1:$1,0),FALSE)</f>
        <v>F</v>
      </c>
      <c r="H81">
        <f>VLOOKUP($A81,[1]MasterLookup!$A:$R,MATCH(H$1,[1]MasterLookup!$1:$1,0),FALSE)</f>
        <v>2.0099999999999998</v>
      </c>
      <c r="I81">
        <f>VLOOKUP($A81,[1]MasterLookup!$A:$R,MATCH(I$1,[1]MasterLookup!$1:$1,0),FALSE)</f>
        <v>2.0099999999999998</v>
      </c>
      <c r="J81">
        <f>VLOOKUP($A81,[1]MasterLookup!$A:$R,MATCH(J$1,[1]MasterLookup!$1:$1,0),FALSE)</f>
        <v>2.0099999999999998</v>
      </c>
      <c r="K81">
        <f>VLOOKUP($A81,[1]MasterLookup!$A:$R,MATCH(K$1,[1]MasterLookup!$1:$1,0),FALSE)</f>
        <v>2.0099999999999998</v>
      </c>
      <c r="L81">
        <f>VLOOKUP($A81,[1]MasterLookup!$A:$R,MATCH(L$1,[1]MasterLookup!$1:$1,0),FALSE)</f>
        <v>2.0099999999999998</v>
      </c>
      <c r="M81">
        <f>VLOOKUP($A81,input_all_cols!$A:$AZ,MATCH(IF(tranline_cols!$D81=2,VLOOKUP(tranline_cols!M$1,headway_lookup!$A$2:$C$7,2,FALSE),VLOOKUP(tranline_cols!M$1,headway_lookup!$A$2:$C$7,3,FALSE)),input_all_cols!$1:$1,0),FALSE)</f>
        <v>0</v>
      </c>
      <c r="N81">
        <f>VLOOKUP($A81,input_all_cols!$A:$AZ,MATCH(IF(tranline_cols!$D81=2,VLOOKUP(tranline_cols!N$1,headway_lookup!$A$2:$C$7,2,FALSE),VLOOKUP(tranline_cols!N$1,headway_lookup!$A$2:$C$7,3,FALSE)),input_all_cols!$1:$1,0),FALSE)</f>
        <v>0</v>
      </c>
      <c r="O81">
        <f>VLOOKUP($A81,input_all_cols!$A:$AZ,MATCH(IF(tranline_cols!$D81=2,VLOOKUP(tranline_cols!O$1,headway_lookup!$A$2:$C$7,2,FALSE),VLOOKUP(tranline_cols!O$1,headway_lookup!$A$2:$C$7,3,FALSE)),input_all_cols!$1:$1,0),FALSE)</f>
        <v>0</v>
      </c>
      <c r="P81">
        <f>VLOOKUP($A81,input_all_cols!$A:$AZ,MATCH(IF(tranline_cols!$D81=2,VLOOKUP(tranline_cols!P$1,headway_lookup!$A$2:$C$7,2,FALSE),VLOOKUP(tranline_cols!P$1,headway_lookup!$A$2:$C$7,3,FALSE)),input_all_cols!$1:$1,0),FALSE)</f>
        <v>0</v>
      </c>
      <c r="Q81">
        <f>VLOOKUP($A81,input_all_cols!$A:$AZ,MATCH(IF(tranline_cols!$D81=2,VLOOKUP(tranline_cols!Q$1,headway_lookup!$A$2:$C$7,2,FALSE),VLOOKUP(tranline_cols!Q$1,headway_lookup!$A$2:$C$7,3,FALSE)),input_all_cols!$1:$1,0),FALSE)</f>
        <v>0</v>
      </c>
    </row>
    <row r="82" spans="1:17" x14ac:dyDescent="0.25">
      <c r="A82" t="str">
        <f>input_all_cols!A82</f>
        <v>RSVL6_AM_A</v>
      </c>
      <c r="B82">
        <f>VLOOKUP($A82,[1]MasterLookup!$A:$R,MATCH(B$1,[1]MasterLookup!$1:$1,0),FALSE)</f>
        <v>1.62</v>
      </c>
      <c r="C82" t="s">
        <v>593</v>
      </c>
      <c r="D82">
        <f>VLOOKUP($A82,[1]MasterLookup!$A:$R,MATCH(D$1,[1]MasterLookup!$1:$1,0),FALSE)</f>
        <v>2</v>
      </c>
      <c r="E82">
        <f>VLOOKUP($A82,[1]MasterLookup!$A:$R,MATCH(E$1,[1]MasterLookup!$1:$1,0),FALSE)</f>
        <v>5</v>
      </c>
      <c r="F82">
        <f>VLOOKUP($A82,[1]MasterLookup!$A:$R,MATCH(F$1,[1]MasterLookup!$1:$1,0),FALSE)</f>
        <v>3</v>
      </c>
      <c r="G82" t="str">
        <f>VLOOKUP($A82,[1]MasterLookup!$A:$R,MATCH(G$1,[1]MasterLookup!$1:$1,0),FALSE)</f>
        <v>F</v>
      </c>
      <c r="H82">
        <f>VLOOKUP($A82,[1]MasterLookup!$A:$R,MATCH(H$1,[1]MasterLookup!$1:$1,0),FALSE)</f>
        <v>1.62</v>
      </c>
      <c r="I82">
        <f>VLOOKUP($A82,[1]MasterLookup!$A:$R,MATCH(I$1,[1]MasterLookup!$1:$1,0),FALSE)</f>
        <v>1.62</v>
      </c>
      <c r="J82">
        <f>VLOOKUP($A82,[1]MasterLookup!$A:$R,MATCH(J$1,[1]MasterLookup!$1:$1,0),FALSE)</f>
        <v>1.62</v>
      </c>
      <c r="K82">
        <f>VLOOKUP($A82,[1]MasterLookup!$A:$R,MATCH(K$1,[1]MasterLookup!$1:$1,0),FALSE)</f>
        <v>1.62</v>
      </c>
      <c r="L82">
        <f>VLOOKUP($A82,[1]MasterLookup!$A:$R,MATCH(L$1,[1]MasterLookup!$1:$1,0),FALSE)</f>
        <v>1.62</v>
      </c>
      <c r="M82">
        <f>VLOOKUP($A82,input_all_cols!$A:$AZ,MATCH(IF(tranline_cols!$D82=2,VLOOKUP(tranline_cols!M$1,headway_lookup!$A$2:$C$7,2,FALSE),VLOOKUP(tranline_cols!M$1,headway_lookup!$A$2:$C$7,3,FALSE)),input_all_cols!$1:$1,0),FALSE)</f>
        <v>0</v>
      </c>
      <c r="N82">
        <f>VLOOKUP($A82,input_all_cols!$A:$AZ,MATCH(IF(tranline_cols!$D82=2,VLOOKUP(tranline_cols!N$1,headway_lookup!$A$2:$C$7,2,FALSE),VLOOKUP(tranline_cols!N$1,headway_lookup!$A$2:$C$7,3,FALSE)),input_all_cols!$1:$1,0),FALSE)</f>
        <v>0</v>
      </c>
      <c r="O82">
        <f>VLOOKUP($A82,input_all_cols!$A:$AZ,MATCH(IF(tranline_cols!$D82=2,VLOOKUP(tranline_cols!O$1,headway_lookup!$A$2:$C$7,2,FALSE),VLOOKUP(tranline_cols!O$1,headway_lookup!$A$2:$C$7,3,FALSE)),input_all_cols!$1:$1,0),FALSE)</f>
        <v>0</v>
      </c>
      <c r="P82">
        <f>VLOOKUP($A82,input_all_cols!$A:$AZ,MATCH(IF(tranline_cols!$D82=2,VLOOKUP(tranline_cols!P$1,headway_lookup!$A$2:$C$7,2,FALSE),VLOOKUP(tranline_cols!P$1,headway_lookup!$A$2:$C$7,3,FALSE)),input_all_cols!$1:$1,0),FALSE)</f>
        <v>0</v>
      </c>
      <c r="Q82">
        <f>VLOOKUP($A82,input_all_cols!$A:$AZ,MATCH(IF(tranline_cols!$D82=2,VLOOKUP(tranline_cols!Q$1,headway_lookup!$A$2:$C$7,2,FALSE),VLOOKUP(tranline_cols!Q$1,headway_lookup!$A$2:$C$7,3,FALSE)),input_all_cols!$1:$1,0),FALSE)</f>
        <v>0</v>
      </c>
    </row>
    <row r="83" spans="1:17" x14ac:dyDescent="0.25">
      <c r="A83" t="str">
        <f>input_all_cols!A83</f>
        <v>RSVL6_PM_A</v>
      </c>
      <c r="B83">
        <f>VLOOKUP($A83,[1]MasterLookup!$A:$R,MATCH(B$1,[1]MasterLookup!$1:$1,0),FALSE)</f>
        <v>2.0099999999999998</v>
      </c>
      <c r="C83" t="s">
        <v>593</v>
      </c>
      <c r="D83">
        <f>VLOOKUP($A83,[1]MasterLookup!$A:$R,MATCH(D$1,[1]MasterLookup!$1:$1,0),FALSE)</f>
        <v>2</v>
      </c>
      <c r="E83">
        <f>VLOOKUP($A83,[1]MasterLookup!$A:$R,MATCH(E$1,[1]MasterLookup!$1:$1,0),FALSE)</f>
        <v>5</v>
      </c>
      <c r="F83">
        <f>VLOOKUP($A83,[1]MasterLookup!$A:$R,MATCH(F$1,[1]MasterLookup!$1:$1,0),FALSE)</f>
        <v>3</v>
      </c>
      <c r="G83" t="str">
        <f>VLOOKUP($A83,[1]MasterLookup!$A:$R,MATCH(G$1,[1]MasterLookup!$1:$1,0),FALSE)</f>
        <v>F</v>
      </c>
      <c r="H83">
        <f>VLOOKUP($A83,[1]MasterLookup!$A:$R,MATCH(H$1,[1]MasterLookup!$1:$1,0),FALSE)</f>
        <v>2.0099999999999998</v>
      </c>
      <c r="I83">
        <f>VLOOKUP($A83,[1]MasterLookup!$A:$R,MATCH(I$1,[1]MasterLookup!$1:$1,0),FALSE)</f>
        <v>2.0099999999999998</v>
      </c>
      <c r="J83">
        <f>VLOOKUP($A83,[1]MasterLookup!$A:$R,MATCH(J$1,[1]MasterLookup!$1:$1,0),FALSE)</f>
        <v>2.0099999999999998</v>
      </c>
      <c r="K83">
        <f>VLOOKUP($A83,[1]MasterLookup!$A:$R,MATCH(K$1,[1]MasterLookup!$1:$1,0),FALSE)</f>
        <v>2.0099999999999998</v>
      </c>
      <c r="L83">
        <f>VLOOKUP($A83,[1]MasterLookup!$A:$R,MATCH(L$1,[1]MasterLookup!$1:$1,0),FALSE)</f>
        <v>2.0099999999999998</v>
      </c>
      <c r="M83">
        <f>VLOOKUP($A83,input_all_cols!$A:$AZ,MATCH(IF(tranline_cols!$D83=2,VLOOKUP(tranline_cols!M$1,headway_lookup!$A$2:$C$7,2,FALSE),VLOOKUP(tranline_cols!M$1,headway_lookup!$A$2:$C$7,3,FALSE)),input_all_cols!$1:$1,0),FALSE)</f>
        <v>0</v>
      </c>
      <c r="N83">
        <f>VLOOKUP($A83,input_all_cols!$A:$AZ,MATCH(IF(tranline_cols!$D83=2,VLOOKUP(tranline_cols!N$1,headway_lookup!$A$2:$C$7,2,FALSE),VLOOKUP(tranline_cols!N$1,headway_lookup!$A$2:$C$7,3,FALSE)),input_all_cols!$1:$1,0),FALSE)</f>
        <v>0</v>
      </c>
      <c r="O83">
        <f>VLOOKUP($A83,input_all_cols!$A:$AZ,MATCH(IF(tranline_cols!$D83=2,VLOOKUP(tranline_cols!O$1,headway_lookup!$A$2:$C$7,2,FALSE),VLOOKUP(tranline_cols!O$1,headway_lookup!$A$2:$C$7,3,FALSE)),input_all_cols!$1:$1,0),FALSE)</f>
        <v>0</v>
      </c>
      <c r="P83">
        <f>VLOOKUP($A83,input_all_cols!$A:$AZ,MATCH(IF(tranline_cols!$D83=2,VLOOKUP(tranline_cols!P$1,headway_lookup!$A$2:$C$7,2,FALSE),VLOOKUP(tranline_cols!P$1,headway_lookup!$A$2:$C$7,3,FALSE)),input_all_cols!$1:$1,0),FALSE)</f>
        <v>0</v>
      </c>
      <c r="Q83">
        <f>VLOOKUP($A83,input_all_cols!$A:$AZ,MATCH(IF(tranline_cols!$D83=2,VLOOKUP(tranline_cols!Q$1,headway_lookup!$A$2:$C$7,2,FALSE),VLOOKUP(tranline_cols!Q$1,headway_lookup!$A$2:$C$7,3,FALSE)),input_all_cols!$1:$1,0),FALSE)</f>
        <v>0</v>
      </c>
    </row>
    <row r="84" spans="1:17" x14ac:dyDescent="0.25">
      <c r="A84" t="str">
        <f>input_all_cols!A84</f>
        <v>RSVL7_AM_A</v>
      </c>
      <c r="B84">
        <f>VLOOKUP($A84,[1]MasterLookup!$A:$R,MATCH(B$1,[1]MasterLookup!$1:$1,0),FALSE)</f>
        <v>1.62</v>
      </c>
      <c r="C84" t="s">
        <v>593</v>
      </c>
      <c r="D84">
        <f>VLOOKUP($A84,[1]MasterLookup!$A:$R,MATCH(D$1,[1]MasterLookup!$1:$1,0),FALSE)</f>
        <v>2</v>
      </c>
      <c r="E84">
        <f>VLOOKUP($A84,[1]MasterLookup!$A:$R,MATCH(E$1,[1]MasterLookup!$1:$1,0),FALSE)</f>
        <v>5</v>
      </c>
      <c r="F84">
        <f>VLOOKUP($A84,[1]MasterLookup!$A:$R,MATCH(F$1,[1]MasterLookup!$1:$1,0),FALSE)</f>
        <v>3</v>
      </c>
      <c r="G84" t="str">
        <f>VLOOKUP($A84,[1]MasterLookup!$A:$R,MATCH(G$1,[1]MasterLookup!$1:$1,0),FALSE)</f>
        <v>F</v>
      </c>
      <c r="H84">
        <f>VLOOKUP($A84,[1]MasterLookup!$A:$R,MATCH(H$1,[1]MasterLookup!$1:$1,0),FALSE)</f>
        <v>1.62</v>
      </c>
      <c r="I84">
        <f>VLOOKUP($A84,[1]MasterLookup!$A:$R,MATCH(I$1,[1]MasterLookup!$1:$1,0),FALSE)</f>
        <v>1.62</v>
      </c>
      <c r="J84">
        <f>VLOOKUP($A84,[1]MasterLookup!$A:$R,MATCH(J$1,[1]MasterLookup!$1:$1,0),FALSE)</f>
        <v>1.62</v>
      </c>
      <c r="K84">
        <f>VLOOKUP($A84,[1]MasterLookup!$A:$R,MATCH(K$1,[1]MasterLookup!$1:$1,0),FALSE)</f>
        <v>1.62</v>
      </c>
      <c r="L84">
        <f>VLOOKUP($A84,[1]MasterLookup!$A:$R,MATCH(L$1,[1]MasterLookup!$1:$1,0),FALSE)</f>
        <v>1.62</v>
      </c>
      <c r="M84">
        <f>VLOOKUP($A84,input_all_cols!$A:$AZ,MATCH(IF(tranline_cols!$D84=2,VLOOKUP(tranline_cols!M$1,headway_lookup!$A$2:$C$7,2,FALSE),VLOOKUP(tranline_cols!M$1,headway_lookup!$A$2:$C$7,3,FALSE)),input_all_cols!$1:$1,0),FALSE)</f>
        <v>0</v>
      </c>
      <c r="N84">
        <f>VLOOKUP($A84,input_all_cols!$A:$AZ,MATCH(IF(tranline_cols!$D84=2,VLOOKUP(tranline_cols!N$1,headway_lookup!$A$2:$C$7,2,FALSE),VLOOKUP(tranline_cols!N$1,headway_lookup!$A$2:$C$7,3,FALSE)),input_all_cols!$1:$1,0),FALSE)</f>
        <v>0</v>
      </c>
      <c r="O84">
        <f>VLOOKUP($A84,input_all_cols!$A:$AZ,MATCH(IF(tranline_cols!$D84=2,VLOOKUP(tranline_cols!O$1,headway_lookup!$A$2:$C$7,2,FALSE),VLOOKUP(tranline_cols!O$1,headway_lookup!$A$2:$C$7,3,FALSE)),input_all_cols!$1:$1,0),FALSE)</f>
        <v>0</v>
      </c>
      <c r="P84">
        <f>VLOOKUP($A84,input_all_cols!$A:$AZ,MATCH(IF(tranline_cols!$D84=2,VLOOKUP(tranline_cols!P$1,headway_lookup!$A$2:$C$7,2,FALSE),VLOOKUP(tranline_cols!P$1,headway_lookup!$A$2:$C$7,3,FALSE)),input_all_cols!$1:$1,0),FALSE)</f>
        <v>0</v>
      </c>
      <c r="Q84">
        <f>VLOOKUP($A84,input_all_cols!$A:$AZ,MATCH(IF(tranline_cols!$D84=2,VLOOKUP(tranline_cols!Q$1,headway_lookup!$A$2:$C$7,2,FALSE),VLOOKUP(tranline_cols!Q$1,headway_lookup!$A$2:$C$7,3,FALSE)),input_all_cols!$1:$1,0),FALSE)</f>
        <v>0</v>
      </c>
    </row>
    <row r="85" spans="1:17" x14ac:dyDescent="0.25">
      <c r="A85" t="str">
        <f>input_all_cols!A85</f>
        <v>RSVL7_PM_A</v>
      </c>
      <c r="B85">
        <f>VLOOKUP($A85,[1]MasterLookup!$A:$R,MATCH(B$1,[1]MasterLookup!$1:$1,0),FALSE)</f>
        <v>1.62</v>
      </c>
      <c r="C85" t="s">
        <v>593</v>
      </c>
      <c r="D85">
        <f>VLOOKUP($A85,[1]MasterLookup!$A:$R,MATCH(D$1,[1]MasterLookup!$1:$1,0),FALSE)</f>
        <v>2</v>
      </c>
      <c r="E85">
        <f>VLOOKUP($A85,[1]MasterLookup!$A:$R,MATCH(E$1,[1]MasterLookup!$1:$1,0),FALSE)</f>
        <v>5</v>
      </c>
      <c r="F85">
        <f>VLOOKUP($A85,[1]MasterLookup!$A:$R,MATCH(F$1,[1]MasterLookup!$1:$1,0),FALSE)</f>
        <v>3</v>
      </c>
      <c r="G85" t="str">
        <f>VLOOKUP($A85,[1]MasterLookup!$A:$R,MATCH(G$1,[1]MasterLookup!$1:$1,0),FALSE)</f>
        <v>F</v>
      </c>
      <c r="H85">
        <f>VLOOKUP($A85,[1]MasterLookup!$A:$R,MATCH(H$1,[1]MasterLookup!$1:$1,0),FALSE)</f>
        <v>2.0099999999999998</v>
      </c>
      <c r="I85">
        <f>VLOOKUP($A85,[1]MasterLookup!$A:$R,MATCH(I$1,[1]MasterLookup!$1:$1,0),FALSE)</f>
        <v>2.0099999999999998</v>
      </c>
      <c r="J85">
        <f>VLOOKUP($A85,[1]MasterLookup!$A:$R,MATCH(J$1,[1]MasterLookup!$1:$1,0),FALSE)</f>
        <v>2.0099999999999998</v>
      </c>
      <c r="K85">
        <f>VLOOKUP($A85,[1]MasterLookup!$A:$R,MATCH(K$1,[1]MasterLookup!$1:$1,0),FALSE)</f>
        <v>2.0099999999999998</v>
      </c>
      <c r="L85">
        <f>VLOOKUP($A85,[1]MasterLookup!$A:$R,MATCH(L$1,[1]MasterLookup!$1:$1,0),FALSE)</f>
        <v>2.0099999999999998</v>
      </c>
      <c r="M85">
        <f>VLOOKUP($A85,input_all_cols!$A:$AZ,MATCH(IF(tranline_cols!$D85=2,VLOOKUP(tranline_cols!M$1,headway_lookup!$A$2:$C$7,2,FALSE),VLOOKUP(tranline_cols!M$1,headway_lookup!$A$2:$C$7,3,FALSE)),input_all_cols!$1:$1,0),FALSE)</f>
        <v>0</v>
      </c>
      <c r="N85">
        <f>VLOOKUP($A85,input_all_cols!$A:$AZ,MATCH(IF(tranline_cols!$D85=2,VLOOKUP(tranline_cols!N$1,headway_lookup!$A$2:$C$7,2,FALSE),VLOOKUP(tranline_cols!N$1,headway_lookup!$A$2:$C$7,3,FALSE)),input_all_cols!$1:$1,0),FALSE)</f>
        <v>0</v>
      </c>
      <c r="O85">
        <f>VLOOKUP($A85,input_all_cols!$A:$AZ,MATCH(IF(tranline_cols!$D85=2,VLOOKUP(tranline_cols!O$1,headway_lookup!$A$2:$C$7,2,FALSE),VLOOKUP(tranline_cols!O$1,headway_lookup!$A$2:$C$7,3,FALSE)),input_all_cols!$1:$1,0),FALSE)</f>
        <v>0</v>
      </c>
      <c r="P85">
        <f>VLOOKUP($A85,input_all_cols!$A:$AZ,MATCH(IF(tranline_cols!$D85=2,VLOOKUP(tranline_cols!P$1,headway_lookup!$A$2:$C$7,2,FALSE),VLOOKUP(tranline_cols!P$1,headway_lookup!$A$2:$C$7,3,FALSE)),input_all_cols!$1:$1,0),FALSE)</f>
        <v>0</v>
      </c>
      <c r="Q85">
        <f>VLOOKUP($A85,input_all_cols!$A:$AZ,MATCH(IF(tranline_cols!$D85=2,VLOOKUP(tranline_cols!Q$1,headway_lookup!$A$2:$C$7,2,FALSE),VLOOKUP(tranline_cols!Q$1,headway_lookup!$A$2:$C$7,3,FALSE)),input_all_cols!$1:$1,0),FALSE)</f>
        <v>0</v>
      </c>
    </row>
    <row r="86" spans="1:17" x14ac:dyDescent="0.25">
      <c r="A86" t="str">
        <f>input_all_cols!A86</f>
        <v>RSVL8_AM_A</v>
      </c>
      <c r="B86">
        <f>VLOOKUP($A86,[1]MasterLookup!$A:$R,MATCH(B$1,[1]MasterLookup!$1:$1,0),FALSE)</f>
        <v>1.62</v>
      </c>
      <c r="C86" t="s">
        <v>593</v>
      </c>
      <c r="D86">
        <f>VLOOKUP($A86,[1]MasterLookup!$A:$R,MATCH(D$1,[1]MasterLookup!$1:$1,0),FALSE)</f>
        <v>2</v>
      </c>
      <c r="E86">
        <f>VLOOKUP($A86,[1]MasterLookup!$A:$R,MATCH(E$1,[1]MasterLookup!$1:$1,0),FALSE)</f>
        <v>5</v>
      </c>
      <c r="F86">
        <f>VLOOKUP($A86,[1]MasterLookup!$A:$R,MATCH(F$1,[1]MasterLookup!$1:$1,0),FALSE)</f>
        <v>3</v>
      </c>
      <c r="G86" t="str">
        <f>VLOOKUP($A86,[1]MasterLookup!$A:$R,MATCH(G$1,[1]MasterLookup!$1:$1,0),FALSE)</f>
        <v>F</v>
      </c>
      <c r="H86">
        <f>VLOOKUP($A86,[1]MasterLookup!$A:$R,MATCH(H$1,[1]MasterLookup!$1:$1,0),FALSE)</f>
        <v>1.62</v>
      </c>
      <c r="I86">
        <f>VLOOKUP($A86,[1]MasterLookup!$A:$R,MATCH(I$1,[1]MasterLookup!$1:$1,0),FALSE)</f>
        <v>1.62</v>
      </c>
      <c r="J86">
        <f>VLOOKUP($A86,[1]MasterLookup!$A:$R,MATCH(J$1,[1]MasterLookup!$1:$1,0),FALSE)</f>
        <v>1.62</v>
      </c>
      <c r="K86">
        <f>VLOOKUP($A86,[1]MasterLookup!$A:$R,MATCH(K$1,[1]MasterLookup!$1:$1,0),FALSE)</f>
        <v>1.62</v>
      </c>
      <c r="L86">
        <f>VLOOKUP($A86,[1]MasterLookup!$A:$R,MATCH(L$1,[1]MasterLookup!$1:$1,0),FALSE)</f>
        <v>1.62</v>
      </c>
      <c r="M86">
        <f>VLOOKUP($A86,input_all_cols!$A:$AZ,MATCH(IF(tranline_cols!$D86=2,VLOOKUP(tranline_cols!M$1,headway_lookup!$A$2:$C$7,2,FALSE),VLOOKUP(tranline_cols!M$1,headway_lookup!$A$2:$C$7,3,FALSE)),input_all_cols!$1:$1,0),FALSE)</f>
        <v>0</v>
      </c>
      <c r="N86">
        <f>VLOOKUP($A86,input_all_cols!$A:$AZ,MATCH(IF(tranline_cols!$D86=2,VLOOKUP(tranline_cols!N$1,headway_lookup!$A$2:$C$7,2,FALSE),VLOOKUP(tranline_cols!N$1,headway_lookup!$A$2:$C$7,3,FALSE)),input_all_cols!$1:$1,0),FALSE)</f>
        <v>0</v>
      </c>
      <c r="O86">
        <f>VLOOKUP($A86,input_all_cols!$A:$AZ,MATCH(IF(tranline_cols!$D86=2,VLOOKUP(tranline_cols!O$1,headway_lookup!$A$2:$C$7,2,FALSE),VLOOKUP(tranline_cols!O$1,headway_lookup!$A$2:$C$7,3,FALSE)),input_all_cols!$1:$1,0),FALSE)</f>
        <v>0</v>
      </c>
      <c r="P86">
        <f>VLOOKUP($A86,input_all_cols!$A:$AZ,MATCH(IF(tranline_cols!$D86=2,VLOOKUP(tranline_cols!P$1,headway_lookup!$A$2:$C$7,2,FALSE),VLOOKUP(tranline_cols!P$1,headway_lookup!$A$2:$C$7,3,FALSE)),input_all_cols!$1:$1,0),FALSE)</f>
        <v>0</v>
      </c>
      <c r="Q86">
        <f>VLOOKUP($A86,input_all_cols!$A:$AZ,MATCH(IF(tranline_cols!$D86=2,VLOOKUP(tranline_cols!Q$1,headway_lookup!$A$2:$C$7,2,FALSE),VLOOKUP(tranline_cols!Q$1,headway_lookup!$A$2:$C$7,3,FALSE)),input_all_cols!$1:$1,0),FALSE)</f>
        <v>0</v>
      </c>
    </row>
    <row r="87" spans="1:17" x14ac:dyDescent="0.25">
      <c r="A87" t="str">
        <f>input_all_cols!A87</f>
        <v>RSVL8_PM_A</v>
      </c>
      <c r="B87">
        <f>VLOOKUP($A87,[1]MasterLookup!$A:$R,MATCH(B$1,[1]MasterLookup!$1:$1,0),FALSE)</f>
        <v>2.0099999999999998</v>
      </c>
      <c r="C87" t="s">
        <v>593</v>
      </c>
      <c r="D87">
        <f>VLOOKUP($A87,[1]MasterLookup!$A:$R,MATCH(D$1,[1]MasterLookup!$1:$1,0),FALSE)</f>
        <v>2</v>
      </c>
      <c r="E87">
        <f>VLOOKUP($A87,[1]MasterLookup!$A:$R,MATCH(E$1,[1]MasterLookup!$1:$1,0),FALSE)</f>
        <v>5</v>
      </c>
      <c r="F87">
        <f>VLOOKUP($A87,[1]MasterLookup!$A:$R,MATCH(F$1,[1]MasterLookup!$1:$1,0),FALSE)</f>
        <v>3</v>
      </c>
      <c r="G87" t="str">
        <f>VLOOKUP($A87,[1]MasterLookup!$A:$R,MATCH(G$1,[1]MasterLookup!$1:$1,0),FALSE)</f>
        <v>F</v>
      </c>
      <c r="H87">
        <f>VLOOKUP($A87,[1]MasterLookup!$A:$R,MATCH(H$1,[1]MasterLookup!$1:$1,0),FALSE)</f>
        <v>2.0099999999999998</v>
      </c>
      <c r="I87">
        <f>VLOOKUP($A87,[1]MasterLookup!$A:$R,MATCH(I$1,[1]MasterLookup!$1:$1,0),FALSE)</f>
        <v>2.0099999999999998</v>
      </c>
      <c r="J87">
        <f>VLOOKUP($A87,[1]MasterLookup!$A:$R,MATCH(J$1,[1]MasterLookup!$1:$1,0),FALSE)</f>
        <v>2.0099999999999998</v>
      </c>
      <c r="K87">
        <f>VLOOKUP($A87,[1]MasterLookup!$A:$R,MATCH(K$1,[1]MasterLookup!$1:$1,0),FALSE)</f>
        <v>2.0099999999999998</v>
      </c>
      <c r="L87">
        <f>VLOOKUP($A87,[1]MasterLookup!$A:$R,MATCH(L$1,[1]MasterLookup!$1:$1,0),FALSE)</f>
        <v>2.0099999999999998</v>
      </c>
      <c r="M87">
        <f>VLOOKUP($A87,input_all_cols!$A:$AZ,MATCH(IF(tranline_cols!$D87=2,VLOOKUP(tranline_cols!M$1,headway_lookup!$A$2:$C$7,2,FALSE),VLOOKUP(tranline_cols!M$1,headway_lookup!$A$2:$C$7,3,FALSE)),input_all_cols!$1:$1,0),FALSE)</f>
        <v>0</v>
      </c>
      <c r="N87">
        <f>VLOOKUP($A87,input_all_cols!$A:$AZ,MATCH(IF(tranline_cols!$D87=2,VLOOKUP(tranline_cols!N$1,headway_lookup!$A$2:$C$7,2,FALSE),VLOOKUP(tranline_cols!N$1,headway_lookup!$A$2:$C$7,3,FALSE)),input_all_cols!$1:$1,0),FALSE)</f>
        <v>0</v>
      </c>
      <c r="O87">
        <f>VLOOKUP($A87,input_all_cols!$A:$AZ,MATCH(IF(tranline_cols!$D87=2,VLOOKUP(tranline_cols!O$1,headway_lookup!$A$2:$C$7,2,FALSE),VLOOKUP(tranline_cols!O$1,headway_lookup!$A$2:$C$7,3,FALSE)),input_all_cols!$1:$1,0),FALSE)</f>
        <v>0</v>
      </c>
      <c r="P87">
        <f>VLOOKUP($A87,input_all_cols!$A:$AZ,MATCH(IF(tranline_cols!$D87=2,VLOOKUP(tranline_cols!P$1,headway_lookup!$A$2:$C$7,2,FALSE),VLOOKUP(tranline_cols!P$1,headway_lookup!$A$2:$C$7,3,FALSE)),input_all_cols!$1:$1,0),FALSE)</f>
        <v>0</v>
      </c>
      <c r="Q87">
        <f>VLOOKUP($A87,input_all_cols!$A:$AZ,MATCH(IF(tranline_cols!$D87=2,VLOOKUP(tranline_cols!Q$1,headway_lookup!$A$2:$C$7,2,FALSE),VLOOKUP(tranline_cols!Q$1,headway_lookup!$A$2:$C$7,3,FALSE)),input_all_cols!$1:$1,0),FALSE)</f>
        <v>0</v>
      </c>
    </row>
    <row r="88" spans="1:17" x14ac:dyDescent="0.25">
      <c r="A88" t="str">
        <f>input_all_cols!A88</f>
        <v>RSVL9_AM_A</v>
      </c>
      <c r="B88">
        <f>VLOOKUP($A88,[1]MasterLookup!$A:$R,MATCH(B$1,[1]MasterLookup!$1:$1,0),FALSE)</f>
        <v>2.0099999999999998</v>
      </c>
      <c r="C88" t="s">
        <v>593</v>
      </c>
      <c r="D88">
        <f>VLOOKUP($A88,[1]MasterLookup!$A:$R,MATCH(D$1,[1]MasterLookup!$1:$1,0),FALSE)</f>
        <v>2</v>
      </c>
      <c r="E88">
        <f>VLOOKUP($A88,[1]MasterLookup!$A:$R,MATCH(E$1,[1]MasterLookup!$1:$1,0),FALSE)</f>
        <v>5</v>
      </c>
      <c r="F88">
        <f>VLOOKUP($A88,[1]MasterLookup!$A:$R,MATCH(F$1,[1]MasterLookup!$1:$1,0),FALSE)</f>
        <v>3</v>
      </c>
      <c r="G88" t="str">
        <f>VLOOKUP($A88,[1]MasterLookup!$A:$R,MATCH(G$1,[1]MasterLookup!$1:$1,0),FALSE)</f>
        <v>F</v>
      </c>
      <c r="H88">
        <f>VLOOKUP($A88,[1]MasterLookup!$A:$R,MATCH(H$1,[1]MasterLookup!$1:$1,0),FALSE)</f>
        <v>2.0099999999999998</v>
      </c>
      <c r="I88">
        <f>VLOOKUP($A88,[1]MasterLookup!$A:$R,MATCH(I$1,[1]MasterLookup!$1:$1,0),FALSE)</f>
        <v>2.0099999999999998</v>
      </c>
      <c r="J88">
        <f>VLOOKUP($A88,[1]MasterLookup!$A:$R,MATCH(J$1,[1]MasterLookup!$1:$1,0),FALSE)</f>
        <v>2.0099999999999998</v>
      </c>
      <c r="K88">
        <f>VLOOKUP($A88,[1]MasterLookup!$A:$R,MATCH(K$1,[1]MasterLookup!$1:$1,0),FALSE)</f>
        <v>2.0099999999999998</v>
      </c>
      <c r="L88">
        <f>VLOOKUP($A88,[1]MasterLookup!$A:$R,MATCH(L$1,[1]MasterLookup!$1:$1,0),FALSE)</f>
        <v>2.0099999999999998</v>
      </c>
      <c r="M88">
        <f>VLOOKUP($A88,input_all_cols!$A:$AZ,MATCH(IF(tranline_cols!$D88=2,VLOOKUP(tranline_cols!M$1,headway_lookup!$A$2:$C$7,2,FALSE),VLOOKUP(tranline_cols!M$1,headway_lookup!$A$2:$C$7,3,FALSE)),input_all_cols!$1:$1,0),FALSE)</f>
        <v>0</v>
      </c>
      <c r="N88">
        <f>VLOOKUP($A88,input_all_cols!$A:$AZ,MATCH(IF(tranline_cols!$D88=2,VLOOKUP(tranline_cols!N$1,headway_lookup!$A$2:$C$7,2,FALSE),VLOOKUP(tranline_cols!N$1,headway_lookup!$A$2:$C$7,3,FALSE)),input_all_cols!$1:$1,0),FALSE)</f>
        <v>0</v>
      </c>
      <c r="O88">
        <f>VLOOKUP($A88,input_all_cols!$A:$AZ,MATCH(IF(tranline_cols!$D88=2,VLOOKUP(tranline_cols!O$1,headway_lookup!$A$2:$C$7,2,FALSE),VLOOKUP(tranline_cols!O$1,headway_lookup!$A$2:$C$7,3,FALSE)),input_all_cols!$1:$1,0),FALSE)</f>
        <v>0</v>
      </c>
      <c r="P88">
        <f>VLOOKUP($A88,input_all_cols!$A:$AZ,MATCH(IF(tranline_cols!$D88=2,VLOOKUP(tranline_cols!P$1,headway_lookup!$A$2:$C$7,2,FALSE),VLOOKUP(tranline_cols!P$1,headway_lookup!$A$2:$C$7,3,FALSE)),input_all_cols!$1:$1,0),FALSE)</f>
        <v>0</v>
      </c>
      <c r="Q88">
        <f>VLOOKUP($A88,input_all_cols!$A:$AZ,MATCH(IF(tranline_cols!$D88=2,VLOOKUP(tranline_cols!Q$1,headway_lookup!$A$2:$C$7,2,FALSE),VLOOKUP(tranline_cols!Q$1,headway_lookup!$A$2:$C$7,3,FALSE)),input_all_cols!$1:$1,0),FALSE)</f>
        <v>0</v>
      </c>
    </row>
    <row r="89" spans="1:17" x14ac:dyDescent="0.25">
      <c r="A89" t="str">
        <f>input_all_cols!A89</f>
        <v>RSVL9_PM_A</v>
      </c>
      <c r="B89">
        <f>VLOOKUP($A89,[1]MasterLookup!$A:$R,MATCH(B$1,[1]MasterLookup!$1:$1,0),FALSE)</f>
        <v>2.0099999999999998</v>
      </c>
      <c r="C89" t="s">
        <v>593</v>
      </c>
      <c r="D89">
        <f>VLOOKUP($A89,[1]MasterLookup!$A:$R,MATCH(D$1,[1]MasterLookup!$1:$1,0),FALSE)</f>
        <v>2</v>
      </c>
      <c r="E89">
        <f>VLOOKUP($A89,[1]MasterLookup!$A:$R,MATCH(E$1,[1]MasterLookup!$1:$1,0),FALSE)</f>
        <v>5</v>
      </c>
      <c r="F89">
        <f>VLOOKUP($A89,[1]MasterLookup!$A:$R,MATCH(F$1,[1]MasterLookup!$1:$1,0),FALSE)</f>
        <v>3</v>
      </c>
      <c r="G89" t="str">
        <f>VLOOKUP($A89,[1]MasterLookup!$A:$R,MATCH(G$1,[1]MasterLookup!$1:$1,0),FALSE)</f>
        <v>F</v>
      </c>
      <c r="H89">
        <f>VLOOKUP($A89,[1]MasterLookup!$A:$R,MATCH(H$1,[1]MasterLookup!$1:$1,0),FALSE)</f>
        <v>2.0099999999999998</v>
      </c>
      <c r="I89">
        <f>VLOOKUP($A89,[1]MasterLookup!$A:$R,MATCH(I$1,[1]MasterLookup!$1:$1,0),FALSE)</f>
        <v>2.0099999999999998</v>
      </c>
      <c r="J89">
        <f>VLOOKUP($A89,[1]MasterLookup!$A:$R,MATCH(J$1,[1]MasterLookup!$1:$1,0),FALSE)</f>
        <v>2.0099999999999998</v>
      </c>
      <c r="K89">
        <f>VLOOKUP($A89,[1]MasterLookup!$A:$R,MATCH(K$1,[1]MasterLookup!$1:$1,0),FALSE)</f>
        <v>2.0099999999999998</v>
      </c>
      <c r="L89">
        <f>VLOOKUP($A89,[1]MasterLookup!$A:$R,MATCH(L$1,[1]MasterLookup!$1:$1,0),FALSE)</f>
        <v>2.0099999999999998</v>
      </c>
      <c r="M89">
        <f>VLOOKUP($A89,input_all_cols!$A:$AZ,MATCH(IF(tranline_cols!$D89=2,VLOOKUP(tranline_cols!M$1,headway_lookup!$A$2:$C$7,2,FALSE),VLOOKUP(tranline_cols!M$1,headway_lookup!$A$2:$C$7,3,FALSE)),input_all_cols!$1:$1,0),FALSE)</f>
        <v>0</v>
      </c>
      <c r="N89">
        <f>VLOOKUP($A89,input_all_cols!$A:$AZ,MATCH(IF(tranline_cols!$D89=2,VLOOKUP(tranline_cols!N$1,headway_lookup!$A$2:$C$7,2,FALSE),VLOOKUP(tranline_cols!N$1,headway_lookup!$A$2:$C$7,3,FALSE)),input_all_cols!$1:$1,0),FALSE)</f>
        <v>0</v>
      </c>
      <c r="O89">
        <f>VLOOKUP($A89,input_all_cols!$A:$AZ,MATCH(IF(tranline_cols!$D89=2,VLOOKUP(tranline_cols!O$1,headway_lookup!$A$2:$C$7,2,FALSE),VLOOKUP(tranline_cols!O$1,headway_lookup!$A$2:$C$7,3,FALSE)),input_all_cols!$1:$1,0),FALSE)</f>
        <v>0</v>
      </c>
      <c r="P89">
        <f>VLOOKUP($A89,input_all_cols!$A:$AZ,MATCH(IF(tranline_cols!$D89=2,VLOOKUP(tranline_cols!P$1,headway_lookup!$A$2:$C$7,2,FALSE),VLOOKUP(tranline_cols!P$1,headway_lookup!$A$2:$C$7,3,FALSE)),input_all_cols!$1:$1,0),FALSE)</f>
        <v>0</v>
      </c>
      <c r="Q89">
        <f>VLOOKUP($A89,input_all_cols!$A:$AZ,MATCH(IF(tranline_cols!$D89=2,VLOOKUP(tranline_cols!Q$1,headway_lookup!$A$2:$C$7,2,FALSE),VLOOKUP(tranline_cols!Q$1,headway_lookup!$A$2:$C$7,3,FALSE)),input_all_cols!$1:$1,0),FALSE)</f>
        <v>0</v>
      </c>
    </row>
    <row r="90" spans="1:17" x14ac:dyDescent="0.25">
      <c r="A90" t="str">
        <f>input_all_cols!A90</f>
        <v>RSVLA_A</v>
      </c>
      <c r="B90">
        <f>VLOOKUP($A90,[1]MasterLookup!$A:$R,MATCH(B$1,[1]MasterLookup!$1:$1,0),FALSE)</f>
        <v>2.0099999999999998</v>
      </c>
      <c r="C90" t="s">
        <v>593</v>
      </c>
      <c r="D90">
        <f>VLOOKUP($A90,[1]MasterLookup!$A:$R,MATCH(D$1,[1]MasterLookup!$1:$1,0),FALSE)</f>
        <v>3</v>
      </c>
      <c r="E90">
        <f>VLOOKUP($A90,[1]MasterLookup!$A:$R,MATCH(E$1,[1]MasterLookup!$1:$1,0),FALSE)</f>
        <v>6</v>
      </c>
      <c r="F90">
        <f>VLOOKUP($A90,[1]MasterLookup!$A:$R,MATCH(F$1,[1]MasterLookup!$1:$1,0),FALSE)</f>
        <v>5</v>
      </c>
      <c r="G90" t="str">
        <f>VLOOKUP($A90,[1]MasterLookup!$A:$R,MATCH(G$1,[1]MasterLookup!$1:$1,0),FALSE)</f>
        <v>T</v>
      </c>
      <c r="H90">
        <f>VLOOKUP($A90,[1]MasterLookup!$A:$R,MATCH(H$1,[1]MasterLookup!$1:$1,0),FALSE)</f>
        <v>2.0099999999999998</v>
      </c>
      <c r="I90">
        <f>VLOOKUP($A90,[1]MasterLookup!$A:$R,MATCH(I$1,[1]MasterLookup!$1:$1,0),FALSE)</f>
        <v>2.0099999999999998</v>
      </c>
      <c r="J90">
        <f>VLOOKUP($A90,[1]MasterLookup!$A:$R,MATCH(J$1,[1]MasterLookup!$1:$1,0),FALSE)</f>
        <v>2.0099999999999998</v>
      </c>
      <c r="K90">
        <f>VLOOKUP($A90,[1]MasterLookup!$A:$R,MATCH(K$1,[1]MasterLookup!$1:$1,0),FALSE)</f>
        <v>2.0099999999999998</v>
      </c>
      <c r="L90">
        <f>VLOOKUP($A90,[1]MasterLookup!$A:$R,MATCH(L$1,[1]MasterLookup!$1:$1,0),FALSE)</f>
        <v>2.0099999999999998</v>
      </c>
      <c r="M90">
        <f>VLOOKUP($A90,input_all_cols!$A:$AZ,MATCH(IF(tranline_cols!$D90=2,VLOOKUP(tranline_cols!M$1,headway_lookup!$A$2:$C$7,2,FALSE),VLOOKUP(tranline_cols!M$1,headway_lookup!$A$2:$C$7,3,FALSE)),input_all_cols!$1:$1,0),FALSE)</f>
        <v>34.285714285714199</v>
      </c>
      <c r="N90">
        <f>VLOOKUP($A90,input_all_cols!$A:$AZ,MATCH(IF(tranline_cols!$D90=2,VLOOKUP(tranline_cols!N$1,headway_lookup!$A$2:$C$7,2,FALSE),VLOOKUP(tranline_cols!N$1,headway_lookup!$A$2:$C$7,3,FALSE)),input_all_cols!$1:$1,0),FALSE)</f>
        <v>30</v>
      </c>
      <c r="O90">
        <f>VLOOKUP($A90,input_all_cols!$A:$AZ,MATCH(IF(tranline_cols!$D90=2,VLOOKUP(tranline_cols!O$1,headway_lookup!$A$2:$C$7,2,FALSE),VLOOKUP(tranline_cols!O$1,headway_lookup!$A$2:$C$7,3,FALSE)),input_all_cols!$1:$1,0),FALSE)</f>
        <v>30</v>
      </c>
      <c r="P90">
        <f>VLOOKUP($A90,input_all_cols!$A:$AZ,MATCH(IF(tranline_cols!$D90=2,VLOOKUP(tranline_cols!P$1,headway_lookup!$A$2:$C$7,2,FALSE),VLOOKUP(tranline_cols!P$1,headway_lookup!$A$2:$C$7,3,FALSE)),input_all_cols!$1:$1,0),FALSE)</f>
        <v>60</v>
      </c>
      <c r="Q90">
        <f>VLOOKUP($A90,input_all_cols!$A:$AZ,MATCH(IF(tranline_cols!$D90=2,VLOOKUP(tranline_cols!Q$1,headway_lookup!$A$2:$C$7,2,FALSE),VLOOKUP(tranline_cols!Q$1,headway_lookup!$A$2:$C$7,3,FALSE)),input_all_cols!$1:$1,0),FALSE)</f>
        <v>90</v>
      </c>
    </row>
    <row r="91" spans="1:17" x14ac:dyDescent="0.25">
      <c r="A91" t="str">
        <f>input_all_cols!A91</f>
        <v>RSVLB_A</v>
      </c>
      <c r="B91">
        <f>VLOOKUP($A91,[1]MasterLookup!$A:$R,MATCH(B$1,[1]MasterLookup!$1:$1,0),FALSE)</f>
        <v>2.0099999999999998</v>
      </c>
      <c r="C91" t="s">
        <v>593</v>
      </c>
      <c r="D91">
        <f>VLOOKUP($A91,[1]MasterLookup!$A:$R,MATCH(D$1,[1]MasterLookup!$1:$1,0),FALSE)</f>
        <v>3</v>
      </c>
      <c r="E91">
        <f>VLOOKUP($A91,[1]MasterLookup!$A:$R,MATCH(E$1,[1]MasterLookup!$1:$1,0),FALSE)</f>
        <v>6</v>
      </c>
      <c r="F91">
        <f>VLOOKUP($A91,[1]MasterLookup!$A:$R,MATCH(F$1,[1]MasterLookup!$1:$1,0),FALSE)</f>
        <v>5</v>
      </c>
      <c r="G91" t="str">
        <f>VLOOKUP($A91,[1]MasterLookup!$A:$R,MATCH(G$1,[1]MasterLookup!$1:$1,0),FALSE)</f>
        <v>T</v>
      </c>
      <c r="H91">
        <f>VLOOKUP($A91,[1]MasterLookup!$A:$R,MATCH(H$1,[1]MasterLookup!$1:$1,0),FALSE)</f>
        <v>2.0099999999999998</v>
      </c>
      <c r="I91">
        <f>VLOOKUP($A91,[1]MasterLookup!$A:$R,MATCH(I$1,[1]MasterLookup!$1:$1,0),FALSE)</f>
        <v>2.0099999999999998</v>
      </c>
      <c r="J91">
        <f>VLOOKUP($A91,[1]MasterLookup!$A:$R,MATCH(J$1,[1]MasterLookup!$1:$1,0),FALSE)</f>
        <v>2.0099999999999998</v>
      </c>
      <c r="K91">
        <f>VLOOKUP($A91,[1]MasterLookup!$A:$R,MATCH(K$1,[1]MasterLookup!$1:$1,0),FALSE)</f>
        <v>2.0099999999999998</v>
      </c>
      <c r="L91">
        <f>VLOOKUP($A91,[1]MasterLookup!$A:$R,MATCH(L$1,[1]MasterLookup!$1:$1,0),FALSE)</f>
        <v>2.0099999999999998</v>
      </c>
      <c r="M91">
        <f>VLOOKUP($A91,input_all_cols!$A:$AZ,MATCH(IF(tranline_cols!$D91=2,VLOOKUP(tranline_cols!M$1,headway_lookup!$A$2:$C$7,2,FALSE),VLOOKUP(tranline_cols!M$1,headway_lookup!$A$2:$C$7,3,FALSE)),input_all_cols!$1:$1,0),FALSE)</f>
        <v>40</v>
      </c>
      <c r="N91">
        <f>VLOOKUP($A91,input_all_cols!$A:$AZ,MATCH(IF(tranline_cols!$D91=2,VLOOKUP(tranline_cols!N$1,headway_lookup!$A$2:$C$7,2,FALSE),VLOOKUP(tranline_cols!N$1,headway_lookup!$A$2:$C$7,3,FALSE)),input_all_cols!$1:$1,0),FALSE)</f>
        <v>30</v>
      </c>
      <c r="O91">
        <f>VLOOKUP($A91,input_all_cols!$A:$AZ,MATCH(IF(tranline_cols!$D91=2,VLOOKUP(tranline_cols!O$1,headway_lookup!$A$2:$C$7,2,FALSE),VLOOKUP(tranline_cols!O$1,headway_lookup!$A$2:$C$7,3,FALSE)),input_all_cols!$1:$1,0),FALSE)</f>
        <v>30</v>
      </c>
      <c r="P91">
        <f>VLOOKUP($A91,input_all_cols!$A:$AZ,MATCH(IF(tranline_cols!$D91=2,VLOOKUP(tranline_cols!P$1,headway_lookup!$A$2:$C$7,2,FALSE),VLOOKUP(tranline_cols!P$1,headway_lookup!$A$2:$C$7,3,FALSE)),input_all_cols!$1:$1,0),FALSE)</f>
        <v>40</v>
      </c>
      <c r="Q91">
        <f>VLOOKUP($A91,input_all_cols!$A:$AZ,MATCH(IF(tranline_cols!$D91=2,VLOOKUP(tranline_cols!Q$1,headway_lookup!$A$2:$C$7,2,FALSE),VLOOKUP(tranline_cols!Q$1,headway_lookup!$A$2:$C$7,3,FALSE)),input_all_cols!$1:$1,0),FALSE)</f>
        <v>90</v>
      </c>
    </row>
    <row r="92" spans="1:17" x14ac:dyDescent="0.25">
      <c r="A92" t="str">
        <f>input_all_cols!A92</f>
        <v>RSVLC_A</v>
      </c>
      <c r="B92">
        <f>VLOOKUP($A92,[1]MasterLookup!$A:$R,MATCH(B$1,[1]MasterLookup!$1:$1,0),FALSE)</f>
        <v>2.0099999999999998</v>
      </c>
      <c r="C92" t="s">
        <v>593</v>
      </c>
      <c r="D92">
        <f>VLOOKUP($A92,[1]MasterLookup!$A:$R,MATCH(D$1,[1]MasterLookup!$1:$1,0),FALSE)</f>
        <v>3</v>
      </c>
      <c r="E92">
        <f>VLOOKUP($A92,[1]MasterLookup!$A:$R,MATCH(E$1,[1]MasterLookup!$1:$1,0),FALSE)</f>
        <v>6</v>
      </c>
      <c r="F92">
        <f>VLOOKUP($A92,[1]MasterLookup!$A:$R,MATCH(F$1,[1]MasterLookup!$1:$1,0),FALSE)</f>
        <v>5</v>
      </c>
      <c r="G92" t="str">
        <f>VLOOKUP($A92,[1]MasterLookup!$A:$R,MATCH(G$1,[1]MasterLookup!$1:$1,0),FALSE)</f>
        <v>T</v>
      </c>
      <c r="H92">
        <f>VLOOKUP($A92,[1]MasterLookup!$A:$R,MATCH(H$1,[1]MasterLookup!$1:$1,0),FALSE)</f>
        <v>2.0099999999999998</v>
      </c>
      <c r="I92">
        <f>VLOOKUP($A92,[1]MasterLookup!$A:$R,MATCH(I$1,[1]MasterLookup!$1:$1,0),FALSE)</f>
        <v>2.0099999999999998</v>
      </c>
      <c r="J92">
        <f>VLOOKUP($A92,[1]MasterLookup!$A:$R,MATCH(J$1,[1]MasterLookup!$1:$1,0),FALSE)</f>
        <v>2.0099999999999998</v>
      </c>
      <c r="K92">
        <f>VLOOKUP($A92,[1]MasterLookup!$A:$R,MATCH(K$1,[1]MasterLookup!$1:$1,0),FALSE)</f>
        <v>2.0099999999999998</v>
      </c>
      <c r="L92">
        <f>VLOOKUP($A92,[1]MasterLookup!$A:$R,MATCH(L$1,[1]MasterLookup!$1:$1,0),FALSE)</f>
        <v>2.0099999999999998</v>
      </c>
      <c r="M92">
        <f>VLOOKUP($A92,input_all_cols!$A:$AZ,MATCH(IF(tranline_cols!$D92=2,VLOOKUP(tranline_cols!M$1,headway_lookup!$A$2:$C$7,2,FALSE),VLOOKUP(tranline_cols!M$1,headway_lookup!$A$2:$C$7,3,FALSE)),input_all_cols!$1:$1,0),FALSE)</f>
        <v>120</v>
      </c>
      <c r="N92">
        <f>VLOOKUP($A92,input_all_cols!$A:$AZ,MATCH(IF(tranline_cols!$D92=2,VLOOKUP(tranline_cols!N$1,headway_lookup!$A$2:$C$7,2,FALSE),VLOOKUP(tranline_cols!N$1,headway_lookup!$A$2:$C$7,3,FALSE)),input_all_cols!$1:$1,0),FALSE)</f>
        <v>120</v>
      </c>
      <c r="O92">
        <f>VLOOKUP($A92,input_all_cols!$A:$AZ,MATCH(IF(tranline_cols!$D92=2,VLOOKUP(tranline_cols!O$1,headway_lookup!$A$2:$C$7,2,FALSE),VLOOKUP(tranline_cols!O$1,headway_lookup!$A$2:$C$7,3,FALSE)),input_all_cols!$1:$1,0),FALSE)</f>
        <v>180</v>
      </c>
      <c r="P92">
        <f>VLOOKUP($A92,input_all_cols!$A:$AZ,MATCH(IF(tranline_cols!$D92=2,VLOOKUP(tranline_cols!P$1,headway_lookup!$A$2:$C$7,2,FALSE),VLOOKUP(tranline_cols!P$1,headway_lookup!$A$2:$C$7,3,FALSE)),input_all_cols!$1:$1,0),FALSE)</f>
        <v>120</v>
      </c>
      <c r="Q92">
        <f>VLOOKUP($A92,input_all_cols!$A:$AZ,MATCH(IF(tranline_cols!$D92=2,VLOOKUP(tranline_cols!Q$1,headway_lookup!$A$2:$C$7,2,FALSE),VLOOKUP(tranline_cols!Q$1,headway_lookup!$A$2:$C$7,3,FALSE)),input_all_cols!$1:$1,0),FALSE)</f>
        <v>0</v>
      </c>
    </row>
    <row r="93" spans="1:17" x14ac:dyDescent="0.25">
      <c r="A93" t="str">
        <f>input_all_cols!A93</f>
        <v>RSVLD_A</v>
      </c>
      <c r="B93">
        <f>VLOOKUP($A93,[1]MasterLookup!$A:$R,MATCH(B$1,[1]MasterLookup!$1:$1,0),FALSE)</f>
        <v>2.0099999999999998</v>
      </c>
      <c r="C93" t="s">
        <v>593</v>
      </c>
      <c r="D93">
        <f>VLOOKUP($A93,[1]MasterLookup!$A:$R,MATCH(D$1,[1]MasterLookup!$1:$1,0),FALSE)</f>
        <v>3</v>
      </c>
      <c r="E93">
        <f>VLOOKUP($A93,[1]MasterLookup!$A:$R,MATCH(E$1,[1]MasterLookup!$1:$1,0),FALSE)</f>
        <v>6</v>
      </c>
      <c r="F93">
        <f>VLOOKUP($A93,[1]MasterLookup!$A:$R,MATCH(F$1,[1]MasterLookup!$1:$1,0),FALSE)</f>
        <v>5</v>
      </c>
      <c r="G93" t="str">
        <f>VLOOKUP($A93,[1]MasterLookup!$A:$R,MATCH(G$1,[1]MasterLookup!$1:$1,0),FALSE)</f>
        <v>T</v>
      </c>
      <c r="H93">
        <f>VLOOKUP($A93,[1]MasterLookup!$A:$R,MATCH(H$1,[1]MasterLookup!$1:$1,0),FALSE)</f>
        <v>2.0099999999999998</v>
      </c>
      <c r="I93">
        <f>VLOOKUP($A93,[1]MasterLookup!$A:$R,MATCH(I$1,[1]MasterLookup!$1:$1,0),FALSE)</f>
        <v>2.0099999999999998</v>
      </c>
      <c r="J93">
        <f>VLOOKUP($A93,[1]MasterLookup!$A:$R,MATCH(J$1,[1]MasterLookup!$1:$1,0),FALSE)</f>
        <v>2.0099999999999998</v>
      </c>
      <c r="K93">
        <f>VLOOKUP($A93,[1]MasterLookup!$A:$R,MATCH(K$1,[1]MasterLookup!$1:$1,0),FALSE)</f>
        <v>2.0099999999999998</v>
      </c>
      <c r="L93">
        <f>VLOOKUP($A93,[1]MasterLookup!$A:$R,MATCH(L$1,[1]MasterLookup!$1:$1,0),FALSE)</f>
        <v>2.0099999999999998</v>
      </c>
      <c r="M93">
        <f>VLOOKUP($A93,input_all_cols!$A:$AZ,MATCH(IF(tranline_cols!$D93=2,VLOOKUP(tranline_cols!M$1,headway_lookup!$A$2:$C$7,2,FALSE),VLOOKUP(tranline_cols!M$1,headway_lookup!$A$2:$C$7,3,FALSE)),input_all_cols!$1:$1,0),FALSE)</f>
        <v>60</v>
      </c>
      <c r="N93">
        <f>VLOOKUP($A93,input_all_cols!$A:$AZ,MATCH(IF(tranline_cols!$D93=2,VLOOKUP(tranline_cols!N$1,headway_lookup!$A$2:$C$7,2,FALSE),VLOOKUP(tranline_cols!N$1,headway_lookup!$A$2:$C$7,3,FALSE)),input_all_cols!$1:$1,0),FALSE)</f>
        <v>60</v>
      </c>
      <c r="O93">
        <f>VLOOKUP($A93,input_all_cols!$A:$AZ,MATCH(IF(tranline_cols!$D93=2,VLOOKUP(tranline_cols!O$1,headway_lookup!$A$2:$C$7,2,FALSE),VLOOKUP(tranline_cols!O$1,headway_lookup!$A$2:$C$7,3,FALSE)),input_all_cols!$1:$1,0),FALSE)</f>
        <v>60</v>
      </c>
      <c r="P93">
        <f>VLOOKUP($A93,input_all_cols!$A:$AZ,MATCH(IF(tranline_cols!$D93=2,VLOOKUP(tranline_cols!P$1,headway_lookup!$A$2:$C$7,2,FALSE),VLOOKUP(tranline_cols!P$1,headway_lookup!$A$2:$C$7,3,FALSE)),input_all_cols!$1:$1,0),FALSE)</f>
        <v>120</v>
      </c>
      <c r="Q93">
        <f>VLOOKUP($A93,input_all_cols!$A:$AZ,MATCH(IF(tranline_cols!$D93=2,VLOOKUP(tranline_cols!Q$1,headway_lookup!$A$2:$C$7,2,FALSE),VLOOKUP(tranline_cols!Q$1,headway_lookup!$A$2:$C$7,3,FALSE)),input_all_cols!$1:$1,0),FALSE)</f>
        <v>0</v>
      </c>
    </row>
    <row r="94" spans="1:17" x14ac:dyDescent="0.25">
      <c r="A94" t="str">
        <f>input_all_cols!A94</f>
        <v>RSVLE_A</v>
      </c>
      <c r="B94">
        <f>VLOOKUP($A94,[1]MasterLookup!$A:$R,MATCH(B$1,[1]MasterLookup!$1:$1,0),FALSE)</f>
        <v>2.0099999999999998</v>
      </c>
      <c r="C94" t="s">
        <v>593</v>
      </c>
      <c r="D94">
        <f>VLOOKUP($A94,[1]MasterLookup!$A:$R,MATCH(D$1,[1]MasterLookup!$1:$1,0),FALSE)</f>
        <v>3</v>
      </c>
      <c r="E94">
        <f>VLOOKUP($A94,[1]MasterLookup!$A:$R,MATCH(E$1,[1]MasterLookup!$1:$1,0),FALSE)</f>
        <v>6</v>
      </c>
      <c r="F94">
        <f>VLOOKUP($A94,[1]MasterLookup!$A:$R,MATCH(F$1,[1]MasterLookup!$1:$1,0),FALSE)</f>
        <v>5</v>
      </c>
      <c r="G94" t="str">
        <f>VLOOKUP($A94,[1]MasterLookup!$A:$R,MATCH(G$1,[1]MasterLookup!$1:$1,0),FALSE)</f>
        <v>T</v>
      </c>
      <c r="H94">
        <f>VLOOKUP($A94,[1]MasterLookup!$A:$R,MATCH(H$1,[1]MasterLookup!$1:$1,0),FALSE)</f>
        <v>2.0099999999999998</v>
      </c>
      <c r="I94">
        <f>VLOOKUP($A94,[1]MasterLookup!$A:$R,MATCH(I$1,[1]MasterLookup!$1:$1,0),FALSE)</f>
        <v>2.0099999999999998</v>
      </c>
      <c r="J94">
        <f>VLOOKUP($A94,[1]MasterLookup!$A:$R,MATCH(J$1,[1]MasterLookup!$1:$1,0),FALSE)</f>
        <v>2.0099999999999998</v>
      </c>
      <c r="K94">
        <f>VLOOKUP($A94,[1]MasterLookup!$A:$R,MATCH(K$1,[1]MasterLookup!$1:$1,0),FALSE)</f>
        <v>2.0099999999999998</v>
      </c>
      <c r="L94">
        <f>VLOOKUP($A94,[1]MasterLookup!$A:$R,MATCH(L$1,[1]MasterLookup!$1:$1,0),FALSE)</f>
        <v>2.0099999999999998</v>
      </c>
      <c r="M94">
        <f>VLOOKUP($A94,input_all_cols!$A:$AZ,MATCH(IF(tranline_cols!$D94=2,VLOOKUP(tranline_cols!M$1,headway_lookup!$A$2:$C$7,2,FALSE),VLOOKUP(tranline_cols!M$1,headway_lookup!$A$2:$C$7,3,FALSE)),input_all_cols!$1:$1,0),FALSE)</f>
        <v>240</v>
      </c>
      <c r="N94">
        <f>VLOOKUP($A94,input_all_cols!$A:$AZ,MATCH(IF(tranline_cols!$D94=2,VLOOKUP(tranline_cols!N$1,headway_lookup!$A$2:$C$7,2,FALSE),VLOOKUP(tranline_cols!N$1,headway_lookup!$A$2:$C$7,3,FALSE)),input_all_cols!$1:$1,0),FALSE)</f>
        <v>120</v>
      </c>
      <c r="O94">
        <f>VLOOKUP($A94,input_all_cols!$A:$AZ,MATCH(IF(tranline_cols!$D94=2,VLOOKUP(tranline_cols!O$1,headway_lookup!$A$2:$C$7,2,FALSE),VLOOKUP(tranline_cols!O$1,headway_lookup!$A$2:$C$7,3,FALSE)),input_all_cols!$1:$1,0),FALSE)</f>
        <v>90</v>
      </c>
      <c r="P94">
        <f>VLOOKUP($A94,input_all_cols!$A:$AZ,MATCH(IF(tranline_cols!$D94=2,VLOOKUP(tranline_cols!P$1,headway_lookup!$A$2:$C$7,2,FALSE),VLOOKUP(tranline_cols!P$1,headway_lookup!$A$2:$C$7,3,FALSE)),input_all_cols!$1:$1,0),FALSE)</f>
        <v>0</v>
      </c>
      <c r="Q94">
        <f>VLOOKUP($A94,input_all_cols!$A:$AZ,MATCH(IF(tranline_cols!$D94=2,VLOOKUP(tranline_cols!Q$1,headway_lookup!$A$2:$C$7,2,FALSE),VLOOKUP(tranline_cols!Q$1,headway_lookup!$A$2:$C$7,3,FALSE)),input_all_cols!$1:$1,0),FALSE)</f>
        <v>0</v>
      </c>
    </row>
    <row r="95" spans="1:17" x14ac:dyDescent="0.25">
      <c r="A95" t="str">
        <f>input_all_cols!A95</f>
        <v>RSVLF_A</v>
      </c>
      <c r="B95">
        <f>VLOOKUP($A95,[1]MasterLookup!$A:$R,MATCH(B$1,[1]MasterLookup!$1:$1,0),FALSE)</f>
        <v>2.0099999999999998</v>
      </c>
      <c r="C95" t="s">
        <v>593</v>
      </c>
      <c r="D95">
        <f>VLOOKUP($A95,[1]MasterLookup!$A:$R,MATCH(D$1,[1]MasterLookup!$1:$1,0),FALSE)</f>
        <v>3</v>
      </c>
      <c r="E95">
        <f>VLOOKUP($A95,[1]MasterLookup!$A:$R,MATCH(E$1,[1]MasterLookup!$1:$1,0),FALSE)</f>
        <v>6</v>
      </c>
      <c r="F95">
        <f>VLOOKUP($A95,[1]MasterLookup!$A:$R,MATCH(F$1,[1]MasterLookup!$1:$1,0),FALSE)</f>
        <v>5</v>
      </c>
      <c r="G95" t="str">
        <f>VLOOKUP($A95,[1]MasterLookup!$A:$R,MATCH(G$1,[1]MasterLookup!$1:$1,0),FALSE)</f>
        <v>T</v>
      </c>
      <c r="H95">
        <f>VLOOKUP($A95,[1]MasterLookup!$A:$R,MATCH(H$1,[1]MasterLookup!$1:$1,0),FALSE)</f>
        <v>2.0099999999999998</v>
      </c>
      <c r="I95">
        <f>VLOOKUP($A95,[1]MasterLookup!$A:$R,MATCH(I$1,[1]MasterLookup!$1:$1,0),FALSE)</f>
        <v>2.0099999999999998</v>
      </c>
      <c r="J95">
        <f>VLOOKUP($A95,[1]MasterLookup!$A:$R,MATCH(J$1,[1]MasterLookup!$1:$1,0),FALSE)</f>
        <v>2.0099999999999998</v>
      </c>
      <c r="K95">
        <f>VLOOKUP($A95,[1]MasterLookup!$A:$R,MATCH(K$1,[1]MasterLookup!$1:$1,0),FALSE)</f>
        <v>2.0099999999999998</v>
      </c>
      <c r="L95">
        <f>VLOOKUP($A95,[1]MasterLookup!$A:$R,MATCH(L$1,[1]MasterLookup!$1:$1,0),FALSE)</f>
        <v>2.0099999999999998</v>
      </c>
      <c r="M95">
        <f>VLOOKUP($A95,input_all_cols!$A:$AZ,MATCH(IF(tranline_cols!$D95=2,VLOOKUP(tranline_cols!M$1,headway_lookup!$A$2:$C$7,2,FALSE),VLOOKUP(tranline_cols!M$1,headway_lookup!$A$2:$C$7,3,FALSE)),input_all_cols!$1:$1,0),FALSE)</f>
        <v>240</v>
      </c>
      <c r="N95">
        <f>VLOOKUP($A95,input_all_cols!$A:$AZ,MATCH(IF(tranline_cols!$D95=2,VLOOKUP(tranline_cols!N$1,headway_lookup!$A$2:$C$7,2,FALSE),VLOOKUP(tranline_cols!N$1,headway_lookup!$A$2:$C$7,3,FALSE)),input_all_cols!$1:$1,0),FALSE)</f>
        <v>120</v>
      </c>
      <c r="O95">
        <f>VLOOKUP($A95,input_all_cols!$A:$AZ,MATCH(IF(tranline_cols!$D95=2,VLOOKUP(tranline_cols!O$1,headway_lookup!$A$2:$C$7,2,FALSE),VLOOKUP(tranline_cols!O$1,headway_lookup!$A$2:$C$7,3,FALSE)),input_all_cols!$1:$1,0),FALSE)</f>
        <v>90</v>
      </c>
      <c r="P95">
        <f>VLOOKUP($A95,input_all_cols!$A:$AZ,MATCH(IF(tranline_cols!$D95=2,VLOOKUP(tranline_cols!P$1,headway_lookup!$A$2:$C$7,2,FALSE),VLOOKUP(tranline_cols!P$1,headway_lookup!$A$2:$C$7,3,FALSE)),input_all_cols!$1:$1,0),FALSE)</f>
        <v>0</v>
      </c>
      <c r="Q95">
        <f>VLOOKUP($A95,input_all_cols!$A:$AZ,MATCH(IF(tranline_cols!$D95=2,VLOOKUP(tranline_cols!Q$1,headway_lookup!$A$2:$C$7,2,FALSE),VLOOKUP(tranline_cols!Q$1,headway_lookup!$A$2:$C$7,3,FALSE)),input_all_cols!$1:$1,0),FALSE)</f>
        <v>0</v>
      </c>
    </row>
    <row r="96" spans="1:17" x14ac:dyDescent="0.25">
      <c r="A96" t="str">
        <f>input_all_cols!A96</f>
        <v>RSVLG_A</v>
      </c>
      <c r="B96">
        <f>VLOOKUP($A96,[1]MasterLookup!$A:$R,MATCH(B$1,[1]MasterLookup!$1:$1,0),FALSE)</f>
        <v>2.0099999999999998</v>
      </c>
      <c r="C96" t="s">
        <v>593</v>
      </c>
      <c r="D96">
        <f>VLOOKUP($A96,[1]MasterLookup!$A:$R,MATCH(D$1,[1]MasterLookup!$1:$1,0),FALSE)</f>
        <v>3</v>
      </c>
      <c r="E96">
        <f>VLOOKUP($A96,[1]MasterLookup!$A:$R,MATCH(E$1,[1]MasterLookup!$1:$1,0),FALSE)</f>
        <v>6</v>
      </c>
      <c r="F96">
        <f>VLOOKUP($A96,[1]MasterLookup!$A:$R,MATCH(F$1,[1]MasterLookup!$1:$1,0),FALSE)</f>
        <v>5</v>
      </c>
      <c r="G96" t="str">
        <f>VLOOKUP($A96,[1]MasterLookup!$A:$R,MATCH(G$1,[1]MasterLookup!$1:$1,0),FALSE)</f>
        <v>T</v>
      </c>
      <c r="H96">
        <f>VLOOKUP($A96,[1]MasterLookup!$A:$R,MATCH(H$1,[1]MasterLookup!$1:$1,0),FALSE)</f>
        <v>2.0099999999999998</v>
      </c>
      <c r="I96">
        <f>VLOOKUP($A96,[1]MasterLookup!$A:$R,MATCH(I$1,[1]MasterLookup!$1:$1,0),FALSE)</f>
        <v>2.0099999999999998</v>
      </c>
      <c r="J96">
        <f>VLOOKUP($A96,[1]MasterLookup!$A:$R,MATCH(J$1,[1]MasterLookup!$1:$1,0),FALSE)</f>
        <v>2.0099999999999998</v>
      </c>
      <c r="K96">
        <f>VLOOKUP($A96,[1]MasterLookup!$A:$R,MATCH(K$1,[1]MasterLookup!$1:$1,0),FALSE)</f>
        <v>2.0099999999999998</v>
      </c>
      <c r="L96">
        <f>VLOOKUP($A96,[1]MasterLookup!$A:$R,MATCH(L$1,[1]MasterLookup!$1:$1,0),FALSE)</f>
        <v>2.0099999999999998</v>
      </c>
      <c r="M96">
        <f>VLOOKUP($A96,input_all_cols!$A:$AZ,MATCH(IF(tranline_cols!$D96=2,VLOOKUP(tranline_cols!M$1,headway_lookup!$A$2:$C$7,2,FALSE),VLOOKUP(tranline_cols!M$1,headway_lookup!$A$2:$C$7,3,FALSE)),input_all_cols!$1:$1,0),FALSE)</f>
        <v>120</v>
      </c>
      <c r="N96">
        <f>VLOOKUP($A96,input_all_cols!$A:$AZ,MATCH(IF(tranline_cols!$D96=2,VLOOKUP(tranline_cols!N$1,headway_lookup!$A$2:$C$7,2,FALSE),VLOOKUP(tranline_cols!N$1,headway_lookup!$A$2:$C$7,3,FALSE)),input_all_cols!$1:$1,0),FALSE)</f>
        <v>120</v>
      </c>
      <c r="O96">
        <f>VLOOKUP($A96,input_all_cols!$A:$AZ,MATCH(IF(tranline_cols!$D96=2,VLOOKUP(tranline_cols!O$1,headway_lookup!$A$2:$C$7,2,FALSE),VLOOKUP(tranline_cols!O$1,headway_lookup!$A$2:$C$7,3,FALSE)),input_all_cols!$1:$1,0),FALSE)</f>
        <v>180</v>
      </c>
      <c r="P96">
        <f>VLOOKUP($A96,input_all_cols!$A:$AZ,MATCH(IF(tranline_cols!$D96=2,VLOOKUP(tranline_cols!P$1,headway_lookup!$A$2:$C$7,2,FALSE),VLOOKUP(tranline_cols!P$1,headway_lookup!$A$2:$C$7,3,FALSE)),input_all_cols!$1:$1,0),FALSE)</f>
        <v>0</v>
      </c>
      <c r="Q96">
        <f>VLOOKUP($A96,input_all_cols!$A:$AZ,MATCH(IF(tranline_cols!$D96=2,VLOOKUP(tranline_cols!Q$1,headway_lookup!$A$2:$C$7,2,FALSE),VLOOKUP(tranline_cols!Q$1,headway_lookup!$A$2:$C$7,3,FALSE)),input_all_cols!$1:$1,0),FALSE)</f>
        <v>0</v>
      </c>
    </row>
    <row r="97" spans="1:17" x14ac:dyDescent="0.25">
      <c r="A97" t="str">
        <f>input_all_cols!A97</f>
        <v>RSVLL_A</v>
      </c>
      <c r="B97">
        <f>VLOOKUP($A97,[1]MasterLookup!$A:$R,MATCH(B$1,[1]MasterLookup!$1:$1,0),FALSE)</f>
        <v>2.0099999999999998</v>
      </c>
      <c r="C97" t="s">
        <v>593</v>
      </c>
      <c r="D97">
        <f>VLOOKUP($A97,[1]MasterLookup!$A:$R,MATCH(D$1,[1]MasterLookup!$1:$1,0),FALSE)</f>
        <v>3</v>
      </c>
      <c r="E97">
        <f>VLOOKUP($A97,[1]MasterLookup!$A:$R,MATCH(E$1,[1]MasterLookup!$1:$1,0),FALSE)</f>
        <v>6</v>
      </c>
      <c r="F97">
        <f>VLOOKUP($A97,[1]MasterLookup!$A:$R,MATCH(F$1,[1]MasterLookup!$1:$1,0),FALSE)</f>
        <v>5</v>
      </c>
      <c r="G97" t="str">
        <f>VLOOKUP($A97,[1]MasterLookup!$A:$R,MATCH(G$1,[1]MasterLookup!$1:$1,0),FALSE)</f>
        <v>T</v>
      </c>
      <c r="H97">
        <f>VLOOKUP($A97,[1]MasterLookup!$A:$R,MATCH(H$1,[1]MasterLookup!$1:$1,0),FALSE)</f>
        <v>2.0099999999999998</v>
      </c>
      <c r="I97">
        <f>VLOOKUP($A97,[1]MasterLookup!$A:$R,MATCH(I$1,[1]MasterLookup!$1:$1,0),FALSE)</f>
        <v>2.0099999999999998</v>
      </c>
      <c r="J97">
        <f>VLOOKUP($A97,[1]MasterLookup!$A:$R,MATCH(J$1,[1]MasterLookup!$1:$1,0),FALSE)</f>
        <v>2.0099999999999998</v>
      </c>
      <c r="K97">
        <f>VLOOKUP($A97,[1]MasterLookup!$A:$R,MATCH(K$1,[1]MasterLookup!$1:$1,0),FALSE)</f>
        <v>2.0099999999999998</v>
      </c>
      <c r="L97">
        <f>VLOOKUP($A97,[1]MasterLookup!$A:$R,MATCH(L$1,[1]MasterLookup!$1:$1,0),FALSE)</f>
        <v>2.0099999999999998</v>
      </c>
      <c r="M97">
        <f>VLOOKUP($A97,input_all_cols!$A:$AZ,MATCH(IF(tranline_cols!$D97=2,VLOOKUP(tranline_cols!M$1,headway_lookup!$A$2:$C$7,2,FALSE),VLOOKUP(tranline_cols!M$1,headway_lookup!$A$2:$C$7,3,FALSE)),input_all_cols!$1:$1,0),FALSE)</f>
        <v>80</v>
      </c>
      <c r="N97">
        <f>VLOOKUP($A97,input_all_cols!$A:$AZ,MATCH(IF(tranline_cols!$D97=2,VLOOKUP(tranline_cols!N$1,headway_lookup!$A$2:$C$7,2,FALSE),VLOOKUP(tranline_cols!N$1,headway_lookup!$A$2:$C$7,3,FALSE)),input_all_cols!$1:$1,0),FALSE)</f>
        <v>60</v>
      </c>
      <c r="O97">
        <f>VLOOKUP($A97,input_all_cols!$A:$AZ,MATCH(IF(tranline_cols!$D97=2,VLOOKUP(tranline_cols!O$1,headway_lookup!$A$2:$C$7,2,FALSE),VLOOKUP(tranline_cols!O$1,headway_lookup!$A$2:$C$7,3,FALSE)),input_all_cols!$1:$1,0),FALSE)</f>
        <v>60</v>
      </c>
      <c r="P97">
        <f>VLOOKUP($A97,input_all_cols!$A:$AZ,MATCH(IF(tranline_cols!$D97=2,VLOOKUP(tranline_cols!P$1,headway_lookup!$A$2:$C$7,2,FALSE),VLOOKUP(tranline_cols!P$1,headway_lookup!$A$2:$C$7,3,FALSE)),input_all_cols!$1:$1,0),FALSE)</f>
        <v>0</v>
      </c>
      <c r="Q97">
        <f>VLOOKUP($A97,input_all_cols!$A:$AZ,MATCH(IF(tranline_cols!$D97=2,VLOOKUP(tranline_cols!Q$1,headway_lookup!$A$2:$C$7,2,FALSE),VLOOKUP(tranline_cols!Q$1,headway_lookup!$A$2:$C$7,3,FALSE)),input_all_cols!$1:$1,0),FALSE)</f>
        <v>0</v>
      </c>
    </row>
    <row r="98" spans="1:17" x14ac:dyDescent="0.25">
      <c r="A98" t="str">
        <f>input_all_cols!A98</f>
        <v>RSVLM_A</v>
      </c>
      <c r="B98">
        <f>VLOOKUP($A98,[1]MasterLookup!$A:$R,MATCH(B$1,[1]MasterLookup!$1:$1,0),FALSE)</f>
        <v>2.0099999999999998</v>
      </c>
      <c r="C98" t="s">
        <v>593</v>
      </c>
      <c r="D98">
        <f>VLOOKUP($A98,[1]MasterLookup!$A:$R,MATCH(D$1,[1]MasterLookup!$1:$1,0),FALSE)</f>
        <v>3</v>
      </c>
      <c r="E98">
        <f>VLOOKUP($A98,[1]MasterLookup!$A:$R,MATCH(E$1,[1]MasterLookup!$1:$1,0),FALSE)</f>
        <v>6</v>
      </c>
      <c r="F98">
        <f>VLOOKUP($A98,[1]MasterLookup!$A:$R,MATCH(F$1,[1]MasterLookup!$1:$1,0),FALSE)</f>
        <v>5</v>
      </c>
      <c r="G98" t="str">
        <f>VLOOKUP($A98,[1]MasterLookup!$A:$R,MATCH(G$1,[1]MasterLookup!$1:$1,0),FALSE)</f>
        <v>F</v>
      </c>
      <c r="H98">
        <f>VLOOKUP($A98,[1]MasterLookup!$A:$R,MATCH(H$1,[1]MasterLookup!$1:$1,0),FALSE)</f>
        <v>2.0099999999999998</v>
      </c>
      <c r="I98">
        <f>VLOOKUP($A98,[1]MasterLookup!$A:$R,MATCH(I$1,[1]MasterLookup!$1:$1,0),FALSE)</f>
        <v>2.0099999999999998</v>
      </c>
      <c r="J98">
        <f>VLOOKUP($A98,[1]MasterLookup!$A:$R,MATCH(J$1,[1]MasterLookup!$1:$1,0),FALSE)</f>
        <v>2.0099999999999998</v>
      </c>
      <c r="K98">
        <f>VLOOKUP($A98,[1]MasterLookup!$A:$R,MATCH(K$1,[1]MasterLookup!$1:$1,0),FALSE)</f>
        <v>2.0099999999999998</v>
      </c>
      <c r="L98">
        <f>VLOOKUP($A98,[1]MasterLookup!$A:$R,MATCH(L$1,[1]MasterLookup!$1:$1,0),FALSE)</f>
        <v>2.0099999999999998</v>
      </c>
      <c r="M98">
        <f>VLOOKUP($A98,input_all_cols!$A:$AZ,MATCH(IF(tranline_cols!$D98=2,VLOOKUP(tranline_cols!M$1,headway_lookup!$A$2:$C$7,2,FALSE),VLOOKUP(tranline_cols!M$1,headway_lookup!$A$2:$C$7,3,FALSE)),input_all_cols!$1:$1,0),FALSE)</f>
        <v>60</v>
      </c>
      <c r="N98">
        <f>VLOOKUP($A98,input_all_cols!$A:$AZ,MATCH(IF(tranline_cols!$D98=2,VLOOKUP(tranline_cols!N$1,headway_lookup!$A$2:$C$7,2,FALSE),VLOOKUP(tranline_cols!N$1,headway_lookup!$A$2:$C$7,3,FALSE)),input_all_cols!$1:$1,0),FALSE)</f>
        <v>60</v>
      </c>
      <c r="O98">
        <f>VLOOKUP($A98,input_all_cols!$A:$AZ,MATCH(IF(tranline_cols!$D98=2,VLOOKUP(tranline_cols!O$1,headway_lookup!$A$2:$C$7,2,FALSE),VLOOKUP(tranline_cols!O$1,headway_lookup!$A$2:$C$7,3,FALSE)),input_all_cols!$1:$1,0),FALSE)</f>
        <v>60</v>
      </c>
      <c r="P98">
        <f>VLOOKUP($A98,input_all_cols!$A:$AZ,MATCH(IF(tranline_cols!$D98=2,VLOOKUP(tranline_cols!P$1,headway_lookup!$A$2:$C$7,2,FALSE),VLOOKUP(tranline_cols!P$1,headway_lookup!$A$2:$C$7,3,FALSE)),input_all_cols!$1:$1,0),FALSE)</f>
        <v>60</v>
      </c>
      <c r="Q98">
        <f>VLOOKUP($A98,input_all_cols!$A:$AZ,MATCH(IF(tranline_cols!$D98=2,VLOOKUP(tranline_cols!Q$1,headway_lookup!$A$2:$C$7,2,FALSE),VLOOKUP(tranline_cols!Q$1,headway_lookup!$A$2:$C$7,3,FALSE)),input_all_cols!$1:$1,0),FALSE)</f>
        <v>90</v>
      </c>
    </row>
    <row r="99" spans="1:17" x14ac:dyDescent="0.25">
      <c r="A99" t="str">
        <f>input_all_cols!A99</f>
        <v>RSVLR_A</v>
      </c>
      <c r="B99">
        <f>VLOOKUP($A99,[1]MasterLookup!$A:$R,MATCH(B$1,[1]MasterLookup!$1:$1,0),FALSE)</f>
        <v>2.0099999999999998</v>
      </c>
      <c r="C99" t="s">
        <v>593</v>
      </c>
      <c r="D99">
        <f>VLOOKUP($A99,[1]MasterLookup!$A:$R,MATCH(D$1,[1]MasterLookup!$1:$1,0),FALSE)</f>
        <v>3</v>
      </c>
      <c r="E99">
        <f>VLOOKUP($A99,[1]MasterLookup!$A:$R,MATCH(E$1,[1]MasterLookup!$1:$1,0),FALSE)</f>
        <v>6</v>
      </c>
      <c r="F99">
        <f>VLOOKUP($A99,[1]MasterLookup!$A:$R,MATCH(F$1,[1]MasterLookup!$1:$1,0),FALSE)</f>
        <v>5</v>
      </c>
      <c r="G99" t="str">
        <f>VLOOKUP($A99,[1]MasterLookup!$A:$R,MATCH(G$1,[1]MasterLookup!$1:$1,0),FALSE)</f>
        <v>F</v>
      </c>
      <c r="H99">
        <f>VLOOKUP($A99,[1]MasterLookup!$A:$R,MATCH(H$1,[1]MasterLookup!$1:$1,0),FALSE)</f>
        <v>2.0099999999999998</v>
      </c>
      <c r="I99">
        <f>VLOOKUP($A99,[1]MasterLookup!$A:$R,MATCH(I$1,[1]MasterLookup!$1:$1,0),FALSE)</f>
        <v>2.0099999999999998</v>
      </c>
      <c r="J99">
        <f>VLOOKUP($A99,[1]MasterLookup!$A:$R,MATCH(J$1,[1]MasterLookup!$1:$1,0),FALSE)</f>
        <v>2.0099999999999998</v>
      </c>
      <c r="K99">
        <f>VLOOKUP($A99,[1]MasterLookup!$A:$R,MATCH(K$1,[1]MasterLookup!$1:$1,0),FALSE)</f>
        <v>2.0099999999999998</v>
      </c>
      <c r="L99">
        <f>VLOOKUP($A99,[1]MasterLookup!$A:$R,MATCH(L$1,[1]MasterLookup!$1:$1,0),FALSE)</f>
        <v>2.0099999999999998</v>
      </c>
      <c r="M99">
        <f>VLOOKUP($A99,input_all_cols!$A:$AZ,MATCH(IF(tranline_cols!$D99=2,VLOOKUP(tranline_cols!M$1,headway_lookup!$A$2:$C$7,2,FALSE),VLOOKUP(tranline_cols!M$1,headway_lookup!$A$2:$C$7,3,FALSE)),input_all_cols!$1:$1,0),FALSE)</f>
        <v>120</v>
      </c>
      <c r="N99">
        <f>VLOOKUP($A99,input_all_cols!$A:$AZ,MATCH(IF(tranline_cols!$D99=2,VLOOKUP(tranline_cols!N$1,headway_lookup!$A$2:$C$7,2,FALSE),VLOOKUP(tranline_cols!N$1,headway_lookup!$A$2:$C$7,3,FALSE)),input_all_cols!$1:$1,0),FALSE)</f>
        <v>0</v>
      </c>
      <c r="O99">
        <f>VLOOKUP($A99,input_all_cols!$A:$AZ,MATCH(IF(tranline_cols!$D99=2,VLOOKUP(tranline_cols!O$1,headway_lookup!$A$2:$C$7,2,FALSE),VLOOKUP(tranline_cols!O$1,headway_lookup!$A$2:$C$7,3,FALSE)),input_all_cols!$1:$1,0),FALSE)</f>
        <v>90</v>
      </c>
      <c r="P99">
        <f>VLOOKUP($A99,input_all_cols!$A:$AZ,MATCH(IF(tranline_cols!$D99=2,VLOOKUP(tranline_cols!P$1,headway_lookup!$A$2:$C$7,2,FALSE),VLOOKUP(tranline_cols!P$1,headway_lookup!$A$2:$C$7,3,FALSE)),input_all_cols!$1:$1,0),FALSE)</f>
        <v>0</v>
      </c>
      <c r="Q99">
        <f>VLOOKUP($A99,input_all_cols!$A:$AZ,MATCH(IF(tranline_cols!$D99=2,VLOOKUP(tranline_cols!Q$1,headway_lookup!$A$2:$C$7,2,FALSE),VLOOKUP(tranline_cols!Q$1,headway_lookup!$A$2:$C$7,3,FALSE)),input_all_cols!$1:$1,0),FALSE)</f>
        <v>0</v>
      </c>
    </row>
    <row r="100" spans="1:17" x14ac:dyDescent="0.25">
      <c r="A100" t="str">
        <f>input_all_cols!A100</f>
        <v>RSVLS_A</v>
      </c>
      <c r="B100">
        <f>VLOOKUP($A100,[1]MasterLookup!$A:$R,MATCH(B$1,[1]MasterLookup!$1:$1,0),FALSE)</f>
        <v>2.0099999999999998</v>
      </c>
      <c r="C100" t="s">
        <v>593</v>
      </c>
      <c r="D100">
        <f>VLOOKUP($A100,[1]MasterLookup!$A:$R,MATCH(D$1,[1]MasterLookup!$1:$1,0),FALSE)</f>
        <v>3</v>
      </c>
      <c r="E100">
        <f>VLOOKUP($A100,[1]MasterLookup!$A:$R,MATCH(E$1,[1]MasterLookup!$1:$1,0),FALSE)</f>
        <v>6</v>
      </c>
      <c r="F100">
        <f>VLOOKUP($A100,[1]MasterLookup!$A:$R,MATCH(F$1,[1]MasterLookup!$1:$1,0),FALSE)</f>
        <v>5</v>
      </c>
      <c r="G100" t="str">
        <f>VLOOKUP($A100,[1]MasterLookup!$A:$R,MATCH(G$1,[1]MasterLookup!$1:$1,0),FALSE)</f>
        <v>F</v>
      </c>
      <c r="H100">
        <f>VLOOKUP($A100,[1]MasterLookup!$A:$R,MATCH(H$1,[1]MasterLookup!$1:$1,0),FALSE)</f>
        <v>2.0099999999999998</v>
      </c>
      <c r="I100">
        <f>VLOOKUP($A100,[1]MasterLookup!$A:$R,MATCH(I$1,[1]MasterLookup!$1:$1,0),FALSE)</f>
        <v>2.0099999999999998</v>
      </c>
      <c r="J100">
        <f>VLOOKUP($A100,[1]MasterLookup!$A:$R,MATCH(J$1,[1]MasterLookup!$1:$1,0),FALSE)</f>
        <v>2.0099999999999998</v>
      </c>
      <c r="K100">
        <f>VLOOKUP($A100,[1]MasterLookup!$A:$R,MATCH(K$1,[1]MasterLookup!$1:$1,0),FALSE)</f>
        <v>2.0099999999999998</v>
      </c>
      <c r="L100">
        <f>VLOOKUP($A100,[1]MasterLookup!$A:$R,MATCH(L$1,[1]MasterLookup!$1:$1,0),FALSE)</f>
        <v>2.0099999999999998</v>
      </c>
      <c r="M100">
        <f>VLOOKUP($A100,input_all_cols!$A:$AZ,MATCH(IF(tranline_cols!$D100=2,VLOOKUP(tranline_cols!M$1,headway_lookup!$A$2:$C$7,2,FALSE),VLOOKUP(tranline_cols!M$1,headway_lookup!$A$2:$C$7,3,FALSE)),input_all_cols!$1:$1,0),FALSE)</f>
        <v>120</v>
      </c>
      <c r="N100">
        <f>VLOOKUP($A100,input_all_cols!$A:$AZ,MATCH(IF(tranline_cols!$D100=2,VLOOKUP(tranline_cols!N$1,headway_lookup!$A$2:$C$7,2,FALSE),VLOOKUP(tranline_cols!N$1,headway_lookup!$A$2:$C$7,3,FALSE)),input_all_cols!$1:$1,0),FALSE)</f>
        <v>90</v>
      </c>
      <c r="O100">
        <f>VLOOKUP($A100,input_all_cols!$A:$AZ,MATCH(IF(tranline_cols!$D100=2,VLOOKUP(tranline_cols!O$1,headway_lookup!$A$2:$C$7,2,FALSE),VLOOKUP(tranline_cols!O$1,headway_lookup!$A$2:$C$7,3,FALSE)),input_all_cols!$1:$1,0),FALSE)</f>
        <v>0</v>
      </c>
      <c r="P100">
        <f>VLOOKUP($A100,input_all_cols!$A:$AZ,MATCH(IF(tranline_cols!$D100=2,VLOOKUP(tranline_cols!P$1,headway_lookup!$A$2:$C$7,2,FALSE),VLOOKUP(tranline_cols!P$1,headway_lookup!$A$2:$C$7,3,FALSE)),input_all_cols!$1:$1,0),FALSE)</f>
        <v>0</v>
      </c>
      <c r="Q100">
        <f>VLOOKUP($A100,input_all_cols!$A:$AZ,MATCH(IF(tranline_cols!$D100=2,VLOOKUP(tranline_cols!Q$1,headway_lookup!$A$2:$C$7,2,FALSE),VLOOKUP(tranline_cols!Q$1,headway_lookup!$A$2:$C$7,3,FALSE)),input_all_cols!$1:$1,0),FALSE)</f>
        <v>0</v>
      </c>
    </row>
    <row r="101" spans="1:17" x14ac:dyDescent="0.25">
      <c r="A101" t="str">
        <f>input_all_cols!A101</f>
        <v>RSVLS_B</v>
      </c>
      <c r="B101">
        <f>VLOOKUP($A101,[1]MasterLookup!$A:$R,MATCH(B$1,[1]MasterLookup!$1:$1,0),FALSE)</f>
        <v>2.0099999999999998</v>
      </c>
      <c r="C101" t="s">
        <v>593</v>
      </c>
      <c r="D101">
        <f>VLOOKUP($A101,[1]MasterLookup!$A:$R,MATCH(D$1,[1]MasterLookup!$1:$1,0),FALSE)</f>
        <v>3</v>
      </c>
      <c r="E101">
        <f>VLOOKUP($A101,[1]MasterLookup!$A:$R,MATCH(E$1,[1]MasterLookup!$1:$1,0),FALSE)</f>
        <v>6</v>
      </c>
      <c r="F101">
        <f>VLOOKUP($A101,[1]MasterLookup!$A:$R,MATCH(F$1,[1]MasterLookup!$1:$1,0),FALSE)</f>
        <v>5</v>
      </c>
      <c r="G101" t="str">
        <f>VLOOKUP($A101,[1]MasterLookup!$A:$R,MATCH(G$1,[1]MasterLookup!$1:$1,0),FALSE)</f>
        <v>F</v>
      </c>
      <c r="H101">
        <f>VLOOKUP($A101,[1]MasterLookup!$A:$R,MATCH(H$1,[1]MasterLookup!$1:$1,0),FALSE)</f>
        <v>2.0099999999999998</v>
      </c>
      <c r="I101">
        <f>VLOOKUP($A101,[1]MasterLookup!$A:$R,MATCH(I$1,[1]MasterLookup!$1:$1,0),FALSE)</f>
        <v>2.0099999999999998</v>
      </c>
      <c r="J101">
        <f>VLOOKUP($A101,[1]MasterLookup!$A:$R,MATCH(J$1,[1]MasterLookup!$1:$1,0),FALSE)</f>
        <v>2.0099999999999998</v>
      </c>
      <c r="K101">
        <f>VLOOKUP($A101,[1]MasterLookup!$A:$R,MATCH(K$1,[1]MasterLookup!$1:$1,0),FALSE)</f>
        <v>2.0099999999999998</v>
      </c>
      <c r="L101">
        <f>VLOOKUP($A101,[1]MasterLookup!$A:$R,MATCH(L$1,[1]MasterLookup!$1:$1,0),FALSE)</f>
        <v>2.0099999999999998</v>
      </c>
      <c r="M101">
        <f>VLOOKUP($A101,input_all_cols!$A:$AZ,MATCH(IF(tranline_cols!$D101=2,VLOOKUP(tranline_cols!M$1,headway_lookup!$A$2:$C$7,2,FALSE),VLOOKUP(tranline_cols!M$1,headway_lookup!$A$2:$C$7,3,FALSE)),input_all_cols!$1:$1,0),FALSE)</f>
        <v>0</v>
      </c>
      <c r="N101">
        <f>VLOOKUP($A101,input_all_cols!$A:$AZ,MATCH(IF(tranline_cols!$D101=2,VLOOKUP(tranline_cols!N$1,headway_lookup!$A$2:$C$7,2,FALSE),VLOOKUP(tranline_cols!N$1,headway_lookup!$A$2:$C$7,3,FALSE)),input_all_cols!$1:$1,0),FALSE)</f>
        <v>90</v>
      </c>
      <c r="O101">
        <f>VLOOKUP($A101,input_all_cols!$A:$AZ,MATCH(IF(tranline_cols!$D101=2,VLOOKUP(tranline_cols!O$1,headway_lookup!$A$2:$C$7,2,FALSE),VLOOKUP(tranline_cols!O$1,headway_lookup!$A$2:$C$7,3,FALSE)),input_all_cols!$1:$1,0),FALSE)</f>
        <v>90</v>
      </c>
      <c r="P101">
        <f>VLOOKUP($A101,input_all_cols!$A:$AZ,MATCH(IF(tranline_cols!$D101=2,VLOOKUP(tranline_cols!P$1,headway_lookup!$A$2:$C$7,2,FALSE),VLOOKUP(tranline_cols!P$1,headway_lookup!$A$2:$C$7,3,FALSE)),input_all_cols!$1:$1,0),FALSE)</f>
        <v>0</v>
      </c>
      <c r="Q101">
        <f>VLOOKUP($A101,input_all_cols!$A:$AZ,MATCH(IF(tranline_cols!$D101=2,VLOOKUP(tranline_cols!Q$1,headway_lookup!$A$2:$C$7,2,FALSE),VLOOKUP(tranline_cols!Q$1,headway_lookup!$A$2:$C$7,3,FALSE)),input_all_cols!$1:$1,0),FALSE)</f>
        <v>0</v>
      </c>
    </row>
    <row r="102" spans="1:17" x14ac:dyDescent="0.25">
      <c r="A102" t="str">
        <f>input_all_cols!A102</f>
        <v>SRTD103_A</v>
      </c>
      <c r="B102">
        <f>VLOOKUP($A102,[1]MasterLookup!$A:$R,MATCH(B$1,[1]MasterLookup!$1:$1,0),FALSE)</f>
        <v>2.0099999999999998</v>
      </c>
      <c r="C102" t="s">
        <v>593</v>
      </c>
      <c r="D102">
        <f>VLOOKUP($A102,[1]MasterLookup!$A:$R,MATCH(D$1,[1]MasterLookup!$1:$1,0),FALSE)</f>
        <v>3</v>
      </c>
      <c r="E102">
        <f>VLOOKUP($A102,[1]MasterLookup!$A:$R,MATCH(E$1,[1]MasterLookup!$1:$1,0),FALSE)</f>
        <v>2</v>
      </c>
      <c r="F102">
        <f>VLOOKUP($A102,[1]MasterLookup!$A:$R,MATCH(F$1,[1]MasterLookup!$1:$1,0),FALSE)</f>
        <v>5</v>
      </c>
      <c r="G102" t="str">
        <f>VLOOKUP($A102,[1]MasterLookup!$A:$R,MATCH(G$1,[1]MasterLookup!$1:$1,0),FALSE)</f>
        <v>F</v>
      </c>
      <c r="H102">
        <f>VLOOKUP($A102,[1]MasterLookup!$A:$R,MATCH(H$1,[1]MasterLookup!$1:$1,0),FALSE)</f>
        <v>2.0099999999999998</v>
      </c>
      <c r="I102">
        <f>VLOOKUP($A102,[1]MasterLookup!$A:$R,MATCH(I$1,[1]MasterLookup!$1:$1,0),FALSE)</f>
        <v>2.0099999999999998</v>
      </c>
      <c r="J102">
        <f>VLOOKUP($A102,[1]MasterLookup!$A:$R,MATCH(J$1,[1]MasterLookup!$1:$1,0),FALSE)</f>
        <v>2.0099999999999998</v>
      </c>
      <c r="K102">
        <f>VLOOKUP($A102,[1]MasterLookup!$A:$R,MATCH(K$1,[1]MasterLookup!$1:$1,0),FALSE)</f>
        <v>2.0099999999999998</v>
      </c>
      <c r="L102">
        <f>VLOOKUP($A102,[1]MasterLookup!$A:$R,MATCH(L$1,[1]MasterLookup!$1:$1,0),FALSE)</f>
        <v>2.0099999999999998</v>
      </c>
      <c r="M102">
        <f>VLOOKUP($A102,input_all_cols!$A:$AZ,MATCH(IF(tranline_cols!$D102=2,VLOOKUP(tranline_cols!M$1,headway_lookup!$A$2:$C$7,2,FALSE),VLOOKUP(tranline_cols!M$1,headway_lookup!$A$2:$C$7,3,FALSE)),input_all_cols!$1:$1,0),FALSE)</f>
        <v>60</v>
      </c>
      <c r="N102">
        <f>VLOOKUP($A102,input_all_cols!$A:$AZ,MATCH(IF(tranline_cols!$D102=2,VLOOKUP(tranline_cols!N$1,headway_lookup!$A$2:$C$7,2,FALSE),VLOOKUP(tranline_cols!N$1,headway_lookup!$A$2:$C$7,3,FALSE)),input_all_cols!$1:$1,0),FALSE)</f>
        <v>0</v>
      </c>
      <c r="O102">
        <f>VLOOKUP($A102,input_all_cols!$A:$AZ,MATCH(IF(tranline_cols!$D102=2,VLOOKUP(tranline_cols!O$1,headway_lookup!$A$2:$C$7,2,FALSE),VLOOKUP(tranline_cols!O$1,headway_lookup!$A$2:$C$7,3,FALSE)),input_all_cols!$1:$1,0),FALSE)</f>
        <v>0</v>
      </c>
      <c r="P102">
        <f>VLOOKUP($A102,input_all_cols!$A:$AZ,MATCH(IF(tranline_cols!$D102=2,VLOOKUP(tranline_cols!P$1,headway_lookup!$A$2:$C$7,2,FALSE),VLOOKUP(tranline_cols!P$1,headway_lookup!$A$2:$C$7,3,FALSE)),input_all_cols!$1:$1,0),FALSE)</f>
        <v>0</v>
      </c>
      <c r="Q102">
        <f>VLOOKUP($A102,input_all_cols!$A:$AZ,MATCH(IF(tranline_cols!$D102=2,VLOOKUP(tranline_cols!Q$1,headway_lookup!$A$2:$C$7,2,FALSE),VLOOKUP(tranline_cols!Q$1,headway_lookup!$A$2:$C$7,3,FALSE)),input_all_cols!$1:$1,0),FALSE)</f>
        <v>0</v>
      </c>
    </row>
    <row r="103" spans="1:17" x14ac:dyDescent="0.25">
      <c r="A103" t="str">
        <f>input_all_cols!A103</f>
        <v>SRTD103_B</v>
      </c>
      <c r="B103">
        <f>VLOOKUP($A103,[1]MasterLookup!$A:$R,MATCH(B$1,[1]MasterLookup!$1:$1,0),FALSE)</f>
        <v>1.18</v>
      </c>
      <c r="C103" t="s">
        <v>593</v>
      </c>
      <c r="D103">
        <f>VLOOKUP($A103,[1]MasterLookup!$A:$R,MATCH(D$1,[1]MasterLookup!$1:$1,0),FALSE)</f>
        <v>3</v>
      </c>
      <c r="E103">
        <f>VLOOKUP($A103,[1]MasterLookup!$A:$R,MATCH(E$1,[1]MasterLookup!$1:$1,0),FALSE)</f>
        <v>2</v>
      </c>
      <c r="F103">
        <f>VLOOKUP($A103,[1]MasterLookup!$A:$R,MATCH(F$1,[1]MasterLookup!$1:$1,0),FALSE)</f>
        <v>5</v>
      </c>
      <c r="G103" t="str">
        <f>VLOOKUP($A103,[1]MasterLookup!$A:$R,MATCH(G$1,[1]MasterLookup!$1:$1,0),FALSE)</f>
        <v>F</v>
      </c>
      <c r="H103">
        <f>VLOOKUP($A103,[1]MasterLookup!$A:$R,MATCH(H$1,[1]MasterLookup!$1:$1,0),FALSE)</f>
        <v>1.18</v>
      </c>
      <c r="I103">
        <f>VLOOKUP($A103,[1]MasterLookup!$A:$R,MATCH(I$1,[1]MasterLookup!$1:$1,0),FALSE)</f>
        <v>1.18</v>
      </c>
      <c r="J103">
        <f>VLOOKUP($A103,[1]MasterLookup!$A:$R,MATCH(J$1,[1]MasterLookup!$1:$1,0),FALSE)</f>
        <v>1.18</v>
      </c>
      <c r="K103">
        <f>VLOOKUP($A103,[1]MasterLookup!$A:$R,MATCH(K$1,[1]MasterLookup!$1:$1,0),FALSE)</f>
        <v>1.18</v>
      </c>
      <c r="L103">
        <f>VLOOKUP($A103,[1]MasterLookup!$A:$R,MATCH(L$1,[1]MasterLookup!$1:$1,0),FALSE)</f>
        <v>1.18</v>
      </c>
      <c r="M103">
        <f>VLOOKUP($A103,input_all_cols!$A:$AZ,MATCH(IF(tranline_cols!$D103=2,VLOOKUP(tranline_cols!M$1,headway_lookup!$A$2:$C$7,2,FALSE),VLOOKUP(tranline_cols!M$1,headway_lookup!$A$2:$C$7,3,FALSE)),input_all_cols!$1:$1,0),FALSE)</f>
        <v>0</v>
      </c>
      <c r="N103">
        <f>VLOOKUP($A103,input_all_cols!$A:$AZ,MATCH(IF(tranline_cols!$D103=2,VLOOKUP(tranline_cols!N$1,headway_lookup!$A$2:$C$7,2,FALSE),VLOOKUP(tranline_cols!N$1,headway_lookup!$A$2:$C$7,3,FALSE)),input_all_cols!$1:$1,0),FALSE)</f>
        <v>0</v>
      </c>
      <c r="O103">
        <f>VLOOKUP($A103,input_all_cols!$A:$AZ,MATCH(IF(tranline_cols!$D103=2,VLOOKUP(tranline_cols!O$1,headway_lookup!$A$2:$C$7,2,FALSE),VLOOKUP(tranline_cols!O$1,headway_lookup!$A$2:$C$7,3,FALSE)),input_all_cols!$1:$1,0),FALSE)</f>
        <v>60</v>
      </c>
      <c r="P103">
        <f>VLOOKUP($A103,input_all_cols!$A:$AZ,MATCH(IF(tranline_cols!$D103=2,VLOOKUP(tranline_cols!P$1,headway_lookup!$A$2:$C$7,2,FALSE),VLOOKUP(tranline_cols!P$1,headway_lookup!$A$2:$C$7,3,FALSE)),input_all_cols!$1:$1,0),FALSE)</f>
        <v>120</v>
      </c>
      <c r="Q103">
        <f>VLOOKUP($A103,input_all_cols!$A:$AZ,MATCH(IF(tranline_cols!$D103=2,VLOOKUP(tranline_cols!Q$1,headway_lookup!$A$2:$C$7,2,FALSE),VLOOKUP(tranline_cols!Q$1,headway_lookup!$A$2:$C$7,3,FALSE)),input_all_cols!$1:$1,0),FALSE)</f>
        <v>0</v>
      </c>
    </row>
    <row r="104" spans="1:17" x14ac:dyDescent="0.25">
      <c r="A104" t="str">
        <f>input_all_cols!A104</f>
        <v>SRTD109_A</v>
      </c>
      <c r="B104">
        <f>VLOOKUP($A104,[1]MasterLookup!$A:$R,MATCH(B$1,[1]MasterLookup!$1:$1,0),FALSE)</f>
        <v>2.0099999999999998</v>
      </c>
      <c r="C104" t="s">
        <v>593</v>
      </c>
      <c r="D104">
        <f>VLOOKUP($A104,[1]MasterLookup!$A:$R,MATCH(D$1,[1]MasterLookup!$1:$1,0),FALSE)</f>
        <v>2</v>
      </c>
      <c r="E104">
        <f>VLOOKUP($A104,[1]MasterLookup!$A:$R,MATCH(E$1,[1]MasterLookup!$1:$1,0),FALSE)</f>
        <v>2</v>
      </c>
      <c r="F104">
        <f>VLOOKUP($A104,[1]MasterLookup!$A:$R,MATCH(F$1,[1]MasterLookup!$1:$1,0),FALSE)</f>
        <v>5</v>
      </c>
      <c r="G104" t="str">
        <f>VLOOKUP($A104,[1]MasterLookup!$A:$R,MATCH(G$1,[1]MasterLookup!$1:$1,0),FALSE)</f>
        <v>F</v>
      </c>
      <c r="H104">
        <f>VLOOKUP($A104,[1]MasterLookup!$A:$R,MATCH(H$1,[1]MasterLookup!$1:$1,0),FALSE)</f>
        <v>2.0099999999999998</v>
      </c>
      <c r="I104">
        <f>VLOOKUP($A104,[1]MasterLookup!$A:$R,MATCH(I$1,[1]MasterLookup!$1:$1,0),FALSE)</f>
        <v>2.0099999999999998</v>
      </c>
      <c r="J104">
        <f>VLOOKUP($A104,[1]MasterLookup!$A:$R,MATCH(J$1,[1]MasterLookup!$1:$1,0),FALSE)</f>
        <v>2.0099999999999998</v>
      </c>
      <c r="K104">
        <f>VLOOKUP($A104,[1]MasterLookup!$A:$R,MATCH(K$1,[1]MasterLookup!$1:$1,0),FALSE)</f>
        <v>2.0099999999999998</v>
      </c>
      <c r="L104">
        <f>VLOOKUP($A104,[1]MasterLookup!$A:$R,MATCH(L$1,[1]MasterLookup!$1:$1,0),FALSE)</f>
        <v>2.0099999999999998</v>
      </c>
      <c r="M104">
        <f>VLOOKUP($A104,input_all_cols!$A:$AZ,MATCH(IF(tranline_cols!$D104=2,VLOOKUP(tranline_cols!M$1,headway_lookup!$A$2:$C$7,2,FALSE),VLOOKUP(tranline_cols!M$1,headway_lookup!$A$2:$C$7,3,FALSE)),input_all_cols!$1:$1,0),FALSE)</f>
        <v>30</v>
      </c>
      <c r="N104">
        <f>VLOOKUP($A104,input_all_cols!$A:$AZ,MATCH(IF(tranline_cols!$D104=2,VLOOKUP(tranline_cols!N$1,headway_lookup!$A$2:$C$7,2,FALSE),VLOOKUP(tranline_cols!N$1,headway_lookup!$A$2:$C$7,3,FALSE)),input_all_cols!$1:$1,0),FALSE)</f>
        <v>0</v>
      </c>
      <c r="O104">
        <f>VLOOKUP($A104,input_all_cols!$A:$AZ,MATCH(IF(tranline_cols!$D104=2,VLOOKUP(tranline_cols!O$1,headway_lookup!$A$2:$C$7,2,FALSE),VLOOKUP(tranline_cols!O$1,headway_lookup!$A$2:$C$7,3,FALSE)),input_all_cols!$1:$1,0),FALSE)</f>
        <v>0</v>
      </c>
      <c r="P104">
        <f>VLOOKUP($A104,input_all_cols!$A:$AZ,MATCH(IF(tranline_cols!$D104=2,VLOOKUP(tranline_cols!P$1,headway_lookup!$A$2:$C$7,2,FALSE),VLOOKUP(tranline_cols!P$1,headway_lookup!$A$2:$C$7,3,FALSE)),input_all_cols!$1:$1,0),FALSE)</f>
        <v>0</v>
      </c>
      <c r="Q104">
        <f>VLOOKUP($A104,input_all_cols!$A:$AZ,MATCH(IF(tranline_cols!$D104=2,VLOOKUP(tranline_cols!Q$1,headway_lookup!$A$2:$C$7,2,FALSE),VLOOKUP(tranline_cols!Q$1,headway_lookup!$A$2:$C$7,3,FALSE)),input_all_cols!$1:$1,0),FALSE)</f>
        <v>0</v>
      </c>
    </row>
    <row r="105" spans="1:17" x14ac:dyDescent="0.25">
      <c r="A105" t="str">
        <f>input_all_cols!A105</f>
        <v>SRTD109_B</v>
      </c>
      <c r="B105">
        <f>VLOOKUP($A105,[1]MasterLookup!$A:$R,MATCH(B$1,[1]MasterLookup!$1:$1,0),FALSE)</f>
        <v>2.0099999999999998</v>
      </c>
      <c r="C105" t="s">
        <v>593</v>
      </c>
      <c r="D105">
        <f>VLOOKUP($A105,[1]MasterLookup!$A:$R,MATCH(D$1,[1]MasterLookup!$1:$1,0),FALSE)</f>
        <v>2</v>
      </c>
      <c r="E105">
        <f>VLOOKUP($A105,[1]MasterLookup!$A:$R,MATCH(E$1,[1]MasterLookup!$1:$1,0),FALSE)</f>
        <v>2</v>
      </c>
      <c r="F105">
        <f>VLOOKUP($A105,[1]MasterLookup!$A:$R,MATCH(F$1,[1]MasterLookup!$1:$1,0),FALSE)</f>
        <v>5</v>
      </c>
      <c r="G105" t="str">
        <f>VLOOKUP($A105,[1]MasterLookup!$A:$R,MATCH(G$1,[1]MasterLookup!$1:$1,0),FALSE)</f>
        <v>F</v>
      </c>
      <c r="H105">
        <f>VLOOKUP($A105,[1]MasterLookup!$A:$R,MATCH(H$1,[1]MasterLookup!$1:$1,0),FALSE)</f>
        <v>2.0099999999999998</v>
      </c>
      <c r="I105">
        <f>VLOOKUP($A105,[1]MasterLookup!$A:$R,MATCH(I$1,[1]MasterLookup!$1:$1,0),FALSE)</f>
        <v>2.0099999999999998</v>
      </c>
      <c r="J105">
        <f>VLOOKUP($A105,[1]MasterLookup!$A:$R,MATCH(J$1,[1]MasterLookup!$1:$1,0),FALSE)</f>
        <v>2.0099999999999998</v>
      </c>
      <c r="K105">
        <f>VLOOKUP($A105,[1]MasterLookup!$A:$R,MATCH(K$1,[1]MasterLookup!$1:$1,0),FALSE)</f>
        <v>2.0099999999999998</v>
      </c>
      <c r="L105">
        <f>VLOOKUP($A105,[1]MasterLookup!$A:$R,MATCH(L$1,[1]MasterLookup!$1:$1,0),FALSE)</f>
        <v>2.0099999999999998</v>
      </c>
      <c r="M105">
        <f>VLOOKUP($A105,input_all_cols!$A:$AZ,MATCH(IF(tranline_cols!$D105=2,VLOOKUP(tranline_cols!M$1,headway_lookup!$A$2:$C$7,2,FALSE),VLOOKUP(tranline_cols!M$1,headway_lookup!$A$2:$C$7,3,FALSE)),input_all_cols!$1:$1,0),FALSE)</f>
        <v>0</v>
      </c>
      <c r="N105">
        <f>VLOOKUP($A105,input_all_cols!$A:$AZ,MATCH(IF(tranline_cols!$D105=2,VLOOKUP(tranline_cols!N$1,headway_lookup!$A$2:$C$7,2,FALSE),VLOOKUP(tranline_cols!N$1,headway_lookup!$A$2:$C$7,3,FALSE)),input_all_cols!$1:$1,0),FALSE)</f>
        <v>0</v>
      </c>
      <c r="O105">
        <f>VLOOKUP($A105,input_all_cols!$A:$AZ,MATCH(IF(tranline_cols!$D105=2,VLOOKUP(tranline_cols!O$1,headway_lookup!$A$2:$C$7,2,FALSE),VLOOKUP(tranline_cols!O$1,headway_lookup!$A$2:$C$7,3,FALSE)),input_all_cols!$1:$1,0),FALSE)</f>
        <v>45</v>
      </c>
      <c r="P105">
        <f>VLOOKUP($A105,input_all_cols!$A:$AZ,MATCH(IF(tranline_cols!$D105=2,VLOOKUP(tranline_cols!P$1,headway_lookup!$A$2:$C$7,2,FALSE),VLOOKUP(tranline_cols!P$1,headway_lookup!$A$2:$C$7,3,FALSE)),input_all_cols!$1:$1,0),FALSE)</f>
        <v>0</v>
      </c>
      <c r="Q105">
        <f>VLOOKUP($A105,input_all_cols!$A:$AZ,MATCH(IF(tranline_cols!$D105=2,VLOOKUP(tranline_cols!Q$1,headway_lookup!$A$2:$C$7,2,FALSE),VLOOKUP(tranline_cols!Q$1,headway_lookup!$A$2:$C$7,3,FALSE)),input_all_cols!$1:$1,0),FALSE)</f>
        <v>0</v>
      </c>
    </row>
    <row r="106" spans="1:17" x14ac:dyDescent="0.25">
      <c r="A106" t="str">
        <f>input_all_cols!A106</f>
        <v>SRTD11_A</v>
      </c>
      <c r="B106">
        <f>VLOOKUP($A106,[1]MasterLookup!$A:$R,MATCH(B$1,[1]MasterLookup!$1:$1,0),FALSE)</f>
        <v>2.0099999999999998</v>
      </c>
      <c r="C106" t="s">
        <v>593</v>
      </c>
      <c r="D106">
        <f>VLOOKUP($A106,[1]MasterLookup!$A:$R,MATCH(D$1,[1]MasterLookup!$1:$1,0),FALSE)</f>
        <v>3</v>
      </c>
      <c r="E106">
        <f>VLOOKUP($A106,[1]MasterLookup!$A:$R,MATCH(E$1,[1]MasterLookup!$1:$1,0),FALSE)</f>
        <v>2</v>
      </c>
      <c r="F106">
        <f>VLOOKUP($A106,[1]MasterLookup!$A:$R,MATCH(F$1,[1]MasterLookup!$1:$1,0),FALSE)</f>
        <v>5</v>
      </c>
      <c r="G106" t="str">
        <f>VLOOKUP($A106,[1]MasterLookup!$A:$R,MATCH(G$1,[1]MasterLookup!$1:$1,0),FALSE)</f>
        <v>F</v>
      </c>
      <c r="H106">
        <f>VLOOKUP($A106,[1]MasterLookup!$A:$R,MATCH(H$1,[1]MasterLookup!$1:$1,0),FALSE)</f>
        <v>2.0099999999999998</v>
      </c>
      <c r="I106">
        <f>VLOOKUP($A106,[1]MasterLookup!$A:$R,MATCH(I$1,[1]MasterLookup!$1:$1,0),FALSE)</f>
        <v>2.0099999999999998</v>
      </c>
      <c r="J106">
        <f>VLOOKUP($A106,[1]MasterLookup!$A:$R,MATCH(J$1,[1]MasterLookup!$1:$1,0),FALSE)</f>
        <v>2.0099999999999998</v>
      </c>
      <c r="K106">
        <f>VLOOKUP($A106,[1]MasterLookup!$A:$R,MATCH(K$1,[1]MasterLookup!$1:$1,0),FALSE)</f>
        <v>2.0099999999999998</v>
      </c>
      <c r="L106">
        <f>VLOOKUP($A106,[1]MasterLookup!$A:$R,MATCH(L$1,[1]MasterLookup!$1:$1,0),FALSE)</f>
        <v>2.0099999999999998</v>
      </c>
      <c r="M106">
        <f>VLOOKUP($A106,input_all_cols!$A:$AZ,MATCH(IF(tranline_cols!$D106=2,VLOOKUP(tranline_cols!M$1,headway_lookup!$A$2:$C$7,2,FALSE),VLOOKUP(tranline_cols!M$1,headway_lookup!$A$2:$C$7,3,FALSE)),input_all_cols!$1:$1,0),FALSE)</f>
        <v>40</v>
      </c>
      <c r="N106">
        <f>VLOOKUP($A106,input_all_cols!$A:$AZ,MATCH(IF(tranline_cols!$D106=2,VLOOKUP(tranline_cols!N$1,headway_lookup!$A$2:$C$7,2,FALSE),VLOOKUP(tranline_cols!N$1,headway_lookup!$A$2:$C$7,3,FALSE)),input_all_cols!$1:$1,0),FALSE)</f>
        <v>60</v>
      </c>
      <c r="O106">
        <f>VLOOKUP($A106,input_all_cols!$A:$AZ,MATCH(IF(tranline_cols!$D106=2,VLOOKUP(tranline_cols!O$1,headway_lookup!$A$2:$C$7,2,FALSE),VLOOKUP(tranline_cols!O$1,headway_lookup!$A$2:$C$7,3,FALSE)),input_all_cols!$1:$1,0),FALSE)</f>
        <v>30</v>
      </c>
      <c r="P106">
        <f>VLOOKUP($A106,input_all_cols!$A:$AZ,MATCH(IF(tranline_cols!$D106=2,VLOOKUP(tranline_cols!P$1,headway_lookup!$A$2:$C$7,2,FALSE),VLOOKUP(tranline_cols!P$1,headway_lookup!$A$2:$C$7,3,FALSE)),input_all_cols!$1:$1,0),FALSE)</f>
        <v>60</v>
      </c>
      <c r="Q106">
        <f>VLOOKUP($A106,input_all_cols!$A:$AZ,MATCH(IF(tranline_cols!$D106=2,VLOOKUP(tranline_cols!Q$1,headway_lookup!$A$2:$C$7,2,FALSE),VLOOKUP(tranline_cols!Q$1,headway_lookup!$A$2:$C$7,3,FALSE)),input_all_cols!$1:$1,0),FALSE)</f>
        <v>0</v>
      </c>
    </row>
    <row r="107" spans="1:17" x14ac:dyDescent="0.25">
      <c r="A107" t="str">
        <f>input_all_cols!A107</f>
        <v>SRTD11_B</v>
      </c>
      <c r="B107">
        <f>VLOOKUP($A107,[1]MasterLookup!$A:$R,MATCH(B$1,[1]MasterLookup!$1:$1,0),FALSE)</f>
        <v>2.0099999999999998</v>
      </c>
      <c r="C107" t="s">
        <v>593</v>
      </c>
      <c r="D107">
        <f>VLOOKUP($A107,[1]MasterLookup!$A:$R,MATCH(D$1,[1]MasterLookup!$1:$1,0),FALSE)</f>
        <v>3</v>
      </c>
      <c r="E107">
        <f>VLOOKUP($A107,[1]MasterLookup!$A:$R,MATCH(E$1,[1]MasterLookup!$1:$1,0),FALSE)</f>
        <v>2</v>
      </c>
      <c r="F107">
        <f>VLOOKUP($A107,[1]MasterLookup!$A:$R,MATCH(F$1,[1]MasterLookup!$1:$1,0),FALSE)</f>
        <v>5</v>
      </c>
      <c r="G107" t="str">
        <f>VLOOKUP($A107,[1]MasterLookup!$A:$R,MATCH(G$1,[1]MasterLookup!$1:$1,0),FALSE)</f>
        <v>F</v>
      </c>
      <c r="H107">
        <f>VLOOKUP($A107,[1]MasterLookup!$A:$R,MATCH(H$1,[1]MasterLookup!$1:$1,0),FALSE)</f>
        <v>2.0099999999999998</v>
      </c>
      <c r="I107">
        <f>VLOOKUP($A107,[1]MasterLookup!$A:$R,MATCH(I$1,[1]MasterLookup!$1:$1,0),FALSE)</f>
        <v>2.0099999999999998</v>
      </c>
      <c r="J107">
        <f>VLOOKUP($A107,[1]MasterLookup!$A:$R,MATCH(J$1,[1]MasterLookup!$1:$1,0),FALSE)</f>
        <v>2.0099999999999998</v>
      </c>
      <c r="K107">
        <f>VLOOKUP($A107,[1]MasterLookup!$A:$R,MATCH(K$1,[1]MasterLookup!$1:$1,0),FALSE)</f>
        <v>2.0099999999999998</v>
      </c>
      <c r="L107">
        <f>VLOOKUP($A107,[1]MasterLookup!$A:$R,MATCH(L$1,[1]MasterLookup!$1:$1,0),FALSE)</f>
        <v>2.0099999999999998</v>
      </c>
      <c r="M107">
        <f>VLOOKUP($A107,input_all_cols!$A:$AZ,MATCH(IF(tranline_cols!$D107=2,VLOOKUP(tranline_cols!M$1,headway_lookup!$A$2:$C$7,2,FALSE),VLOOKUP(tranline_cols!M$1,headway_lookup!$A$2:$C$7,3,FALSE)),input_all_cols!$1:$1,0),FALSE)</f>
        <v>34.285714285714199</v>
      </c>
      <c r="N107">
        <f>VLOOKUP($A107,input_all_cols!$A:$AZ,MATCH(IF(tranline_cols!$D107=2,VLOOKUP(tranline_cols!N$1,headway_lookup!$A$2:$C$7,2,FALSE),VLOOKUP(tranline_cols!N$1,headway_lookup!$A$2:$C$7,3,FALSE)),input_all_cols!$1:$1,0),FALSE)</f>
        <v>51.428571428571402</v>
      </c>
      <c r="O107">
        <f>VLOOKUP($A107,input_all_cols!$A:$AZ,MATCH(IF(tranline_cols!$D107=2,VLOOKUP(tranline_cols!O$1,headway_lookup!$A$2:$C$7,2,FALSE),VLOOKUP(tranline_cols!O$1,headway_lookup!$A$2:$C$7,3,FALSE)),input_all_cols!$1:$1,0),FALSE)</f>
        <v>30</v>
      </c>
      <c r="P107">
        <f>VLOOKUP($A107,input_all_cols!$A:$AZ,MATCH(IF(tranline_cols!$D107=2,VLOOKUP(tranline_cols!P$1,headway_lookup!$A$2:$C$7,2,FALSE),VLOOKUP(tranline_cols!P$1,headway_lookup!$A$2:$C$7,3,FALSE)),input_all_cols!$1:$1,0),FALSE)</f>
        <v>40</v>
      </c>
      <c r="Q107">
        <f>VLOOKUP($A107,input_all_cols!$A:$AZ,MATCH(IF(tranline_cols!$D107=2,VLOOKUP(tranline_cols!Q$1,headway_lookup!$A$2:$C$7,2,FALSE),VLOOKUP(tranline_cols!Q$1,headway_lookup!$A$2:$C$7,3,FALSE)),input_all_cols!$1:$1,0),FALSE)</f>
        <v>0</v>
      </c>
    </row>
    <row r="108" spans="1:17" x14ac:dyDescent="0.25">
      <c r="A108" t="str">
        <f>input_all_cols!A108</f>
        <v>SRTD13_A</v>
      </c>
      <c r="B108">
        <f>VLOOKUP($A108,[1]MasterLookup!$A:$R,MATCH(B$1,[1]MasterLookup!$1:$1,0),FALSE)</f>
        <v>2.0099999999999998</v>
      </c>
      <c r="C108" t="s">
        <v>593</v>
      </c>
      <c r="D108">
        <f>VLOOKUP($A108,[1]MasterLookup!$A:$R,MATCH(D$1,[1]MasterLookup!$1:$1,0),FALSE)</f>
        <v>3</v>
      </c>
      <c r="E108">
        <f>VLOOKUP($A108,[1]MasterLookup!$A:$R,MATCH(E$1,[1]MasterLookup!$1:$1,0),FALSE)</f>
        <v>2</v>
      </c>
      <c r="F108">
        <f>VLOOKUP($A108,[1]MasterLookup!$A:$R,MATCH(F$1,[1]MasterLookup!$1:$1,0),FALSE)</f>
        <v>5</v>
      </c>
      <c r="G108" t="str">
        <f>VLOOKUP($A108,[1]MasterLookup!$A:$R,MATCH(G$1,[1]MasterLookup!$1:$1,0),FALSE)</f>
        <v>F</v>
      </c>
      <c r="H108">
        <f>VLOOKUP($A108,[1]MasterLookup!$A:$R,MATCH(H$1,[1]MasterLookup!$1:$1,0),FALSE)</f>
        <v>2.0099999999999998</v>
      </c>
      <c r="I108">
        <f>VLOOKUP($A108,[1]MasterLookup!$A:$R,MATCH(I$1,[1]MasterLookup!$1:$1,0),FALSE)</f>
        <v>2.0099999999999998</v>
      </c>
      <c r="J108">
        <f>VLOOKUP($A108,[1]MasterLookup!$A:$R,MATCH(J$1,[1]MasterLookup!$1:$1,0),FALSE)</f>
        <v>2.0099999999999998</v>
      </c>
      <c r="K108">
        <f>VLOOKUP($A108,[1]MasterLookup!$A:$R,MATCH(K$1,[1]MasterLookup!$1:$1,0),FALSE)</f>
        <v>2.0099999999999998</v>
      </c>
      <c r="L108">
        <f>VLOOKUP($A108,[1]MasterLookup!$A:$R,MATCH(L$1,[1]MasterLookup!$1:$1,0),FALSE)</f>
        <v>2.0099999999999998</v>
      </c>
      <c r="M108">
        <f>VLOOKUP($A108,input_all_cols!$A:$AZ,MATCH(IF(tranline_cols!$D108=2,VLOOKUP(tranline_cols!M$1,headway_lookup!$A$2:$C$7,2,FALSE),VLOOKUP(tranline_cols!M$1,headway_lookup!$A$2:$C$7,3,FALSE)),input_all_cols!$1:$1,0),FALSE)</f>
        <v>60</v>
      </c>
      <c r="N108">
        <f>VLOOKUP($A108,input_all_cols!$A:$AZ,MATCH(IF(tranline_cols!$D108=2,VLOOKUP(tranline_cols!N$1,headway_lookup!$A$2:$C$7,2,FALSE),VLOOKUP(tranline_cols!N$1,headway_lookup!$A$2:$C$7,3,FALSE)),input_all_cols!$1:$1,0),FALSE)</f>
        <v>60</v>
      </c>
      <c r="O108">
        <f>VLOOKUP($A108,input_all_cols!$A:$AZ,MATCH(IF(tranline_cols!$D108=2,VLOOKUP(tranline_cols!O$1,headway_lookup!$A$2:$C$7,2,FALSE),VLOOKUP(tranline_cols!O$1,headway_lookup!$A$2:$C$7,3,FALSE)),input_all_cols!$1:$1,0),FALSE)</f>
        <v>60</v>
      </c>
      <c r="P108">
        <f>VLOOKUP($A108,input_all_cols!$A:$AZ,MATCH(IF(tranline_cols!$D108=2,VLOOKUP(tranline_cols!P$1,headway_lookup!$A$2:$C$7,2,FALSE),VLOOKUP(tranline_cols!P$1,headway_lookup!$A$2:$C$7,3,FALSE)),input_all_cols!$1:$1,0),FALSE)</f>
        <v>60</v>
      </c>
      <c r="Q108">
        <f>VLOOKUP($A108,input_all_cols!$A:$AZ,MATCH(IF(tranline_cols!$D108=2,VLOOKUP(tranline_cols!Q$1,headway_lookup!$A$2:$C$7,2,FALSE),VLOOKUP(tranline_cols!Q$1,headway_lookup!$A$2:$C$7,3,FALSE)),input_all_cols!$1:$1,0),FALSE)</f>
        <v>0</v>
      </c>
    </row>
    <row r="109" spans="1:17" x14ac:dyDescent="0.25">
      <c r="A109" t="str">
        <f>input_all_cols!A109</f>
        <v>SRTD13_B</v>
      </c>
      <c r="B109">
        <f>VLOOKUP($A109,[1]MasterLookup!$A:$R,MATCH(B$1,[1]MasterLookup!$1:$1,0),FALSE)</f>
        <v>2.0099999999999998</v>
      </c>
      <c r="C109" t="s">
        <v>593</v>
      </c>
      <c r="D109">
        <f>VLOOKUP($A109,[1]MasterLookup!$A:$R,MATCH(D$1,[1]MasterLookup!$1:$1,0),FALSE)</f>
        <v>3</v>
      </c>
      <c r="E109">
        <f>VLOOKUP($A109,[1]MasterLookup!$A:$R,MATCH(E$1,[1]MasterLookup!$1:$1,0),FALSE)</f>
        <v>2</v>
      </c>
      <c r="F109">
        <f>VLOOKUP($A109,[1]MasterLookup!$A:$R,MATCH(F$1,[1]MasterLookup!$1:$1,0),FALSE)</f>
        <v>5</v>
      </c>
      <c r="G109" t="str">
        <f>VLOOKUP($A109,[1]MasterLookup!$A:$R,MATCH(G$1,[1]MasterLookup!$1:$1,0),FALSE)</f>
        <v>F</v>
      </c>
      <c r="H109">
        <f>VLOOKUP($A109,[1]MasterLookup!$A:$R,MATCH(H$1,[1]MasterLookup!$1:$1,0),FALSE)</f>
        <v>2.0099999999999998</v>
      </c>
      <c r="I109">
        <f>VLOOKUP($A109,[1]MasterLookup!$A:$R,MATCH(I$1,[1]MasterLookup!$1:$1,0),FALSE)</f>
        <v>2.0099999999999998</v>
      </c>
      <c r="J109">
        <f>VLOOKUP($A109,[1]MasterLookup!$A:$R,MATCH(J$1,[1]MasterLookup!$1:$1,0),FALSE)</f>
        <v>2.0099999999999998</v>
      </c>
      <c r="K109">
        <f>VLOOKUP($A109,[1]MasterLookup!$A:$R,MATCH(K$1,[1]MasterLookup!$1:$1,0),FALSE)</f>
        <v>2.0099999999999998</v>
      </c>
      <c r="L109">
        <f>VLOOKUP($A109,[1]MasterLookup!$A:$R,MATCH(L$1,[1]MasterLookup!$1:$1,0),FALSE)</f>
        <v>2.0099999999999998</v>
      </c>
      <c r="M109">
        <f>VLOOKUP($A109,input_all_cols!$A:$AZ,MATCH(IF(tranline_cols!$D109=2,VLOOKUP(tranline_cols!M$1,headway_lookup!$A$2:$C$7,2,FALSE),VLOOKUP(tranline_cols!M$1,headway_lookup!$A$2:$C$7,3,FALSE)),input_all_cols!$1:$1,0),FALSE)</f>
        <v>60</v>
      </c>
      <c r="N109">
        <f>VLOOKUP($A109,input_all_cols!$A:$AZ,MATCH(IF(tranline_cols!$D109=2,VLOOKUP(tranline_cols!N$1,headway_lookup!$A$2:$C$7,2,FALSE),VLOOKUP(tranline_cols!N$1,headway_lookup!$A$2:$C$7,3,FALSE)),input_all_cols!$1:$1,0),FALSE)</f>
        <v>60</v>
      </c>
      <c r="O109">
        <f>VLOOKUP($A109,input_all_cols!$A:$AZ,MATCH(IF(tranline_cols!$D109=2,VLOOKUP(tranline_cols!O$1,headway_lookup!$A$2:$C$7,2,FALSE),VLOOKUP(tranline_cols!O$1,headway_lookup!$A$2:$C$7,3,FALSE)),input_all_cols!$1:$1,0),FALSE)</f>
        <v>60</v>
      </c>
      <c r="P109">
        <f>VLOOKUP($A109,input_all_cols!$A:$AZ,MATCH(IF(tranline_cols!$D109=2,VLOOKUP(tranline_cols!P$1,headway_lookup!$A$2:$C$7,2,FALSE),VLOOKUP(tranline_cols!P$1,headway_lookup!$A$2:$C$7,3,FALSE)),input_all_cols!$1:$1,0),FALSE)</f>
        <v>60</v>
      </c>
      <c r="Q109">
        <f>VLOOKUP($A109,input_all_cols!$A:$AZ,MATCH(IF(tranline_cols!$D109=2,VLOOKUP(tranline_cols!Q$1,headway_lookup!$A$2:$C$7,2,FALSE),VLOOKUP(tranline_cols!Q$1,headway_lookup!$A$2:$C$7,3,FALSE)),input_all_cols!$1:$1,0),FALSE)</f>
        <v>180</v>
      </c>
    </row>
    <row r="110" spans="1:17" x14ac:dyDescent="0.25">
      <c r="A110" t="str">
        <f>input_all_cols!A110</f>
        <v>SRTD15_A</v>
      </c>
      <c r="B110">
        <f>VLOOKUP($A110,[1]MasterLookup!$A:$R,MATCH(B$1,[1]MasterLookup!$1:$1,0),FALSE)</f>
        <v>2.0099999999999998</v>
      </c>
      <c r="C110" t="s">
        <v>593</v>
      </c>
      <c r="D110">
        <f>VLOOKUP($A110,[1]MasterLookup!$A:$R,MATCH(D$1,[1]MasterLookup!$1:$1,0),FALSE)</f>
        <v>3</v>
      </c>
      <c r="E110">
        <f>VLOOKUP($A110,[1]MasterLookup!$A:$R,MATCH(E$1,[1]MasterLookup!$1:$1,0),FALSE)</f>
        <v>2</v>
      </c>
      <c r="F110">
        <f>VLOOKUP($A110,[1]MasterLookup!$A:$R,MATCH(F$1,[1]MasterLookup!$1:$1,0),FALSE)</f>
        <v>5</v>
      </c>
      <c r="G110" t="str">
        <f>VLOOKUP($A110,[1]MasterLookup!$A:$R,MATCH(G$1,[1]MasterLookup!$1:$1,0),FALSE)</f>
        <v>F</v>
      </c>
      <c r="H110">
        <f>VLOOKUP($A110,[1]MasterLookup!$A:$R,MATCH(H$1,[1]MasterLookup!$1:$1,0),FALSE)</f>
        <v>2.0099999999999998</v>
      </c>
      <c r="I110">
        <f>VLOOKUP($A110,[1]MasterLookup!$A:$R,MATCH(I$1,[1]MasterLookup!$1:$1,0),FALSE)</f>
        <v>2.0099999999999998</v>
      </c>
      <c r="J110">
        <f>VLOOKUP($A110,[1]MasterLookup!$A:$R,MATCH(J$1,[1]MasterLookup!$1:$1,0),FALSE)</f>
        <v>2.0099999999999998</v>
      </c>
      <c r="K110">
        <f>VLOOKUP($A110,[1]MasterLookup!$A:$R,MATCH(K$1,[1]MasterLookup!$1:$1,0),FALSE)</f>
        <v>2.0099999999999998</v>
      </c>
      <c r="L110">
        <f>VLOOKUP($A110,[1]MasterLookup!$A:$R,MATCH(L$1,[1]MasterLookup!$1:$1,0),FALSE)</f>
        <v>2.0099999999999998</v>
      </c>
      <c r="M110">
        <f>VLOOKUP($A110,input_all_cols!$A:$AZ,MATCH(IF(tranline_cols!$D110=2,VLOOKUP(tranline_cols!M$1,headway_lookup!$A$2:$C$7,2,FALSE),VLOOKUP(tranline_cols!M$1,headway_lookup!$A$2:$C$7,3,FALSE)),input_all_cols!$1:$1,0),FALSE)</f>
        <v>34.285714285714199</v>
      </c>
      <c r="N110">
        <f>VLOOKUP($A110,input_all_cols!$A:$AZ,MATCH(IF(tranline_cols!$D110=2,VLOOKUP(tranline_cols!N$1,headway_lookup!$A$2:$C$7,2,FALSE),VLOOKUP(tranline_cols!N$1,headway_lookup!$A$2:$C$7,3,FALSE)),input_all_cols!$1:$1,0),FALSE)</f>
        <v>30</v>
      </c>
      <c r="O110">
        <f>VLOOKUP($A110,input_all_cols!$A:$AZ,MATCH(IF(tranline_cols!$D110=2,VLOOKUP(tranline_cols!O$1,headway_lookup!$A$2:$C$7,2,FALSE),VLOOKUP(tranline_cols!O$1,headway_lookup!$A$2:$C$7,3,FALSE)),input_all_cols!$1:$1,0),FALSE)</f>
        <v>30</v>
      </c>
      <c r="P110">
        <f>VLOOKUP($A110,input_all_cols!$A:$AZ,MATCH(IF(tranline_cols!$D110=2,VLOOKUP(tranline_cols!P$1,headway_lookup!$A$2:$C$7,2,FALSE),VLOOKUP(tranline_cols!P$1,headway_lookup!$A$2:$C$7,3,FALSE)),input_all_cols!$1:$1,0),FALSE)</f>
        <v>40</v>
      </c>
      <c r="Q110">
        <f>VLOOKUP($A110,input_all_cols!$A:$AZ,MATCH(IF(tranline_cols!$D110=2,VLOOKUP(tranline_cols!Q$1,headway_lookup!$A$2:$C$7,2,FALSE),VLOOKUP(tranline_cols!Q$1,headway_lookup!$A$2:$C$7,3,FALSE)),input_all_cols!$1:$1,0),FALSE)</f>
        <v>180</v>
      </c>
    </row>
    <row r="111" spans="1:17" x14ac:dyDescent="0.25">
      <c r="A111" t="str">
        <f>input_all_cols!A111</f>
        <v>SRTD15_B</v>
      </c>
      <c r="B111">
        <f>VLOOKUP($A111,[1]MasterLookup!$A:$R,MATCH(B$1,[1]MasterLookup!$1:$1,0),FALSE)</f>
        <v>2.0099999999999998</v>
      </c>
      <c r="C111" t="s">
        <v>593</v>
      </c>
      <c r="D111">
        <f>VLOOKUP($A111,[1]MasterLookup!$A:$R,MATCH(D$1,[1]MasterLookup!$1:$1,0),FALSE)</f>
        <v>3</v>
      </c>
      <c r="E111">
        <f>VLOOKUP($A111,[1]MasterLookup!$A:$R,MATCH(E$1,[1]MasterLookup!$1:$1,0),FALSE)</f>
        <v>2</v>
      </c>
      <c r="F111">
        <f>VLOOKUP($A111,[1]MasterLookup!$A:$R,MATCH(F$1,[1]MasterLookup!$1:$1,0),FALSE)</f>
        <v>5</v>
      </c>
      <c r="G111" t="str">
        <f>VLOOKUP($A111,[1]MasterLookup!$A:$R,MATCH(G$1,[1]MasterLookup!$1:$1,0),FALSE)</f>
        <v>F</v>
      </c>
      <c r="H111">
        <f>VLOOKUP($A111,[1]MasterLookup!$A:$R,MATCH(H$1,[1]MasterLookup!$1:$1,0),FALSE)</f>
        <v>2.0099999999999998</v>
      </c>
      <c r="I111">
        <f>VLOOKUP($A111,[1]MasterLookup!$A:$R,MATCH(I$1,[1]MasterLookup!$1:$1,0),FALSE)</f>
        <v>2.0099999999999998</v>
      </c>
      <c r="J111">
        <f>VLOOKUP($A111,[1]MasterLookup!$A:$R,MATCH(J$1,[1]MasterLookup!$1:$1,0),FALSE)</f>
        <v>2.0099999999999998</v>
      </c>
      <c r="K111">
        <f>VLOOKUP($A111,[1]MasterLookup!$A:$R,MATCH(K$1,[1]MasterLookup!$1:$1,0),FALSE)</f>
        <v>2.0099999999999998</v>
      </c>
      <c r="L111">
        <f>VLOOKUP($A111,[1]MasterLookup!$A:$R,MATCH(L$1,[1]MasterLookup!$1:$1,0),FALSE)</f>
        <v>2.0099999999999998</v>
      </c>
      <c r="M111">
        <f>VLOOKUP($A111,input_all_cols!$A:$AZ,MATCH(IF(tranline_cols!$D111=2,VLOOKUP(tranline_cols!M$1,headway_lookup!$A$2:$C$7,2,FALSE),VLOOKUP(tranline_cols!M$1,headway_lookup!$A$2:$C$7,3,FALSE)),input_all_cols!$1:$1,0),FALSE)</f>
        <v>40</v>
      </c>
      <c r="N111">
        <f>VLOOKUP($A111,input_all_cols!$A:$AZ,MATCH(IF(tranline_cols!$D111=2,VLOOKUP(tranline_cols!N$1,headway_lookup!$A$2:$C$7,2,FALSE),VLOOKUP(tranline_cols!N$1,headway_lookup!$A$2:$C$7,3,FALSE)),input_all_cols!$1:$1,0),FALSE)</f>
        <v>30</v>
      </c>
      <c r="O111">
        <f>VLOOKUP($A111,input_all_cols!$A:$AZ,MATCH(IF(tranline_cols!$D111=2,VLOOKUP(tranline_cols!O$1,headway_lookup!$A$2:$C$7,2,FALSE),VLOOKUP(tranline_cols!O$1,headway_lookup!$A$2:$C$7,3,FALSE)),input_all_cols!$1:$1,0),FALSE)</f>
        <v>30</v>
      </c>
      <c r="P111">
        <f>VLOOKUP($A111,input_all_cols!$A:$AZ,MATCH(IF(tranline_cols!$D111=2,VLOOKUP(tranline_cols!P$1,headway_lookup!$A$2:$C$7,2,FALSE),VLOOKUP(tranline_cols!P$1,headway_lookup!$A$2:$C$7,3,FALSE)),input_all_cols!$1:$1,0),FALSE)</f>
        <v>60</v>
      </c>
      <c r="Q111">
        <f>VLOOKUP($A111,input_all_cols!$A:$AZ,MATCH(IF(tranline_cols!$D111=2,VLOOKUP(tranline_cols!Q$1,headway_lookup!$A$2:$C$7,2,FALSE),VLOOKUP(tranline_cols!Q$1,headway_lookup!$A$2:$C$7,3,FALSE)),input_all_cols!$1:$1,0),FALSE)</f>
        <v>180</v>
      </c>
    </row>
    <row r="112" spans="1:17" x14ac:dyDescent="0.25">
      <c r="A112" t="str">
        <f>input_all_cols!A112</f>
        <v>SRTD170_A</v>
      </c>
      <c r="B112">
        <f>VLOOKUP($A112,[1]MasterLookup!$A:$R,MATCH(B$1,[1]MasterLookup!$1:$1,0),FALSE)</f>
        <v>2.0099999999999998</v>
      </c>
      <c r="C112" t="s">
        <v>593</v>
      </c>
      <c r="D112">
        <f>VLOOKUP($A112,[1]MasterLookup!$A:$R,MATCH(D$1,[1]MasterLookup!$1:$1,0),FALSE)</f>
        <v>2</v>
      </c>
      <c r="E112">
        <f>VLOOKUP($A112,[1]MasterLookup!$A:$R,MATCH(E$1,[1]MasterLookup!$1:$1,0),FALSE)</f>
        <v>3</v>
      </c>
      <c r="F112">
        <f>VLOOKUP($A112,[1]MasterLookup!$A:$R,MATCH(F$1,[1]MasterLookup!$1:$1,0),FALSE)</f>
        <v>3</v>
      </c>
      <c r="G112" t="str">
        <f>VLOOKUP($A112,[1]MasterLookup!$A:$R,MATCH(G$1,[1]MasterLookup!$1:$1,0),FALSE)</f>
        <v>F</v>
      </c>
      <c r="H112">
        <f>VLOOKUP($A112,[1]MasterLookup!$A:$R,MATCH(H$1,[1]MasterLookup!$1:$1,0),FALSE)</f>
        <v>2.0099999999999998</v>
      </c>
      <c r="I112">
        <f>VLOOKUP($A112,[1]MasterLookup!$A:$R,MATCH(I$1,[1]MasterLookup!$1:$1,0),FALSE)</f>
        <v>2.0099999999999998</v>
      </c>
      <c r="J112">
        <f>VLOOKUP($A112,[1]MasterLookup!$A:$R,MATCH(J$1,[1]MasterLookup!$1:$1,0),FALSE)</f>
        <v>2.0099999999999998</v>
      </c>
      <c r="K112">
        <f>VLOOKUP($A112,[1]MasterLookup!$A:$R,MATCH(K$1,[1]MasterLookup!$1:$1,0),FALSE)</f>
        <v>2.0099999999999998</v>
      </c>
      <c r="L112">
        <f>VLOOKUP($A112,[1]MasterLookup!$A:$R,MATCH(L$1,[1]MasterLookup!$1:$1,0),FALSE)</f>
        <v>2.0099999999999998</v>
      </c>
      <c r="M112">
        <f>VLOOKUP($A112,input_all_cols!$A:$AZ,MATCH(IF(tranline_cols!$D112=2,VLOOKUP(tranline_cols!M$1,headway_lookup!$A$2:$C$7,2,FALSE),VLOOKUP(tranline_cols!M$1,headway_lookup!$A$2:$C$7,3,FALSE)),input_all_cols!$1:$1,0),FALSE)</f>
        <v>65</v>
      </c>
      <c r="N112">
        <f>VLOOKUP($A112,input_all_cols!$A:$AZ,MATCH(IF(tranline_cols!$D112=2,VLOOKUP(tranline_cols!N$1,headway_lookup!$A$2:$C$7,2,FALSE),VLOOKUP(tranline_cols!N$1,headway_lookup!$A$2:$C$7,3,FALSE)),input_all_cols!$1:$1,0),FALSE)</f>
        <v>0</v>
      </c>
      <c r="O112">
        <f>VLOOKUP($A112,input_all_cols!$A:$AZ,MATCH(IF(tranline_cols!$D112=2,VLOOKUP(tranline_cols!O$1,headway_lookup!$A$2:$C$7,2,FALSE),VLOOKUP(tranline_cols!O$1,headway_lookup!$A$2:$C$7,3,FALSE)),input_all_cols!$1:$1,0),FALSE)</f>
        <v>0</v>
      </c>
      <c r="P112">
        <f>VLOOKUP($A112,input_all_cols!$A:$AZ,MATCH(IF(tranline_cols!$D112=2,VLOOKUP(tranline_cols!P$1,headway_lookup!$A$2:$C$7,2,FALSE),VLOOKUP(tranline_cols!P$1,headway_lookup!$A$2:$C$7,3,FALSE)),input_all_cols!$1:$1,0),FALSE)</f>
        <v>0</v>
      </c>
      <c r="Q112">
        <f>VLOOKUP($A112,input_all_cols!$A:$AZ,MATCH(IF(tranline_cols!$D112=2,VLOOKUP(tranline_cols!Q$1,headway_lookup!$A$2:$C$7,2,FALSE),VLOOKUP(tranline_cols!Q$1,headway_lookup!$A$2:$C$7,3,FALSE)),input_all_cols!$1:$1,0),FALSE)</f>
        <v>0</v>
      </c>
    </row>
    <row r="113" spans="1:17" x14ac:dyDescent="0.25">
      <c r="A113" t="str">
        <f>input_all_cols!A113</f>
        <v>SRTD170_B</v>
      </c>
      <c r="B113">
        <f>VLOOKUP($A113,[1]MasterLookup!$A:$R,MATCH(B$1,[1]MasterLookup!$1:$1,0),FALSE)</f>
        <v>2.0099999999999998</v>
      </c>
      <c r="C113" t="s">
        <v>593</v>
      </c>
      <c r="D113">
        <f>VLOOKUP($A113,[1]MasterLookup!$A:$R,MATCH(D$1,[1]MasterLookup!$1:$1,0),FALSE)</f>
        <v>2</v>
      </c>
      <c r="E113">
        <f>VLOOKUP($A113,[1]MasterLookup!$A:$R,MATCH(E$1,[1]MasterLookup!$1:$1,0),FALSE)</f>
        <v>3</v>
      </c>
      <c r="F113">
        <f>VLOOKUP($A113,[1]MasterLookup!$A:$R,MATCH(F$1,[1]MasterLookup!$1:$1,0),FALSE)</f>
        <v>3</v>
      </c>
      <c r="G113" t="str">
        <f>VLOOKUP($A113,[1]MasterLookup!$A:$R,MATCH(G$1,[1]MasterLookup!$1:$1,0),FALSE)</f>
        <v>F</v>
      </c>
      <c r="H113">
        <f>VLOOKUP($A113,[1]MasterLookup!$A:$R,MATCH(H$1,[1]MasterLookup!$1:$1,0),FALSE)</f>
        <v>2.0099999999999998</v>
      </c>
      <c r="I113">
        <f>VLOOKUP($A113,[1]MasterLookup!$A:$R,MATCH(I$1,[1]MasterLookup!$1:$1,0),FALSE)</f>
        <v>2.0099999999999998</v>
      </c>
      <c r="J113">
        <f>VLOOKUP($A113,[1]MasterLookup!$A:$R,MATCH(J$1,[1]MasterLookup!$1:$1,0),FALSE)</f>
        <v>2.0099999999999998</v>
      </c>
      <c r="K113">
        <f>VLOOKUP($A113,[1]MasterLookup!$A:$R,MATCH(K$1,[1]MasterLookup!$1:$1,0),FALSE)</f>
        <v>2.0099999999999998</v>
      </c>
      <c r="L113">
        <f>VLOOKUP($A113,[1]MasterLookup!$A:$R,MATCH(L$1,[1]MasterLookup!$1:$1,0),FALSE)</f>
        <v>2.0099999999999998</v>
      </c>
      <c r="M113">
        <f>VLOOKUP($A113,input_all_cols!$A:$AZ,MATCH(IF(tranline_cols!$D113=2,VLOOKUP(tranline_cols!M$1,headway_lookup!$A$2:$C$7,2,FALSE),VLOOKUP(tranline_cols!M$1,headway_lookup!$A$2:$C$7,3,FALSE)),input_all_cols!$1:$1,0),FALSE)</f>
        <v>0</v>
      </c>
      <c r="N113">
        <f>VLOOKUP($A113,input_all_cols!$A:$AZ,MATCH(IF(tranline_cols!$D113=2,VLOOKUP(tranline_cols!N$1,headway_lookup!$A$2:$C$7,2,FALSE),VLOOKUP(tranline_cols!N$1,headway_lookup!$A$2:$C$7,3,FALSE)),input_all_cols!$1:$1,0),FALSE)</f>
        <v>0</v>
      </c>
      <c r="O113">
        <f>VLOOKUP($A113,input_all_cols!$A:$AZ,MATCH(IF(tranline_cols!$D113=2,VLOOKUP(tranline_cols!O$1,headway_lookup!$A$2:$C$7,2,FALSE),VLOOKUP(tranline_cols!O$1,headway_lookup!$A$2:$C$7,3,FALSE)),input_all_cols!$1:$1,0),FALSE)</f>
        <v>70</v>
      </c>
      <c r="P113">
        <f>VLOOKUP($A113,input_all_cols!$A:$AZ,MATCH(IF(tranline_cols!$D113=2,VLOOKUP(tranline_cols!P$1,headway_lookup!$A$2:$C$7,2,FALSE),VLOOKUP(tranline_cols!P$1,headway_lookup!$A$2:$C$7,3,FALSE)),input_all_cols!$1:$1,0),FALSE)</f>
        <v>0</v>
      </c>
      <c r="Q113">
        <f>VLOOKUP($A113,input_all_cols!$A:$AZ,MATCH(IF(tranline_cols!$D113=2,VLOOKUP(tranline_cols!Q$1,headway_lookup!$A$2:$C$7,2,FALSE),VLOOKUP(tranline_cols!Q$1,headway_lookup!$A$2:$C$7,3,FALSE)),input_all_cols!$1:$1,0),FALSE)</f>
        <v>0</v>
      </c>
    </row>
    <row r="114" spans="1:17" x14ac:dyDescent="0.25">
      <c r="A114" t="str">
        <f>input_all_cols!A114</f>
        <v>SRTD171_A</v>
      </c>
      <c r="B114">
        <f>VLOOKUP($A114,[1]MasterLookup!$A:$R,MATCH(B$1,[1]MasterLookup!$1:$1,0),FALSE)</f>
        <v>2.0099999999999998</v>
      </c>
      <c r="C114" t="s">
        <v>593</v>
      </c>
      <c r="D114">
        <f>VLOOKUP($A114,[1]MasterLookup!$A:$R,MATCH(D$1,[1]MasterLookup!$1:$1,0),FALSE)</f>
        <v>2</v>
      </c>
      <c r="E114">
        <f>VLOOKUP($A114,[1]MasterLookup!$A:$R,MATCH(E$1,[1]MasterLookup!$1:$1,0),FALSE)</f>
        <v>3</v>
      </c>
      <c r="F114">
        <f>VLOOKUP($A114,[1]MasterLookup!$A:$R,MATCH(F$1,[1]MasterLookup!$1:$1,0),FALSE)</f>
        <v>3</v>
      </c>
      <c r="G114" t="str">
        <f>VLOOKUP($A114,[1]MasterLookup!$A:$R,MATCH(G$1,[1]MasterLookup!$1:$1,0),FALSE)</f>
        <v>F</v>
      </c>
      <c r="H114">
        <f>VLOOKUP($A114,[1]MasterLookup!$A:$R,MATCH(H$1,[1]MasterLookup!$1:$1,0),FALSE)</f>
        <v>2.0099999999999998</v>
      </c>
      <c r="I114">
        <f>VLOOKUP($A114,[1]MasterLookup!$A:$R,MATCH(I$1,[1]MasterLookup!$1:$1,0),FALSE)</f>
        <v>2.0099999999999998</v>
      </c>
      <c r="J114">
        <f>VLOOKUP($A114,[1]MasterLookup!$A:$R,MATCH(J$1,[1]MasterLookup!$1:$1,0),FALSE)</f>
        <v>2.0099999999999998</v>
      </c>
      <c r="K114">
        <f>VLOOKUP($A114,[1]MasterLookup!$A:$R,MATCH(K$1,[1]MasterLookup!$1:$1,0),FALSE)</f>
        <v>2.0099999999999998</v>
      </c>
      <c r="L114">
        <f>VLOOKUP($A114,[1]MasterLookup!$A:$R,MATCH(L$1,[1]MasterLookup!$1:$1,0),FALSE)</f>
        <v>2.0099999999999998</v>
      </c>
      <c r="M114">
        <f>VLOOKUP($A114,input_all_cols!$A:$AZ,MATCH(IF(tranline_cols!$D114=2,VLOOKUP(tranline_cols!M$1,headway_lookup!$A$2:$C$7,2,FALSE),VLOOKUP(tranline_cols!M$1,headway_lookup!$A$2:$C$7,3,FALSE)),input_all_cols!$1:$1,0),FALSE)</f>
        <v>60</v>
      </c>
      <c r="N114">
        <f>VLOOKUP($A114,input_all_cols!$A:$AZ,MATCH(IF(tranline_cols!$D114=2,VLOOKUP(tranline_cols!N$1,headway_lookup!$A$2:$C$7,2,FALSE),VLOOKUP(tranline_cols!N$1,headway_lookup!$A$2:$C$7,3,FALSE)),input_all_cols!$1:$1,0),FALSE)</f>
        <v>0</v>
      </c>
      <c r="O114">
        <f>VLOOKUP($A114,input_all_cols!$A:$AZ,MATCH(IF(tranline_cols!$D114=2,VLOOKUP(tranline_cols!O$1,headway_lookup!$A$2:$C$7,2,FALSE),VLOOKUP(tranline_cols!O$1,headway_lookup!$A$2:$C$7,3,FALSE)),input_all_cols!$1:$1,0),FALSE)</f>
        <v>0</v>
      </c>
      <c r="P114">
        <f>VLOOKUP($A114,input_all_cols!$A:$AZ,MATCH(IF(tranline_cols!$D114=2,VLOOKUP(tranline_cols!P$1,headway_lookup!$A$2:$C$7,2,FALSE),VLOOKUP(tranline_cols!P$1,headway_lookup!$A$2:$C$7,3,FALSE)),input_all_cols!$1:$1,0),FALSE)</f>
        <v>0</v>
      </c>
      <c r="Q114">
        <f>VLOOKUP($A114,input_all_cols!$A:$AZ,MATCH(IF(tranline_cols!$D114=2,VLOOKUP(tranline_cols!Q$1,headway_lookup!$A$2:$C$7,2,FALSE),VLOOKUP(tranline_cols!Q$1,headway_lookup!$A$2:$C$7,3,FALSE)),input_all_cols!$1:$1,0),FALSE)</f>
        <v>0</v>
      </c>
    </row>
    <row r="115" spans="1:17" x14ac:dyDescent="0.25">
      <c r="A115" t="str">
        <f>input_all_cols!A115</f>
        <v>SRTD171_B</v>
      </c>
      <c r="B115">
        <f>VLOOKUP($A115,[1]MasterLookup!$A:$R,MATCH(B$1,[1]MasterLookup!$1:$1,0),FALSE)</f>
        <v>2.0099999999999998</v>
      </c>
      <c r="C115" t="s">
        <v>593</v>
      </c>
      <c r="D115">
        <f>VLOOKUP($A115,[1]MasterLookup!$A:$R,MATCH(D$1,[1]MasterLookup!$1:$1,0),FALSE)</f>
        <v>2</v>
      </c>
      <c r="E115">
        <f>VLOOKUP($A115,[1]MasterLookup!$A:$R,MATCH(E$1,[1]MasterLookup!$1:$1,0),FALSE)</f>
        <v>3</v>
      </c>
      <c r="F115">
        <f>VLOOKUP($A115,[1]MasterLookup!$A:$R,MATCH(F$1,[1]MasterLookup!$1:$1,0),FALSE)</f>
        <v>3</v>
      </c>
      <c r="G115" t="str">
        <f>VLOOKUP($A115,[1]MasterLookup!$A:$R,MATCH(G$1,[1]MasterLookup!$1:$1,0),FALSE)</f>
        <v>F</v>
      </c>
      <c r="H115">
        <f>VLOOKUP($A115,[1]MasterLookup!$A:$R,MATCH(H$1,[1]MasterLookup!$1:$1,0),FALSE)</f>
        <v>2.0099999999999998</v>
      </c>
      <c r="I115">
        <f>VLOOKUP($A115,[1]MasterLookup!$A:$R,MATCH(I$1,[1]MasterLookup!$1:$1,0),FALSE)</f>
        <v>2.0099999999999998</v>
      </c>
      <c r="J115">
        <f>VLOOKUP($A115,[1]MasterLookup!$A:$R,MATCH(J$1,[1]MasterLookup!$1:$1,0),FALSE)</f>
        <v>2.0099999999999998</v>
      </c>
      <c r="K115">
        <f>VLOOKUP($A115,[1]MasterLookup!$A:$R,MATCH(K$1,[1]MasterLookup!$1:$1,0),FALSE)</f>
        <v>2.0099999999999998</v>
      </c>
      <c r="L115">
        <f>VLOOKUP($A115,[1]MasterLookup!$A:$R,MATCH(L$1,[1]MasterLookup!$1:$1,0),FALSE)</f>
        <v>2.0099999999999998</v>
      </c>
      <c r="M115">
        <f>VLOOKUP($A115,input_all_cols!$A:$AZ,MATCH(IF(tranline_cols!$D115=2,VLOOKUP(tranline_cols!M$1,headway_lookup!$A$2:$C$7,2,FALSE),VLOOKUP(tranline_cols!M$1,headway_lookup!$A$2:$C$7,3,FALSE)),input_all_cols!$1:$1,0),FALSE)</f>
        <v>0</v>
      </c>
      <c r="N115">
        <f>VLOOKUP($A115,input_all_cols!$A:$AZ,MATCH(IF(tranline_cols!$D115=2,VLOOKUP(tranline_cols!N$1,headway_lookup!$A$2:$C$7,2,FALSE),VLOOKUP(tranline_cols!N$1,headway_lookup!$A$2:$C$7,3,FALSE)),input_all_cols!$1:$1,0),FALSE)</f>
        <v>0</v>
      </c>
      <c r="O115">
        <f>VLOOKUP($A115,input_all_cols!$A:$AZ,MATCH(IF(tranline_cols!$D115=2,VLOOKUP(tranline_cols!O$1,headway_lookup!$A$2:$C$7,2,FALSE),VLOOKUP(tranline_cols!O$1,headway_lookup!$A$2:$C$7,3,FALSE)),input_all_cols!$1:$1,0),FALSE)</f>
        <v>40</v>
      </c>
      <c r="P115">
        <f>VLOOKUP($A115,input_all_cols!$A:$AZ,MATCH(IF(tranline_cols!$D115=2,VLOOKUP(tranline_cols!P$1,headway_lookup!$A$2:$C$7,2,FALSE),VLOOKUP(tranline_cols!P$1,headway_lookup!$A$2:$C$7,3,FALSE)),input_all_cols!$1:$1,0),FALSE)</f>
        <v>0</v>
      </c>
      <c r="Q115">
        <f>VLOOKUP($A115,input_all_cols!$A:$AZ,MATCH(IF(tranline_cols!$D115=2,VLOOKUP(tranline_cols!Q$1,headway_lookup!$A$2:$C$7,2,FALSE),VLOOKUP(tranline_cols!Q$1,headway_lookup!$A$2:$C$7,3,FALSE)),input_all_cols!$1:$1,0),FALSE)</f>
        <v>0</v>
      </c>
    </row>
    <row r="116" spans="1:17" x14ac:dyDescent="0.25">
      <c r="A116" t="str">
        <f>input_all_cols!A116</f>
        <v>SRTD172_A</v>
      </c>
      <c r="B116">
        <f>VLOOKUP($A116,[1]MasterLookup!$A:$R,MATCH(B$1,[1]MasterLookup!$1:$1,0),FALSE)</f>
        <v>2.0099999999999998</v>
      </c>
      <c r="C116" t="s">
        <v>593</v>
      </c>
      <c r="D116">
        <f>VLOOKUP($A116,[1]MasterLookup!$A:$R,MATCH(D$1,[1]MasterLookup!$1:$1,0),FALSE)</f>
        <v>2</v>
      </c>
      <c r="E116">
        <f>VLOOKUP($A116,[1]MasterLookup!$A:$R,MATCH(E$1,[1]MasterLookup!$1:$1,0),FALSE)</f>
        <v>3</v>
      </c>
      <c r="F116">
        <f>VLOOKUP($A116,[1]MasterLookup!$A:$R,MATCH(F$1,[1]MasterLookup!$1:$1,0),FALSE)</f>
        <v>3</v>
      </c>
      <c r="G116" t="str">
        <f>VLOOKUP($A116,[1]MasterLookup!$A:$R,MATCH(G$1,[1]MasterLookup!$1:$1,0),FALSE)</f>
        <v>F</v>
      </c>
      <c r="H116">
        <f>VLOOKUP($A116,[1]MasterLookup!$A:$R,MATCH(H$1,[1]MasterLookup!$1:$1,0),FALSE)</f>
        <v>2.0099999999999998</v>
      </c>
      <c r="I116">
        <f>VLOOKUP($A116,[1]MasterLookup!$A:$R,MATCH(I$1,[1]MasterLookup!$1:$1,0),FALSE)</f>
        <v>2.0099999999999998</v>
      </c>
      <c r="J116">
        <f>VLOOKUP($A116,[1]MasterLookup!$A:$R,MATCH(J$1,[1]MasterLookup!$1:$1,0),FALSE)</f>
        <v>2.0099999999999998</v>
      </c>
      <c r="K116">
        <f>VLOOKUP($A116,[1]MasterLookup!$A:$R,MATCH(K$1,[1]MasterLookup!$1:$1,0),FALSE)</f>
        <v>2.0099999999999998</v>
      </c>
      <c r="L116">
        <f>VLOOKUP($A116,[1]MasterLookup!$A:$R,MATCH(L$1,[1]MasterLookup!$1:$1,0),FALSE)</f>
        <v>2.0099999999999998</v>
      </c>
      <c r="M116">
        <f>VLOOKUP($A116,input_all_cols!$A:$AZ,MATCH(IF(tranline_cols!$D116=2,VLOOKUP(tranline_cols!M$1,headway_lookup!$A$2:$C$7,2,FALSE),VLOOKUP(tranline_cols!M$1,headway_lookup!$A$2:$C$7,3,FALSE)),input_all_cols!$1:$1,0),FALSE)</f>
        <v>30</v>
      </c>
      <c r="N116">
        <f>VLOOKUP($A116,input_all_cols!$A:$AZ,MATCH(IF(tranline_cols!$D116=2,VLOOKUP(tranline_cols!N$1,headway_lookup!$A$2:$C$7,2,FALSE),VLOOKUP(tranline_cols!N$1,headway_lookup!$A$2:$C$7,3,FALSE)),input_all_cols!$1:$1,0),FALSE)</f>
        <v>0</v>
      </c>
      <c r="O116">
        <f>VLOOKUP($A116,input_all_cols!$A:$AZ,MATCH(IF(tranline_cols!$D116=2,VLOOKUP(tranline_cols!O$1,headway_lookup!$A$2:$C$7,2,FALSE),VLOOKUP(tranline_cols!O$1,headway_lookup!$A$2:$C$7,3,FALSE)),input_all_cols!$1:$1,0),FALSE)</f>
        <v>0</v>
      </c>
      <c r="P116">
        <f>VLOOKUP($A116,input_all_cols!$A:$AZ,MATCH(IF(tranline_cols!$D116=2,VLOOKUP(tranline_cols!P$1,headway_lookup!$A$2:$C$7,2,FALSE),VLOOKUP(tranline_cols!P$1,headway_lookup!$A$2:$C$7,3,FALSE)),input_all_cols!$1:$1,0),FALSE)</f>
        <v>0</v>
      </c>
      <c r="Q116">
        <f>VLOOKUP($A116,input_all_cols!$A:$AZ,MATCH(IF(tranline_cols!$D116=2,VLOOKUP(tranline_cols!Q$1,headway_lookup!$A$2:$C$7,2,FALSE),VLOOKUP(tranline_cols!Q$1,headway_lookup!$A$2:$C$7,3,FALSE)),input_all_cols!$1:$1,0),FALSE)</f>
        <v>0</v>
      </c>
    </row>
    <row r="117" spans="1:17" x14ac:dyDescent="0.25">
      <c r="A117" t="str">
        <f>input_all_cols!A117</f>
        <v>SRTD172_B</v>
      </c>
      <c r="B117">
        <f>VLOOKUP($A117,[1]MasterLookup!$A:$R,MATCH(B$1,[1]MasterLookup!$1:$1,0),FALSE)</f>
        <v>2.0099999999999998</v>
      </c>
      <c r="C117" t="s">
        <v>593</v>
      </c>
      <c r="D117">
        <f>VLOOKUP($A117,[1]MasterLookup!$A:$R,MATCH(D$1,[1]MasterLookup!$1:$1,0),FALSE)</f>
        <v>2</v>
      </c>
      <c r="E117">
        <f>VLOOKUP($A117,[1]MasterLookup!$A:$R,MATCH(E$1,[1]MasterLookup!$1:$1,0),FALSE)</f>
        <v>3</v>
      </c>
      <c r="F117">
        <f>VLOOKUP($A117,[1]MasterLookup!$A:$R,MATCH(F$1,[1]MasterLookup!$1:$1,0),FALSE)</f>
        <v>3</v>
      </c>
      <c r="G117" t="str">
        <f>VLOOKUP($A117,[1]MasterLookup!$A:$R,MATCH(G$1,[1]MasterLookup!$1:$1,0),FALSE)</f>
        <v>F</v>
      </c>
      <c r="H117">
        <f>VLOOKUP($A117,[1]MasterLookup!$A:$R,MATCH(H$1,[1]MasterLookup!$1:$1,0),FALSE)</f>
        <v>2.0099999999999998</v>
      </c>
      <c r="I117">
        <f>VLOOKUP($A117,[1]MasterLookup!$A:$R,MATCH(I$1,[1]MasterLookup!$1:$1,0),FALSE)</f>
        <v>2.0099999999999998</v>
      </c>
      <c r="J117">
        <f>VLOOKUP($A117,[1]MasterLookup!$A:$R,MATCH(J$1,[1]MasterLookup!$1:$1,0),FALSE)</f>
        <v>2.0099999999999998</v>
      </c>
      <c r="K117">
        <f>VLOOKUP($A117,[1]MasterLookup!$A:$R,MATCH(K$1,[1]MasterLookup!$1:$1,0),FALSE)</f>
        <v>2.0099999999999998</v>
      </c>
      <c r="L117">
        <f>VLOOKUP($A117,[1]MasterLookup!$A:$R,MATCH(L$1,[1]MasterLookup!$1:$1,0),FALSE)</f>
        <v>2.0099999999999998</v>
      </c>
      <c r="M117">
        <f>VLOOKUP($A117,input_all_cols!$A:$AZ,MATCH(IF(tranline_cols!$D117=2,VLOOKUP(tranline_cols!M$1,headway_lookup!$A$2:$C$7,2,FALSE),VLOOKUP(tranline_cols!M$1,headway_lookup!$A$2:$C$7,3,FALSE)),input_all_cols!$1:$1,0),FALSE)</f>
        <v>0</v>
      </c>
      <c r="N117">
        <f>VLOOKUP($A117,input_all_cols!$A:$AZ,MATCH(IF(tranline_cols!$D117=2,VLOOKUP(tranline_cols!N$1,headway_lookup!$A$2:$C$7,2,FALSE),VLOOKUP(tranline_cols!N$1,headway_lookup!$A$2:$C$7,3,FALSE)),input_all_cols!$1:$1,0),FALSE)</f>
        <v>0</v>
      </c>
      <c r="O117">
        <f>VLOOKUP($A117,input_all_cols!$A:$AZ,MATCH(IF(tranline_cols!$D117=2,VLOOKUP(tranline_cols!O$1,headway_lookup!$A$2:$C$7,2,FALSE),VLOOKUP(tranline_cols!O$1,headway_lookup!$A$2:$C$7,3,FALSE)),input_all_cols!$1:$1,0),FALSE)</f>
        <v>20</v>
      </c>
      <c r="P117">
        <f>VLOOKUP($A117,input_all_cols!$A:$AZ,MATCH(IF(tranline_cols!$D117=2,VLOOKUP(tranline_cols!P$1,headway_lookup!$A$2:$C$7,2,FALSE),VLOOKUP(tranline_cols!P$1,headway_lookup!$A$2:$C$7,3,FALSE)),input_all_cols!$1:$1,0),FALSE)</f>
        <v>0</v>
      </c>
      <c r="Q117">
        <f>VLOOKUP($A117,input_all_cols!$A:$AZ,MATCH(IF(tranline_cols!$D117=2,VLOOKUP(tranline_cols!Q$1,headway_lookup!$A$2:$C$7,2,FALSE),VLOOKUP(tranline_cols!Q$1,headway_lookup!$A$2:$C$7,3,FALSE)),input_all_cols!$1:$1,0),FALSE)</f>
        <v>0</v>
      </c>
    </row>
    <row r="118" spans="1:17" x14ac:dyDescent="0.25">
      <c r="A118" t="str">
        <f>input_all_cols!A118</f>
        <v>SRTD173_A</v>
      </c>
      <c r="B118">
        <f>VLOOKUP($A118,[1]MasterLookup!$A:$R,MATCH(B$1,[1]MasterLookup!$1:$1,0),FALSE)</f>
        <v>2.0099999999999998</v>
      </c>
      <c r="C118" t="s">
        <v>593</v>
      </c>
      <c r="D118">
        <f>VLOOKUP($A118,[1]MasterLookup!$A:$R,MATCH(D$1,[1]MasterLookup!$1:$1,0),FALSE)</f>
        <v>2</v>
      </c>
      <c r="E118">
        <f>VLOOKUP($A118,[1]MasterLookup!$A:$R,MATCH(E$1,[1]MasterLookup!$1:$1,0),FALSE)</f>
        <v>3</v>
      </c>
      <c r="F118">
        <f>VLOOKUP($A118,[1]MasterLookup!$A:$R,MATCH(F$1,[1]MasterLookup!$1:$1,0),FALSE)</f>
        <v>3</v>
      </c>
      <c r="G118" t="str">
        <f>VLOOKUP($A118,[1]MasterLookup!$A:$R,MATCH(G$1,[1]MasterLookup!$1:$1,0),FALSE)</f>
        <v>F</v>
      </c>
      <c r="H118">
        <f>VLOOKUP($A118,[1]MasterLookup!$A:$R,MATCH(H$1,[1]MasterLookup!$1:$1,0),FALSE)</f>
        <v>2.0099999999999998</v>
      </c>
      <c r="I118">
        <f>VLOOKUP($A118,[1]MasterLookup!$A:$R,MATCH(I$1,[1]MasterLookup!$1:$1,0),FALSE)</f>
        <v>2.0099999999999998</v>
      </c>
      <c r="J118">
        <f>VLOOKUP($A118,[1]MasterLookup!$A:$R,MATCH(J$1,[1]MasterLookup!$1:$1,0),FALSE)</f>
        <v>2.0099999999999998</v>
      </c>
      <c r="K118">
        <f>VLOOKUP($A118,[1]MasterLookup!$A:$R,MATCH(K$1,[1]MasterLookup!$1:$1,0),FALSE)</f>
        <v>2.0099999999999998</v>
      </c>
      <c r="L118">
        <f>VLOOKUP($A118,[1]MasterLookup!$A:$R,MATCH(L$1,[1]MasterLookup!$1:$1,0),FALSE)</f>
        <v>2.0099999999999998</v>
      </c>
      <c r="M118">
        <f>VLOOKUP($A118,input_all_cols!$A:$AZ,MATCH(IF(tranline_cols!$D118=2,VLOOKUP(tranline_cols!M$1,headway_lookup!$A$2:$C$7,2,FALSE),VLOOKUP(tranline_cols!M$1,headway_lookup!$A$2:$C$7,3,FALSE)),input_all_cols!$1:$1,0),FALSE)</f>
        <v>0</v>
      </c>
      <c r="N118">
        <f>VLOOKUP($A118,input_all_cols!$A:$AZ,MATCH(IF(tranline_cols!$D118=2,VLOOKUP(tranline_cols!N$1,headway_lookup!$A$2:$C$7,2,FALSE),VLOOKUP(tranline_cols!N$1,headway_lookup!$A$2:$C$7,3,FALSE)),input_all_cols!$1:$1,0),FALSE)</f>
        <v>0</v>
      </c>
      <c r="O118">
        <f>VLOOKUP($A118,input_all_cols!$A:$AZ,MATCH(IF(tranline_cols!$D118=2,VLOOKUP(tranline_cols!O$1,headway_lookup!$A$2:$C$7,2,FALSE),VLOOKUP(tranline_cols!O$1,headway_lookup!$A$2:$C$7,3,FALSE)),input_all_cols!$1:$1,0),FALSE)</f>
        <v>0</v>
      </c>
      <c r="P118">
        <f>VLOOKUP($A118,input_all_cols!$A:$AZ,MATCH(IF(tranline_cols!$D118=2,VLOOKUP(tranline_cols!P$1,headway_lookup!$A$2:$C$7,2,FALSE),VLOOKUP(tranline_cols!P$1,headway_lookup!$A$2:$C$7,3,FALSE)),input_all_cols!$1:$1,0),FALSE)</f>
        <v>0</v>
      </c>
      <c r="Q118">
        <f>VLOOKUP($A118,input_all_cols!$A:$AZ,MATCH(IF(tranline_cols!$D118=2,VLOOKUP(tranline_cols!Q$1,headway_lookup!$A$2:$C$7,2,FALSE),VLOOKUP(tranline_cols!Q$1,headway_lookup!$A$2:$C$7,3,FALSE)),input_all_cols!$1:$1,0),FALSE)</f>
        <v>0</v>
      </c>
    </row>
    <row r="119" spans="1:17" x14ac:dyDescent="0.25">
      <c r="A119" t="str">
        <f>input_all_cols!A119</f>
        <v>SRTD173_B</v>
      </c>
      <c r="B119">
        <f>VLOOKUP($A119,[1]MasterLookup!$A:$R,MATCH(B$1,[1]MasterLookup!$1:$1,0),FALSE)</f>
        <v>2.0099999999999998</v>
      </c>
      <c r="C119" t="s">
        <v>593</v>
      </c>
      <c r="D119">
        <f>VLOOKUP($A119,[1]MasterLookup!$A:$R,MATCH(D$1,[1]MasterLookup!$1:$1,0),FALSE)</f>
        <v>2</v>
      </c>
      <c r="E119">
        <f>VLOOKUP($A119,[1]MasterLookup!$A:$R,MATCH(E$1,[1]MasterLookup!$1:$1,0),FALSE)</f>
        <v>3</v>
      </c>
      <c r="F119">
        <f>VLOOKUP($A119,[1]MasterLookup!$A:$R,MATCH(F$1,[1]MasterLookup!$1:$1,0),FALSE)</f>
        <v>3</v>
      </c>
      <c r="G119" t="str">
        <f>VLOOKUP($A119,[1]MasterLookup!$A:$R,MATCH(G$1,[1]MasterLookup!$1:$1,0),FALSE)</f>
        <v>F</v>
      </c>
      <c r="H119">
        <f>VLOOKUP($A119,[1]MasterLookup!$A:$R,MATCH(H$1,[1]MasterLookup!$1:$1,0),FALSE)</f>
        <v>2.0099999999999998</v>
      </c>
      <c r="I119">
        <f>VLOOKUP($A119,[1]MasterLookup!$A:$R,MATCH(I$1,[1]MasterLookup!$1:$1,0),FALSE)</f>
        <v>2.0099999999999998</v>
      </c>
      <c r="J119">
        <f>VLOOKUP($A119,[1]MasterLookup!$A:$R,MATCH(J$1,[1]MasterLookup!$1:$1,0),FALSE)</f>
        <v>2.0099999999999998</v>
      </c>
      <c r="K119">
        <f>VLOOKUP($A119,[1]MasterLookup!$A:$R,MATCH(K$1,[1]MasterLookup!$1:$1,0),FALSE)</f>
        <v>2.0099999999999998</v>
      </c>
      <c r="L119">
        <f>VLOOKUP($A119,[1]MasterLookup!$A:$R,MATCH(L$1,[1]MasterLookup!$1:$1,0),FALSE)</f>
        <v>2.0099999999999998</v>
      </c>
      <c r="M119">
        <f>VLOOKUP($A119,input_all_cols!$A:$AZ,MATCH(IF(tranline_cols!$D119=2,VLOOKUP(tranline_cols!M$1,headway_lookup!$A$2:$C$7,2,FALSE),VLOOKUP(tranline_cols!M$1,headway_lookup!$A$2:$C$7,3,FALSE)),input_all_cols!$1:$1,0),FALSE)</f>
        <v>0</v>
      </c>
      <c r="N119">
        <f>VLOOKUP($A119,input_all_cols!$A:$AZ,MATCH(IF(tranline_cols!$D119=2,VLOOKUP(tranline_cols!N$1,headway_lookup!$A$2:$C$7,2,FALSE),VLOOKUP(tranline_cols!N$1,headway_lookup!$A$2:$C$7,3,FALSE)),input_all_cols!$1:$1,0),FALSE)</f>
        <v>0</v>
      </c>
      <c r="O119">
        <f>VLOOKUP($A119,input_all_cols!$A:$AZ,MATCH(IF(tranline_cols!$D119=2,VLOOKUP(tranline_cols!O$1,headway_lookup!$A$2:$C$7,2,FALSE),VLOOKUP(tranline_cols!O$1,headway_lookup!$A$2:$C$7,3,FALSE)),input_all_cols!$1:$1,0),FALSE)</f>
        <v>0</v>
      </c>
      <c r="P119">
        <f>VLOOKUP($A119,input_all_cols!$A:$AZ,MATCH(IF(tranline_cols!$D119=2,VLOOKUP(tranline_cols!P$1,headway_lookup!$A$2:$C$7,2,FALSE),VLOOKUP(tranline_cols!P$1,headway_lookup!$A$2:$C$7,3,FALSE)),input_all_cols!$1:$1,0),FALSE)</f>
        <v>0</v>
      </c>
      <c r="Q119">
        <f>VLOOKUP($A119,input_all_cols!$A:$AZ,MATCH(IF(tranline_cols!$D119=2,VLOOKUP(tranline_cols!Q$1,headway_lookup!$A$2:$C$7,2,FALSE),VLOOKUP(tranline_cols!Q$1,headway_lookup!$A$2:$C$7,3,FALSE)),input_all_cols!$1:$1,0),FALSE)</f>
        <v>0</v>
      </c>
    </row>
    <row r="120" spans="1:17" x14ac:dyDescent="0.25">
      <c r="A120" t="str">
        <f>input_all_cols!A120</f>
        <v>SRTD175_A</v>
      </c>
      <c r="B120">
        <f>VLOOKUP($A120,[1]MasterLookup!$A:$R,MATCH(B$1,[1]MasterLookup!$1:$1,0),FALSE)</f>
        <v>2.0099999999999998</v>
      </c>
      <c r="C120" t="s">
        <v>593</v>
      </c>
      <c r="D120">
        <f>VLOOKUP($A120,[1]MasterLookup!$A:$R,MATCH(D$1,[1]MasterLookup!$1:$1,0),FALSE)</f>
        <v>3</v>
      </c>
      <c r="E120">
        <f>VLOOKUP($A120,[1]MasterLookup!$A:$R,MATCH(E$1,[1]MasterLookup!$1:$1,0),FALSE)</f>
        <v>3</v>
      </c>
      <c r="F120">
        <f>VLOOKUP($A120,[1]MasterLookup!$A:$R,MATCH(F$1,[1]MasterLookup!$1:$1,0),FALSE)</f>
        <v>5</v>
      </c>
      <c r="G120" t="str">
        <f>VLOOKUP($A120,[1]MasterLookup!$A:$R,MATCH(G$1,[1]MasterLookup!$1:$1,0),FALSE)</f>
        <v>F</v>
      </c>
      <c r="H120">
        <f>VLOOKUP($A120,[1]MasterLookup!$A:$R,MATCH(H$1,[1]MasterLookup!$1:$1,0),FALSE)</f>
        <v>2.0099999999999998</v>
      </c>
      <c r="I120">
        <f>VLOOKUP($A120,[1]MasterLookup!$A:$R,MATCH(I$1,[1]MasterLookup!$1:$1,0),FALSE)</f>
        <v>2.0099999999999998</v>
      </c>
      <c r="J120">
        <f>VLOOKUP($A120,[1]MasterLookup!$A:$R,MATCH(J$1,[1]MasterLookup!$1:$1,0),FALSE)</f>
        <v>2.0099999999999998</v>
      </c>
      <c r="K120">
        <f>VLOOKUP($A120,[1]MasterLookup!$A:$R,MATCH(K$1,[1]MasterLookup!$1:$1,0),FALSE)</f>
        <v>2.0099999999999998</v>
      </c>
      <c r="L120">
        <f>VLOOKUP($A120,[1]MasterLookup!$A:$R,MATCH(L$1,[1]MasterLookup!$1:$1,0),FALSE)</f>
        <v>2.0099999999999998</v>
      </c>
      <c r="M120">
        <f>VLOOKUP($A120,input_all_cols!$A:$AZ,MATCH(IF(tranline_cols!$D120=2,VLOOKUP(tranline_cols!M$1,headway_lookup!$A$2:$C$7,2,FALSE),VLOOKUP(tranline_cols!M$1,headway_lookup!$A$2:$C$7,3,FALSE)),input_all_cols!$1:$1,0),FALSE)</f>
        <v>80</v>
      </c>
      <c r="N120">
        <f>VLOOKUP($A120,input_all_cols!$A:$AZ,MATCH(IF(tranline_cols!$D120=2,VLOOKUP(tranline_cols!N$1,headway_lookup!$A$2:$C$7,2,FALSE),VLOOKUP(tranline_cols!N$1,headway_lookup!$A$2:$C$7,3,FALSE)),input_all_cols!$1:$1,0),FALSE)</f>
        <v>0</v>
      </c>
      <c r="O120">
        <f>VLOOKUP($A120,input_all_cols!$A:$AZ,MATCH(IF(tranline_cols!$D120=2,VLOOKUP(tranline_cols!O$1,headway_lookup!$A$2:$C$7,2,FALSE),VLOOKUP(tranline_cols!O$1,headway_lookup!$A$2:$C$7,3,FALSE)),input_all_cols!$1:$1,0),FALSE)</f>
        <v>60</v>
      </c>
      <c r="P120">
        <f>VLOOKUP($A120,input_all_cols!$A:$AZ,MATCH(IF(tranline_cols!$D120=2,VLOOKUP(tranline_cols!P$1,headway_lookup!$A$2:$C$7,2,FALSE),VLOOKUP(tranline_cols!P$1,headway_lookup!$A$2:$C$7,3,FALSE)),input_all_cols!$1:$1,0),FALSE)</f>
        <v>120</v>
      </c>
      <c r="Q120">
        <f>VLOOKUP($A120,input_all_cols!$A:$AZ,MATCH(IF(tranline_cols!$D120=2,VLOOKUP(tranline_cols!Q$1,headway_lookup!$A$2:$C$7,2,FALSE),VLOOKUP(tranline_cols!Q$1,headway_lookup!$A$2:$C$7,3,FALSE)),input_all_cols!$1:$1,0),FALSE)</f>
        <v>0</v>
      </c>
    </row>
    <row r="121" spans="1:17" x14ac:dyDescent="0.25">
      <c r="A121" t="str">
        <f>input_all_cols!A121</f>
        <v>SRTD175_B</v>
      </c>
      <c r="B121">
        <f>VLOOKUP($A121,[1]MasterLookup!$A:$R,MATCH(B$1,[1]MasterLookup!$1:$1,0),FALSE)</f>
        <v>2.0099999999999998</v>
      </c>
      <c r="C121" t="s">
        <v>593</v>
      </c>
      <c r="D121">
        <f>VLOOKUP($A121,[1]MasterLookup!$A:$R,MATCH(D$1,[1]MasterLookup!$1:$1,0),FALSE)</f>
        <v>3</v>
      </c>
      <c r="E121">
        <f>VLOOKUP($A121,[1]MasterLookup!$A:$R,MATCH(E$1,[1]MasterLookup!$1:$1,0),FALSE)</f>
        <v>3</v>
      </c>
      <c r="F121">
        <f>VLOOKUP($A121,[1]MasterLookup!$A:$R,MATCH(F$1,[1]MasterLookup!$1:$1,0),FALSE)</f>
        <v>5</v>
      </c>
      <c r="G121" t="str">
        <f>VLOOKUP($A121,[1]MasterLookup!$A:$R,MATCH(G$1,[1]MasterLookup!$1:$1,0),FALSE)</f>
        <v>F</v>
      </c>
      <c r="H121">
        <f>VLOOKUP($A121,[1]MasterLookup!$A:$R,MATCH(H$1,[1]MasterLookup!$1:$1,0),FALSE)</f>
        <v>2.0099999999999998</v>
      </c>
      <c r="I121">
        <f>VLOOKUP($A121,[1]MasterLookup!$A:$R,MATCH(I$1,[1]MasterLookup!$1:$1,0),FALSE)</f>
        <v>2.0099999999999998</v>
      </c>
      <c r="J121">
        <f>VLOOKUP($A121,[1]MasterLookup!$A:$R,MATCH(J$1,[1]MasterLookup!$1:$1,0),FALSE)</f>
        <v>2.0099999999999998</v>
      </c>
      <c r="K121">
        <f>VLOOKUP($A121,[1]MasterLookup!$A:$R,MATCH(K$1,[1]MasterLookup!$1:$1,0),FALSE)</f>
        <v>2.0099999999999998</v>
      </c>
      <c r="L121">
        <f>VLOOKUP($A121,[1]MasterLookup!$A:$R,MATCH(L$1,[1]MasterLookup!$1:$1,0),FALSE)</f>
        <v>2.0099999999999998</v>
      </c>
      <c r="M121">
        <f>VLOOKUP($A121,input_all_cols!$A:$AZ,MATCH(IF(tranline_cols!$D121=2,VLOOKUP(tranline_cols!M$1,headway_lookup!$A$2:$C$7,2,FALSE),VLOOKUP(tranline_cols!M$1,headway_lookup!$A$2:$C$7,3,FALSE)),input_all_cols!$1:$1,0),FALSE)</f>
        <v>80</v>
      </c>
      <c r="N121">
        <f>VLOOKUP($A121,input_all_cols!$A:$AZ,MATCH(IF(tranline_cols!$D121=2,VLOOKUP(tranline_cols!N$1,headway_lookup!$A$2:$C$7,2,FALSE),VLOOKUP(tranline_cols!N$1,headway_lookup!$A$2:$C$7,3,FALSE)),input_all_cols!$1:$1,0),FALSE)</f>
        <v>0</v>
      </c>
      <c r="O121">
        <f>VLOOKUP($A121,input_all_cols!$A:$AZ,MATCH(IF(tranline_cols!$D121=2,VLOOKUP(tranline_cols!O$1,headway_lookup!$A$2:$C$7,2,FALSE),VLOOKUP(tranline_cols!O$1,headway_lookup!$A$2:$C$7,3,FALSE)),input_all_cols!$1:$1,0),FALSE)</f>
        <v>60</v>
      </c>
      <c r="P121">
        <f>VLOOKUP($A121,input_all_cols!$A:$AZ,MATCH(IF(tranline_cols!$D121=2,VLOOKUP(tranline_cols!P$1,headway_lookup!$A$2:$C$7,2,FALSE),VLOOKUP(tranline_cols!P$1,headway_lookup!$A$2:$C$7,3,FALSE)),input_all_cols!$1:$1,0),FALSE)</f>
        <v>120</v>
      </c>
      <c r="Q121">
        <f>VLOOKUP($A121,input_all_cols!$A:$AZ,MATCH(IF(tranline_cols!$D121=2,VLOOKUP(tranline_cols!Q$1,headway_lookup!$A$2:$C$7,2,FALSE),VLOOKUP(tranline_cols!Q$1,headway_lookup!$A$2:$C$7,3,FALSE)),input_all_cols!$1:$1,0),FALSE)</f>
        <v>0</v>
      </c>
    </row>
    <row r="122" spans="1:17" x14ac:dyDescent="0.25">
      <c r="A122" t="str">
        <f>input_all_cols!A122</f>
        <v>SRTD176_A</v>
      </c>
      <c r="B122">
        <f>VLOOKUP($A122,[1]MasterLookup!$A:$R,MATCH(B$1,[1]MasterLookup!$1:$1,0),FALSE)</f>
        <v>2.0099999999999998</v>
      </c>
      <c r="C122" t="s">
        <v>593</v>
      </c>
      <c r="D122">
        <f>VLOOKUP($A122,[1]MasterLookup!$A:$R,MATCH(D$1,[1]MasterLookup!$1:$1,0),FALSE)</f>
        <v>3</v>
      </c>
      <c r="E122">
        <f>VLOOKUP($A122,[1]MasterLookup!$A:$R,MATCH(E$1,[1]MasterLookup!$1:$1,0),FALSE)</f>
        <v>3</v>
      </c>
      <c r="F122">
        <f>VLOOKUP($A122,[1]MasterLookup!$A:$R,MATCH(F$1,[1]MasterLookup!$1:$1,0),FALSE)</f>
        <v>5</v>
      </c>
      <c r="G122" t="str">
        <f>VLOOKUP($A122,[1]MasterLookup!$A:$R,MATCH(G$1,[1]MasterLookup!$1:$1,0),FALSE)</f>
        <v>F</v>
      </c>
      <c r="H122">
        <f>VLOOKUP($A122,[1]MasterLookup!$A:$R,MATCH(H$1,[1]MasterLookup!$1:$1,0),FALSE)</f>
        <v>2.0099999999999998</v>
      </c>
      <c r="I122">
        <f>VLOOKUP($A122,[1]MasterLookup!$A:$R,MATCH(I$1,[1]MasterLookup!$1:$1,0),FALSE)</f>
        <v>2.0099999999999998</v>
      </c>
      <c r="J122">
        <f>VLOOKUP($A122,[1]MasterLookup!$A:$R,MATCH(J$1,[1]MasterLookup!$1:$1,0),FALSE)</f>
        <v>2.0099999999999998</v>
      </c>
      <c r="K122">
        <f>VLOOKUP($A122,[1]MasterLookup!$A:$R,MATCH(K$1,[1]MasterLookup!$1:$1,0),FALSE)</f>
        <v>2.0099999999999998</v>
      </c>
      <c r="L122">
        <f>VLOOKUP($A122,[1]MasterLookup!$A:$R,MATCH(L$1,[1]MasterLookup!$1:$1,0),FALSE)</f>
        <v>2.0099999999999998</v>
      </c>
      <c r="M122">
        <f>VLOOKUP($A122,input_all_cols!$A:$AZ,MATCH(IF(tranline_cols!$D122=2,VLOOKUP(tranline_cols!M$1,headway_lookup!$A$2:$C$7,2,FALSE),VLOOKUP(tranline_cols!M$1,headway_lookup!$A$2:$C$7,3,FALSE)),input_all_cols!$1:$1,0),FALSE)</f>
        <v>80</v>
      </c>
      <c r="N122">
        <f>VLOOKUP($A122,input_all_cols!$A:$AZ,MATCH(IF(tranline_cols!$D122=2,VLOOKUP(tranline_cols!N$1,headway_lookup!$A$2:$C$7,2,FALSE),VLOOKUP(tranline_cols!N$1,headway_lookup!$A$2:$C$7,3,FALSE)),input_all_cols!$1:$1,0),FALSE)</f>
        <v>0</v>
      </c>
      <c r="O122">
        <f>VLOOKUP($A122,input_all_cols!$A:$AZ,MATCH(IF(tranline_cols!$D122=2,VLOOKUP(tranline_cols!O$1,headway_lookup!$A$2:$C$7,2,FALSE),VLOOKUP(tranline_cols!O$1,headway_lookup!$A$2:$C$7,3,FALSE)),input_all_cols!$1:$1,0),FALSE)</f>
        <v>60</v>
      </c>
      <c r="P122">
        <f>VLOOKUP($A122,input_all_cols!$A:$AZ,MATCH(IF(tranline_cols!$D122=2,VLOOKUP(tranline_cols!P$1,headway_lookup!$A$2:$C$7,2,FALSE),VLOOKUP(tranline_cols!P$1,headway_lookup!$A$2:$C$7,3,FALSE)),input_all_cols!$1:$1,0),FALSE)</f>
        <v>120</v>
      </c>
      <c r="Q122">
        <f>VLOOKUP($A122,input_all_cols!$A:$AZ,MATCH(IF(tranline_cols!$D122=2,VLOOKUP(tranline_cols!Q$1,headway_lookup!$A$2:$C$7,2,FALSE),VLOOKUP(tranline_cols!Q$1,headway_lookup!$A$2:$C$7,3,FALSE)),input_all_cols!$1:$1,0),FALSE)</f>
        <v>0</v>
      </c>
    </row>
    <row r="123" spans="1:17" x14ac:dyDescent="0.25">
      <c r="A123" t="str">
        <f>input_all_cols!A123</f>
        <v>SRTD176_B</v>
      </c>
      <c r="B123">
        <f>VLOOKUP($A123,[1]MasterLookup!$A:$R,MATCH(B$1,[1]MasterLookup!$1:$1,0),FALSE)</f>
        <v>2.0099999999999998</v>
      </c>
      <c r="C123" t="s">
        <v>593</v>
      </c>
      <c r="D123">
        <f>VLOOKUP($A123,[1]MasterLookup!$A:$R,MATCH(D$1,[1]MasterLookup!$1:$1,0),FALSE)</f>
        <v>3</v>
      </c>
      <c r="E123">
        <f>VLOOKUP($A123,[1]MasterLookup!$A:$R,MATCH(E$1,[1]MasterLookup!$1:$1,0),FALSE)</f>
        <v>3</v>
      </c>
      <c r="F123">
        <f>VLOOKUP($A123,[1]MasterLookup!$A:$R,MATCH(F$1,[1]MasterLookup!$1:$1,0),FALSE)</f>
        <v>5</v>
      </c>
      <c r="G123" t="str">
        <f>VLOOKUP($A123,[1]MasterLookup!$A:$R,MATCH(G$1,[1]MasterLookup!$1:$1,0),FALSE)</f>
        <v>F</v>
      </c>
      <c r="H123">
        <f>VLOOKUP($A123,[1]MasterLookup!$A:$R,MATCH(H$1,[1]MasterLookup!$1:$1,0),FALSE)</f>
        <v>2.0099999999999998</v>
      </c>
      <c r="I123">
        <f>VLOOKUP($A123,[1]MasterLookup!$A:$R,MATCH(I$1,[1]MasterLookup!$1:$1,0),FALSE)</f>
        <v>2.0099999999999998</v>
      </c>
      <c r="J123">
        <f>VLOOKUP($A123,[1]MasterLookup!$A:$R,MATCH(J$1,[1]MasterLookup!$1:$1,0),FALSE)</f>
        <v>2.0099999999999998</v>
      </c>
      <c r="K123">
        <f>VLOOKUP($A123,[1]MasterLookup!$A:$R,MATCH(K$1,[1]MasterLookup!$1:$1,0),FALSE)</f>
        <v>2.0099999999999998</v>
      </c>
      <c r="L123">
        <f>VLOOKUP($A123,[1]MasterLookup!$A:$R,MATCH(L$1,[1]MasterLookup!$1:$1,0),FALSE)</f>
        <v>2.0099999999999998</v>
      </c>
      <c r="M123">
        <f>VLOOKUP($A123,input_all_cols!$A:$AZ,MATCH(IF(tranline_cols!$D123=2,VLOOKUP(tranline_cols!M$1,headway_lookup!$A$2:$C$7,2,FALSE),VLOOKUP(tranline_cols!M$1,headway_lookup!$A$2:$C$7,3,FALSE)),input_all_cols!$1:$1,0),FALSE)</f>
        <v>80</v>
      </c>
      <c r="N123">
        <f>VLOOKUP($A123,input_all_cols!$A:$AZ,MATCH(IF(tranline_cols!$D123=2,VLOOKUP(tranline_cols!N$1,headway_lookup!$A$2:$C$7,2,FALSE),VLOOKUP(tranline_cols!N$1,headway_lookup!$A$2:$C$7,3,FALSE)),input_all_cols!$1:$1,0),FALSE)</f>
        <v>0</v>
      </c>
      <c r="O123">
        <f>VLOOKUP($A123,input_all_cols!$A:$AZ,MATCH(IF(tranline_cols!$D123=2,VLOOKUP(tranline_cols!O$1,headway_lookup!$A$2:$C$7,2,FALSE),VLOOKUP(tranline_cols!O$1,headway_lookup!$A$2:$C$7,3,FALSE)),input_all_cols!$1:$1,0),FALSE)</f>
        <v>90</v>
      </c>
      <c r="P123">
        <f>VLOOKUP($A123,input_all_cols!$A:$AZ,MATCH(IF(tranline_cols!$D123=2,VLOOKUP(tranline_cols!P$1,headway_lookup!$A$2:$C$7,2,FALSE),VLOOKUP(tranline_cols!P$1,headway_lookup!$A$2:$C$7,3,FALSE)),input_all_cols!$1:$1,0),FALSE)</f>
        <v>60</v>
      </c>
      <c r="Q123">
        <f>VLOOKUP($A123,input_all_cols!$A:$AZ,MATCH(IF(tranline_cols!$D123=2,VLOOKUP(tranline_cols!Q$1,headway_lookup!$A$2:$C$7,2,FALSE),VLOOKUP(tranline_cols!Q$1,headway_lookup!$A$2:$C$7,3,FALSE)),input_all_cols!$1:$1,0),FALSE)</f>
        <v>0</v>
      </c>
    </row>
    <row r="124" spans="1:17" x14ac:dyDescent="0.25">
      <c r="A124" t="str">
        <f>input_all_cols!A124</f>
        <v>SRTD177_A</v>
      </c>
      <c r="B124">
        <f>VLOOKUP($A124,[1]MasterLookup!$A:$R,MATCH(B$1,[1]MasterLookup!$1:$1,0),FALSE)</f>
        <v>2.0099999999999998</v>
      </c>
      <c r="C124" t="s">
        <v>593</v>
      </c>
      <c r="D124">
        <f>VLOOKUP($A124,[1]MasterLookup!$A:$R,MATCH(D$1,[1]MasterLookup!$1:$1,0),FALSE)</f>
        <v>3</v>
      </c>
      <c r="E124">
        <f>VLOOKUP($A124,[1]MasterLookup!$A:$R,MATCH(E$1,[1]MasterLookup!$1:$1,0),FALSE)</f>
        <v>3</v>
      </c>
      <c r="F124">
        <f>VLOOKUP($A124,[1]MasterLookup!$A:$R,MATCH(F$1,[1]MasterLookup!$1:$1,0),FALSE)</f>
        <v>5</v>
      </c>
      <c r="G124" t="str">
        <f>VLOOKUP($A124,[1]MasterLookup!$A:$R,MATCH(G$1,[1]MasterLookup!$1:$1,0),FALSE)</f>
        <v>F</v>
      </c>
      <c r="H124">
        <f>VLOOKUP($A124,[1]MasterLookup!$A:$R,MATCH(H$1,[1]MasterLookup!$1:$1,0),FALSE)</f>
        <v>2.0099999999999998</v>
      </c>
      <c r="I124">
        <f>VLOOKUP($A124,[1]MasterLookup!$A:$R,MATCH(I$1,[1]MasterLookup!$1:$1,0),FALSE)</f>
        <v>2.0099999999999998</v>
      </c>
      <c r="J124">
        <f>VLOOKUP($A124,[1]MasterLookup!$A:$R,MATCH(J$1,[1]MasterLookup!$1:$1,0),FALSE)</f>
        <v>2.0099999999999998</v>
      </c>
      <c r="K124">
        <f>VLOOKUP($A124,[1]MasterLookup!$A:$R,MATCH(K$1,[1]MasterLookup!$1:$1,0),FALSE)</f>
        <v>2.0099999999999998</v>
      </c>
      <c r="L124">
        <f>VLOOKUP($A124,[1]MasterLookup!$A:$R,MATCH(L$1,[1]MasterLookup!$1:$1,0),FALSE)</f>
        <v>2.0099999999999998</v>
      </c>
      <c r="M124">
        <f>VLOOKUP($A124,input_all_cols!$A:$AZ,MATCH(IF(tranline_cols!$D124=2,VLOOKUP(tranline_cols!M$1,headway_lookup!$A$2:$C$7,2,FALSE),VLOOKUP(tranline_cols!M$1,headway_lookup!$A$2:$C$7,3,FALSE)),input_all_cols!$1:$1,0),FALSE)</f>
        <v>18.4615384615384</v>
      </c>
      <c r="N124">
        <f>VLOOKUP($A124,input_all_cols!$A:$AZ,MATCH(IF(tranline_cols!$D124=2,VLOOKUP(tranline_cols!N$1,headway_lookup!$A$2:$C$7,2,FALSE),VLOOKUP(tranline_cols!N$1,headway_lookup!$A$2:$C$7,3,FALSE)),input_all_cols!$1:$1,0),FALSE)</f>
        <v>360</v>
      </c>
      <c r="O124">
        <f>VLOOKUP($A124,input_all_cols!$A:$AZ,MATCH(IF(tranline_cols!$D124=2,VLOOKUP(tranline_cols!O$1,headway_lookup!$A$2:$C$7,2,FALSE),VLOOKUP(tranline_cols!O$1,headway_lookup!$A$2:$C$7,3,FALSE)),input_all_cols!$1:$1,0),FALSE)</f>
        <v>16.363636363636299</v>
      </c>
      <c r="P124">
        <f>VLOOKUP($A124,input_all_cols!$A:$AZ,MATCH(IF(tranline_cols!$D124=2,VLOOKUP(tranline_cols!P$1,headway_lookup!$A$2:$C$7,2,FALSE),VLOOKUP(tranline_cols!P$1,headway_lookup!$A$2:$C$7,3,FALSE)),input_all_cols!$1:$1,0),FALSE)</f>
        <v>30</v>
      </c>
      <c r="Q124">
        <f>VLOOKUP($A124,input_all_cols!$A:$AZ,MATCH(IF(tranline_cols!$D124=2,VLOOKUP(tranline_cols!Q$1,headway_lookup!$A$2:$C$7,2,FALSE),VLOOKUP(tranline_cols!Q$1,headway_lookup!$A$2:$C$7,3,FALSE)),input_all_cols!$1:$1,0),FALSE)</f>
        <v>0</v>
      </c>
    </row>
    <row r="125" spans="1:17" x14ac:dyDescent="0.25">
      <c r="A125" t="str">
        <f>input_all_cols!A125</f>
        <v>SRTD177_B</v>
      </c>
      <c r="B125">
        <f>VLOOKUP($A125,[1]MasterLookup!$A:$R,MATCH(B$1,[1]MasterLookup!$1:$1,0),FALSE)</f>
        <v>2.0099999999999998</v>
      </c>
      <c r="C125" t="s">
        <v>593</v>
      </c>
      <c r="D125">
        <f>VLOOKUP($A125,[1]MasterLookup!$A:$R,MATCH(D$1,[1]MasterLookup!$1:$1,0),FALSE)</f>
        <v>3</v>
      </c>
      <c r="E125">
        <f>VLOOKUP($A125,[1]MasterLookup!$A:$R,MATCH(E$1,[1]MasterLookup!$1:$1,0),FALSE)</f>
        <v>3</v>
      </c>
      <c r="F125">
        <f>VLOOKUP($A125,[1]MasterLookup!$A:$R,MATCH(F$1,[1]MasterLookup!$1:$1,0),FALSE)</f>
        <v>5</v>
      </c>
      <c r="G125" t="str">
        <f>VLOOKUP($A125,[1]MasterLookup!$A:$R,MATCH(G$1,[1]MasterLookup!$1:$1,0),FALSE)</f>
        <v>F</v>
      </c>
      <c r="H125">
        <f>VLOOKUP($A125,[1]MasterLookup!$A:$R,MATCH(H$1,[1]MasterLookup!$1:$1,0),FALSE)</f>
        <v>2.0099999999999998</v>
      </c>
      <c r="I125">
        <f>VLOOKUP($A125,[1]MasterLookup!$A:$R,MATCH(I$1,[1]MasterLookup!$1:$1,0),FALSE)</f>
        <v>2.0099999999999998</v>
      </c>
      <c r="J125">
        <f>VLOOKUP($A125,[1]MasterLookup!$A:$R,MATCH(J$1,[1]MasterLookup!$1:$1,0),FALSE)</f>
        <v>2.0099999999999998</v>
      </c>
      <c r="K125">
        <f>VLOOKUP($A125,[1]MasterLookup!$A:$R,MATCH(K$1,[1]MasterLookup!$1:$1,0),FALSE)</f>
        <v>2.0099999999999998</v>
      </c>
      <c r="L125">
        <f>VLOOKUP($A125,[1]MasterLookup!$A:$R,MATCH(L$1,[1]MasterLookup!$1:$1,0),FALSE)</f>
        <v>2.0099999999999998</v>
      </c>
      <c r="M125">
        <f>VLOOKUP($A125,input_all_cols!$A:$AZ,MATCH(IF(tranline_cols!$D125=2,VLOOKUP(tranline_cols!M$1,headway_lookup!$A$2:$C$7,2,FALSE),VLOOKUP(tranline_cols!M$1,headway_lookup!$A$2:$C$7,3,FALSE)),input_all_cols!$1:$1,0),FALSE)</f>
        <v>20</v>
      </c>
      <c r="N125">
        <f>VLOOKUP($A125,input_all_cols!$A:$AZ,MATCH(IF(tranline_cols!$D125=2,VLOOKUP(tranline_cols!N$1,headway_lookup!$A$2:$C$7,2,FALSE),VLOOKUP(tranline_cols!N$1,headway_lookup!$A$2:$C$7,3,FALSE)),input_all_cols!$1:$1,0),FALSE)</f>
        <v>180</v>
      </c>
      <c r="O125">
        <f>VLOOKUP($A125,input_all_cols!$A:$AZ,MATCH(IF(tranline_cols!$D125=2,VLOOKUP(tranline_cols!O$1,headway_lookup!$A$2:$C$7,2,FALSE),VLOOKUP(tranline_cols!O$1,headway_lookup!$A$2:$C$7,3,FALSE)),input_all_cols!$1:$1,0),FALSE)</f>
        <v>16.363636363636299</v>
      </c>
      <c r="P125">
        <f>VLOOKUP($A125,input_all_cols!$A:$AZ,MATCH(IF(tranline_cols!$D125=2,VLOOKUP(tranline_cols!P$1,headway_lookup!$A$2:$C$7,2,FALSE),VLOOKUP(tranline_cols!P$1,headway_lookup!$A$2:$C$7,3,FALSE)),input_all_cols!$1:$1,0),FALSE)</f>
        <v>30</v>
      </c>
      <c r="Q125">
        <f>VLOOKUP($A125,input_all_cols!$A:$AZ,MATCH(IF(tranline_cols!$D125=2,VLOOKUP(tranline_cols!Q$1,headway_lookup!$A$2:$C$7,2,FALSE),VLOOKUP(tranline_cols!Q$1,headway_lookup!$A$2:$C$7,3,FALSE)),input_all_cols!$1:$1,0),FALSE)</f>
        <v>0</v>
      </c>
    </row>
    <row r="126" spans="1:17" x14ac:dyDescent="0.25">
      <c r="A126" t="str">
        <f>input_all_cols!A126</f>
        <v>SRTD178_A</v>
      </c>
      <c r="B126">
        <f>VLOOKUP($A126,[1]MasterLookup!$A:$R,MATCH(B$1,[1]MasterLookup!$1:$1,0),FALSE)</f>
        <v>2.0099999999999998</v>
      </c>
      <c r="C126" t="s">
        <v>593</v>
      </c>
      <c r="D126">
        <f>VLOOKUP($A126,[1]MasterLookup!$A:$R,MATCH(D$1,[1]MasterLookup!$1:$1,0),FALSE)</f>
        <v>3</v>
      </c>
      <c r="E126">
        <f>VLOOKUP($A126,[1]MasterLookup!$A:$R,MATCH(E$1,[1]MasterLookup!$1:$1,0),FALSE)</f>
        <v>3</v>
      </c>
      <c r="F126">
        <f>VLOOKUP($A126,[1]MasterLookup!$A:$R,MATCH(F$1,[1]MasterLookup!$1:$1,0),FALSE)</f>
        <v>5</v>
      </c>
      <c r="G126" t="str">
        <f>VLOOKUP($A126,[1]MasterLookup!$A:$R,MATCH(G$1,[1]MasterLookup!$1:$1,0),FALSE)</f>
        <v>F</v>
      </c>
      <c r="H126">
        <f>VLOOKUP($A126,[1]MasterLookup!$A:$R,MATCH(H$1,[1]MasterLookup!$1:$1,0),FALSE)</f>
        <v>2.0099999999999998</v>
      </c>
      <c r="I126">
        <f>VLOOKUP($A126,[1]MasterLookup!$A:$R,MATCH(I$1,[1]MasterLookup!$1:$1,0),FALSE)</f>
        <v>2.0099999999999998</v>
      </c>
      <c r="J126">
        <f>VLOOKUP($A126,[1]MasterLookup!$A:$R,MATCH(J$1,[1]MasterLookup!$1:$1,0),FALSE)</f>
        <v>2.0099999999999998</v>
      </c>
      <c r="K126">
        <f>VLOOKUP($A126,[1]MasterLookup!$A:$R,MATCH(K$1,[1]MasterLookup!$1:$1,0),FALSE)</f>
        <v>2.0099999999999998</v>
      </c>
      <c r="L126">
        <f>VLOOKUP($A126,[1]MasterLookup!$A:$R,MATCH(L$1,[1]MasterLookup!$1:$1,0),FALSE)</f>
        <v>2.0099999999999998</v>
      </c>
      <c r="M126">
        <f>VLOOKUP($A126,input_all_cols!$A:$AZ,MATCH(IF(tranline_cols!$D126=2,VLOOKUP(tranline_cols!M$1,headway_lookup!$A$2:$C$7,2,FALSE),VLOOKUP(tranline_cols!M$1,headway_lookup!$A$2:$C$7,3,FALSE)),input_all_cols!$1:$1,0),FALSE)</f>
        <v>24</v>
      </c>
      <c r="N126">
        <f>VLOOKUP($A126,input_all_cols!$A:$AZ,MATCH(IF(tranline_cols!$D126=2,VLOOKUP(tranline_cols!N$1,headway_lookup!$A$2:$C$7,2,FALSE),VLOOKUP(tranline_cols!N$1,headway_lookup!$A$2:$C$7,3,FALSE)),input_all_cols!$1:$1,0),FALSE)</f>
        <v>17.1428571428571</v>
      </c>
      <c r="O126">
        <f>VLOOKUP($A126,input_all_cols!$A:$AZ,MATCH(IF(tranline_cols!$D126=2,VLOOKUP(tranline_cols!O$1,headway_lookup!$A$2:$C$7,2,FALSE),VLOOKUP(tranline_cols!O$1,headway_lookup!$A$2:$C$7,3,FALSE)),input_all_cols!$1:$1,0),FALSE)</f>
        <v>15</v>
      </c>
      <c r="P126">
        <f>VLOOKUP($A126,input_all_cols!$A:$AZ,MATCH(IF(tranline_cols!$D126=2,VLOOKUP(tranline_cols!P$1,headway_lookup!$A$2:$C$7,2,FALSE),VLOOKUP(tranline_cols!P$1,headway_lookup!$A$2:$C$7,3,FALSE)),input_all_cols!$1:$1,0),FALSE)</f>
        <v>120</v>
      </c>
      <c r="Q126">
        <f>VLOOKUP($A126,input_all_cols!$A:$AZ,MATCH(IF(tranline_cols!$D126=2,VLOOKUP(tranline_cols!Q$1,headway_lookup!$A$2:$C$7,2,FALSE),VLOOKUP(tranline_cols!Q$1,headway_lookup!$A$2:$C$7,3,FALSE)),input_all_cols!$1:$1,0),FALSE)</f>
        <v>0</v>
      </c>
    </row>
    <row r="127" spans="1:17" x14ac:dyDescent="0.25">
      <c r="A127" t="str">
        <f>input_all_cols!A127</f>
        <v>SRTD19_A</v>
      </c>
      <c r="B127">
        <f>VLOOKUP($A127,[1]MasterLookup!$A:$R,MATCH(B$1,[1]MasterLookup!$1:$1,0),FALSE)</f>
        <v>2.0099999999999998</v>
      </c>
      <c r="C127" t="s">
        <v>593</v>
      </c>
      <c r="D127">
        <f>VLOOKUP($A127,[1]MasterLookup!$A:$R,MATCH(D$1,[1]MasterLookup!$1:$1,0),FALSE)</f>
        <v>3</v>
      </c>
      <c r="E127">
        <f>VLOOKUP($A127,[1]MasterLookup!$A:$R,MATCH(E$1,[1]MasterLookup!$1:$1,0),FALSE)</f>
        <v>3</v>
      </c>
      <c r="F127">
        <f>VLOOKUP($A127,[1]MasterLookup!$A:$R,MATCH(F$1,[1]MasterLookup!$1:$1,0),FALSE)</f>
        <v>5</v>
      </c>
      <c r="G127" t="str">
        <f>VLOOKUP($A127,[1]MasterLookup!$A:$R,MATCH(G$1,[1]MasterLookup!$1:$1,0),FALSE)</f>
        <v>F</v>
      </c>
      <c r="H127">
        <f>VLOOKUP($A127,[1]MasterLookup!$A:$R,MATCH(H$1,[1]MasterLookup!$1:$1,0),FALSE)</f>
        <v>2.0099999999999998</v>
      </c>
      <c r="I127">
        <f>VLOOKUP($A127,[1]MasterLookup!$A:$R,MATCH(I$1,[1]MasterLookup!$1:$1,0),FALSE)</f>
        <v>2.0099999999999998</v>
      </c>
      <c r="J127">
        <f>VLOOKUP($A127,[1]MasterLookup!$A:$R,MATCH(J$1,[1]MasterLookup!$1:$1,0),FALSE)</f>
        <v>2.0099999999999998</v>
      </c>
      <c r="K127">
        <f>VLOOKUP($A127,[1]MasterLookup!$A:$R,MATCH(K$1,[1]MasterLookup!$1:$1,0),FALSE)</f>
        <v>2.0099999999999998</v>
      </c>
      <c r="L127">
        <f>VLOOKUP($A127,[1]MasterLookup!$A:$R,MATCH(L$1,[1]MasterLookup!$1:$1,0),FALSE)</f>
        <v>2.0099999999999998</v>
      </c>
      <c r="M127">
        <f>VLOOKUP($A127,input_all_cols!$A:$AZ,MATCH(IF(tranline_cols!$D127=2,VLOOKUP(tranline_cols!M$1,headway_lookup!$A$2:$C$7,2,FALSE),VLOOKUP(tranline_cols!M$1,headway_lookup!$A$2:$C$7,3,FALSE)),input_all_cols!$1:$1,0),FALSE)</f>
        <v>60</v>
      </c>
      <c r="N127">
        <f>VLOOKUP($A127,input_all_cols!$A:$AZ,MATCH(IF(tranline_cols!$D127=2,VLOOKUP(tranline_cols!N$1,headway_lookup!$A$2:$C$7,2,FALSE),VLOOKUP(tranline_cols!N$1,headway_lookup!$A$2:$C$7,3,FALSE)),input_all_cols!$1:$1,0),FALSE)</f>
        <v>60</v>
      </c>
      <c r="O127">
        <f>VLOOKUP($A127,input_all_cols!$A:$AZ,MATCH(IF(tranline_cols!$D127=2,VLOOKUP(tranline_cols!O$1,headway_lookup!$A$2:$C$7,2,FALSE),VLOOKUP(tranline_cols!O$1,headway_lookup!$A$2:$C$7,3,FALSE)),input_all_cols!$1:$1,0),FALSE)</f>
        <v>60</v>
      </c>
      <c r="P127">
        <f>VLOOKUP($A127,input_all_cols!$A:$AZ,MATCH(IF(tranline_cols!$D127=2,VLOOKUP(tranline_cols!P$1,headway_lookup!$A$2:$C$7,2,FALSE),VLOOKUP(tranline_cols!P$1,headway_lookup!$A$2:$C$7,3,FALSE)),input_all_cols!$1:$1,0),FALSE)</f>
        <v>120</v>
      </c>
      <c r="Q127">
        <f>VLOOKUP($A127,input_all_cols!$A:$AZ,MATCH(IF(tranline_cols!$D127=2,VLOOKUP(tranline_cols!Q$1,headway_lookup!$A$2:$C$7,2,FALSE),VLOOKUP(tranline_cols!Q$1,headway_lookup!$A$2:$C$7,3,FALSE)),input_all_cols!$1:$1,0),FALSE)</f>
        <v>0</v>
      </c>
    </row>
    <row r="128" spans="1:17" x14ac:dyDescent="0.25">
      <c r="A128" t="str">
        <f>input_all_cols!A128</f>
        <v>SRTD19_B</v>
      </c>
      <c r="B128">
        <f>VLOOKUP($A128,[1]MasterLookup!$A:$R,MATCH(B$1,[1]MasterLookup!$1:$1,0),FALSE)</f>
        <v>2.0099999999999998</v>
      </c>
      <c r="C128" t="s">
        <v>593</v>
      </c>
      <c r="D128">
        <f>VLOOKUP($A128,[1]MasterLookup!$A:$R,MATCH(D$1,[1]MasterLookup!$1:$1,0),FALSE)</f>
        <v>3</v>
      </c>
      <c r="E128">
        <f>VLOOKUP($A128,[1]MasterLookup!$A:$R,MATCH(E$1,[1]MasterLookup!$1:$1,0),FALSE)</f>
        <v>3</v>
      </c>
      <c r="F128">
        <f>VLOOKUP($A128,[1]MasterLookup!$A:$R,MATCH(F$1,[1]MasterLookup!$1:$1,0),FALSE)</f>
        <v>5</v>
      </c>
      <c r="G128" t="str">
        <f>VLOOKUP($A128,[1]MasterLookup!$A:$R,MATCH(G$1,[1]MasterLookup!$1:$1,0),FALSE)</f>
        <v>F</v>
      </c>
      <c r="H128">
        <f>VLOOKUP($A128,[1]MasterLookup!$A:$R,MATCH(H$1,[1]MasterLookup!$1:$1,0),FALSE)</f>
        <v>2.0099999999999998</v>
      </c>
      <c r="I128">
        <f>VLOOKUP($A128,[1]MasterLookup!$A:$R,MATCH(I$1,[1]MasterLookup!$1:$1,0),FALSE)</f>
        <v>2.0099999999999998</v>
      </c>
      <c r="J128">
        <f>VLOOKUP($A128,[1]MasterLookup!$A:$R,MATCH(J$1,[1]MasterLookup!$1:$1,0),FALSE)</f>
        <v>2.0099999999999998</v>
      </c>
      <c r="K128">
        <f>VLOOKUP($A128,[1]MasterLookup!$A:$R,MATCH(K$1,[1]MasterLookup!$1:$1,0),FALSE)</f>
        <v>2.0099999999999998</v>
      </c>
      <c r="L128">
        <f>VLOOKUP($A128,[1]MasterLookup!$A:$R,MATCH(L$1,[1]MasterLookup!$1:$1,0),FALSE)</f>
        <v>2.0099999999999998</v>
      </c>
      <c r="M128">
        <f>VLOOKUP($A128,input_all_cols!$A:$AZ,MATCH(IF(tranline_cols!$D128=2,VLOOKUP(tranline_cols!M$1,headway_lookup!$A$2:$C$7,2,FALSE),VLOOKUP(tranline_cols!M$1,headway_lookup!$A$2:$C$7,3,FALSE)),input_all_cols!$1:$1,0),FALSE)</f>
        <v>80</v>
      </c>
      <c r="N128">
        <f>VLOOKUP($A128,input_all_cols!$A:$AZ,MATCH(IF(tranline_cols!$D128=2,VLOOKUP(tranline_cols!N$1,headway_lookup!$A$2:$C$7,2,FALSE),VLOOKUP(tranline_cols!N$1,headway_lookup!$A$2:$C$7,3,FALSE)),input_all_cols!$1:$1,0),FALSE)</f>
        <v>60</v>
      </c>
      <c r="O128">
        <f>VLOOKUP($A128,input_all_cols!$A:$AZ,MATCH(IF(tranline_cols!$D128=2,VLOOKUP(tranline_cols!O$1,headway_lookup!$A$2:$C$7,2,FALSE),VLOOKUP(tranline_cols!O$1,headway_lookup!$A$2:$C$7,3,FALSE)),input_all_cols!$1:$1,0),FALSE)</f>
        <v>60</v>
      </c>
      <c r="P128">
        <f>VLOOKUP($A128,input_all_cols!$A:$AZ,MATCH(IF(tranline_cols!$D128=2,VLOOKUP(tranline_cols!P$1,headway_lookup!$A$2:$C$7,2,FALSE),VLOOKUP(tranline_cols!P$1,headway_lookup!$A$2:$C$7,3,FALSE)),input_all_cols!$1:$1,0),FALSE)</f>
        <v>60</v>
      </c>
      <c r="Q128">
        <f>VLOOKUP($A128,input_all_cols!$A:$AZ,MATCH(IF(tranline_cols!$D128=2,VLOOKUP(tranline_cols!Q$1,headway_lookup!$A$2:$C$7,2,FALSE),VLOOKUP(tranline_cols!Q$1,headway_lookup!$A$2:$C$7,3,FALSE)),input_all_cols!$1:$1,0),FALSE)</f>
        <v>180</v>
      </c>
    </row>
    <row r="129" spans="1:17" x14ac:dyDescent="0.25">
      <c r="A129" t="str">
        <f>input_all_cols!A129</f>
        <v>SRTD1_A</v>
      </c>
      <c r="B129">
        <f>VLOOKUP($A129,[1]MasterLookup!$A:$R,MATCH(B$1,[1]MasterLookup!$1:$1,0),FALSE)</f>
        <v>2.0099999999999998</v>
      </c>
      <c r="C129" t="s">
        <v>593</v>
      </c>
      <c r="D129">
        <f>VLOOKUP($A129,[1]MasterLookup!$A:$R,MATCH(D$1,[1]MasterLookup!$1:$1,0),FALSE)</f>
        <v>3</v>
      </c>
      <c r="E129">
        <f>VLOOKUP($A129,[1]MasterLookup!$A:$R,MATCH(E$1,[1]MasterLookup!$1:$1,0),FALSE)</f>
        <v>2</v>
      </c>
      <c r="F129">
        <f>VLOOKUP($A129,[1]MasterLookup!$A:$R,MATCH(F$1,[1]MasterLookup!$1:$1,0),FALSE)</f>
        <v>5</v>
      </c>
      <c r="G129" t="str">
        <f>VLOOKUP($A129,[1]MasterLookup!$A:$R,MATCH(G$1,[1]MasterLookup!$1:$1,0),FALSE)</f>
        <v>F</v>
      </c>
      <c r="H129">
        <f>VLOOKUP($A129,[1]MasterLookup!$A:$R,MATCH(H$1,[1]MasterLookup!$1:$1,0),FALSE)</f>
        <v>2.0099999999999998</v>
      </c>
      <c r="I129">
        <f>VLOOKUP($A129,[1]MasterLookup!$A:$R,MATCH(I$1,[1]MasterLookup!$1:$1,0),FALSE)</f>
        <v>2.0099999999999998</v>
      </c>
      <c r="J129">
        <f>VLOOKUP($A129,[1]MasterLookup!$A:$R,MATCH(J$1,[1]MasterLookup!$1:$1,0),FALSE)</f>
        <v>2.0099999999999998</v>
      </c>
      <c r="K129">
        <f>VLOOKUP($A129,[1]MasterLookup!$A:$R,MATCH(K$1,[1]MasterLookup!$1:$1,0),FALSE)</f>
        <v>2.0099999999999998</v>
      </c>
      <c r="L129">
        <f>VLOOKUP($A129,[1]MasterLookup!$A:$R,MATCH(L$1,[1]MasterLookup!$1:$1,0),FALSE)</f>
        <v>2.0099999999999998</v>
      </c>
      <c r="M129">
        <f>VLOOKUP($A129,input_all_cols!$A:$AZ,MATCH(IF(tranline_cols!$D129=2,VLOOKUP(tranline_cols!M$1,headway_lookup!$A$2:$C$7,2,FALSE),VLOOKUP(tranline_cols!M$1,headway_lookup!$A$2:$C$7,3,FALSE)),input_all_cols!$1:$1,0),FALSE)</f>
        <v>15</v>
      </c>
      <c r="N129">
        <f>VLOOKUP($A129,input_all_cols!$A:$AZ,MATCH(IF(tranline_cols!$D129=2,VLOOKUP(tranline_cols!N$1,headway_lookup!$A$2:$C$7,2,FALSE),VLOOKUP(tranline_cols!N$1,headway_lookup!$A$2:$C$7,3,FALSE)),input_all_cols!$1:$1,0),FALSE)</f>
        <v>15</v>
      </c>
      <c r="O129">
        <f>VLOOKUP($A129,input_all_cols!$A:$AZ,MATCH(IF(tranline_cols!$D129=2,VLOOKUP(tranline_cols!O$1,headway_lookup!$A$2:$C$7,2,FALSE),VLOOKUP(tranline_cols!O$1,headway_lookup!$A$2:$C$7,3,FALSE)),input_all_cols!$1:$1,0),FALSE)</f>
        <v>15</v>
      </c>
      <c r="P129">
        <f>VLOOKUP($A129,input_all_cols!$A:$AZ,MATCH(IF(tranline_cols!$D129=2,VLOOKUP(tranline_cols!P$1,headway_lookup!$A$2:$C$7,2,FALSE),VLOOKUP(tranline_cols!P$1,headway_lookup!$A$2:$C$7,3,FALSE)),input_all_cols!$1:$1,0),FALSE)</f>
        <v>30</v>
      </c>
      <c r="Q129">
        <f>VLOOKUP($A129,input_all_cols!$A:$AZ,MATCH(IF(tranline_cols!$D129=2,VLOOKUP(tranline_cols!Q$1,headway_lookup!$A$2:$C$7,2,FALSE),VLOOKUP(tranline_cols!Q$1,headway_lookup!$A$2:$C$7,3,FALSE)),input_all_cols!$1:$1,0),FALSE)</f>
        <v>45</v>
      </c>
    </row>
    <row r="130" spans="1:17" x14ac:dyDescent="0.25">
      <c r="A130" t="str">
        <f>input_all_cols!A130</f>
        <v>SRTD1_B</v>
      </c>
      <c r="B130">
        <f>VLOOKUP($A130,[1]MasterLookup!$A:$R,MATCH(B$1,[1]MasterLookup!$1:$1,0),FALSE)</f>
        <v>2.0099999999999998</v>
      </c>
      <c r="C130" t="s">
        <v>593</v>
      </c>
      <c r="D130">
        <f>VLOOKUP($A130,[1]MasterLookup!$A:$R,MATCH(D$1,[1]MasterLookup!$1:$1,0),FALSE)</f>
        <v>3</v>
      </c>
      <c r="E130">
        <f>VLOOKUP($A130,[1]MasterLookup!$A:$R,MATCH(E$1,[1]MasterLookup!$1:$1,0),FALSE)</f>
        <v>2</v>
      </c>
      <c r="F130">
        <f>VLOOKUP($A130,[1]MasterLookup!$A:$R,MATCH(F$1,[1]MasterLookup!$1:$1,0),FALSE)</f>
        <v>5</v>
      </c>
      <c r="G130" t="str">
        <f>VLOOKUP($A130,[1]MasterLookup!$A:$R,MATCH(G$1,[1]MasterLookup!$1:$1,0),FALSE)</f>
        <v>F</v>
      </c>
      <c r="H130">
        <f>VLOOKUP($A130,[1]MasterLookup!$A:$R,MATCH(H$1,[1]MasterLookup!$1:$1,0),FALSE)</f>
        <v>2.0099999999999998</v>
      </c>
      <c r="I130">
        <f>VLOOKUP($A130,[1]MasterLookup!$A:$R,MATCH(I$1,[1]MasterLookup!$1:$1,0),FALSE)</f>
        <v>2.0099999999999998</v>
      </c>
      <c r="J130">
        <f>VLOOKUP($A130,[1]MasterLookup!$A:$R,MATCH(J$1,[1]MasterLookup!$1:$1,0),FALSE)</f>
        <v>2.0099999999999998</v>
      </c>
      <c r="K130">
        <f>VLOOKUP($A130,[1]MasterLookup!$A:$R,MATCH(K$1,[1]MasterLookup!$1:$1,0),FALSE)</f>
        <v>2.0099999999999998</v>
      </c>
      <c r="L130">
        <f>VLOOKUP($A130,[1]MasterLookup!$A:$R,MATCH(L$1,[1]MasterLookup!$1:$1,0),FALSE)</f>
        <v>2.0099999999999998</v>
      </c>
      <c r="M130">
        <f>VLOOKUP($A130,input_all_cols!$A:$AZ,MATCH(IF(tranline_cols!$D130=2,VLOOKUP(tranline_cols!M$1,headway_lookup!$A$2:$C$7,2,FALSE),VLOOKUP(tranline_cols!M$1,headway_lookup!$A$2:$C$7,3,FALSE)),input_all_cols!$1:$1,0),FALSE)</f>
        <v>17.1428571428571</v>
      </c>
      <c r="N130">
        <f>VLOOKUP($A130,input_all_cols!$A:$AZ,MATCH(IF(tranline_cols!$D130=2,VLOOKUP(tranline_cols!N$1,headway_lookup!$A$2:$C$7,2,FALSE),VLOOKUP(tranline_cols!N$1,headway_lookup!$A$2:$C$7,3,FALSE)),input_all_cols!$1:$1,0),FALSE)</f>
        <v>15</v>
      </c>
      <c r="O130">
        <f>VLOOKUP($A130,input_all_cols!$A:$AZ,MATCH(IF(tranline_cols!$D130=2,VLOOKUP(tranline_cols!O$1,headway_lookup!$A$2:$C$7,2,FALSE),VLOOKUP(tranline_cols!O$1,headway_lookup!$A$2:$C$7,3,FALSE)),input_all_cols!$1:$1,0),FALSE)</f>
        <v>15</v>
      </c>
      <c r="P130">
        <f>VLOOKUP($A130,input_all_cols!$A:$AZ,MATCH(IF(tranline_cols!$D130=2,VLOOKUP(tranline_cols!P$1,headway_lookup!$A$2:$C$7,2,FALSE),VLOOKUP(tranline_cols!P$1,headway_lookup!$A$2:$C$7,3,FALSE)),input_all_cols!$1:$1,0),FALSE)</f>
        <v>20</v>
      </c>
      <c r="Q130">
        <f>VLOOKUP($A130,input_all_cols!$A:$AZ,MATCH(IF(tranline_cols!$D130=2,VLOOKUP(tranline_cols!Q$1,headway_lookup!$A$2:$C$7,2,FALSE),VLOOKUP(tranline_cols!Q$1,headway_lookup!$A$2:$C$7,3,FALSE)),input_all_cols!$1:$1,0),FALSE)</f>
        <v>45</v>
      </c>
    </row>
    <row r="131" spans="1:17" x14ac:dyDescent="0.25">
      <c r="A131" t="str">
        <f>input_all_cols!A131</f>
        <v>SRTD205_A</v>
      </c>
      <c r="B131">
        <f>VLOOKUP($A131,[1]MasterLookup!$A:$R,MATCH(B$1,[1]MasterLookup!$1:$1,0),FALSE)</f>
        <v>2.0099999999999998</v>
      </c>
      <c r="C131" t="s">
        <v>593</v>
      </c>
      <c r="D131">
        <f>VLOOKUP($A131,[1]MasterLookup!$A:$R,MATCH(D$1,[1]MasterLookup!$1:$1,0),FALSE)</f>
        <v>3</v>
      </c>
      <c r="E131">
        <f>VLOOKUP($A131,[1]MasterLookup!$A:$R,MATCH(E$1,[1]MasterLookup!$1:$1,0),FALSE)</f>
        <v>2</v>
      </c>
      <c r="F131">
        <f>VLOOKUP($A131,[1]MasterLookup!$A:$R,MATCH(F$1,[1]MasterLookup!$1:$1,0),FALSE)</f>
        <v>5</v>
      </c>
      <c r="G131" t="str">
        <f>VLOOKUP($A131,[1]MasterLookup!$A:$R,MATCH(G$1,[1]MasterLookup!$1:$1,0),FALSE)</f>
        <v>F</v>
      </c>
      <c r="H131">
        <f>VLOOKUP($A131,[1]MasterLookup!$A:$R,MATCH(H$1,[1]MasterLookup!$1:$1,0),FALSE)</f>
        <v>2.0099999999999998</v>
      </c>
      <c r="I131">
        <f>VLOOKUP($A131,[1]MasterLookup!$A:$R,MATCH(I$1,[1]MasterLookup!$1:$1,0),FALSE)</f>
        <v>2.0099999999999998</v>
      </c>
      <c r="J131">
        <f>VLOOKUP($A131,[1]MasterLookup!$A:$R,MATCH(J$1,[1]MasterLookup!$1:$1,0),FALSE)</f>
        <v>2.0099999999999998</v>
      </c>
      <c r="K131">
        <f>VLOOKUP($A131,[1]MasterLookup!$A:$R,MATCH(K$1,[1]MasterLookup!$1:$1,0),FALSE)</f>
        <v>2.0099999999999998</v>
      </c>
      <c r="L131">
        <f>VLOOKUP($A131,[1]MasterLookup!$A:$R,MATCH(L$1,[1]MasterLookup!$1:$1,0),FALSE)</f>
        <v>2.0099999999999998</v>
      </c>
      <c r="M131">
        <f>VLOOKUP($A131,input_all_cols!$A:$AZ,MATCH(IF(tranline_cols!$D131=2,VLOOKUP(tranline_cols!M$1,headway_lookup!$A$2:$C$7,2,FALSE),VLOOKUP(tranline_cols!M$1,headway_lookup!$A$2:$C$7,3,FALSE)),input_all_cols!$1:$1,0),FALSE)</f>
        <v>240</v>
      </c>
      <c r="N131">
        <f>VLOOKUP($A131,input_all_cols!$A:$AZ,MATCH(IF(tranline_cols!$D131=2,VLOOKUP(tranline_cols!N$1,headway_lookup!$A$2:$C$7,2,FALSE),VLOOKUP(tranline_cols!N$1,headway_lookup!$A$2:$C$7,3,FALSE)),input_all_cols!$1:$1,0),FALSE)</f>
        <v>0</v>
      </c>
      <c r="O131">
        <f>VLOOKUP($A131,input_all_cols!$A:$AZ,MATCH(IF(tranline_cols!$D131=2,VLOOKUP(tranline_cols!O$1,headway_lookup!$A$2:$C$7,2,FALSE),VLOOKUP(tranline_cols!O$1,headway_lookup!$A$2:$C$7,3,FALSE)),input_all_cols!$1:$1,0),FALSE)</f>
        <v>0</v>
      </c>
      <c r="P131">
        <f>VLOOKUP($A131,input_all_cols!$A:$AZ,MATCH(IF(tranline_cols!$D131=2,VLOOKUP(tranline_cols!P$1,headway_lookup!$A$2:$C$7,2,FALSE),VLOOKUP(tranline_cols!P$1,headway_lookup!$A$2:$C$7,3,FALSE)),input_all_cols!$1:$1,0),FALSE)</f>
        <v>0</v>
      </c>
      <c r="Q131">
        <f>VLOOKUP($A131,input_all_cols!$A:$AZ,MATCH(IF(tranline_cols!$D131=2,VLOOKUP(tranline_cols!Q$1,headway_lookup!$A$2:$C$7,2,FALSE),VLOOKUP(tranline_cols!Q$1,headway_lookup!$A$2:$C$7,3,FALSE)),input_all_cols!$1:$1,0),FALSE)</f>
        <v>0</v>
      </c>
    </row>
    <row r="132" spans="1:17" x14ac:dyDescent="0.25">
      <c r="A132" t="str">
        <f>input_all_cols!A132</f>
        <v>SRTD205_B</v>
      </c>
      <c r="B132">
        <f>VLOOKUP($A132,[1]MasterLookup!$A:$R,MATCH(B$1,[1]MasterLookup!$1:$1,0),FALSE)</f>
        <v>2.0099999999999998</v>
      </c>
      <c r="C132" t="s">
        <v>593</v>
      </c>
      <c r="D132">
        <f>VLOOKUP($A132,[1]MasterLookup!$A:$R,MATCH(D$1,[1]MasterLookup!$1:$1,0),FALSE)</f>
        <v>3</v>
      </c>
      <c r="E132">
        <f>VLOOKUP($A132,[1]MasterLookup!$A:$R,MATCH(E$1,[1]MasterLookup!$1:$1,0),FALSE)</f>
        <v>2</v>
      </c>
      <c r="F132">
        <f>VLOOKUP($A132,[1]MasterLookup!$A:$R,MATCH(F$1,[1]MasterLookup!$1:$1,0),FALSE)</f>
        <v>5</v>
      </c>
      <c r="G132" t="str">
        <f>VLOOKUP($A132,[1]MasterLookup!$A:$R,MATCH(G$1,[1]MasterLookup!$1:$1,0),FALSE)</f>
        <v>F</v>
      </c>
      <c r="H132">
        <f>VLOOKUP($A132,[1]MasterLookup!$A:$R,MATCH(H$1,[1]MasterLookup!$1:$1,0),FALSE)</f>
        <v>2.0099999999999998</v>
      </c>
      <c r="I132">
        <f>VLOOKUP($A132,[1]MasterLookup!$A:$R,MATCH(I$1,[1]MasterLookup!$1:$1,0),FALSE)</f>
        <v>2.0099999999999998</v>
      </c>
      <c r="J132">
        <f>VLOOKUP($A132,[1]MasterLookup!$A:$R,MATCH(J$1,[1]MasterLookup!$1:$1,0),FALSE)</f>
        <v>2.0099999999999998</v>
      </c>
      <c r="K132">
        <f>VLOOKUP($A132,[1]MasterLookup!$A:$R,MATCH(K$1,[1]MasterLookup!$1:$1,0),FALSE)</f>
        <v>2.0099999999999998</v>
      </c>
      <c r="L132">
        <f>VLOOKUP($A132,[1]MasterLookup!$A:$R,MATCH(L$1,[1]MasterLookup!$1:$1,0),FALSE)</f>
        <v>2.0099999999999998</v>
      </c>
      <c r="M132">
        <f>VLOOKUP($A132,input_all_cols!$A:$AZ,MATCH(IF(tranline_cols!$D132=2,VLOOKUP(tranline_cols!M$1,headway_lookup!$A$2:$C$7,2,FALSE),VLOOKUP(tranline_cols!M$1,headway_lookup!$A$2:$C$7,3,FALSE)),input_all_cols!$1:$1,0),FALSE)</f>
        <v>0</v>
      </c>
      <c r="N132">
        <f>VLOOKUP($A132,input_all_cols!$A:$AZ,MATCH(IF(tranline_cols!$D132=2,VLOOKUP(tranline_cols!N$1,headway_lookup!$A$2:$C$7,2,FALSE),VLOOKUP(tranline_cols!N$1,headway_lookup!$A$2:$C$7,3,FALSE)),input_all_cols!$1:$1,0),FALSE)</f>
        <v>180</v>
      </c>
      <c r="O132">
        <f>VLOOKUP($A132,input_all_cols!$A:$AZ,MATCH(IF(tranline_cols!$D132=2,VLOOKUP(tranline_cols!O$1,headway_lookup!$A$2:$C$7,2,FALSE),VLOOKUP(tranline_cols!O$1,headway_lookup!$A$2:$C$7,3,FALSE)),input_all_cols!$1:$1,0),FALSE)</f>
        <v>0</v>
      </c>
      <c r="P132">
        <f>VLOOKUP($A132,input_all_cols!$A:$AZ,MATCH(IF(tranline_cols!$D132=2,VLOOKUP(tranline_cols!P$1,headway_lookup!$A$2:$C$7,2,FALSE),VLOOKUP(tranline_cols!P$1,headway_lookup!$A$2:$C$7,3,FALSE)),input_all_cols!$1:$1,0),FALSE)</f>
        <v>0</v>
      </c>
      <c r="Q132">
        <f>VLOOKUP($A132,input_all_cols!$A:$AZ,MATCH(IF(tranline_cols!$D132=2,VLOOKUP(tranline_cols!Q$1,headway_lookup!$A$2:$C$7,2,FALSE),VLOOKUP(tranline_cols!Q$1,headway_lookup!$A$2:$C$7,3,FALSE)),input_all_cols!$1:$1,0),FALSE)</f>
        <v>0</v>
      </c>
    </row>
    <row r="133" spans="1:17" x14ac:dyDescent="0.25">
      <c r="A133" t="str">
        <f>input_all_cols!A133</f>
        <v>SRTD206_A</v>
      </c>
      <c r="B133">
        <f>VLOOKUP($A133,[1]MasterLookup!$A:$R,MATCH(B$1,[1]MasterLookup!$1:$1,0),FALSE)</f>
        <v>2.0099999999999998</v>
      </c>
      <c r="C133" t="s">
        <v>593</v>
      </c>
      <c r="D133">
        <f>VLOOKUP($A133,[1]MasterLookup!$A:$R,MATCH(D$1,[1]MasterLookup!$1:$1,0),FALSE)</f>
        <v>3</v>
      </c>
      <c r="E133">
        <f>VLOOKUP($A133,[1]MasterLookup!$A:$R,MATCH(E$1,[1]MasterLookup!$1:$1,0),FALSE)</f>
        <v>2</v>
      </c>
      <c r="F133">
        <f>VLOOKUP($A133,[1]MasterLookup!$A:$R,MATCH(F$1,[1]MasterLookup!$1:$1,0),FALSE)</f>
        <v>5</v>
      </c>
      <c r="G133" t="str">
        <f>VLOOKUP($A133,[1]MasterLookup!$A:$R,MATCH(G$1,[1]MasterLookup!$1:$1,0),FALSE)</f>
        <v>F</v>
      </c>
      <c r="H133">
        <f>VLOOKUP($A133,[1]MasterLookup!$A:$R,MATCH(H$1,[1]MasterLookup!$1:$1,0),FALSE)</f>
        <v>2.0099999999999998</v>
      </c>
      <c r="I133">
        <f>VLOOKUP($A133,[1]MasterLookup!$A:$R,MATCH(I$1,[1]MasterLookup!$1:$1,0),FALSE)</f>
        <v>2.0099999999999998</v>
      </c>
      <c r="J133">
        <f>VLOOKUP($A133,[1]MasterLookup!$A:$R,MATCH(J$1,[1]MasterLookup!$1:$1,0),FALSE)</f>
        <v>2.0099999999999998</v>
      </c>
      <c r="K133">
        <f>VLOOKUP($A133,[1]MasterLookup!$A:$R,MATCH(K$1,[1]MasterLookup!$1:$1,0),FALSE)</f>
        <v>2.0099999999999998</v>
      </c>
      <c r="L133">
        <f>VLOOKUP($A133,[1]MasterLookup!$A:$R,MATCH(L$1,[1]MasterLookup!$1:$1,0),FALSE)</f>
        <v>2.0099999999999998</v>
      </c>
      <c r="M133">
        <f>VLOOKUP($A133,input_all_cols!$A:$AZ,MATCH(IF(tranline_cols!$D133=2,VLOOKUP(tranline_cols!M$1,headway_lookup!$A$2:$C$7,2,FALSE),VLOOKUP(tranline_cols!M$1,headway_lookup!$A$2:$C$7,3,FALSE)),input_all_cols!$1:$1,0),FALSE)</f>
        <v>240</v>
      </c>
      <c r="N133">
        <f>VLOOKUP($A133,input_all_cols!$A:$AZ,MATCH(IF(tranline_cols!$D133=2,VLOOKUP(tranline_cols!N$1,headway_lookup!$A$2:$C$7,2,FALSE),VLOOKUP(tranline_cols!N$1,headway_lookup!$A$2:$C$7,3,FALSE)),input_all_cols!$1:$1,0),FALSE)</f>
        <v>0</v>
      </c>
      <c r="O133">
        <f>VLOOKUP($A133,input_all_cols!$A:$AZ,MATCH(IF(tranline_cols!$D133=2,VLOOKUP(tranline_cols!O$1,headway_lookup!$A$2:$C$7,2,FALSE),VLOOKUP(tranline_cols!O$1,headway_lookup!$A$2:$C$7,3,FALSE)),input_all_cols!$1:$1,0),FALSE)</f>
        <v>0</v>
      </c>
      <c r="P133">
        <f>VLOOKUP($A133,input_all_cols!$A:$AZ,MATCH(IF(tranline_cols!$D133=2,VLOOKUP(tranline_cols!P$1,headway_lookup!$A$2:$C$7,2,FALSE),VLOOKUP(tranline_cols!P$1,headway_lookup!$A$2:$C$7,3,FALSE)),input_all_cols!$1:$1,0),FALSE)</f>
        <v>0</v>
      </c>
      <c r="Q133">
        <f>VLOOKUP($A133,input_all_cols!$A:$AZ,MATCH(IF(tranline_cols!$D133=2,VLOOKUP(tranline_cols!Q$1,headway_lookup!$A$2:$C$7,2,FALSE),VLOOKUP(tranline_cols!Q$1,headway_lookup!$A$2:$C$7,3,FALSE)),input_all_cols!$1:$1,0),FALSE)</f>
        <v>0</v>
      </c>
    </row>
    <row r="134" spans="1:17" x14ac:dyDescent="0.25">
      <c r="A134" t="str">
        <f>input_all_cols!A134</f>
        <v>SRTD206_B</v>
      </c>
      <c r="B134">
        <f>VLOOKUP($A134,[1]MasterLookup!$A:$R,MATCH(B$1,[1]MasterLookup!$1:$1,0),FALSE)</f>
        <v>2.0099999999999998</v>
      </c>
      <c r="C134" t="s">
        <v>593</v>
      </c>
      <c r="D134">
        <f>VLOOKUP($A134,[1]MasterLookup!$A:$R,MATCH(D$1,[1]MasterLookup!$1:$1,0),FALSE)</f>
        <v>3</v>
      </c>
      <c r="E134">
        <f>VLOOKUP($A134,[1]MasterLookup!$A:$R,MATCH(E$1,[1]MasterLookup!$1:$1,0),FALSE)</f>
        <v>2</v>
      </c>
      <c r="F134">
        <f>VLOOKUP($A134,[1]MasterLookup!$A:$R,MATCH(F$1,[1]MasterLookup!$1:$1,0),FALSE)</f>
        <v>5</v>
      </c>
      <c r="G134" t="str">
        <f>VLOOKUP($A134,[1]MasterLookup!$A:$R,MATCH(G$1,[1]MasterLookup!$1:$1,0),FALSE)</f>
        <v>F</v>
      </c>
      <c r="H134">
        <f>VLOOKUP($A134,[1]MasterLookup!$A:$R,MATCH(H$1,[1]MasterLookup!$1:$1,0),FALSE)</f>
        <v>2.0099999999999998</v>
      </c>
      <c r="I134">
        <f>VLOOKUP($A134,[1]MasterLookup!$A:$R,MATCH(I$1,[1]MasterLookup!$1:$1,0),FALSE)</f>
        <v>2.0099999999999998</v>
      </c>
      <c r="J134">
        <f>VLOOKUP($A134,[1]MasterLookup!$A:$R,MATCH(J$1,[1]MasterLookup!$1:$1,0),FALSE)</f>
        <v>2.0099999999999998</v>
      </c>
      <c r="K134">
        <f>VLOOKUP($A134,[1]MasterLookup!$A:$R,MATCH(K$1,[1]MasterLookup!$1:$1,0),FALSE)</f>
        <v>2.0099999999999998</v>
      </c>
      <c r="L134">
        <f>VLOOKUP($A134,[1]MasterLookup!$A:$R,MATCH(L$1,[1]MasterLookup!$1:$1,0),FALSE)</f>
        <v>2.0099999999999998</v>
      </c>
      <c r="M134">
        <f>VLOOKUP($A134,input_all_cols!$A:$AZ,MATCH(IF(tranline_cols!$D134=2,VLOOKUP(tranline_cols!M$1,headway_lookup!$A$2:$C$7,2,FALSE),VLOOKUP(tranline_cols!M$1,headway_lookup!$A$2:$C$7,3,FALSE)),input_all_cols!$1:$1,0),FALSE)</f>
        <v>0</v>
      </c>
      <c r="N134">
        <f>VLOOKUP($A134,input_all_cols!$A:$AZ,MATCH(IF(tranline_cols!$D134=2,VLOOKUP(tranline_cols!N$1,headway_lookup!$A$2:$C$7,2,FALSE),VLOOKUP(tranline_cols!N$1,headway_lookup!$A$2:$C$7,3,FALSE)),input_all_cols!$1:$1,0),FALSE)</f>
        <v>360</v>
      </c>
      <c r="O134">
        <f>VLOOKUP($A134,input_all_cols!$A:$AZ,MATCH(IF(tranline_cols!$D134=2,VLOOKUP(tranline_cols!O$1,headway_lookup!$A$2:$C$7,2,FALSE),VLOOKUP(tranline_cols!O$1,headway_lookup!$A$2:$C$7,3,FALSE)),input_all_cols!$1:$1,0),FALSE)</f>
        <v>0</v>
      </c>
      <c r="P134">
        <f>VLOOKUP($A134,input_all_cols!$A:$AZ,MATCH(IF(tranline_cols!$D134=2,VLOOKUP(tranline_cols!P$1,headway_lookup!$A$2:$C$7,2,FALSE),VLOOKUP(tranline_cols!P$1,headway_lookup!$A$2:$C$7,3,FALSE)),input_all_cols!$1:$1,0),FALSE)</f>
        <v>0</v>
      </c>
      <c r="Q134">
        <f>VLOOKUP($A134,input_all_cols!$A:$AZ,MATCH(IF(tranline_cols!$D134=2,VLOOKUP(tranline_cols!Q$1,headway_lookup!$A$2:$C$7,2,FALSE),VLOOKUP(tranline_cols!Q$1,headway_lookup!$A$2:$C$7,3,FALSE)),input_all_cols!$1:$1,0),FALSE)</f>
        <v>0</v>
      </c>
    </row>
    <row r="135" spans="1:17" x14ac:dyDescent="0.25">
      <c r="A135" t="str">
        <f>input_all_cols!A135</f>
        <v>SRTD210_A</v>
      </c>
      <c r="B135">
        <f>VLOOKUP($A135,[1]MasterLookup!$A:$R,MATCH(B$1,[1]MasterLookup!$1:$1,0),FALSE)</f>
        <v>2.0099999999999998</v>
      </c>
      <c r="C135" t="s">
        <v>593</v>
      </c>
      <c r="D135">
        <f>VLOOKUP($A135,[1]MasterLookup!$A:$R,MATCH(D$1,[1]MasterLookup!$1:$1,0),FALSE)</f>
        <v>3</v>
      </c>
      <c r="E135">
        <f>VLOOKUP($A135,[1]MasterLookup!$A:$R,MATCH(E$1,[1]MasterLookup!$1:$1,0),FALSE)</f>
        <v>2</v>
      </c>
      <c r="F135">
        <f>VLOOKUP($A135,[1]MasterLookup!$A:$R,MATCH(F$1,[1]MasterLookup!$1:$1,0),FALSE)</f>
        <v>5</v>
      </c>
      <c r="G135" t="str">
        <f>VLOOKUP($A135,[1]MasterLookup!$A:$R,MATCH(G$1,[1]MasterLookup!$1:$1,0),FALSE)</f>
        <v>F</v>
      </c>
      <c r="H135">
        <f>VLOOKUP($A135,[1]MasterLookup!$A:$R,MATCH(H$1,[1]MasterLookup!$1:$1,0),FALSE)</f>
        <v>2.0099999999999998</v>
      </c>
      <c r="I135">
        <f>VLOOKUP($A135,[1]MasterLookup!$A:$R,MATCH(I$1,[1]MasterLookup!$1:$1,0),FALSE)</f>
        <v>2.0099999999999998</v>
      </c>
      <c r="J135">
        <f>VLOOKUP($A135,[1]MasterLookup!$A:$R,MATCH(J$1,[1]MasterLookup!$1:$1,0),FALSE)</f>
        <v>2.0099999999999998</v>
      </c>
      <c r="K135">
        <f>VLOOKUP($A135,[1]MasterLookup!$A:$R,MATCH(K$1,[1]MasterLookup!$1:$1,0),FALSE)</f>
        <v>2.0099999999999998</v>
      </c>
      <c r="L135">
        <f>VLOOKUP($A135,[1]MasterLookup!$A:$R,MATCH(L$1,[1]MasterLookup!$1:$1,0),FALSE)</f>
        <v>2.0099999999999998</v>
      </c>
      <c r="M135">
        <f>VLOOKUP($A135,input_all_cols!$A:$AZ,MATCH(IF(tranline_cols!$D135=2,VLOOKUP(tranline_cols!M$1,headway_lookup!$A$2:$C$7,2,FALSE),VLOOKUP(tranline_cols!M$1,headway_lookup!$A$2:$C$7,3,FALSE)),input_all_cols!$1:$1,0),FALSE)</f>
        <v>240</v>
      </c>
      <c r="N135">
        <f>VLOOKUP($A135,input_all_cols!$A:$AZ,MATCH(IF(tranline_cols!$D135=2,VLOOKUP(tranline_cols!N$1,headway_lookup!$A$2:$C$7,2,FALSE),VLOOKUP(tranline_cols!N$1,headway_lookup!$A$2:$C$7,3,FALSE)),input_all_cols!$1:$1,0),FALSE)</f>
        <v>0</v>
      </c>
      <c r="O135">
        <f>VLOOKUP($A135,input_all_cols!$A:$AZ,MATCH(IF(tranline_cols!$D135=2,VLOOKUP(tranline_cols!O$1,headway_lookup!$A$2:$C$7,2,FALSE),VLOOKUP(tranline_cols!O$1,headway_lookup!$A$2:$C$7,3,FALSE)),input_all_cols!$1:$1,0),FALSE)</f>
        <v>0</v>
      </c>
      <c r="P135">
        <f>VLOOKUP($A135,input_all_cols!$A:$AZ,MATCH(IF(tranline_cols!$D135=2,VLOOKUP(tranline_cols!P$1,headway_lookup!$A$2:$C$7,2,FALSE),VLOOKUP(tranline_cols!P$1,headway_lookup!$A$2:$C$7,3,FALSE)),input_all_cols!$1:$1,0),FALSE)</f>
        <v>0</v>
      </c>
      <c r="Q135">
        <f>VLOOKUP($A135,input_all_cols!$A:$AZ,MATCH(IF(tranline_cols!$D135=2,VLOOKUP(tranline_cols!Q$1,headway_lookup!$A$2:$C$7,2,FALSE),VLOOKUP(tranline_cols!Q$1,headway_lookup!$A$2:$C$7,3,FALSE)),input_all_cols!$1:$1,0),FALSE)</f>
        <v>0</v>
      </c>
    </row>
    <row r="136" spans="1:17" x14ac:dyDescent="0.25">
      <c r="A136" t="str">
        <f>input_all_cols!A136</f>
        <v>SRTD210_B</v>
      </c>
      <c r="B136">
        <f>VLOOKUP($A136,[1]MasterLookup!$A:$R,MATCH(B$1,[1]MasterLookup!$1:$1,0),FALSE)</f>
        <v>2.0099999999999998</v>
      </c>
      <c r="C136" t="s">
        <v>593</v>
      </c>
      <c r="D136">
        <f>VLOOKUP($A136,[1]MasterLookup!$A:$R,MATCH(D$1,[1]MasterLookup!$1:$1,0),FALSE)</f>
        <v>3</v>
      </c>
      <c r="E136">
        <f>VLOOKUP($A136,[1]MasterLookup!$A:$R,MATCH(E$1,[1]MasterLookup!$1:$1,0),FALSE)</f>
        <v>2</v>
      </c>
      <c r="F136">
        <f>VLOOKUP($A136,[1]MasterLookup!$A:$R,MATCH(F$1,[1]MasterLookup!$1:$1,0),FALSE)</f>
        <v>5</v>
      </c>
      <c r="G136" t="str">
        <f>VLOOKUP($A136,[1]MasterLookup!$A:$R,MATCH(G$1,[1]MasterLookup!$1:$1,0),FALSE)</f>
        <v>F</v>
      </c>
      <c r="H136">
        <f>VLOOKUP($A136,[1]MasterLookup!$A:$R,MATCH(H$1,[1]MasterLookup!$1:$1,0),FALSE)</f>
        <v>2.0099999999999998</v>
      </c>
      <c r="I136">
        <f>VLOOKUP($A136,[1]MasterLookup!$A:$R,MATCH(I$1,[1]MasterLookup!$1:$1,0),FALSE)</f>
        <v>2.0099999999999998</v>
      </c>
      <c r="J136">
        <f>VLOOKUP($A136,[1]MasterLookup!$A:$R,MATCH(J$1,[1]MasterLookup!$1:$1,0),FALSE)</f>
        <v>2.0099999999999998</v>
      </c>
      <c r="K136">
        <f>VLOOKUP($A136,[1]MasterLookup!$A:$R,MATCH(K$1,[1]MasterLookup!$1:$1,0),FALSE)</f>
        <v>2.0099999999999998</v>
      </c>
      <c r="L136">
        <f>VLOOKUP($A136,[1]MasterLookup!$A:$R,MATCH(L$1,[1]MasterLookup!$1:$1,0),FALSE)</f>
        <v>2.0099999999999998</v>
      </c>
      <c r="M136">
        <f>VLOOKUP($A136,input_all_cols!$A:$AZ,MATCH(IF(tranline_cols!$D136=2,VLOOKUP(tranline_cols!M$1,headway_lookup!$A$2:$C$7,2,FALSE),VLOOKUP(tranline_cols!M$1,headway_lookup!$A$2:$C$7,3,FALSE)),input_all_cols!$1:$1,0),FALSE)</f>
        <v>0</v>
      </c>
      <c r="N136">
        <f>VLOOKUP($A136,input_all_cols!$A:$AZ,MATCH(IF(tranline_cols!$D136=2,VLOOKUP(tranline_cols!N$1,headway_lookup!$A$2:$C$7,2,FALSE),VLOOKUP(tranline_cols!N$1,headway_lookup!$A$2:$C$7,3,FALSE)),input_all_cols!$1:$1,0),FALSE)</f>
        <v>360</v>
      </c>
      <c r="O136">
        <f>VLOOKUP($A136,input_all_cols!$A:$AZ,MATCH(IF(tranline_cols!$D136=2,VLOOKUP(tranline_cols!O$1,headway_lookup!$A$2:$C$7,2,FALSE),VLOOKUP(tranline_cols!O$1,headway_lookup!$A$2:$C$7,3,FALSE)),input_all_cols!$1:$1,0),FALSE)</f>
        <v>0</v>
      </c>
      <c r="P136">
        <f>VLOOKUP($A136,input_all_cols!$A:$AZ,MATCH(IF(tranline_cols!$D136=2,VLOOKUP(tranline_cols!P$1,headway_lookup!$A$2:$C$7,2,FALSE),VLOOKUP(tranline_cols!P$1,headway_lookup!$A$2:$C$7,3,FALSE)),input_all_cols!$1:$1,0),FALSE)</f>
        <v>0</v>
      </c>
      <c r="Q136">
        <f>VLOOKUP($A136,input_all_cols!$A:$AZ,MATCH(IF(tranline_cols!$D136=2,VLOOKUP(tranline_cols!Q$1,headway_lookup!$A$2:$C$7,2,FALSE),VLOOKUP(tranline_cols!Q$1,headway_lookup!$A$2:$C$7,3,FALSE)),input_all_cols!$1:$1,0),FALSE)</f>
        <v>0</v>
      </c>
    </row>
    <row r="137" spans="1:17" x14ac:dyDescent="0.25">
      <c r="A137" t="str">
        <f>input_all_cols!A137</f>
        <v>SRTD211_A</v>
      </c>
      <c r="B137">
        <f>VLOOKUP($A137,[1]MasterLookup!$A:$R,MATCH(B$1,[1]MasterLookup!$1:$1,0),FALSE)</f>
        <v>2.0099999999999998</v>
      </c>
      <c r="C137" t="s">
        <v>593</v>
      </c>
      <c r="D137">
        <f>VLOOKUP($A137,[1]MasterLookup!$A:$R,MATCH(D$1,[1]MasterLookup!$1:$1,0),FALSE)</f>
        <v>3</v>
      </c>
      <c r="E137">
        <f>VLOOKUP($A137,[1]MasterLookup!$A:$R,MATCH(E$1,[1]MasterLookup!$1:$1,0),FALSE)</f>
        <v>2</v>
      </c>
      <c r="F137">
        <f>VLOOKUP($A137,[1]MasterLookup!$A:$R,MATCH(F$1,[1]MasterLookup!$1:$1,0),FALSE)</f>
        <v>5</v>
      </c>
      <c r="G137" t="str">
        <f>VLOOKUP($A137,[1]MasterLookup!$A:$R,MATCH(G$1,[1]MasterLookup!$1:$1,0),FALSE)</f>
        <v>F</v>
      </c>
      <c r="H137">
        <f>VLOOKUP($A137,[1]MasterLookup!$A:$R,MATCH(H$1,[1]MasterLookup!$1:$1,0),FALSE)</f>
        <v>2.0099999999999998</v>
      </c>
      <c r="I137">
        <f>VLOOKUP($A137,[1]MasterLookup!$A:$R,MATCH(I$1,[1]MasterLookup!$1:$1,0),FALSE)</f>
        <v>2.0099999999999998</v>
      </c>
      <c r="J137">
        <f>VLOOKUP($A137,[1]MasterLookup!$A:$R,MATCH(J$1,[1]MasterLookup!$1:$1,0),FALSE)</f>
        <v>2.0099999999999998</v>
      </c>
      <c r="K137">
        <f>VLOOKUP($A137,[1]MasterLookup!$A:$R,MATCH(K$1,[1]MasterLookup!$1:$1,0),FALSE)</f>
        <v>2.0099999999999998</v>
      </c>
      <c r="L137">
        <f>VLOOKUP($A137,[1]MasterLookup!$A:$R,MATCH(L$1,[1]MasterLookup!$1:$1,0),FALSE)</f>
        <v>2.0099999999999998</v>
      </c>
      <c r="M137">
        <f>VLOOKUP($A137,input_all_cols!$A:$AZ,MATCH(IF(tranline_cols!$D137=2,VLOOKUP(tranline_cols!M$1,headway_lookup!$A$2:$C$7,2,FALSE),VLOOKUP(tranline_cols!M$1,headway_lookup!$A$2:$C$7,3,FALSE)),input_all_cols!$1:$1,0),FALSE)</f>
        <v>240</v>
      </c>
      <c r="N137">
        <f>VLOOKUP($A137,input_all_cols!$A:$AZ,MATCH(IF(tranline_cols!$D137=2,VLOOKUP(tranline_cols!N$1,headway_lookup!$A$2:$C$7,2,FALSE),VLOOKUP(tranline_cols!N$1,headway_lookup!$A$2:$C$7,3,FALSE)),input_all_cols!$1:$1,0),FALSE)</f>
        <v>0</v>
      </c>
      <c r="O137">
        <f>VLOOKUP($A137,input_all_cols!$A:$AZ,MATCH(IF(tranline_cols!$D137=2,VLOOKUP(tranline_cols!O$1,headway_lookup!$A$2:$C$7,2,FALSE),VLOOKUP(tranline_cols!O$1,headway_lookup!$A$2:$C$7,3,FALSE)),input_all_cols!$1:$1,0),FALSE)</f>
        <v>0</v>
      </c>
      <c r="P137">
        <f>VLOOKUP($A137,input_all_cols!$A:$AZ,MATCH(IF(tranline_cols!$D137=2,VLOOKUP(tranline_cols!P$1,headway_lookup!$A$2:$C$7,2,FALSE),VLOOKUP(tranline_cols!P$1,headway_lookup!$A$2:$C$7,3,FALSE)),input_all_cols!$1:$1,0),FALSE)</f>
        <v>0</v>
      </c>
      <c r="Q137">
        <f>VLOOKUP($A137,input_all_cols!$A:$AZ,MATCH(IF(tranline_cols!$D137=2,VLOOKUP(tranline_cols!Q$1,headway_lookup!$A$2:$C$7,2,FALSE),VLOOKUP(tranline_cols!Q$1,headway_lookup!$A$2:$C$7,3,FALSE)),input_all_cols!$1:$1,0),FALSE)</f>
        <v>0</v>
      </c>
    </row>
    <row r="138" spans="1:17" x14ac:dyDescent="0.25">
      <c r="A138" t="str">
        <f>input_all_cols!A138</f>
        <v>SRTD211_B</v>
      </c>
      <c r="B138">
        <f>VLOOKUP($A138,[1]MasterLookup!$A:$R,MATCH(B$1,[1]MasterLookup!$1:$1,0),FALSE)</f>
        <v>2.0099999999999998</v>
      </c>
      <c r="C138" t="s">
        <v>593</v>
      </c>
      <c r="D138">
        <f>VLOOKUP($A138,[1]MasterLookup!$A:$R,MATCH(D$1,[1]MasterLookup!$1:$1,0),FALSE)</f>
        <v>3</v>
      </c>
      <c r="E138">
        <f>VLOOKUP($A138,[1]MasterLookup!$A:$R,MATCH(E$1,[1]MasterLookup!$1:$1,0),FALSE)</f>
        <v>2</v>
      </c>
      <c r="F138">
        <f>VLOOKUP($A138,[1]MasterLookup!$A:$R,MATCH(F$1,[1]MasterLookup!$1:$1,0),FALSE)</f>
        <v>5</v>
      </c>
      <c r="G138" t="str">
        <f>VLOOKUP($A138,[1]MasterLookup!$A:$R,MATCH(G$1,[1]MasterLookup!$1:$1,0),FALSE)</f>
        <v>F</v>
      </c>
      <c r="H138">
        <f>VLOOKUP($A138,[1]MasterLookup!$A:$R,MATCH(H$1,[1]MasterLookup!$1:$1,0),FALSE)</f>
        <v>2.0099999999999998</v>
      </c>
      <c r="I138">
        <f>VLOOKUP($A138,[1]MasterLookup!$A:$R,MATCH(I$1,[1]MasterLookup!$1:$1,0),FALSE)</f>
        <v>2.0099999999999998</v>
      </c>
      <c r="J138">
        <f>VLOOKUP($A138,[1]MasterLookup!$A:$R,MATCH(J$1,[1]MasterLookup!$1:$1,0),FALSE)</f>
        <v>2.0099999999999998</v>
      </c>
      <c r="K138">
        <f>VLOOKUP($A138,[1]MasterLookup!$A:$R,MATCH(K$1,[1]MasterLookup!$1:$1,0),FALSE)</f>
        <v>2.0099999999999998</v>
      </c>
      <c r="L138">
        <f>VLOOKUP($A138,[1]MasterLookup!$A:$R,MATCH(L$1,[1]MasterLookup!$1:$1,0),FALSE)</f>
        <v>2.0099999999999998</v>
      </c>
      <c r="M138">
        <f>VLOOKUP($A138,input_all_cols!$A:$AZ,MATCH(IF(tranline_cols!$D138=2,VLOOKUP(tranline_cols!M$1,headway_lookup!$A$2:$C$7,2,FALSE),VLOOKUP(tranline_cols!M$1,headway_lookup!$A$2:$C$7,3,FALSE)),input_all_cols!$1:$1,0),FALSE)</f>
        <v>0</v>
      </c>
      <c r="N138">
        <f>VLOOKUP($A138,input_all_cols!$A:$AZ,MATCH(IF(tranline_cols!$D138=2,VLOOKUP(tranline_cols!N$1,headway_lookup!$A$2:$C$7,2,FALSE),VLOOKUP(tranline_cols!N$1,headway_lookup!$A$2:$C$7,3,FALSE)),input_all_cols!$1:$1,0),FALSE)</f>
        <v>360</v>
      </c>
      <c r="O138">
        <f>VLOOKUP($A138,input_all_cols!$A:$AZ,MATCH(IF(tranline_cols!$D138=2,VLOOKUP(tranline_cols!O$1,headway_lookup!$A$2:$C$7,2,FALSE),VLOOKUP(tranline_cols!O$1,headway_lookup!$A$2:$C$7,3,FALSE)),input_all_cols!$1:$1,0),FALSE)</f>
        <v>180</v>
      </c>
      <c r="P138">
        <f>VLOOKUP($A138,input_all_cols!$A:$AZ,MATCH(IF(tranline_cols!$D138=2,VLOOKUP(tranline_cols!P$1,headway_lookup!$A$2:$C$7,2,FALSE),VLOOKUP(tranline_cols!P$1,headway_lookup!$A$2:$C$7,3,FALSE)),input_all_cols!$1:$1,0),FALSE)</f>
        <v>0</v>
      </c>
      <c r="Q138">
        <f>VLOOKUP($A138,input_all_cols!$A:$AZ,MATCH(IF(tranline_cols!$D138=2,VLOOKUP(tranline_cols!Q$1,headway_lookup!$A$2:$C$7,2,FALSE),VLOOKUP(tranline_cols!Q$1,headway_lookup!$A$2:$C$7,3,FALSE)),input_all_cols!$1:$1,0),FALSE)</f>
        <v>0</v>
      </c>
    </row>
    <row r="139" spans="1:17" x14ac:dyDescent="0.25">
      <c r="A139" t="str">
        <f>input_all_cols!A139</f>
        <v>SRTD212_A</v>
      </c>
      <c r="B139">
        <f>VLOOKUP($A139,[1]MasterLookup!$A:$R,MATCH(B$1,[1]MasterLookup!$1:$1,0),FALSE)</f>
        <v>2.0099999999999998</v>
      </c>
      <c r="C139" t="s">
        <v>593</v>
      </c>
      <c r="D139">
        <f>VLOOKUP($A139,[1]MasterLookup!$A:$R,MATCH(D$1,[1]MasterLookup!$1:$1,0),FALSE)</f>
        <v>3</v>
      </c>
      <c r="E139">
        <f>VLOOKUP($A139,[1]MasterLookup!$A:$R,MATCH(E$1,[1]MasterLookup!$1:$1,0),FALSE)</f>
        <v>2</v>
      </c>
      <c r="F139">
        <f>VLOOKUP($A139,[1]MasterLookup!$A:$R,MATCH(F$1,[1]MasterLookup!$1:$1,0),FALSE)</f>
        <v>5</v>
      </c>
      <c r="G139" t="str">
        <f>VLOOKUP($A139,[1]MasterLookup!$A:$R,MATCH(G$1,[1]MasterLookup!$1:$1,0),FALSE)</f>
        <v>F</v>
      </c>
      <c r="H139">
        <f>VLOOKUP($A139,[1]MasterLookup!$A:$R,MATCH(H$1,[1]MasterLookup!$1:$1,0),FALSE)</f>
        <v>2.0099999999999998</v>
      </c>
      <c r="I139">
        <f>VLOOKUP($A139,[1]MasterLookup!$A:$R,MATCH(I$1,[1]MasterLookup!$1:$1,0),FALSE)</f>
        <v>2.0099999999999998</v>
      </c>
      <c r="J139">
        <f>VLOOKUP($A139,[1]MasterLookup!$A:$R,MATCH(J$1,[1]MasterLookup!$1:$1,0),FALSE)</f>
        <v>2.0099999999999998</v>
      </c>
      <c r="K139">
        <f>VLOOKUP($A139,[1]MasterLookup!$A:$R,MATCH(K$1,[1]MasterLookup!$1:$1,0),FALSE)</f>
        <v>2.0099999999999998</v>
      </c>
      <c r="L139">
        <f>VLOOKUP($A139,[1]MasterLookup!$A:$R,MATCH(L$1,[1]MasterLookup!$1:$1,0),FALSE)</f>
        <v>2.0099999999999998</v>
      </c>
      <c r="M139">
        <f>VLOOKUP($A139,input_all_cols!$A:$AZ,MATCH(IF(tranline_cols!$D139=2,VLOOKUP(tranline_cols!M$1,headway_lookup!$A$2:$C$7,2,FALSE),VLOOKUP(tranline_cols!M$1,headway_lookup!$A$2:$C$7,3,FALSE)),input_all_cols!$1:$1,0),FALSE)</f>
        <v>240</v>
      </c>
      <c r="N139">
        <f>VLOOKUP($A139,input_all_cols!$A:$AZ,MATCH(IF(tranline_cols!$D139=2,VLOOKUP(tranline_cols!N$1,headway_lookup!$A$2:$C$7,2,FALSE),VLOOKUP(tranline_cols!N$1,headway_lookup!$A$2:$C$7,3,FALSE)),input_all_cols!$1:$1,0),FALSE)</f>
        <v>0</v>
      </c>
      <c r="O139">
        <f>VLOOKUP($A139,input_all_cols!$A:$AZ,MATCH(IF(tranline_cols!$D139=2,VLOOKUP(tranline_cols!O$1,headway_lookup!$A$2:$C$7,2,FALSE),VLOOKUP(tranline_cols!O$1,headway_lookup!$A$2:$C$7,3,FALSE)),input_all_cols!$1:$1,0),FALSE)</f>
        <v>0</v>
      </c>
      <c r="P139">
        <f>VLOOKUP($A139,input_all_cols!$A:$AZ,MATCH(IF(tranline_cols!$D139=2,VLOOKUP(tranline_cols!P$1,headway_lookup!$A$2:$C$7,2,FALSE),VLOOKUP(tranline_cols!P$1,headway_lookup!$A$2:$C$7,3,FALSE)),input_all_cols!$1:$1,0),FALSE)</f>
        <v>0</v>
      </c>
      <c r="Q139">
        <f>VLOOKUP($A139,input_all_cols!$A:$AZ,MATCH(IF(tranline_cols!$D139=2,VLOOKUP(tranline_cols!Q$1,headway_lookup!$A$2:$C$7,2,FALSE),VLOOKUP(tranline_cols!Q$1,headway_lookup!$A$2:$C$7,3,FALSE)),input_all_cols!$1:$1,0),FALSE)</f>
        <v>0</v>
      </c>
    </row>
    <row r="140" spans="1:17" x14ac:dyDescent="0.25">
      <c r="A140" t="str">
        <f>input_all_cols!A140</f>
        <v>SRTD212_B</v>
      </c>
      <c r="B140">
        <f>VLOOKUP($A140,[1]MasterLookup!$A:$R,MATCH(B$1,[1]MasterLookup!$1:$1,0),FALSE)</f>
        <v>2.0099999999999998</v>
      </c>
      <c r="C140" t="s">
        <v>593</v>
      </c>
      <c r="D140">
        <f>VLOOKUP($A140,[1]MasterLookup!$A:$R,MATCH(D$1,[1]MasterLookup!$1:$1,0),FALSE)</f>
        <v>3</v>
      </c>
      <c r="E140">
        <f>VLOOKUP($A140,[1]MasterLookup!$A:$R,MATCH(E$1,[1]MasterLookup!$1:$1,0),FALSE)</f>
        <v>2</v>
      </c>
      <c r="F140">
        <f>VLOOKUP($A140,[1]MasterLookup!$A:$R,MATCH(F$1,[1]MasterLookup!$1:$1,0),FALSE)</f>
        <v>5</v>
      </c>
      <c r="G140" t="str">
        <f>VLOOKUP($A140,[1]MasterLookup!$A:$R,MATCH(G$1,[1]MasterLookup!$1:$1,0),FALSE)</f>
        <v>F</v>
      </c>
      <c r="H140">
        <f>VLOOKUP($A140,[1]MasterLookup!$A:$R,MATCH(H$1,[1]MasterLookup!$1:$1,0),FALSE)</f>
        <v>2.0099999999999998</v>
      </c>
      <c r="I140">
        <f>VLOOKUP($A140,[1]MasterLookup!$A:$R,MATCH(I$1,[1]MasterLookup!$1:$1,0),FALSE)</f>
        <v>2.0099999999999998</v>
      </c>
      <c r="J140">
        <f>VLOOKUP($A140,[1]MasterLookup!$A:$R,MATCH(J$1,[1]MasterLookup!$1:$1,0),FALSE)</f>
        <v>2.0099999999999998</v>
      </c>
      <c r="K140">
        <f>VLOOKUP($A140,[1]MasterLookup!$A:$R,MATCH(K$1,[1]MasterLookup!$1:$1,0),FALSE)</f>
        <v>2.0099999999999998</v>
      </c>
      <c r="L140">
        <f>VLOOKUP($A140,[1]MasterLookup!$A:$R,MATCH(L$1,[1]MasterLookup!$1:$1,0),FALSE)</f>
        <v>2.0099999999999998</v>
      </c>
      <c r="M140">
        <f>VLOOKUP($A140,input_all_cols!$A:$AZ,MATCH(IF(tranline_cols!$D140=2,VLOOKUP(tranline_cols!M$1,headway_lookup!$A$2:$C$7,2,FALSE),VLOOKUP(tranline_cols!M$1,headway_lookup!$A$2:$C$7,3,FALSE)),input_all_cols!$1:$1,0),FALSE)</f>
        <v>0</v>
      </c>
      <c r="N140">
        <f>VLOOKUP($A140,input_all_cols!$A:$AZ,MATCH(IF(tranline_cols!$D140=2,VLOOKUP(tranline_cols!N$1,headway_lookup!$A$2:$C$7,2,FALSE),VLOOKUP(tranline_cols!N$1,headway_lookup!$A$2:$C$7,3,FALSE)),input_all_cols!$1:$1,0),FALSE)</f>
        <v>0</v>
      </c>
      <c r="O140">
        <f>VLOOKUP($A140,input_all_cols!$A:$AZ,MATCH(IF(tranline_cols!$D140=2,VLOOKUP(tranline_cols!O$1,headway_lookup!$A$2:$C$7,2,FALSE),VLOOKUP(tranline_cols!O$1,headway_lookup!$A$2:$C$7,3,FALSE)),input_all_cols!$1:$1,0),FALSE)</f>
        <v>180</v>
      </c>
      <c r="P140">
        <f>VLOOKUP($A140,input_all_cols!$A:$AZ,MATCH(IF(tranline_cols!$D140=2,VLOOKUP(tranline_cols!P$1,headway_lookup!$A$2:$C$7,2,FALSE),VLOOKUP(tranline_cols!P$1,headway_lookup!$A$2:$C$7,3,FALSE)),input_all_cols!$1:$1,0),FALSE)</f>
        <v>0</v>
      </c>
      <c r="Q140">
        <f>VLOOKUP($A140,input_all_cols!$A:$AZ,MATCH(IF(tranline_cols!$D140=2,VLOOKUP(tranline_cols!Q$1,headway_lookup!$A$2:$C$7,2,FALSE),VLOOKUP(tranline_cols!Q$1,headway_lookup!$A$2:$C$7,3,FALSE)),input_all_cols!$1:$1,0),FALSE)</f>
        <v>0</v>
      </c>
    </row>
    <row r="141" spans="1:17" x14ac:dyDescent="0.25">
      <c r="A141" t="str">
        <f>input_all_cols!A141</f>
        <v>SRTD213_A</v>
      </c>
      <c r="B141">
        <f>VLOOKUP($A141,[1]MasterLookup!$A:$R,MATCH(B$1,[1]MasterLookup!$1:$1,0),FALSE)</f>
        <v>2.0099999999999998</v>
      </c>
      <c r="C141" t="s">
        <v>593</v>
      </c>
      <c r="D141">
        <f>VLOOKUP($A141,[1]MasterLookup!$A:$R,MATCH(D$1,[1]MasterLookup!$1:$1,0),FALSE)</f>
        <v>3</v>
      </c>
      <c r="E141">
        <f>VLOOKUP($A141,[1]MasterLookup!$A:$R,MATCH(E$1,[1]MasterLookup!$1:$1,0),FALSE)</f>
        <v>2</v>
      </c>
      <c r="F141">
        <f>VLOOKUP($A141,[1]MasterLookup!$A:$R,MATCH(F$1,[1]MasterLookup!$1:$1,0),FALSE)</f>
        <v>5</v>
      </c>
      <c r="G141" t="str">
        <f>VLOOKUP($A141,[1]MasterLookup!$A:$R,MATCH(G$1,[1]MasterLookup!$1:$1,0),FALSE)</f>
        <v>F</v>
      </c>
      <c r="H141">
        <f>VLOOKUP($A141,[1]MasterLookup!$A:$R,MATCH(H$1,[1]MasterLookup!$1:$1,0),FALSE)</f>
        <v>2.0099999999999998</v>
      </c>
      <c r="I141">
        <f>VLOOKUP($A141,[1]MasterLookup!$A:$R,MATCH(I$1,[1]MasterLookup!$1:$1,0),FALSE)</f>
        <v>2.0099999999999998</v>
      </c>
      <c r="J141">
        <f>VLOOKUP($A141,[1]MasterLookup!$A:$R,MATCH(J$1,[1]MasterLookup!$1:$1,0),FALSE)</f>
        <v>2.0099999999999998</v>
      </c>
      <c r="K141">
        <f>VLOOKUP($A141,[1]MasterLookup!$A:$R,MATCH(K$1,[1]MasterLookup!$1:$1,0),FALSE)</f>
        <v>2.0099999999999998</v>
      </c>
      <c r="L141">
        <f>VLOOKUP($A141,[1]MasterLookup!$A:$R,MATCH(L$1,[1]MasterLookup!$1:$1,0),FALSE)</f>
        <v>2.0099999999999998</v>
      </c>
      <c r="M141">
        <f>VLOOKUP($A141,input_all_cols!$A:$AZ,MATCH(IF(tranline_cols!$D141=2,VLOOKUP(tranline_cols!M$1,headway_lookup!$A$2:$C$7,2,FALSE),VLOOKUP(tranline_cols!M$1,headway_lookup!$A$2:$C$7,3,FALSE)),input_all_cols!$1:$1,0),FALSE)</f>
        <v>240</v>
      </c>
      <c r="N141">
        <f>VLOOKUP($A141,input_all_cols!$A:$AZ,MATCH(IF(tranline_cols!$D141=2,VLOOKUP(tranline_cols!N$1,headway_lookup!$A$2:$C$7,2,FALSE),VLOOKUP(tranline_cols!N$1,headway_lookup!$A$2:$C$7,3,FALSE)),input_all_cols!$1:$1,0),FALSE)</f>
        <v>0</v>
      </c>
      <c r="O141">
        <f>VLOOKUP($A141,input_all_cols!$A:$AZ,MATCH(IF(tranline_cols!$D141=2,VLOOKUP(tranline_cols!O$1,headway_lookup!$A$2:$C$7,2,FALSE),VLOOKUP(tranline_cols!O$1,headway_lookup!$A$2:$C$7,3,FALSE)),input_all_cols!$1:$1,0),FALSE)</f>
        <v>0</v>
      </c>
      <c r="P141">
        <f>VLOOKUP($A141,input_all_cols!$A:$AZ,MATCH(IF(tranline_cols!$D141=2,VLOOKUP(tranline_cols!P$1,headway_lookup!$A$2:$C$7,2,FALSE),VLOOKUP(tranline_cols!P$1,headway_lookup!$A$2:$C$7,3,FALSE)),input_all_cols!$1:$1,0),FALSE)</f>
        <v>0</v>
      </c>
      <c r="Q141">
        <f>VLOOKUP($A141,input_all_cols!$A:$AZ,MATCH(IF(tranline_cols!$D141=2,VLOOKUP(tranline_cols!Q$1,headway_lookup!$A$2:$C$7,2,FALSE),VLOOKUP(tranline_cols!Q$1,headway_lookup!$A$2:$C$7,3,FALSE)),input_all_cols!$1:$1,0),FALSE)</f>
        <v>0</v>
      </c>
    </row>
    <row r="142" spans="1:17" x14ac:dyDescent="0.25">
      <c r="A142" t="str">
        <f>input_all_cols!A142</f>
        <v>SRTD213_B</v>
      </c>
      <c r="B142">
        <f>VLOOKUP($A142,[1]MasterLookup!$A:$R,MATCH(B$1,[1]MasterLookup!$1:$1,0),FALSE)</f>
        <v>2.0099999999999998</v>
      </c>
      <c r="C142" t="s">
        <v>593</v>
      </c>
      <c r="D142">
        <f>VLOOKUP($A142,[1]MasterLookup!$A:$R,MATCH(D$1,[1]MasterLookup!$1:$1,0),FALSE)</f>
        <v>3</v>
      </c>
      <c r="E142">
        <f>VLOOKUP($A142,[1]MasterLookup!$A:$R,MATCH(E$1,[1]MasterLookup!$1:$1,0),FALSE)</f>
        <v>2</v>
      </c>
      <c r="F142">
        <f>VLOOKUP($A142,[1]MasterLookup!$A:$R,MATCH(F$1,[1]MasterLookup!$1:$1,0),FALSE)</f>
        <v>5</v>
      </c>
      <c r="G142" t="str">
        <f>VLOOKUP($A142,[1]MasterLookup!$A:$R,MATCH(G$1,[1]MasterLookup!$1:$1,0),FALSE)</f>
        <v>F</v>
      </c>
      <c r="H142">
        <f>VLOOKUP($A142,[1]MasterLookup!$A:$R,MATCH(H$1,[1]MasterLookup!$1:$1,0),FALSE)</f>
        <v>2.0099999999999998</v>
      </c>
      <c r="I142">
        <f>VLOOKUP($A142,[1]MasterLookup!$A:$R,MATCH(I$1,[1]MasterLookup!$1:$1,0),FALSE)</f>
        <v>2.0099999999999998</v>
      </c>
      <c r="J142">
        <f>VLOOKUP($A142,[1]MasterLookup!$A:$R,MATCH(J$1,[1]MasterLookup!$1:$1,0),FALSE)</f>
        <v>2.0099999999999998</v>
      </c>
      <c r="K142">
        <f>VLOOKUP($A142,[1]MasterLookup!$A:$R,MATCH(K$1,[1]MasterLookup!$1:$1,0),FALSE)</f>
        <v>2.0099999999999998</v>
      </c>
      <c r="L142">
        <f>VLOOKUP($A142,[1]MasterLookup!$A:$R,MATCH(L$1,[1]MasterLookup!$1:$1,0),FALSE)</f>
        <v>2.0099999999999998</v>
      </c>
      <c r="M142">
        <f>VLOOKUP($A142,input_all_cols!$A:$AZ,MATCH(IF(tranline_cols!$D142=2,VLOOKUP(tranline_cols!M$1,headway_lookup!$A$2:$C$7,2,FALSE),VLOOKUP(tranline_cols!M$1,headway_lookup!$A$2:$C$7,3,FALSE)),input_all_cols!$1:$1,0),FALSE)</f>
        <v>0</v>
      </c>
      <c r="N142">
        <f>VLOOKUP($A142,input_all_cols!$A:$AZ,MATCH(IF(tranline_cols!$D142=2,VLOOKUP(tranline_cols!N$1,headway_lookup!$A$2:$C$7,2,FALSE),VLOOKUP(tranline_cols!N$1,headway_lookup!$A$2:$C$7,3,FALSE)),input_all_cols!$1:$1,0),FALSE)</f>
        <v>0</v>
      </c>
      <c r="O142">
        <f>VLOOKUP($A142,input_all_cols!$A:$AZ,MATCH(IF(tranline_cols!$D142=2,VLOOKUP(tranline_cols!O$1,headway_lookup!$A$2:$C$7,2,FALSE),VLOOKUP(tranline_cols!O$1,headway_lookup!$A$2:$C$7,3,FALSE)),input_all_cols!$1:$1,0),FALSE)</f>
        <v>180</v>
      </c>
      <c r="P142">
        <f>VLOOKUP($A142,input_all_cols!$A:$AZ,MATCH(IF(tranline_cols!$D142=2,VLOOKUP(tranline_cols!P$1,headway_lookup!$A$2:$C$7,2,FALSE),VLOOKUP(tranline_cols!P$1,headway_lookup!$A$2:$C$7,3,FALSE)),input_all_cols!$1:$1,0),FALSE)</f>
        <v>0</v>
      </c>
      <c r="Q142">
        <f>VLOOKUP($A142,input_all_cols!$A:$AZ,MATCH(IF(tranline_cols!$D142=2,VLOOKUP(tranline_cols!Q$1,headway_lookup!$A$2:$C$7,2,FALSE),VLOOKUP(tranline_cols!Q$1,headway_lookup!$A$2:$C$7,3,FALSE)),input_all_cols!$1:$1,0),FALSE)</f>
        <v>0</v>
      </c>
    </row>
    <row r="143" spans="1:17" x14ac:dyDescent="0.25">
      <c r="A143" t="str">
        <f>input_all_cols!A143</f>
        <v>SRTD214_A</v>
      </c>
      <c r="B143">
        <f>VLOOKUP($A143,[1]MasterLookup!$A:$R,MATCH(B$1,[1]MasterLookup!$1:$1,0),FALSE)</f>
        <v>2.0099999999999998</v>
      </c>
      <c r="C143" t="s">
        <v>593</v>
      </c>
      <c r="D143">
        <f>VLOOKUP($A143,[1]MasterLookup!$A:$R,MATCH(D$1,[1]MasterLookup!$1:$1,0),FALSE)</f>
        <v>3</v>
      </c>
      <c r="E143">
        <f>VLOOKUP($A143,[1]MasterLookup!$A:$R,MATCH(E$1,[1]MasterLookup!$1:$1,0),FALSE)</f>
        <v>2</v>
      </c>
      <c r="F143">
        <f>VLOOKUP($A143,[1]MasterLookup!$A:$R,MATCH(F$1,[1]MasterLookup!$1:$1,0),FALSE)</f>
        <v>5</v>
      </c>
      <c r="G143" t="str">
        <f>VLOOKUP($A143,[1]MasterLookup!$A:$R,MATCH(G$1,[1]MasterLookup!$1:$1,0),FALSE)</f>
        <v>F</v>
      </c>
      <c r="H143">
        <f>VLOOKUP($A143,[1]MasterLookup!$A:$R,MATCH(H$1,[1]MasterLookup!$1:$1,0),FALSE)</f>
        <v>2.0099999999999998</v>
      </c>
      <c r="I143">
        <f>VLOOKUP($A143,[1]MasterLookup!$A:$R,MATCH(I$1,[1]MasterLookup!$1:$1,0),FALSE)</f>
        <v>2.0099999999999998</v>
      </c>
      <c r="J143">
        <f>VLOOKUP($A143,[1]MasterLookup!$A:$R,MATCH(J$1,[1]MasterLookup!$1:$1,0),FALSE)</f>
        <v>2.0099999999999998</v>
      </c>
      <c r="K143">
        <f>VLOOKUP($A143,[1]MasterLookup!$A:$R,MATCH(K$1,[1]MasterLookup!$1:$1,0),FALSE)</f>
        <v>2.0099999999999998</v>
      </c>
      <c r="L143">
        <f>VLOOKUP($A143,[1]MasterLookup!$A:$R,MATCH(L$1,[1]MasterLookup!$1:$1,0),FALSE)</f>
        <v>2.0099999999999998</v>
      </c>
      <c r="M143">
        <f>VLOOKUP($A143,input_all_cols!$A:$AZ,MATCH(IF(tranline_cols!$D143=2,VLOOKUP(tranline_cols!M$1,headway_lookup!$A$2:$C$7,2,FALSE),VLOOKUP(tranline_cols!M$1,headway_lookup!$A$2:$C$7,3,FALSE)),input_all_cols!$1:$1,0),FALSE)</f>
        <v>240</v>
      </c>
      <c r="N143">
        <f>VLOOKUP($A143,input_all_cols!$A:$AZ,MATCH(IF(tranline_cols!$D143=2,VLOOKUP(tranline_cols!N$1,headway_lookup!$A$2:$C$7,2,FALSE),VLOOKUP(tranline_cols!N$1,headway_lookup!$A$2:$C$7,3,FALSE)),input_all_cols!$1:$1,0),FALSE)</f>
        <v>0</v>
      </c>
      <c r="O143">
        <f>VLOOKUP($A143,input_all_cols!$A:$AZ,MATCH(IF(tranline_cols!$D143=2,VLOOKUP(tranline_cols!O$1,headway_lookup!$A$2:$C$7,2,FALSE),VLOOKUP(tranline_cols!O$1,headway_lookup!$A$2:$C$7,3,FALSE)),input_all_cols!$1:$1,0),FALSE)</f>
        <v>0</v>
      </c>
      <c r="P143">
        <f>VLOOKUP($A143,input_all_cols!$A:$AZ,MATCH(IF(tranline_cols!$D143=2,VLOOKUP(tranline_cols!P$1,headway_lookup!$A$2:$C$7,2,FALSE),VLOOKUP(tranline_cols!P$1,headway_lookup!$A$2:$C$7,3,FALSE)),input_all_cols!$1:$1,0),FALSE)</f>
        <v>0</v>
      </c>
      <c r="Q143">
        <f>VLOOKUP($A143,input_all_cols!$A:$AZ,MATCH(IF(tranline_cols!$D143=2,VLOOKUP(tranline_cols!Q$1,headway_lookup!$A$2:$C$7,2,FALSE),VLOOKUP(tranline_cols!Q$1,headway_lookup!$A$2:$C$7,3,FALSE)),input_all_cols!$1:$1,0),FALSE)</f>
        <v>0</v>
      </c>
    </row>
    <row r="144" spans="1:17" x14ac:dyDescent="0.25">
      <c r="A144" t="str">
        <f>input_all_cols!A144</f>
        <v>SRTD214_B</v>
      </c>
      <c r="B144">
        <f>VLOOKUP($A144,[1]MasterLookup!$A:$R,MATCH(B$1,[1]MasterLookup!$1:$1,0),FALSE)</f>
        <v>2.0099999999999998</v>
      </c>
      <c r="C144" t="s">
        <v>593</v>
      </c>
      <c r="D144">
        <f>VLOOKUP($A144,[1]MasterLookup!$A:$R,MATCH(D$1,[1]MasterLookup!$1:$1,0),FALSE)</f>
        <v>3</v>
      </c>
      <c r="E144">
        <f>VLOOKUP($A144,[1]MasterLookup!$A:$R,MATCH(E$1,[1]MasterLookup!$1:$1,0),FALSE)</f>
        <v>2</v>
      </c>
      <c r="F144">
        <f>VLOOKUP($A144,[1]MasterLookup!$A:$R,MATCH(F$1,[1]MasterLookup!$1:$1,0),FALSE)</f>
        <v>5</v>
      </c>
      <c r="G144" t="str">
        <f>VLOOKUP($A144,[1]MasterLookup!$A:$R,MATCH(G$1,[1]MasterLookup!$1:$1,0),FALSE)</f>
        <v>F</v>
      </c>
      <c r="H144">
        <f>VLOOKUP($A144,[1]MasterLookup!$A:$R,MATCH(H$1,[1]MasterLookup!$1:$1,0),FALSE)</f>
        <v>2.0099999999999998</v>
      </c>
      <c r="I144">
        <f>VLOOKUP($A144,[1]MasterLookup!$A:$R,MATCH(I$1,[1]MasterLookup!$1:$1,0),FALSE)</f>
        <v>2.0099999999999998</v>
      </c>
      <c r="J144">
        <f>VLOOKUP($A144,[1]MasterLookup!$A:$R,MATCH(J$1,[1]MasterLookup!$1:$1,0),FALSE)</f>
        <v>2.0099999999999998</v>
      </c>
      <c r="K144">
        <f>VLOOKUP($A144,[1]MasterLookup!$A:$R,MATCH(K$1,[1]MasterLookup!$1:$1,0),FALSE)</f>
        <v>2.0099999999999998</v>
      </c>
      <c r="L144">
        <f>VLOOKUP($A144,[1]MasterLookup!$A:$R,MATCH(L$1,[1]MasterLookup!$1:$1,0),FALSE)</f>
        <v>2.0099999999999998</v>
      </c>
      <c r="M144">
        <f>VLOOKUP($A144,input_all_cols!$A:$AZ,MATCH(IF(tranline_cols!$D144=2,VLOOKUP(tranline_cols!M$1,headway_lookup!$A$2:$C$7,2,FALSE),VLOOKUP(tranline_cols!M$1,headway_lookup!$A$2:$C$7,3,FALSE)),input_all_cols!$1:$1,0),FALSE)</f>
        <v>0</v>
      </c>
      <c r="N144">
        <f>VLOOKUP($A144,input_all_cols!$A:$AZ,MATCH(IF(tranline_cols!$D144=2,VLOOKUP(tranline_cols!N$1,headway_lookup!$A$2:$C$7,2,FALSE),VLOOKUP(tranline_cols!N$1,headway_lookup!$A$2:$C$7,3,FALSE)),input_all_cols!$1:$1,0),FALSE)</f>
        <v>0</v>
      </c>
      <c r="O144">
        <f>VLOOKUP($A144,input_all_cols!$A:$AZ,MATCH(IF(tranline_cols!$D144=2,VLOOKUP(tranline_cols!O$1,headway_lookup!$A$2:$C$7,2,FALSE),VLOOKUP(tranline_cols!O$1,headway_lookup!$A$2:$C$7,3,FALSE)),input_all_cols!$1:$1,0),FALSE)</f>
        <v>180</v>
      </c>
      <c r="P144">
        <f>VLOOKUP($A144,input_all_cols!$A:$AZ,MATCH(IF(tranline_cols!$D144=2,VLOOKUP(tranline_cols!P$1,headway_lookup!$A$2:$C$7,2,FALSE),VLOOKUP(tranline_cols!P$1,headway_lookup!$A$2:$C$7,3,FALSE)),input_all_cols!$1:$1,0),FALSE)</f>
        <v>0</v>
      </c>
      <c r="Q144">
        <f>VLOOKUP($A144,input_all_cols!$A:$AZ,MATCH(IF(tranline_cols!$D144=2,VLOOKUP(tranline_cols!Q$1,headway_lookup!$A$2:$C$7,2,FALSE),VLOOKUP(tranline_cols!Q$1,headway_lookup!$A$2:$C$7,3,FALSE)),input_all_cols!$1:$1,0),FALSE)</f>
        <v>0</v>
      </c>
    </row>
    <row r="145" spans="1:17" x14ac:dyDescent="0.25">
      <c r="A145" t="str">
        <f>input_all_cols!A145</f>
        <v>SRTD21_A</v>
      </c>
      <c r="B145">
        <f>VLOOKUP($A145,[1]MasterLookup!$A:$R,MATCH(B$1,[1]MasterLookup!$1:$1,0),FALSE)</f>
        <v>2.0099999999999998</v>
      </c>
      <c r="C145" t="s">
        <v>593</v>
      </c>
      <c r="D145">
        <f>VLOOKUP($A145,[1]MasterLookup!$A:$R,MATCH(D$1,[1]MasterLookup!$1:$1,0),FALSE)</f>
        <v>3</v>
      </c>
      <c r="E145">
        <f>VLOOKUP($A145,[1]MasterLookup!$A:$R,MATCH(E$1,[1]MasterLookup!$1:$1,0),FALSE)</f>
        <v>2</v>
      </c>
      <c r="F145">
        <f>VLOOKUP($A145,[1]MasterLookup!$A:$R,MATCH(F$1,[1]MasterLookup!$1:$1,0),FALSE)</f>
        <v>5</v>
      </c>
      <c r="G145" t="str">
        <f>VLOOKUP($A145,[1]MasterLookup!$A:$R,MATCH(G$1,[1]MasterLookup!$1:$1,0),FALSE)</f>
        <v>F</v>
      </c>
      <c r="H145">
        <f>VLOOKUP($A145,[1]MasterLookup!$A:$R,MATCH(H$1,[1]MasterLookup!$1:$1,0),FALSE)</f>
        <v>2.0099999999999998</v>
      </c>
      <c r="I145">
        <f>VLOOKUP($A145,[1]MasterLookup!$A:$R,MATCH(I$1,[1]MasterLookup!$1:$1,0),FALSE)</f>
        <v>2.0099999999999998</v>
      </c>
      <c r="J145">
        <f>VLOOKUP($A145,[1]MasterLookup!$A:$R,MATCH(J$1,[1]MasterLookup!$1:$1,0),FALSE)</f>
        <v>2.0099999999999998</v>
      </c>
      <c r="K145">
        <f>VLOOKUP($A145,[1]MasterLookup!$A:$R,MATCH(K$1,[1]MasterLookup!$1:$1,0),FALSE)</f>
        <v>2.0099999999999998</v>
      </c>
      <c r="L145">
        <f>VLOOKUP($A145,[1]MasterLookup!$A:$R,MATCH(L$1,[1]MasterLookup!$1:$1,0),FALSE)</f>
        <v>2.0099999999999998</v>
      </c>
      <c r="M145">
        <f>VLOOKUP($A145,input_all_cols!$A:$AZ,MATCH(IF(tranline_cols!$D145=2,VLOOKUP(tranline_cols!M$1,headway_lookup!$A$2:$C$7,2,FALSE),VLOOKUP(tranline_cols!M$1,headway_lookup!$A$2:$C$7,3,FALSE)),input_all_cols!$1:$1,0),FALSE)</f>
        <v>26.6666666666666</v>
      </c>
      <c r="N145">
        <f>VLOOKUP($A145,input_all_cols!$A:$AZ,MATCH(IF(tranline_cols!$D145=2,VLOOKUP(tranline_cols!N$1,headway_lookup!$A$2:$C$7,2,FALSE),VLOOKUP(tranline_cols!N$1,headway_lookup!$A$2:$C$7,3,FALSE)),input_all_cols!$1:$1,0),FALSE)</f>
        <v>30</v>
      </c>
      <c r="O145">
        <f>VLOOKUP($A145,input_all_cols!$A:$AZ,MATCH(IF(tranline_cols!$D145=2,VLOOKUP(tranline_cols!O$1,headway_lookup!$A$2:$C$7,2,FALSE),VLOOKUP(tranline_cols!O$1,headway_lookup!$A$2:$C$7,3,FALSE)),input_all_cols!$1:$1,0),FALSE)</f>
        <v>30</v>
      </c>
      <c r="P145">
        <f>VLOOKUP($A145,input_all_cols!$A:$AZ,MATCH(IF(tranline_cols!$D145=2,VLOOKUP(tranline_cols!P$1,headway_lookup!$A$2:$C$7,2,FALSE),VLOOKUP(tranline_cols!P$1,headway_lookup!$A$2:$C$7,3,FALSE)),input_all_cols!$1:$1,0),FALSE)</f>
        <v>30</v>
      </c>
      <c r="Q145">
        <f>VLOOKUP($A145,input_all_cols!$A:$AZ,MATCH(IF(tranline_cols!$D145=2,VLOOKUP(tranline_cols!Q$1,headway_lookup!$A$2:$C$7,2,FALSE),VLOOKUP(tranline_cols!Q$1,headway_lookup!$A$2:$C$7,3,FALSE)),input_all_cols!$1:$1,0),FALSE)</f>
        <v>45</v>
      </c>
    </row>
    <row r="146" spans="1:17" x14ac:dyDescent="0.25">
      <c r="A146" t="str">
        <f>input_all_cols!A146</f>
        <v>SRTD21_B</v>
      </c>
      <c r="B146">
        <f>VLOOKUP($A146,[1]MasterLookup!$A:$R,MATCH(B$1,[1]MasterLookup!$1:$1,0),FALSE)</f>
        <v>2.0099999999999998</v>
      </c>
      <c r="C146" t="s">
        <v>593</v>
      </c>
      <c r="D146">
        <f>VLOOKUP($A146,[1]MasterLookup!$A:$R,MATCH(D$1,[1]MasterLookup!$1:$1,0),FALSE)</f>
        <v>3</v>
      </c>
      <c r="E146">
        <f>VLOOKUP($A146,[1]MasterLookup!$A:$R,MATCH(E$1,[1]MasterLookup!$1:$1,0),FALSE)</f>
        <v>2</v>
      </c>
      <c r="F146">
        <f>VLOOKUP($A146,[1]MasterLookup!$A:$R,MATCH(F$1,[1]MasterLookup!$1:$1,0),FALSE)</f>
        <v>5</v>
      </c>
      <c r="G146" t="str">
        <f>VLOOKUP($A146,[1]MasterLookup!$A:$R,MATCH(G$1,[1]MasterLookup!$1:$1,0),FALSE)</f>
        <v>F</v>
      </c>
      <c r="H146">
        <f>VLOOKUP($A146,[1]MasterLookup!$A:$R,MATCH(H$1,[1]MasterLookup!$1:$1,0),FALSE)</f>
        <v>2.0099999999999998</v>
      </c>
      <c r="I146">
        <f>VLOOKUP($A146,[1]MasterLookup!$A:$R,MATCH(I$1,[1]MasterLookup!$1:$1,0),FALSE)</f>
        <v>2.0099999999999998</v>
      </c>
      <c r="J146">
        <f>VLOOKUP($A146,[1]MasterLookup!$A:$R,MATCH(J$1,[1]MasterLookup!$1:$1,0),FALSE)</f>
        <v>2.0099999999999998</v>
      </c>
      <c r="K146">
        <f>VLOOKUP($A146,[1]MasterLookup!$A:$R,MATCH(K$1,[1]MasterLookup!$1:$1,0),FALSE)</f>
        <v>2.0099999999999998</v>
      </c>
      <c r="L146">
        <f>VLOOKUP($A146,[1]MasterLookup!$A:$R,MATCH(L$1,[1]MasterLookup!$1:$1,0),FALSE)</f>
        <v>2.0099999999999998</v>
      </c>
      <c r="M146">
        <f>VLOOKUP($A146,input_all_cols!$A:$AZ,MATCH(IF(tranline_cols!$D146=2,VLOOKUP(tranline_cols!M$1,headway_lookup!$A$2:$C$7,2,FALSE),VLOOKUP(tranline_cols!M$1,headway_lookup!$A$2:$C$7,3,FALSE)),input_all_cols!$1:$1,0),FALSE)</f>
        <v>30</v>
      </c>
      <c r="N146">
        <f>VLOOKUP($A146,input_all_cols!$A:$AZ,MATCH(IF(tranline_cols!$D146=2,VLOOKUP(tranline_cols!N$1,headway_lookup!$A$2:$C$7,2,FALSE),VLOOKUP(tranline_cols!N$1,headway_lookup!$A$2:$C$7,3,FALSE)),input_all_cols!$1:$1,0),FALSE)</f>
        <v>30</v>
      </c>
      <c r="O146">
        <f>VLOOKUP($A146,input_all_cols!$A:$AZ,MATCH(IF(tranline_cols!$D146=2,VLOOKUP(tranline_cols!O$1,headway_lookup!$A$2:$C$7,2,FALSE),VLOOKUP(tranline_cols!O$1,headway_lookup!$A$2:$C$7,3,FALSE)),input_all_cols!$1:$1,0),FALSE)</f>
        <v>30</v>
      </c>
      <c r="P146">
        <f>VLOOKUP($A146,input_all_cols!$A:$AZ,MATCH(IF(tranline_cols!$D146=2,VLOOKUP(tranline_cols!P$1,headway_lookup!$A$2:$C$7,2,FALSE),VLOOKUP(tranline_cols!P$1,headway_lookup!$A$2:$C$7,3,FALSE)),input_all_cols!$1:$1,0),FALSE)</f>
        <v>40</v>
      </c>
      <c r="Q146">
        <f>VLOOKUP($A146,input_all_cols!$A:$AZ,MATCH(IF(tranline_cols!$D146=2,VLOOKUP(tranline_cols!Q$1,headway_lookup!$A$2:$C$7,2,FALSE),VLOOKUP(tranline_cols!Q$1,headway_lookup!$A$2:$C$7,3,FALSE)),input_all_cols!$1:$1,0),FALSE)</f>
        <v>36</v>
      </c>
    </row>
    <row r="147" spans="1:17" x14ac:dyDescent="0.25">
      <c r="A147" t="str">
        <f>input_all_cols!A147</f>
        <v>SRTD226_A</v>
      </c>
      <c r="B147">
        <f>VLOOKUP($A147,[1]MasterLookup!$A:$R,MATCH(B$1,[1]MasterLookup!$1:$1,0),FALSE)</f>
        <v>2.0099999999999998</v>
      </c>
      <c r="C147" t="s">
        <v>593</v>
      </c>
      <c r="D147">
        <f>VLOOKUP($A147,[1]MasterLookup!$A:$R,MATCH(D$1,[1]MasterLookup!$1:$1,0),FALSE)</f>
        <v>3</v>
      </c>
      <c r="E147">
        <f>VLOOKUP($A147,[1]MasterLookup!$A:$R,MATCH(E$1,[1]MasterLookup!$1:$1,0),FALSE)</f>
        <v>2</v>
      </c>
      <c r="F147">
        <f>VLOOKUP($A147,[1]MasterLookup!$A:$R,MATCH(F$1,[1]MasterLookup!$1:$1,0),FALSE)</f>
        <v>5</v>
      </c>
      <c r="G147" t="str">
        <f>VLOOKUP($A147,[1]MasterLookup!$A:$R,MATCH(G$1,[1]MasterLookup!$1:$1,0),FALSE)</f>
        <v>F</v>
      </c>
      <c r="H147">
        <f>VLOOKUP($A147,[1]MasterLookup!$A:$R,MATCH(H$1,[1]MasterLookup!$1:$1,0),FALSE)</f>
        <v>2.0099999999999998</v>
      </c>
      <c r="I147">
        <f>VLOOKUP($A147,[1]MasterLookup!$A:$R,MATCH(I$1,[1]MasterLookup!$1:$1,0),FALSE)</f>
        <v>2.0099999999999998</v>
      </c>
      <c r="J147">
        <f>VLOOKUP($A147,[1]MasterLookup!$A:$R,MATCH(J$1,[1]MasterLookup!$1:$1,0),FALSE)</f>
        <v>2.0099999999999998</v>
      </c>
      <c r="K147">
        <f>VLOOKUP($A147,[1]MasterLookup!$A:$R,MATCH(K$1,[1]MasterLookup!$1:$1,0),FALSE)</f>
        <v>2.0099999999999998</v>
      </c>
      <c r="L147">
        <f>VLOOKUP($A147,[1]MasterLookup!$A:$R,MATCH(L$1,[1]MasterLookup!$1:$1,0),FALSE)</f>
        <v>2.0099999999999998</v>
      </c>
      <c r="M147">
        <f>VLOOKUP($A147,input_all_cols!$A:$AZ,MATCH(IF(tranline_cols!$D147=2,VLOOKUP(tranline_cols!M$1,headway_lookup!$A$2:$C$7,2,FALSE),VLOOKUP(tranline_cols!M$1,headway_lookup!$A$2:$C$7,3,FALSE)),input_all_cols!$1:$1,0),FALSE)</f>
        <v>0</v>
      </c>
      <c r="N147">
        <f>VLOOKUP($A147,input_all_cols!$A:$AZ,MATCH(IF(tranline_cols!$D147=2,VLOOKUP(tranline_cols!N$1,headway_lookup!$A$2:$C$7,2,FALSE),VLOOKUP(tranline_cols!N$1,headway_lookup!$A$2:$C$7,3,FALSE)),input_all_cols!$1:$1,0),FALSE)</f>
        <v>360</v>
      </c>
      <c r="O147">
        <f>VLOOKUP($A147,input_all_cols!$A:$AZ,MATCH(IF(tranline_cols!$D147=2,VLOOKUP(tranline_cols!O$1,headway_lookup!$A$2:$C$7,2,FALSE),VLOOKUP(tranline_cols!O$1,headway_lookup!$A$2:$C$7,3,FALSE)),input_all_cols!$1:$1,0),FALSE)</f>
        <v>0</v>
      </c>
      <c r="P147">
        <f>VLOOKUP($A147,input_all_cols!$A:$AZ,MATCH(IF(tranline_cols!$D147=2,VLOOKUP(tranline_cols!P$1,headway_lookup!$A$2:$C$7,2,FALSE),VLOOKUP(tranline_cols!P$1,headway_lookup!$A$2:$C$7,3,FALSE)),input_all_cols!$1:$1,0),FALSE)</f>
        <v>0</v>
      </c>
      <c r="Q147">
        <f>VLOOKUP($A147,input_all_cols!$A:$AZ,MATCH(IF(tranline_cols!$D147=2,VLOOKUP(tranline_cols!Q$1,headway_lookup!$A$2:$C$7,2,FALSE),VLOOKUP(tranline_cols!Q$1,headway_lookup!$A$2:$C$7,3,FALSE)),input_all_cols!$1:$1,0),FALSE)</f>
        <v>0</v>
      </c>
    </row>
    <row r="148" spans="1:17" x14ac:dyDescent="0.25">
      <c r="A148" t="str">
        <f>input_all_cols!A148</f>
        <v>SRTD227_A</v>
      </c>
      <c r="B148">
        <f>VLOOKUP($A148,[1]MasterLookup!$A:$R,MATCH(B$1,[1]MasterLookup!$1:$1,0),FALSE)</f>
        <v>2.0099999999999998</v>
      </c>
      <c r="C148" t="s">
        <v>593</v>
      </c>
      <c r="D148">
        <f>VLOOKUP($A148,[1]MasterLookup!$A:$R,MATCH(D$1,[1]MasterLookup!$1:$1,0),FALSE)</f>
        <v>3</v>
      </c>
      <c r="E148">
        <f>VLOOKUP($A148,[1]MasterLookup!$A:$R,MATCH(E$1,[1]MasterLookup!$1:$1,0),FALSE)</f>
        <v>2</v>
      </c>
      <c r="F148">
        <f>VLOOKUP($A148,[1]MasterLookup!$A:$R,MATCH(F$1,[1]MasterLookup!$1:$1,0),FALSE)</f>
        <v>5</v>
      </c>
      <c r="G148" t="str">
        <f>VLOOKUP($A148,[1]MasterLookup!$A:$R,MATCH(G$1,[1]MasterLookup!$1:$1,0),FALSE)</f>
        <v>F</v>
      </c>
      <c r="H148">
        <f>VLOOKUP($A148,[1]MasterLookup!$A:$R,MATCH(H$1,[1]MasterLookup!$1:$1,0),FALSE)</f>
        <v>2.0099999999999998</v>
      </c>
      <c r="I148">
        <f>VLOOKUP($A148,[1]MasterLookup!$A:$R,MATCH(I$1,[1]MasterLookup!$1:$1,0),FALSE)</f>
        <v>2.0099999999999998</v>
      </c>
      <c r="J148">
        <f>VLOOKUP($A148,[1]MasterLookup!$A:$R,MATCH(J$1,[1]MasterLookup!$1:$1,0),FALSE)</f>
        <v>2.0099999999999998</v>
      </c>
      <c r="K148">
        <f>VLOOKUP($A148,[1]MasterLookup!$A:$R,MATCH(K$1,[1]MasterLookup!$1:$1,0),FALSE)</f>
        <v>2.0099999999999998</v>
      </c>
      <c r="L148">
        <f>VLOOKUP($A148,[1]MasterLookup!$A:$R,MATCH(L$1,[1]MasterLookup!$1:$1,0),FALSE)</f>
        <v>2.0099999999999998</v>
      </c>
      <c r="M148">
        <f>VLOOKUP($A148,input_all_cols!$A:$AZ,MATCH(IF(tranline_cols!$D148=2,VLOOKUP(tranline_cols!M$1,headway_lookup!$A$2:$C$7,2,FALSE),VLOOKUP(tranline_cols!M$1,headway_lookup!$A$2:$C$7,3,FALSE)),input_all_cols!$1:$1,0),FALSE)</f>
        <v>0</v>
      </c>
      <c r="N148">
        <f>VLOOKUP($A148,input_all_cols!$A:$AZ,MATCH(IF(tranline_cols!$D148=2,VLOOKUP(tranline_cols!N$1,headway_lookup!$A$2:$C$7,2,FALSE),VLOOKUP(tranline_cols!N$1,headway_lookup!$A$2:$C$7,3,FALSE)),input_all_cols!$1:$1,0),FALSE)</f>
        <v>360</v>
      </c>
      <c r="O148">
        <f>VLOOKUP($A148,input_all_cols!$A:$AZ,MATCH(IF(tranline_cols!$D148=2,VLOOKUP(tranline_cols!O$1,headway_lookup!$A$2:$C$7,2,FALSE),VLOOKUP(tranline_cols!O$1,headway_lookup!$A$2:$C$7,3,FALSE)),input_all_cols!$1:$1,0),FALSE)</f>
        <v>0</v>
      </c>
      <c r="P148">
        <f>VLOOKUP($A148,input_all_cols!$A:$AZ,MATCH(IF(tranline_cols!$D148=2,VLOOKUP(tranline_cols!P$1,headway_lookup!$A$2:$C$7,2,FALSE),VLOOKUP(tranline_cols!P$1,headway_lookup!$A$2:$C$7,3,FALSE)),input_all_cols!$1:$1,0),FALSE)</f>
        <v>0</v>
      </c>
      <c r="Q148">
        <f>VLOOKUP($A148,input_all_cols!$A:$AZ,MATCH(IF(tranline_cols!$D148=2,VLOOKUP(tranline_cols!Q$1,headway_lookup!$A$2:$C$7,2,FALSE),VLOOKUP(tranline_cols!Q$1,headway_lookup!$A$2:$C$7,3,FALSE)),input_all_cols!$1:$1,0),FALSE)</f>
        <v>0</v>
      </c>
    </row>
    <row r="149" spans="1:17" x14ac:dyDescent="0.25">
      <c r="A149" t="str">
        <f>input_all_cols!A149</f>
        <v>SRTD228_A</v>
      </c>
      <c r="B149">
        <f>VLOOKUP($A149,[1]MasterLookup!$A:$R,MATCH(B$1,[1]MasterLookup!$1:$1,0),FALSE)</f>
        <v>2.0099999999999998</v>
      </c>
      <c r="C149" t="s">
        <v>593</v>
      </c>
      <c r="D149">
        <f>VLOOKUP($A149,[1]MasterLookup!$A:$R,MATCH(D$1,[1]MasterLookup!$1:$1,0),FALSE)</f>
        <v>3</v>
      </c>
      <c r="E149">
        <f>VLOOKUP($A149,[1]MasterLookup!$A:$R,MATCH(E$1,[1]MasterLookup!$1:$1,0),FALSE)</f>
        <v>2</v>
      </c>
      <c r="F149">
        <f>VLOOKUP($A149,[1]MasterLookup!$A:$R,MATCH(F$1,[1]MasterLookup!$1:$1,0),FALSE)</f>
        <v>5</v>
      </c>
      <c r="G149" t="str">
        <f>VLOOKUP($A149,[1]MasterLookup!$A:$R,MATCH(G$1,[1]MasterLookup!$1:$1,0),FALSE)</f>
        <v>F</v>
      </c>
      <c r="H149">
        <f>VLOOKUP($A149,[1]MasterLookup!$A:$R,MATCH(H$1,[1]MasterLookup!$1:$1,0),FALSE)</f>
        <v>2.0099999999999998</v>
      </c>
      <c r="I149">
        <f>VLOOKUP($A149,[1]MasterLookup!$A:$R,MATCH(I$1,[1]MasterLookup!$1:$1,0),FALSE)</f>
        <v>2.0099999999999998</v>
      </c>
      <c r="J149">
        <f>VLOOKUP($A149,[1]MasterLookup!$A:$R,MATCH(J$1,[1]MasterLookup!$1:$1,0),FALSE)</f>
        <v>2.0099999999999998</v>
      </c>
      <c r="K149">
        <f>VLOOKUP($A149,[1]MasterLookup!$A:$R,MATCH(K$1,[1]MasterLookup!$1:$1,0),FALSE)</f>
        <v>2.0099999999999998</v>
      </c>
      <c r="L149">
        <f>VLOOKUP($A149,[1]MasterLookup!$A:$R,MATCH(L$1,[1]MasterLookup!$1:$1,0),FALSE)</f>
        <v>2.0099999999999998</v>
      </c>
      <c r="M149">
        <f>VLOOKUP($A149,input_all_cols!$A:$AZ,MATCH(IF(tranline_cols!$D149=2,VLOOKUP(tranline_cols!M$1,headway_lookup!$A$2:$C$7,2,FALSE),VLOOKUP(tranline_cols!M$1,headway_lookup!$A$2:$C$7,3,FALSE)),input_all_cols!$1:$1,0),FALSE)</f>
        <v>0</v>
      </c>
      <c r="N149">
        <f>VLOOKUP($A149,input_all_cols!$A:$AZ,MATCH(IF(tranline_cols!$D149=2,VLOOKUP(tranline_cols!N$1,headway_lookup!$A$2:$C$7,2,FALSE),VLOOKUP(tranline_cols!N$1,headway_lookup!$A$2:$C$7,3,FALSE)),input_all_cols!$1:$1,0),FALSE)</f>
        <v>360</v>
      </c>
      <c r="O149">
        <f>VLOOKUP($A149,input_all_cols!$A:$AZ,MATCH(IF(tranline_cols!$D149=2,VLOOKUP(tranline_cols!O$1,headway_lookup!$A$2:$C$7,2,FALSE),VLOOKUP(tranline_cols!O$1,headway_lookup!$A$2:$C$7,3,FALSE)),input_all_cols!$1:$1,0),FALSE)</f>
        <v>0</v>
      </c>
      <c r="P149">
        <f>VLOOKUP($A149,input_all_cols!$A:$AZ,MATCH(IF(tranline_cols!$D149=2,VLOOKUP(tranline_cols!P$1,headway_lookup!$A$2:$C$7,2,FALSE),VLOOKUP(tranline_cols!P$1,headway_lookup!$A$2:$C$7,3,FALSE)),input_all_cols!$1:$1,0),FALSE)</f>
        <v>0</v>
      </c>
      <c r="Q149">
        <f>VLOOKUP($A149,input_all_cols!$A:$AZ,MATCH(IF(tranline_cols!$D149=2,VLOOKUP(tranline_cols!Q$1,headway_lookup!$A$2:$C$7,2,FALSE),VLOOKUP(tranline_cols!Q$1,headway_lookup!$A$2:$C$7,3,FALSE)),input_all_cols!$1:$1,0),FALSE)</f>
        <v>0</v>
      </c>
    </row>
    <row r="150" spans="1:17" x14ac:dyDescent="0.25">
      <c r="A150" t="str">
        <f>input_all_cols!A150</f>
        <v>SRTD22_A</v>
      </c>
      <c r="B150">
        <f>VLOOKUP($A150,[1]MasterLookup!$A:$R,MATCH(B$1,[1]MasterLookup!$1:$1,0),FALSE)</f>
        <v>2.0099999999999998</v>
      </c>
      <c r="C150" t="s">
        <v>593</v>
      </c>
      <c r="D150">
        <f>VLOOKUP($A150,[1]MasterLookup!$A:$R,MATCH(D$1,[1]MasterLookup!$1:$1,0),FALSE)</f>
        <v>3</v>
      </c>
      <c r="E150">
        <f>VLOOKUP($A150,[1]MasterLookup!$A:$R,MATCH(E$1,[1]MasterLookup!$1:$1,0),FALSE)</f>
        <v>2</v>
      </c>
      <c r="F150">
        <f>VLOOKUP($A150,[1]MasterLookup!$A:$R,MATCH(F$1,[1]MasterLookup!$1:$1,0),FALSE)</f>
        <v>5</v>
      </c>
      <c r="G150" t="str">
        <f>VLOOKUP($A150,[1]MasterLookup!$A:$R,MATCH(G$1,[1]MasterLookup!$1:$1,0),FALSE)</f>
        <v>F</v>
      </c>
      <c r="H150">
        <f>VLOOKUP($A150,[1]MasterLookup!$A:$R,MATCH(H$1,[1]MasterLookup!$1:$1,0),FALSE)</f>
        <v>2.0099999999999998</v>
      </c>
      <c r="I150">
        <f>VLOOKUP($A150,[1]MasterLookup!$A:$R,MATCH(I$1,[1]MasterLookup!$1:$1,0),FALSE)</f>
        <v>2.0099999999999998</v>
      </c>
      <c r="J150">
        <f>VLOOKUP($A150,[1]MasterLookup!$A:$R,MATCH(J$1,[1]MasterLookup!$1:$1,0),FALSE)</f>
        <v>2.0099999999999998</v>
      </c>
      <c r="K150">
        <f>VLOOKUP($A150,[1]MasterLookup!$A:$R,MATCH(K$1,[1]MasterLookup!$1:$1,0),FALSE)</f>
        <v>2.0099999999999998</v>
      </c>
      <c r="L150">
        <f>VLOOKUP($A150,[1]MasterLookup!$A:$R,MATCH(L$1,[1]MasterLookup!$1:$1,0),FALSE)</f>
        <v>2.0099999999999998</v>
      </c>
      <c r="M150">
        <f>VLOOKUP($A150,input_all_cols!$A:$AZ,MATCH(IF(tranline_cols!$D150=2,VLOOKUP(tranline_cols!M$1,headway_lookup!$A$2:$C$7,2,FALSE),VLOOKUP(tranline_cols!M$1,headway_lookup!$A$2:$C$7,3,FALSE)),input_all_cols!$1:$1,0),FALSE)</f>
        <v>120</v>
      </c>
      <c r="N150">
        <f>VLOOKUP($A150,input_all_cols!$A:$AZ,MATCH(IF(tranline_cols!$D150=2,VLOOKUP(tranline_cols!N$1,headway_lookup!$A$2:$C$7,2,FALSE),VLOOKUP(tranline_cols!N$1,headway_lookup!$A$2:$C$7,3,FALSE)),input_all_cols!$1:$1,0),FALSE)</f>
        <v>60</v>
      </c>
      <c r="O150">
        <f>VLOOKUP($A150,input_all_cols!$A:$AZ,MATCH(IF(tranline_cols!$D150=2,VLOOKUP(tranline_cols!O$1,headway_lookup!$A$2:$C$7,2,FALSE),VLOOKUP(tranline_cols!O$1,headway_lookup!$A$2:$C$7,3,FALSE)),input_all_cols!$1:$1,0),FALSE)</f>
        <v>60</v>
      </c>
      <c r="P150">
        <f>VLOOKUP($A150,input_all_cols!$A:$AZ,MATCH(IF(tranline_cols!$D150=2,VLOOKUP(tranline_cols!P$1,headway_lookup!$A$2:$C$7,2,FALSE),VLOOKUP(tranline_cols!P$1,headway_lookup!$A$2:$C$7,3,FALSE)),input_all_cols!$1:$1,0),FALSE)</f>
        <v>60</v>
      </c>
      <c r="Q150">
        <f>VLOOKUP($A150,input_all_cols!$A:$AZ,MATCH(IF(tranline_cols!$D150=2,VLOOKUP(tranline_cols!Q$1,headway_lookup!$A$2:$C$7,2,FALSE),VLOOKUP(tranline_cols!Q$1,headway_lookup!$A$2:$C$7,3,FALSE)),input_all_cols!$1:$1,0),FALSE)</f>
        <v>180</v>
      </c>
    </row>
    <row r="151" spans="1:17" x14ac:dyDescent="0.25">
      <c r="A151" t="str">
        <f>input_all_cols!A151</f>
        <v>SRTD22_B</v>
      </c>
      <c r="B151">
        <f>VLOOKUP($A151,[1]MasterLookup!$A:$R,MATCH(B$1,[1]MasterLookup!$1:$1,0),FALSE)</f>
        <v>2.0099999999999998</v>
      </c>
      <c r="C151" t="s">
        <v>593</v>
      </c>
      <c r="D151">
        <f>VLOOKUP($A151,[1]MasterLookup!$A:$R,MATCH(D$1,[1]MasterLookup!$1:$1,0),FALSE)</f>
        <v>3</v>
      </c>
      <c r="E151">
        <f>VLOOKUP($A151,[1]MasterLookup!$A:$R,MATCH(E$1,[1]MasterLookup!$1:$1,0),FALSE)</f>
        <v>2</v>
      </c>
      <c r="F151">
        <f>VLOOKUP($A151,[1]MasterLookup!$A:$R,MATCH(F$1,[1]MasterLookup!$1:$1,0),FALSE)</f>
        <v>5</v>
      </c>
      <c r="G151" t="str">
        <f>VLOOKUP($A151,[1]MasterLookup!$A:$R,MATCH(G$1,[1]MasterLookup!$1:$1,0),FALSE)</f>
        <v>F</v>
      </c>
      <c r="H151">
        <f>VLOOKUP($A151,[1]MasterLookup!$A:$R,MATCH(H$1,[1]MasterLookup!$1:$1,0),FALSE)</f>
        <v>2.0099999999999998</v>
      </c>
      <c r="I151">
        <f>VLOOKUP($A151,[1]MasterLookup!$A:$R,MATCH(I$1,[1]MasterLookup!$1:$1,0),FALSE)</f>
        <v>2.0099999999999998</v>
      </c>
      <c r="J151">
        <f>VLOOKUP($A151,[1]MasterLookup!$A:$R,MATCH(J$1,[1]MasterLookup!$1:$1,0),FALSE)</f>
        <v>2.0099999999999998</v>
      </c>
      <c r="K151">
        <f>VLOOKUP($A151,[1]MasterLookup!$A:$R,MATCH(K$1,[1]MasterLookup!$1:$1,0),FALSE)</f>
        <v>2.0099999999999998</v>
      </c>
      <c r="L151">
        <f>VLOOKUP($A151,[1]MasterLookup!$A:$R,MATCH(L$1,[1]MasterLookup!$1:$1,0),FALSE)</f>
        <v>2.0099999999999998</v>
      </c>
      <c r="M151">
        <f>VLOOKUP($A151,input_all_cols!$A:$AZ,MATCH(IF(tranline_cols!$D151=2,VLOOKUP(tranline_cols!M$1,headway_lookup!$A$2:$C$7,2,FALSE),VLOOKUP(tranline_cols!M$1,headway_lookup!$A$2:$C$7,3,FALSE)),input_all_cols!$1:$1,0),FALSE)</f>
        <v>120</v>
      </c>
      <c r="N151">
        <f>VLOOKUP($A151,input_all_cols!$A:$AZ,MATCH(IF(tranline_cols!$D151=2,VLOOKUP(tranline_cols!N$1,headway_lookup!$A$2:$C$7,2,FALSE),VLOOKUP(tranline_cols!N$1,headway_lookup!$A$2:$C$7,3,FALSE)),input_all_cols!$1:$1,0),FALSE)</f>
        <v>60</v>
      </c>
      <c r="O151">
        <f>VLOOKUP($A151,input_all_cols!$A:$AZ,MATCH(IF(tranline_cols!$D151=2,VLOOKUP(tranline_cols!O$1,headway_lookup!$A$2:$C$7,2,FALSE),VLOOKUP(tranline_cols!O$1,headway_lookup!$A$2:$C$7,3,FALSE)),input_all_cols!$1:$1,0),FALSE)</f>
        <v>60</v>
      </c>
      <c r="P151">
        <f>VLOOKUP($A151,input_all_cols!$A:$AZ,MATCH(IF(tranline_cols!$D151=2,VLOOKUP(tranline_cols!P$1,headway_lookup!$A$2:$C$7,2,FALSE),VLOOKUP(tranline_cols!P$1,headway_lookup!$A$2:$C$7,3,FALSE)),input_all_cols!$1:$1,0),FALSE)</f>
        <v>60</v>
      </c>
      <c r="Q151">
        <f>VLOOKUP($A151,input_all_cols!$A:$AZ,MATCH(IF(tranline_cols!$D151=2,VLOOKUP(tranline_cols!Q$1,headway_lookup!$A$2:$C$7,2,FALSE),VLOOKUP(tranline_cols!Q$1,headway_lookup!$A$2:$C$7,3,FALSE)),input_all_cols!$1:$1,0),FALSE)</f>
        <v>180</v>
      </c>
    </row>
    <row r="152" spans="1:17" x14ac:dyDescent="0.25">
      <c r="A152" t="str">
        <f>input_all_cols!A152</f>
        <v>SRTD23_A</v>
      </c>
      <c r="B152">
        <f>VLOOKUP($A152,[1]MasterLookup!$A:$R,MATCH(B$1,[1]MasterLookup!$1:$1,0),FALSE)</f>
        <v>2.0099999999999998</v>
      </c>
      <c r="C152" t="s">
        <v>593</v>
      </c>
      <c r="D152">
        <f>VLOOKUP($A152,[1]MasterLookup!$A:$R,MATCH(D$1,[1]MasterLookup!$1:$1,0),FALSE)</f>
        <v>3</v>
      </c>
      <c r="E152">
        <f>VLOOKUP($A152,[1]MasterLookup!$A:$R,MATCH(E$1,[1]MasterLookup!$1:$1,0),FALSE)</f>
        <v>2</v>
      </c>
      <c r="F152">
        <f>VLOOKUP($A152,[1]MasterLookup!$A:$R,MATCH(F$1,[1]MasterLookup!$1:$1,0),FALSE)</f>
        <v>5</v>
      </c>
      <c r="G152" t="str">
        <f>VLOOKUP($A152,[1]MasterLookup!$A:$R,MATCH(G$1,[1]MasterLookup!$1:$1,0),FALSE)</f>
        <v>F</v>
      </c>
      <c r="H152">
        <f>VLOOKUP($A152,[1]MasterLookup!$A:$R,MATCH(H$1,[1]MasterLookup!$1:$1,0),FALSE)</f>
        <v>2.2000000000000002</v>
      </c>
      <c r="I152">
        <f>VLOOKUP($A152,[1]MasterLookup!$A:$R,MATCH(I$1,[1]MasterLookup!$1:$1,0),FALSE)</f>
        <v>2.2000000000000002</v>
      </c>
      <c r="J152">
        <f>VLOOKUP($A152,[1]MasterLookup!$A:$R,MATCH(J$1,[1]MasterLookup!$1:$1,0),FALSE)</f>
        <v>2.2000000000000002</v>
      </c>
      <c r="K152">
        <f>VLOOKUP($A152,[1]MasterLookup!$A:$R,MATCH(K$1,[1]MasterLookup!$1:$1,0),FALSE)</f>
        <v>2.2000000000000002</v>
      </c>
      <c r="L152">
        <f>VLOOKUP($A152,[1]MasterLookup!$A:$R,MATCH(L$1,[1]MasterLookup!$1:$1,0),FALSE)</f>
        <v>2.2000000000000002</v>
      </c>
      <c r="M152">
        <f>VLOOKUP($A152,input_all_cols!$A:$AZ,MATCH(IF(tranline_cols!$D152=2,VLOOKUP(tranline_cols!M$1,headway_lookup!$A$2:$C$7,2,FALSE),VLOOKUP(tranline_cols!M$1,headway_lookup!$A$2:$C$7,3,FALSE)),input_all_cols!$1:$1,0),FALSE)</f>
        <v>30</v>
      </c>
      <c r="N152">
        <f>VLOOKUP($A152,input_all_cols!$A:$AZ,MATCH(IF(tranline_cols!$D152=2,VLOOKUP(tranline_cols!N$1,headway_lookup!$A$2:$C$7,2,FALSE),VLOOKUP(tranline_cols!N$1,headway_lookup!$A$2:$C$7,3,FALSE)),input_all_cols!$1:$1,0),FALSE)</f>
        <v>30</v>
      </c>
      <c r="O152">
        <f>VLOOKUP($A152,input_all_cols!$A:$AZ,MATCH(IF(tranline_cols!$D152=2,VLOOKUP(tranline_cols!O$1,headway_lookup!$A$2:$C$7,2,FALSE),VLOOKUP(tranline_cols!O$1,headway_lookup!$A$2:$C$7,3,FALSE)),input_all_cols!$1:$1,0),FALSE)</f>
        <v>25.714285714285701</v>
      </c>
      <c r="P152">
        <f>VLOOKUP($A152,input_all_cols!$A:$AZ,MATCH(IF(tranline_cols!$D152=2,VLOOKUP(tranline_cols!P$1,headway_lookup!$A$2:$C$7,2,FALSE),VLOOKUP(tranline_cols!P$1,headway_lookup!$A$2:$C$7,3,FALSE)),input_all_cols!$1:$1,0),FALSE)</f>
        <v>60</v>
      </c>
      <c r="Q152">
        <f>VLOOKUP($A152,input_all_cols!$A:$AZ,MATCH(IF(tranline_cols!$D152=2,VLOOKUP(tranline_cols!Q$1,headway_lookup!$A$2:$C$7,2,FALSE),VLOOKUP(tranline_cols!Q$1,headway_lookup!$A$2:$C$7,3,FALSE)),input_all_cols!$1:$1,0),FALSE)</f>
        <v>90</v>
      </c>
    </row>
    <row r="153" spans="1:17" x14ac:dyDescent="0.25">
      <c r="A153" t="str">
        <f>input_all_cols!A153</f>
        <v>SRTD23_B</v>
      </c>
      <c r="B153">
        <f>VLOOKUP($A153,[1]MasterLookup!$A:$R,MATCH(B$1,[1]MasterLookup!$1:$1,0),FALSE)</f>
        <v>2.0099999999999998</v>
      </c>
      <c r="C153" t="s">
        <v>593</v>
      </c>
      <c r="D153">
        <f>VLOOKUP($A153,[1]MasterLookup!$A:$R,MATCH(D$1,[1]MasterLookup!$1:$1,0),FALSE)</f>
        <v>3</v>
      </c>
      <c r="E153">
        <f>VLOOKUP($A153,[1]MasterLookup!$A:$R,MATCH(E$1,[1]MasterLookup!$1:$1,0),FALSE)</f>
        <v>2</v>
      </c>
      <c r="F153">
        <f>VLOOKUP($A153,[1]MasterLookup!$A:$R,MATCH(F$1,[1]MasterLookup!$1:$1,0),FALSE)</f>
        <v>5</v>
      </c>
      <c r="G153" t="str">
        <f>VLOOKUP($A153,[1]MasterLookup!$A:$R,MATCH(G$1,[1]MasterLookup!$1:$1,0),FALSE)</f>
        <v>F</v>
      </c>
      <c r="H153">
        <f>VLOOKUP($A153,[1]MasterLookup!$A:$R,MATCH(H$1,[1]MasterLookup!$1:$1,0),FALSE)</f>
        <v>2.2000000000000002</v>
      </c>
      <c r="I153">
        <f>VLOOKUP($A153,[1]MasterLookup!$A:$R,MATCH(I$1,[1]MasterLookup!$1:$1,0),FALSE)</f>
        <v>2.2000000000000002</v>
      </c>
      <c r="J153">
        <f>VLOOKUP($A153,[1]MasterLookup!$A:$R,MATCH(J$1,[1]MasterLookup!$1:$1,0),FALSE)</f>
        <v>2.2000000000000002</v>
      </c>
      <c r="K153">
        <f>VLOOKUP($A153,[1]MasterLookup!$A:$R,MATCH(K$1,[1]MasterLookup!$1:$1,0),FALSE)</f>
        <v>2.2000000000000002</v>
      </c>
      <c r="L153">
        <f>VLOOKUP($A153,[1]MasterLookup!$A:$R,MATCH(L$1,[1]MasterLookup!$1:$1,0),FALSE)</f>
        <v>2.2000000000000002</v>
      </c>
      <c r="M153">
        <f>VLOOKUP($A153,input_all_cols!$A:$AZ,MATCH(IF(tranline_cols!$D153=2,VLOOKUP(tranline_cols!M$1,headway_lookup!$A$2:$C$7,2,FALSE),VLOOKUP(tranline_cols!M$1,headway_lookup!$A$2:$C$7,3,FALSE)),input_all_cols!$1:$1,0),FALSE)</f>
        <v>34.285714285714199</v>
      </c>
      <c r="N153">
        <f>VLOOKUP($A153,input_all_cols!$A:$AZ,MATCH(IF(tranline_cols!$D153=2,VLOOKUP(tranline_cols!N$1,headway_lookup!$A$2:$C$7,2,FALSE),VLOOKUP(tranline_cols!N$1,headway_lookup!$A$2:$C$7,3,FALSE)),input_all_cols!$1:$1,0),FALSE)</f>
        <v>32.727272727272698</v>
      </c>
      <c r="O153">
        <f>VLOOKUP($A153,input_all_cols!$A:$AZ,MATCH(IF(tranline_cols!$D153=2,VLOOKUP(tranline_cols!O$1,headway_lookup!$A$2:$C$7,2,FALSE),VLOOKUP(tranline_cols!O$1,headway_lookup!$A$2:$C$7,3,FALSE)),input_all_cols!$1:$1,0),FALSE)</f>
        <v>16.363636363636299</v>
      </c>
      <c r="P153">
        <f>VLOOKUP($A153,input_all_cols!$A:$AZ,MATCH(IF(tranline_cols!$D153=2,VLOOKUP(tranline_cols!P$1,headway_lookup!$A$2:$C$7,2,FALSE),VLOOKUP(tranline_cols!P$1,headway_lookup!$A$2:$C$7,3,FALSE)),input_all_cols!$1:$1,0),FALSE)</f>
        <v>40</v>
      </c>
      <c r="Q153">
        <f>VLOOKUP($A153,input_all_cols!$A:$AZ,MATCH(IF(tranline_cols!$D153=2,VLOOKUP(tranline_cols!Q$1,headway_lookup!$A$2:$C$7,2,FALSE),VLOOKUP(tranline_cols!Q$1,headway_lookup!$A$2:$C$7,3,FALSE)),input_all_cols!$1:$1,0),FALSE)</f>
        <v>60</v>
      </c>
    </row>
    <row r="154" spans="1:17" x14ac:dyDescent="0.25">
      <c r="A154" t="str">
        <f>input_all_cols!A154</f>
        <v>SRTD246_A</v>
      </c>
      <c r="B154">
        <f>VLOOKUP($A154,[1]MasterLookup!$A:$R,MATCH(B$1,[1]MasterLookup!$1:$1,0),FALSE)</f>
        <v>2.0099999999999998</v>
      </c>
      <c r="C154" t="s">
        <v>593</v>
      </c>
      <c r="D154">
        <f>VLOOKUP($A154,[1]MasterLookup!$A:$R,MATCH(D$1,[1]MasterLookup!$1:$1,0),FALSE)</f>
        <v>3</v>
      </c>
      <c r="E154">
        <f>VLOOKUP($A154,[1]MasterLookup!$A:$R,MATCH(E$1,[1]MasterLookup!$1:$1,0),FALSE)</f>
        <v>2</v>
      </c>
      <c r="F154">
        <f>VLOOKUP($A154,[1]MasterLookup!$A:$R,MATCH(F$1,[1]MasterLookup!$1:$1,0),FALSE)</f>
        <v>5</v>
      </c>
      <c r="G154" t="str">
        <f>VLOOKUP($A154,[1]MasterLookup!$A:$R,MATCH(G$1,[1]MasterLookup!$1:$1,0),FALSE)</f>
        <v>F</v>
      </c>
      <c r="H154">
        <f>VLOOKUP($A154,[1]MasterLookup!$A:$R,MATCH(H$1,[1]MasterLookup!$1:$1,0),FALSE)</f>
        <v>2.0099999999999998</v>
      </c>
      <c r="I154">
        <f>VLOOKUP($A154,[1]MasterLookup!$A:$R,MATCH(I$1,[1]MasterLookup!$1:$1,0),FALSE)</f>
        <v>2.0099999999999998</v>
      </c>
      <c r="J154">
        <f>VLOOKUP($A154,[1]MasterLookup!$A:$R,MATCH(J$1,[1]MasterLookup!$1:$1,0),FALSE)</f>
        <v>2.0099999999999998</v>
      </c>
      <c r="K154">
        <f>VLOOKUP($A154,[1]MasterLookup!$A:$R,MATCH(K$1,[1]MasterLookup!$1:$1,0),FALSE)</f>
        <v>2.0099999999999998</v>
      </c>
      <c r="L154">
        <f>VLOOKUP($A154,[1]MasterLookup!$A:$R,MATCH(L$1,[1]MasterLookup!$1:$1,0),FALSE)</f>
        <v>2.0099999999999998</v>
      </c>
      <c r="M154">
        <f>VLOOKUP($A154,input_all_cols!$A:$AZ,MATCH(IF(tranline_cols!$D154=2,VLOOKUP(tranline_cols!M$1,headway_lookup!$A$2:$C$7,2,FALSE),VLOOKUP(tranline_cols!M$1,headway_lookup!$A$2:$C$7,3,FALSE)),input_all_cols!$1:$1,0),FALSE)</f>
        <v>240</v>
      </c>
      <c r="N154">
        <f>VLOOKUP($A154,input_all_cols!$A:$AZ,MATCH(IF(tranline_cols!$D154=2,VLOOKUP(tranline_cols!N$1,headway_lookup!$A$2:$C$7,2,FALSE),VLOOKUP(tranline_cols!N$1,headway_lookup!$A$2:$C$7,3,FALSE)),input_all_cols!$1:$1,0),FALSE)</f>
        <v>0</v>
      </c>
      <c r="O154">
        <f>VLOOKUP($A154,input_all_cols!$A:$AZ,MATCH(IF(tranline_cols!$D154=2,VLOOKUP(tranline_cols!O$1,headway_lookup!$A$2:$C$7,2,FALSE),VLOOKUP(tranline_cols!O$1,headway_lookup!$A$2:$C$7,3,FALSE)),input_all_cols!$1:$1,0),FALSE)</f>
        <v>0</v>
      </c>
      <c r="P154">
        <f>VLOOKUP($A154,input_all_cols!$A:$AZ,MATCH(IF(tranline_cols!$D154=2,VLOOKUP(tranline_cols!P$1,headway_lookup!$A$2:$C$7,2,FALSE),VLOOKUP(tranline_cols!P$1,headway_lookup!$A$2:$C$7,3,FALSE)),input_all_cols!$1:$1,0),FALSE)</f>
        <v>0</v>
      </c>
      <c r="Q154">
        <f>VLOOKUP($A154,input_all_cols!$A:$AZ,MATCH(IF(tranline_cols!$D154=2,VLOOKUP(tranline_cols!Q$1,headway_lookup!$A$2:$C$7,2,FALSE),VLOOKUP(tranline_cols!Q$1,headway_lookup!$A$2:$C$7,3,FALSE)),input_all_cols!$1:$1,0),FALSE)</f>
        <v>0</v>
      </c>
    </row>
    <row r="155" spans="1:17" x14ac:dyDescent="0.25">
      <c r="A155" t="str">
        <f>input_all_cols!A155</f>
        <v>SRTD246_B</v>
      </c>
      <c r="B155">
        <f>VLOOKUP($A155,[1]MasterLookup!$A:$R,MATCH(B$1,[1]MasterLookup!$1:$1,0),FALSE)</f>
        <v>2.0099999999999998</v>
      </c>
      <c r="C155" t="s">
        <v>593</v>
      </c>
      <c r="D155">
        <f>VLOOKUP($A155,[1]MasterLookup!$A:$R,MATCH(D$1,[1]MasterLookup!$1:$1,0),FALSE)</f>
        <v>3</v>
      </c>
      <c r="E155">
        <f>VLOOKUP($A155,[1]MasterLookup!$A:$R,MATCH(E$1,[1]MasterLookup!$1:$1,0),FALSE)</f>
        <v>2</v>
      </c>
      <c r="F155">
        <f>VLOOKUP($A155,[1]MasterLookup!$A:$R,MATCH(F$1,[1]MasterLookup!$1:$1,0),FALSE)</f>
        <v>5</v>
      </c>
      <c r="G155" t="str">
        <f>VLOOKUP($A155,[1]MasterLookup!$A:$R,MATCH(G$1,[1]MasterLookup!$1:$1,0),FALSE)</f>
        <v>F</v>
      </c>
      <c r="H155">
        <f>VLOOKUP($A155,[1]MasterLookup!$A:$R,MATCH(H$1,[1]MasterLookup!$1:$1,0),FALSE)</f>
        <v>2.0099999999999998</v>
      </c>
      <c r="I155">
        <f>VLOOKUP($A155,[1]MasterLookup!$A:$R,MATCH(I$1,[1]MasterLookup!$1:$1,0),FALSE)</f>
        <v>2.0099999999999998</v>
      </c>
      <c r="J155">
        <f>VLOOKUP($A155,[1]MasterLookup!$A:$R,MATCH(J$1,[1]MasterLookup!$1:$1,0),FALSE)</f>
        <v>2.0099999999999998</v>
      </c>
      <c r="K155">
        <f>VLOOKUP($A155,[1]MasterLookup!$A:$R,MATCH(K$1,[1]MasterLookup!$1:$1,0),FALSE)</f>
        <v>2.0099999999999998</v>
      </c>
      <c r="L155">
        <f>VLOOKUP($A155,[1]MasterLookup!$A:$R,MATCH(L$1,[1]MasterLookup!$1:$1,0),FALSE)</f>
        <v>2.0099999999999998</v>
      </c>
      <c r="M155">
        <f>VLOOKUP($A155,input_all_cols!$A:$AZ,MATCH(IF(tranline_cols!$D155=2,VLOOKUP(tranline_cols!M$1,headway_lookup!$A$2:$C$7,2,FALSE),VLOOKUP(tranline_cols!M$1,headway_lookup!$A$2:$C$7,3,FALSE)),input_all_cols!$1:$1,0),FALSE)</f>
        <v>0</v>
      </c>
      <c r="N155">
        <f>VLOOKUP($A155,input_all_cols!$A:$AZ,MATCH(IF(tranline_cols!$D155=2,VLOOKUP(tranline_cols!N$1,headway_lookup!$A$2:$C$7,2,FALSE),VLOOKUP(tranline_cols!N$1,headway_lookup!$A$2:$C$7,3,FALSE)),input_all_cols!$1:$1,0),FALSE)</f>
        <v>0</v>
      </c>
      <c r="O155">
        <f>VLOOKUP($A155,input_all_cols!$A:$AZ,MATCH(IF(tranline_cols!$D155=2,VLOOKUP(tranline_cols!O$1,headway_lookup!$A$2:$C$7,2,FALSE),VLOOKUP(tranline_cols!O$1,headway_lookup!$A$2:$C$7,3,FALSE)),input_all_cols!$1:$1,0),FALSE)</f>
        <v>180</v>
      </c>
      <c r="P155">
        <f>VLOOKUP($A155,input_all_cols!$A:$AZ,MATCH(IF(tranline_cols!$D155=2,VLOOKUP(tranline_cols!P$1,headway_lookup!$A$2:$C$7,2,FALSE),VLOOKUP(tranline_cols!P$1,headway_lookup!$A$2:$C$7,3,FALSE)),input_all_cols!$1:$1,0),FALSE)</f>
        <v>0</v>
      </c>
      <c r="Q155">
        <f>VLOOKUP($A155,input_all_cols!$A:$AZ,MATCH(IF(tranline_cols!$D155=2,VLOOKUP(tranline_cols!Q$1,headway_lookup!$A$2:$C$7,2,FALSE),VLOOKUP(tranline_cols!Q$1,headway_lookup!$A$2:$C$7,3,FALSE)),input_all_cols!$1:$1,0),FALSE)</f>
        <v>0</v>
      </c>
    </row>
    <row r="156" spans="1:17" x14ac:dyDescent="0.25">
      <c r="A156" t="str">
        <f>input_all_cols!A156</f>
        <v>SRTD247_A</v>
      </c>
      <c r="B156">
        <f>VLOOKUP($A156,[1]MasterLookup!$A:$R,MATCH(B$1,[1]MasterLookup!$1:$1,0),FALSE)</f>
        <v>2.0099999999999998</v>
      </c>
      <c r="C156" t="s">
        <v>593</v>
      </c>
      <c r="D156">
        <f>VLOOKUP($A156,[1]MasterLookup!$A:$R,MATCH(D$1,[1]MasterLookup!$1:$1,0),FALSE)</f>
        <v>3</v>
      </c>
      <c r="E156">
        <f>VLOOKUP($A156,[1]MasterLookup!$A:$R,MATCH(E$1,[1]MasterLookup!$1:$1,0),FALSE)</f>
        <v>2</v>
      </c>
      <c r="F156">
        <f>VLOOKUP($A156,[1]MasterLookup!$A:$R,MATCH(F$1,[1]MasterLookup!$1:$1,0),FALSE)</f>
        <v>5</v>
      </c>
      <c r="G156" t="str">
        <f>VLOOKUP($A156,[1]MasterLookup!$A:$R,MATCH(G$1,[1]MasterLookup!$1:$1,0),FALSE)</f>
        <v>F</v>
      </c>
      <c r="H156">
        <f>VLOOKUP($A156,[1]MasterLookup!$A:$R,MATCH(H$1,[1]MasterLookup!$1:$1,0),FALSE)</f>
        <v>2.0099999999999998</v>
      </c>
      <c r="I156">
        <f>VLOOKUP($A156,[1]MasterLookup!$A:$R,MATCH(I$1,[1]MasterLookup!$1:$1,0),FALSE)</f>
        <v>2.0099999999999998</v>
      </c>
      <c r="J156">
        <f>VLOOKUP($A156,[1]MasterLookup!$A:$R,MATCH(J$1,[1]MasterLookup!$1:$1,0),FALSE)</f>
        <v>2.0099999999999998</v>
      </c>
      <c r="K156">
        <f>VLOOKUP($A156,[1]MasterLookup!$A:$R,MATCH(K$1,[1]MasterLookup!$1:$1,0),FALSE)</f>
        <v>2.0099999999999998</v>
      </c>
      <c r="L156">
        <f>VLOOKUP($A156,[1]MasterLookup!$A:$R,MATCH(L$1,[1]MasterLookup!$1:$1,0),FALSE)</f>
        <v>2.0099999999999998</v>
      </c>
      <c r="M156">
        <f>VLOOKUP($A156,input_all_cols!$A:$AZ,MATCH(IF(tranline_cols!$D156=2,VLOOKUP(tranline_cols!M$1,headway_lookup!$A$2:$C$7,2,FALSE),VLOOKUP(tranline_cols!M$1,headway_lookup!$A$2:$C$7,3,FALSE)),input_all_cols!$1:$1,0),FALSE)</f>
        <v>240</v>
      </c>
      <c r="N156">
        <f>VLOOKUP($A156,input_all_cols!$A:$AZ,MATCH(IF(tranline_cols!$D156=2,VLOOKUP(tranline_cols!N$1,headway_lookup!$A$2:$C$7,2,FALSE),VLOOKUP(tranline_cols!N$1,headway_lookup!$A$2:$C$7,3,FALSE)),input_all_cols!$1:$1,0),FALSE)</f>
        <v>0</v>
      </c>
      <c r="O156">
        <f>VLOOKUP($A156,input_all_cols!$A:$AZ,MATCH(IF(tranline_cols!$D156=2,VLOOKUP(tranline_cols!O$1,headway_lookup!$A$2:$C$7,2,FALSE),VLOOKUP(tranline_cols!O$1,headway_lookup!$A$2:$C$7,3,FALSE)),input_all_cols!$1:$1,0),FALSE)</f>
        <v>0</v>
      </c>
      <c r="P156">
        <f>VLOOKUP($A156,input_all_cols!$A:$AZ,MATCH(IF(tranline_cols!$D156=2,VLOOKUP(tranline_cols!P$1,headway_lookup!$A$2:$C$7,2,FALSE),VLOOKUP(tranline_cols!P$1,headway_lookup!$A$2:$C$7,3,FALSE)),input_all_cols!$1:$1,0),FALSE)</f>
        <v>0</v>
      </c>
      <c r="Q156">
        <f>VLOOKUP($A156,input_all_cols!$A:$AZ,MATCH(IF(tranline_cols!$D156=2,VLOOKUP(tranline_cols!Q$1,headway_lookup!$A$2:$C$7,2,FALSE),VLOOKUP(tranline_cols!Q$1,headway_lookup!$A$2:$C$7,3,FALSE)),input_all_cols!$1:$1,0),FALSE)</f>
        <v>0</v>
      </c>
    </row>
    <row r="157" spans="1:17" x14ac:dyDescent="0.25">
      <c r="A157" t="str">
        <f>input_all_cols!A157</f>
        <v>SRTD248_A</v>
      </c>
      <c r="B157">
        <f>VLOOKUP($A157,[1]MasterLookup!$A:$R,MATCH(B$1,[1]MasterLookup!$1:$1,0),FALSE)</f>
        <v>2.0099999999999998</v>
      </c>
      <c r="C157" t="s">
        <v>593</v>
      </c>
      <c r="D157">
        <f>VLOOKUP($A157,[1]MasterLookup!$A:$R,MATCH(D$1,[1]MasterLookup!$1:$1,0),FALSE)</f>
        <v>3</v>
      </c>
      <c r="E157">
        <f>VLOOKUP($A157,[1]MasterLookup!$A:$R,MATCH(E$1,[1]MasterLookup!$1:$1,0),FALSE)</f>
        <v>2</v>
      </c>
      <c r="F157">
        <f>VLOOKUP($A157,[1]MasterLookup!$A:$R,MATCH(F$1,[1]MasterLookup!$1:$1,0),FALSE)</f>
        <v>5</v>
      </c>
      <c r="G157" t="str">
        <f>VLOOKUP($A157,[1]MasterLookup!$A:$R,MATCH(G$1,[1]MasterLookup!$1:$1,0),FALSE)</f>
        <v>F</v>
      </c>
      <c r="H157">
        <f>VLOOKUP($A157,[1]MasterLookup!$A:$R,MATCH(H$1,[1]MasterLookup!$1:$1,0),FALSE)</f>
        <v>2.0099999999999998</v>
      </c>
      <c r="I157">
        <f>VLOOKUP($A157,[1]MasterLookup!$A:$R,MATCH(I$1,[1]MasterLookup!$1:$1,0),FALSE)</f>
        <v>2.0099999999999998</v>
      </c>
      <c r="J157">
        <f>VLOOKUP($A157,[1]MasterLookup!$A:$R,MATCH(J$1,[1]MasterLookup!$1:$1,0),FALSE)</f>
        <v>2.0099999999999998</v>
      </c>
      <c r="K157">
        <f>VLOOKUP($A157,[1]MasterLookup!$A:$R,MATCH(K$1,[1]MasterLookup!$1:$1,0),FALSE)</f>
        <v>2.0099999999999998</v>
      </c>
      <c r="L157">
        <f>VLOOKUP($A157,[1]MasterLookup!$A:$R,MATCH(L$1,[1]MasterLookup!$1:$1,0),FALSE)</f>
        <v>2.0099999999999998</v>
      </c>
      <c r="M157">
        <f>VLOOKUP($A157,input_all_cols!$A:$AZ,MATCH(IF(tranline_cols!$D157=2,VLOOKUP(tranline_cols!M$1,headway_lookup!$A$2:$C$7,2,FALSE),VLOOKUP(tranline_cols!M$1,headway_lookup!$A$2:$C$7,3,FALSE)),input_all_cols!$1:$1,0),FALSE)</f>
        <v>240</v>
      </c>
      <c r="N157">
        <f>VLOOKUP($A157,input_all_cols!$A:$AZ,MATCH(IF(tranline_cols!$D157=2,VLOOKUP(tranline_cols!N$1,headway_lookup!$A$2:$C$7,2,FALSE),VLOOKUP(tranline_cols!N$1,headway_lookup!$A$2:$C$7,3,FALSE)),input_all_cols!$1:$1,0),FALSE)</f>
        <v>0</v>
      </c>
      <c r="O157">
        <f>VLOOKUP($A157,input_all_cols!$A:$AZ,MATCH(IF(tranline_cols!$D157=2,VLOOKUP(tranline_cols!O$1,headway_lookup!$A$2:$C$7,2,FALSE),VLOOKUP(tranline_cols!O$1,headway_lookup!$A$2:$C$7,3,FALSE)),input_all_cols!$1:$1,0),FALSE)</f>
        <v>0</v>
      </c>
      <c r="P157">
        <f>VLOOKUP($A157,input_all_cols!$A:$AZ,MATCH(IF(tranline_cols!$D157=2,VLOOKUP(tranline_cols!P$1,headway_lookup!$A$2:$C$7,2,FALSE),VLOOKUP(tranline_cols!P$1,headway_lookup!$A$2:$C$7,3,FALSE)),input_all_cols!$1:$1,0),FALSE)</f>
        <v>0</v>
      </c>
      <c r="Q157">
        <f>VLOOKUP($A157,input_all_cols!$A:$AZ,MATCH(IF(tranline_cols!$D157=2,VLOOKUP(tranline_cols!Q$1,headway_lookup!$A$2:$C$7,2,FALSE),VLOOKUP(tranline_cols!Q$1,headway_lookup!$A$2:$C$7,3,FALSE)),input_all_cols!$1:$1,0),FALSE)</f>
        <v>0</v>
      </c>
    </row>
    <row r="158" spans="1:17" x14ac:dyDescent="0.25">
      <c r="A158" t="str">
        <f>input_all_cols!A158</f>
        <v>SRTD248_B</v>
      </c>
      <c r="B158">
        <f>VLOOKUP($A158,[1]MasterLookup!$A:$R,MATCH(B$1,[1]MasterLookup!$1:$1,0),FALSE)</f>
        <v>2.0099999999999998</v>
      </c>
      <c r="C158" t="s">
        <v>593</v>
      </c>
      <c r="D158">
        <f>VLOOKUP($A158,[1]MasterLookup!$A:$R,MATCH(D$1,[1]MasterLookup!$1:$1,0),FALSE)</f>
        <v>3</v>
      </c>
      <c r="E158">
        <f>VLOOKUP($A158,[1]MasterLookup!$A:$R,MATCH(E$1,[1]MasterLookup!$1:$1,0),FALSE)</f>
        <v>2</v>
      </c>
      <c r="F158">
        <f>VLOOKUP($A158,[1]MasterLookup!$A:$R,MATCH(F$1,[1]MasterLookup!$1:$1,0),FALSE)</f>
        <v>5</v>
      </c>
      <c r="G158" t="str">
        <f>VLOOKUP($A158,[1]MasterLookup!$A:$R,MATCH(G$1,[1]MasterLookup!$1:$1,0),FALSE)</f>
        <v>F</v>
      </c>
      <c r="H158">
        <f>VLOOKUP($A158,[1]MasterLookup!$A:$R,MATCH(H$1,[1]MasterLookup!$1:$1,0),FALSE)</f>
        <v>2.0099999999999998</v>
      </c>
      <c r="I158">
        <f>VLOOKUP($A158,[1]MasterLookup!$A:$R,MATCH(I$1,[1]MasterLookup!$1:$1,0),FALSE)</f>
        <v>2.0099999999999998</v>
      </c>
      <c r="J158">
        <f>VLOOKUP($A158,[1]MasterLookup!$A:$R,MATCH(J$1,[1]MasterLookup!$1:$1,0),FALSE)</f>
        <v>2.0099999999999998</v>
      </c>
      <c r="K158">
        <f>VLOOKUP($A158,[1]MasterLookup!$A:$R,MATCH(K$1,[1]MasterLookup!$1:$1,0),FALSE)</f>
        <v>2.0099999999999998</v>
      </c>
      <c r="L158">
        <f>VLOOKUP($A158,[1]MasterLookup!$A:$R,MATCH(L$1,[1]MasterLookup!$1:$1,0),FALSE)</f>
        <v>2.0099999999999998</v>
      </c>
      <c r="M158">
        <f>VLOOKUP($A158,input_all_cols!$A:$AZ,MATCH(IF(tranline_cols!$D158=2,VLOOKUP(tranline_cols!M$1,headway_lookup!$A$2:$C$7,2,FALSE),VLOOKUP(tranline_cols!M$1,headway_lookup!$A$2:$C$7,3,FALSE)),input_all_cols!$1:$1,0),FALSE)</f>
        <v>0</v>
      </c>
      <c r="N158">
        <f>VLOOKUP($A158,input_all_cols!$A:$AZ,MATCH(IF(tranline_cols!$D158=2,VLOOKUP(tranline_cols!N$1,headway_lookup!$A$2:$C$7,2,FALSE),VLOOKUP(tranline_cols!N$1,headway_lookup!$A$2:$C$7,3,FALSE)),input_all_cols!$1:$1,0),FALSE)</f>
        <v>0</v>
      </c>
      <c r="O158">
        <f>VLOOKUP($A158,input_all_cols!$A:$AZ,MATCH(IF(tranline_cols!$D158=2,VLOOKUP(tranline_cols!O$1,headway_lookup!$A$2:$C$7,2,FALSE),VLOOKUP(tranline_cols!O$1,headway_lookup!$A$2:$C$7,3,FALSE)),input_all_cols!$1:$1,0),FALSE)</f>
        <v>180</v>
      </c>
      <c r="P158">
        <f>VLOOKUP($A158,input_all_cols!$A:$AZ,MATCH(IF(tranline_cols!$D158=2,VLOOKUP(tranline_cols!P$1,headway_lookup!$A$2:$C$7,2,FALSE),VLOOKUP(tranline_cols!P$1,headway_lookup!$A$2:$C$7,3,FALSE)),input_all_cols!$1:$1,0),FALSE)</f>
        <v>0</v>
      </c>
      <c r="Q158">
        <f>VLOOKUP($A158,input_all_cols!$A:$AZ,MATCH(IF(tranline_cols!$D158=2,VLOOKUP(tranline_cols!Q$1,headway_lookup!$A$2:$C$7,2,FALSE),VLOOKUP(tranline_cols!Q$1,headway_lookup!$A$2:$C$7,3,FALSE)),input_all_cols!$1:$1,0),FALSE)</f>
        <v>0</v>
      </c>
    </row>
    <row r="159" spans="1:17" x14ac:dyDescent="0.25">
      <c r="A159" t="str">
        <f>input_all_cols!A159</f>
        <v>SRTD24_A</v>
      </c>
      <c r="B159">
        <f>VLOOKUP($A159,[1]MasterLookup!$A:$R,MATCH(B$1,[1]MasterLookup!$1:$1,0),FALSE)</f>
        <v>2.0099999999999998</v>
      </c>
      <c r="C159" t="s">
        <v>593</v>
      </c>
      <c r="D159">
        <f>VLOOKUP($A159,[1]MasterLookup!$A:$R,MATCH(D$1,[1]MasterLookup!$1:$1,0),FALSE)</f>
        <v>3</v>
      </c>
      <c r="E159">
        <f>VLOOKUP($A159,[1]MasterLookup!$A:$R,MATCH(E$1,[1]MasterLookup!$1:$1,0),FALSE)</f>
        <v>2</v>
      </c>
      <c r="F159">
        <f>VLOOKUP($A159,[1]MasterLookup!$A:$R,MATCH(F$1,[1]MasterLookup!$1:$1,0),FALSE)</f>
        <v>5</v>
      </c>
      <c r="G159" t="str">
        <f>VLOOKUP($A159,[1]MasterLookup!$A:$R,MATCH(G$1,[1]MasterLookup!$1:$1,0),FALSE)</f>
        <v>T</v>
      </c>
      <c r="H159">
        <f>VLOOKUP($A159,[1]MasterLookup!$A:$R,MATCH(H$1,[1]MasterLookup!$1:$1,0),FALSE)</f>
        <v>2.0099999999999998</v>
      </c>
      <c r="I159">
        <f>VLOOKUP($A159,[1]MasterLookup!$A:$R,MATCH(I$1,[1]MasterLookup!$1:$1,0),FALSE)</f>
        <v>2.0099999999999998</v>
      </c>
      <c r="J159">
        <f>VLOOKUP($A159,[1]MasterLookup!$A:$R,MATCH(J$1,[1]MasterLookup!$1:$1,0),FALSE)</f>
        <v>2.0099999999999998</v>
      </c>
      <c r="K159">
        <f>VLOOKUP($A159,[1]MasterLookup!$A:$R,MATCH(K$1,[1]MasterLookup!$1:$1,0),FALSE)</f>
        <v>2.0099999999999998</v>
      </c>
      <c r="L159">
        <f>VLOOKUP($A159,[1]MasterLookup!$A:$R,MATCH(L$1,[1]MasterLookup!$1:$1,0),FALSE)</f>
        <v>2.0099999999999998</v>
      </c>
      <c r="M159">
        <f>VLOOKUP($A159,input_all_cols!$A:$AZ,MATCH(IF(tranline_cols!$D159=2,VLOOKUP(tranline_cols!M$1,headway_lookup!$A$2:$C$7,2,FALSE),VLOOKUP(tranline_cols!M$1,headway_lookup!$A$2:$C$7,3,FALSE)),input_all_cols!$1:$1,0),FALSE)</f>
        <v>80</v>
      </c>
      <c r="N159">
        <f>VLOOKUP($A159,input_all_cols!$A:$AZ,MATCH(IF(tranline_cols!$D159=2,VLOOKUP(tranline_cols!N$1,headway_lookup!$A$2:$C$7,2,FALSE),VLOOKUP(tranline_cols!N$1,headway_lookup!$A$2:$C$7,3,FALSE)),input_all_cols!$1:$1,0),FALSE)</f>
        <v>60</v>
      </c>
      <c r="O159">
        <f>VLOOKUP($A159,input_all_cols!$A:$AZ,MATCH(IF(tranline_cols!$D159=2,VLOOKUP(tranline_cols!O$1,headway_lookup!$A$2:$C$7,2,FALSE),VLOOKUP(tranline_cols!O$1,headway_lookup!$A$2:$C$7,3,FALSE)),input_all_cols!$1:$1,0),FALSE)</f>
        <v>60</v>
      </c>
      <c r="P159">
        <f>VLOOKUP($A159,input_all_cols!$A:$AZ,MATCH(IF(tranline_cols!$D159=2,VLOOKUP(tranline_cols!P$1,headway_lookup!$A$2:$C$7,2,FALSE),VLOOKUP(tranline_cols!P$1,headway_lookup!$A$2:$C$7,3,FALSE)),input_all_cols!$1:$1,0),FALSE)</f>
        <v>60</v>
      </c>
      <c r="Q159">
        <f>VLOOKUP($A159,input_all_cols!$A:$AZ,MATCH(IF(tranline_cols!$D159=2,VLOOKUP(tranline_cols!Q$1,headway_lookup!$A$2:$C$7,2,FALSE),VLOOKUP(tranline_cols!Q$1,headway_lookup!$A$2:$C$7,3,FALSE)),input_all_cols!$1:$1,0),FALSE)</f>
        <v>0</v>
      </c>
    </row>
    <row r="160" spans="1:17" x14ac:dyDescent="0.25">
      <c r="A160" t="str">
        <f>input_all_cols!A160</f>
        <v>SRTD24_B</v>
      </c>
      <c r="B160">
        <f>VLOOKUP($A160,[1]MasterLookup!$A:$R,MATCH(B$1,[1]MasterLookup!$1:$1,0),FALSE)</f>
        <v>2.0099999999999998</v>
      </c>
      <c r="C160" t="s">
        <v>593</v>
      </c>
      <c r="D160">
        <f>VLOOKUP($A160,[1]MasterLookup!$A:$R,MATCH(D$1,[1]MasterLookup!$1:$1,0),FALSE)</f>
        <v>3</v>
      </c>
      <c r="E160">
        <f>VLOOKUP($A160,[1]MasterLookup!$A:$R,MATCH(E$1,[1]MasterLookup!$1:$1,0),FALSE)</f>
        <v>2</v>
      </c>
      <c r="F160">
        <f>VLOOKUP($A160,[1]MasterLookup!$A:$R,MATCH(F$1,[1]MasterLookup!$1:$1,0),FALSE)</f>
        <v>5</v>
      </c>
      <c r="G160" t="str">
        <f>VLOOKUP($A160,[1]MasterLookup!$A:$R,MATCH(G$1,[1]MasterLookup!$1:$1,0),FALSE)</f>
        <v>T</v>
      </c>
      <c r="H160">
        <f>VLOOKUP($A160,[1]MasterLookup!$A:$R,MATCH(H$1,[1]MasterLookup!$1:$1,0),FALSE)</f>
        <v>2.0099999999999998</v>
      </c>
      <c r="I160">
        <f>VLOOKUP($A160,[1]MasterLookup!$A:$R,MATCH(I$1,[1]MasterLookup!$1:$1,0),FALSE)</f>
        <v>2.0099999999999998</v>
      </c>
      <c r="J160">
        <f>VLOOKUP($A160,[1]MasterLookup!$A:$R,MATCH(J$1,[1]MasterLookup!$1:$1,0),FALSE)</f>
        <v>2.0099999999999998</v>
      </c>
      <c r="K160">
        <f>VLOOKUP($A160,[1]MasterLookup!$A:$R,MATCH(K$1,[1]MasterLookup!$1:$1,0),FALSE)</f>
        <v>2.0099999999999998</v>
      </c>
      <c r="L160">
        <f>VLOOKUP($A160,[1]MasterLookup!$A:$R,MATCH(L$1,[1]MasterLookup!$1:$1,0),FALSE)</f>
        <v>2.0099999999999998</v>
      </c>
      <c r="M160">
        <f>VLOOKUP($A160,input_all_cols!$A:$AZ,MATCH(IF(tranline_cols!$D160=2,VLOOKUP(tranline_cols!M$1,headway_lookup!$A$2:$C$7,2,FALSE),VLOOKUP(tranline_cols!M$1,headway_lookup!$A$2:$C$7,3,FALSE)),input_all_cols!$1:$1,0),FALSE)</f>
        <v>80</v>
      </c>
      <c r="N160">
        <f>VLOOKUP($A160,input_all_cols!$A:$AZ,MATCH(IF(tranline_cols!$D160=2,VLOOKUP(tranline_cols!N$1,headway_lookup!$A$2:$C$7,2,FALSE),VLOOKUP(tranline_cols!N$1,headway_lookup!$A$2:$C$7,3,FALSE)),input_all_cols!$1:$1,0),FALSE)</f>
        <v>60</v>
      </c>
      <c r="O160">
        <f>VLOOKUP($A160,input_all_cols!$A:$AZ,MATCH(IF(tranline_cols!$D160=2,VLOOKUP(tranline_cols!O$1,headway_lookup!$A$2:$C$7,2,FALSE),VLOOKUP(tranline_cols!O$1,headway_lookup!$A$2:$C$7,3,FALSE)),input_all_cols!$1:$1,0),FALSE)</f>
        <v>60</v>
      </c>
      <c r="P160">
        <f>VLOOKUP($A160,input_all_cols!$A:$AZ,MATCH(IF(tranline_cols!$D160=2,VLOOKUP(tranline_cols!P$1,headway_lookup!$A$2:$C$7,2,FALSE),VLOOKUP(tranline_cols!P$1,headway_lookup!$A$2:$C$7,3,FALSE)),input_all_cols!$1:$1,0),FALSE)</f>
        <v>120</v>
      </c>
      <c r="Q160">
        <f>VLOOKUP($A160,input_all_cols!$A:$AZ,MATCH(IF(tranline_cols!$D160=2,VLOOKUP(tranline_cols!Q$1,headway_lookup!$A$2:$C$7,2,FALSE),VLOOKUP(tranline_cols!Q$1,headway_lookup!$A$2:$C$7,3,FALSE)),input_all_cols!$1:$1,0),FALSE)</f>
        <v>0</v>
      </c>
    </row>
    <row r="161" spans="1:17" x14ac:dyDescent="0.25">
      <c r="A161" t="str">
        <f>input_all_cols!A161</f>
        <v>SRTD252_A</v>
      </c>
      <c r="B161">
        <f>VLOOKUP($A161,[1]MasterLookup!$A:$R,MATCH(B$1,[1]MasterLookup!$1:$1,0),FALSE)</f>
        <v>2.0099999999999998</v>
      </c>
      <c r="C161" t="s">
        <v>593</v>
      </c>
      <c r="D161">
        <f>VLOOKUP($A161,[1]MasterLookup!$A:$R,MATCH(D$1,[1]MasterLookup!$1:$1,0),FALSE)</f>
        <v>3</v>
      </c>
      <c r="E161">
        <f>VLOOKUP($A161,[1]MasterLookup!$A:$R,MATCH(E$1,[1]MasterLookup!$1:$1,0),FALSE)</f>
        <v>2</v>
      </c>
      <c r="F161">
        <f>VLOOKUP($A161,[1]MasterLookup!$A:$R,MATCH(F$1,[1]MasterLookup!$1:$1,0),FALSE)</f>
        <v>5</v>
      </c>
      <c r="G161" t="str">
        <f>VLOOKUP($A161,[1]MasterLookup!$A:$R,MATCH(G$1,[1]MasterLookup!$1:$1,0),FALSE)</f>
        <v>F</v>
      </c>
      <c r="H161">
        <f>VLOOKUP($A161,[1]MasterLookup!$A:$R,MATCH(H$1,[1]MasterLookup!$1:$1,0),FALSE)</f>
        <v>2.0099999999999998</v>
      </c>
      <c r="I161">
        <f>VLOOKUP($A161,[1]MasterLookup!$A:$R,MATCH(I$1,[1]MasterLookup!$1:$1,0),FALSE)</f>
        <v>2.0099999999999998</v>
      </c>
      <c r="J161">
        <f>VLOOKUP($A161,[1]MasterLookup!$A:$R,MATCH(J$1,[1]MasterLookup!$1:$1,0),FALSE)</f>
        <v>2.0099999999999998</v>
      </c>
      <c r="K161">
        <f>VLOOKUP($A161,[1]MasterLookup!$A:$R,MATCH(K$1,[1]MasterLookup!$1:$1,0),FALSE)</f>
        <v>2.0099999999999998</v>
      </c>
      <c r="L161">
        <f>VLOOKUP($A161,[1]MasterLookup!$A:$R,MATCH(L$1,[1]MasterLookup!$1:$1,0),FALSE)</f>
        <v>2.0099999999999998</v>
      </c>
      <c r="M161">
        <f>VLOOKUP($A161,input_all_cols!$A:$AZ,MATCH(IF(tranline_cols!$D161=2,VLOOKUP(tranline_cols!M$1,headway_lookup!$A$2:$C$7,2,FALSE),VLOOKUP(tranline_cols!M$1,headway_lookup!$A$2:$C$7,3,FALSE)),input_all_cols!$1:$1,0),FALSE)</f>
        <v>240</v>
      </c>
      <c r="N161">
        <f>VLOOKUP($A161,input_all_cols!$A:$AZ,MATCH(IF(tranline_cols!$D161=2,VLOOKUP(tranline_cols!N$1,headway_lookup!$A$2:$C$7,2,FALSE),VLOOKUP(tranline_cols!N$1,headway_lookup!$A$2:$C$7,3,FALSE)),input_all_cols!$1:$1,0),FALSE)</f>
        <v>0</v>
      </c>
      <c r="O161">
        <f>VLOOKUP($A161,input_all_cols!$A:$AZ,MATCH(IF(tranline_cols!$D161=2,VLOOKUP(tranline_cols!O$1,headway_lookup!$A$2:$C$7,2,FALSE),VLOOKUP(tranline_cols!O$1,headway_lookup!$A$2:$C$7,3,FALSE)),input_all_cols!$1:$1,0),FALSE)</f>
        <v>0</v>
      </c>
      <c r="P161">
        <f>VLOOKUP($A161,input_all_cols!$A:$AZ,MATCH(IF(tranline_cols!$D161=2,VLOOKUP(tranline_cols!P$1,headway_lookup!$A$2:$C$7,2,FALSE),VLOOKUP(tranline_cols!P$1,headway_lookup!$A$2:$C$7,3,FALSE)),input_all_cols!$1:$1,0),FALSE)</f>
        <v>0</v>
      </c>
      <c r="Q161">
        <f>VLOOKUP($A161,input_all_cols!$A:$AZ,MATCH(IF(tranline_cols!$D161=2,VLOOKUP(tranline_cols!Q$1,headway_lookup!$A$2:$C$7,2,FALSE),VLOOKUP(tranline_cols!Q$1,headway_lookup!$A$2:$C$7,3,FALSE)),input_all_cols!$1:$1,0),FALSE)</f>
        <v>0</v>
      </c>
    </row>
    <row r="162" spans="1:17" x14ac:dyDescent="0.25">
      <c r="A162" t="str">
        <f>input_all_cols!A162</f>
        <v>SRTD252_B</v>
      </c>
      <c r="B162">
        <f>VLOOKUP($A162,[1]MasterLookup!$A:$R,MATCH(B$1,[1]MasterLookup!$1:$1,0),FALSE)</f>
        <v>2.0099999999999998</v>
      </c>
      <c r="C162" t="s">
        <v>593</v>
      </c>
      <c r="D162">
        <f>VLOOKUP($A162,[1]MasterLookup!$A:$R,MATCH(D$1,[1]MasterLookup!$1:$1,0),FALSE)</f>
        <v>3</v>
      </c>
      <c r="E162">
        <f>VLOOKUP($A162,[1]MasterLookup!$A:$R,MATCH(E$1,[1]MasterLookup!$1:$1,0),FALSE)</f>
        <v>2</v>
      </c>
      <c r="F162">
        <f>VLOOKUP($A162,[1]MasterLookup!$A:$R,MATCH(F$1,[1]MasterLookup!$1:$1,0),FALSE)</f>
        <v>5</v>
      </c>
      <c r="G162" t="str">
        <f>VLOOKUP($A162,[1]MasterLookup!$A:$R,MATCH(G$1,[1]MasterLookup!$1:$1,0),FALSE)</f>
        <v>F</v>
      </c>
      <c r="H162">
        <f>VLOOKUP($A162,[1]MasterLookup!$A:$R,MATCH(H$1,[1]MasterLookup!$1:$1,0),FALSE)</f>
        <v>2.0099999999999998</v>
      </c>
      <c r="I162">
        <f>VLOOKUP($A162,[1]MasterLookup!$A:$R,MATCH(I$1,[1]MasterLookup!$1:$1,0),FALSE)</f>
        <v>2.0099999999999998</v>
      </c>
      <c r="J162">
        <f>VLOOKUP($A162,[1]MasterLookup!$A:$R,MATCH(J$1,[1]MasterLookup!$1:$1,0),FALSE)</f>
        <v>2.0099999999999998</v>
      </c>
      <c r="K162">
        <f>VLOOKUP($A162,[1]MasterLookup!$A:$R,MATCH(K$1,[1]MasterLookup!$1:$1,0),FALSE)</f>
        <v>2.0099999999999998</v>
      </c>
      <c r="L162">
        <f>VLOOKUP($A162,[1]MasterLookup!$A:$R,MATCH(L$1,[1]MasterLookup!$1:$1,0),FALSE)</f>
        <v>2.0099999999999998</v>
      </c>
      <c r="M162">
        <f>VLOOKUP($A162,input_all_cols!$A:$AZ,MATCH(IF(tranline_cols!$D162=2,VLOOKUP(tranline_cols!M$1,headway_lookup!$A$2:$C$7,2,FALSE),VLOOKUP(tranline_cols!M$1,headway_lookup!$A$2:$C$7,3,FALSE)),input_all_cols!$1:$1,0),FALSE)</f>
        <v>0</v>
      </c>
      <c r="N162">
        <f>VLOOKUP($A162,input_all_cols!$A:$AZ,MATCH(IF(tranline_cols!$D162=2,VLOOKUP(tranline_cols!N$1,headway_lookup!$A$2:$C$7,2,FALSE),VLOOKUP(tranline_cols!N$1,headway_lookup!$A$2:$C$7,3,FALSE)),input_all_cols!$1:$1,0),FALSE)</f>
        <v>0</v>
      </c>
      <c r="O162">
        <f>VLOOKUP($A162,input_all_cols!$A:$AZ,MATCH(IF(tranline_cols!$D162=2,VLOOKUP(tranline_cols!O$1,headway_lookup!$A$2:$C$7,2,FALSE),VLOOKUP(tranline_cols!O$1,headway_lookup!$A$2:$C$7,3,FALSE)),input_all_cols!$1:$1,0),FALSE)</f>
        <v>180</v>
      </c>
      <c r="P162">
        <f>VLOOKUP($A162,input_all_cols!$A:$AZ,MATCH(IF(tranline_cols!$D162=2,VLOOKUP(tranline_cols!P$1,headway_lookup!$A$2:$C$7,2,FALSE),VLOOKUP(tranline_cols!P$1,headway_lookup!$A$2:$C$7,3,FALSE)),input_all_cols!$1:$1,0),FALSE)</f>
        <v>0</v>
      </c>
      <c r="Q162">
        <f>VLOOKUP($A162,input_all_cols!$A:$AZ,MATCH(IF(tranline_cols!$D162=2,VLOOKUP(tranline_cols!Q$1,headway_lookup!$A$2:$C$7,2,FALSE),VLOOKUP(tranline_cols!Q$1,headway_lookup!$A$2:$C$7,3,FALSE)),input_all_cols!$1:$1,0),FALSE)</f>
        <v>0</v>
      </c>
    </row>
    <row r="163" spans="1:17" x14ac:dyDescent="0.25">
      <c r="A163" t="str">
        <f>input_all_cols!A163</f>
        <v>SRTD255_A</v>
      </c>
      <c r="B163">
        <f>VLOOKUP($A163,[1]MasterLookup!$A:$R,MATCH(B$1,[1]MasterLookup!$1:$1,0),FALSE)</f>
        <v>2.0099999999999998</v>
      </c>
      <c r="C163" t="s">
        <v>593</v>
      </c>
      <c r="D163">
        <f>VLOOKUP($A163,[1]MasterLookup!$A:$R,MATCH(D$1,[1]MasterLookup!$1:$1,0),FALSE)</f>
        <v>3</v>
      </c>
      <c r="E163">
        <f>VLOOKUP($A163,[1]MasterLookup!$A:$R,MATCH(E$1,[1]MasterLookup!$1:$1,0),FALSE)</f>
        <v>2</v>
      </c>
      <c r="F163">
        <f>VLOOKUP($A163,[1]MasterLookup!$A:$R,MATCH(F$1,[1]MasterLookup!$1:$1,0),FALSE)</f>
        <v>5</v>
      </c>
      <c r="G163" t="str">
        <f>VLOOKUP($A163,[1]MasterLookup!$A:$R,MATCH(G$1,[1]MasterLookup!$1:$1,0),FALSE)</f>
        <v>F</v>
      </c>
      <c r="H163">
        <f>VLOOKUP($A163,[1]MasterLookup!$A:$R,MATCH(H$1,[1]MasterLookup!$1:$1,0),FALSE)</f>
        <v>2.0099999999999998</v>
      </c>
      <c r="I163">
        <f>VLOOKUP($A163,[1]MasterLookup!$A:$R,MATCH(I$1,[1]MasterLookup!$1:$1,0),FALSE)</f>
        <v>2.0099999999999998</v>
      </c>
      <c r="J163">
        <f>VLOOKUP($A163,[1]MasterLookup!$A:$R,MATCH(J$1,[1]MasterLookup!$1:$1,0),FALSE)</f>
        <v>2.0099999999999998</v>
      </c>
      <c r="K163">
        <f>VLOOKUP($A163,[1]MasterLookup!$A:$R,MATCH(K$1,[1]MasterLookup!$1:$1,0),FALSE)</f>
        <v>2.0099999999999998</v>
      </c>
      <c r="L163">
        <f>VLOOKUP($A163,[1]MasterLookup!$A:$R,MATCH(L$1,[1]MasterLookup!$1:$1,0),FALSE)</f>
        <v>2.0099999999999998</v>
      </c>
      <c r="M163">
        <f>VLOOKUP($A163,input_all_cols!$A:$AZ,MATCH(IF(tranline_cols!$D163=2,VLOOKUP(tranline_cols!M$1,headway_lookup!$A$2:$C$7,2,FALSE),VLOOKUP(tranline_cols!M$1,headway_lookup!$A$2:$C$7,3,FALSE)),input_all_cols!$1:$1,0),FALSE)</f>
        <v>240</v>
      </c>
      <c r="N163">
        <f>VLOOKUP($A163,input_all_cols!$A:$AZ,MATCH(IF(tranline_cols!$D163=2,VLOOKUP(tranline_cols!N$1,headway_lookup!$A$2:$C$7,2,FALSE),VLOOKUP(tranline_cols!N$1,headway_lookup!$A$2:$C$7,3,FALSE)),input_all_cols!$1:$1,0),FALSE)</f>
        <v>0</v>
      </c>
      <c r="O163">
        <f>VLOOKUP($A163,input_all_cols!$A:$AZ,MATCH(IF(tranline_cols!$D163=2,VLOOKUP(tranline_cols!O$1,headway_lookup!$A$2:$C$7,2,FALSE),VLOOKUP(tranline_cols!O$1,headway_lookup!$A$2:$C$7,3,FALSE)),input_all_cols!$1:$1,0),FALSE)</f>
        <v>0</v>
      </c>
      <c r="P163">
        <f>VLOOKUP($A163,input_all_cols!$A:$AZ,MATCH(IF(tranline_cols!$D163=2,VLOOKUP(tranline_cols!P$1,headway_lookup!$A$2:$C$7,2,FALSE),VLOOKUP(tranline_cols!P$1,headway_lookup!$A$2:$C$7,3,FALSE)),input_all_cols!$1:$1,0),FALSE)</f>
        <v>0</v>
      </c>
      <c r="Q163">
        <f>VLOOKUP($A163,input_all_cols!$A:$AZ,MATCH(IF(tranline_cols!$D163=2,VLOOKUP(tranline_cols!Q$1,headway_lookup!$A$2:$C$7,2,FALSE),VLOOKUP(tranline_cols!Q$1,headway_lookup!$A$2:$C$7,3,FALSE)),input_all_cols!$1:$1,0),FALSE)</f>
        <v>0</v>
      </c>
    </row>
    <row r="164" spans="1:17" x14ac:dyDescent="0.25">
      <c r="A164" t="str">
        <f>input_all_cols!A164</f>
        <v>SRTD255_B</v>
      </c>
      <c r="B164">
        <f>VLOOKUP($A164,[1]MasterLookup!$A:$R,MATCH(B$1,[1]MasterLookup!$1:$1,0),FALSE)</f>
        <v>2.0099999999999998</v>
      </c>
      <c r="C164" t="s">
        <v>593</v>
      </c>
      <c r="D164">
        <f>VLOOKUP($A164,[1]MasterLookup!$A:$R,MATCH(D$1,[1]MasterLookup!$1:$1,0),FALSE)</f>
        <v>3</v>
      </c>
      <c r="E164">
        <f>VLOOKUP($A164,[1]MasterLookup!$A:$R,MATCH(E$1,[1]MasterLookup!$1:$1,0),FALSE)</f>
        <v>2</v>
      </c>
      <c r="F164">
        <f>VLOOKUP($A164,[1]MasterLookup!$A:$R,MATCH(F$1,[1]MasterLookup!$1:$1,0),FALSE)</f>
        <v>5</v>
      </c>
      <c r="G164" t="str">
        <f>VLOOKUP($A164,[1]MasterLookup!$A:$R,MATCH(G$1,[1]MasterLookup!$1:$1,0),FALSE)</f>
        <v>F</v>
      </c>
      <c r="H164">
        <f>VLOOKUP($A164,[1]MasterLookup!$A:$R,MATCH(H$1,[1]MasterLookup!$1:$1,0),FALSE)</f>
        <v>2.0099999999999998</v>
      </c>
      <c r="I164">
        <f>VLOOKUP($A164,[1]MasterLookup!$A:$R,MATCH(I$1,[1]MasterLookup!$1:$1,0),FALSE)</f>
        <v>2.0099999999999998</v>
      </c>
      <c r="J164">
        <f>VLOOKUP($A164,[1]MasterLookup!$A:$R,MATCH(J$1,[1]MasterLookup!$1:$1,0),FALSE)</f>
        <v>2.0099999999999998</v>
      </c>
      <c r="K164">
        <f>VLOOKUP($A164,[1]MasterLookup!$A:$R,MATCH(K$1,[1]MasterLookup!$1:$1,0),FALSE)</f>
        <v>2.0099999999999998</v>
      </c>
      <c r="L164">
        <f>VLOOKUP($A164,[1]MasterLookup!$A:$R,MATCH(L$1,[1]MasterLookup!$1:$1,0),FALSE)</f>
        <v>2.0099999999999998</v>
      </c>
      <c r="M164">
        <f>VLOOKUP($A164,input_all_cols!$A:$AZ,MATCH(IF(tranline_cols!$D164=2,VLOOKUP(tranline_cols!M$1,headway_lookup!$A$2:$C$7,2,FALSE),VLOOKUP(tranline_cols!M$1,headway_lookup!$A$2:$C$7,3,FALSE)),input_all_cols!$1:$1,0),FALSE)</f>
        <v>0</v>
      </c>
      <c r="N164">
        <f>VLOOKUP($A164,input_all_cols!$A:$AZ,MATCH(IF(tranline_cols!$D164=2,VLOOKUP(tranline_cols!N$1,headway_lookup!$A$2:$C$7,2,FALSE),VLOOKUP(tranline_cols!N$1,headway_lookup!$A$2:$C$7,3,FALSE)),input_all_cols!$1:$1,0),FALSE)</f>
        <v>360</v>
      </c>
      <c r="O164">
        <f>VLOOKUP($A164,input_all_cols!$A:$AZ,MATCH(IF(tranline_cols!$D164=2,VLOOKUP(tranline_cols!O$1,headway_lookup!$A$2:$C$7,2,FALSE),VLOOKUP(tranline_cols!O$1,headway_lookup!$A$2:$C$7,3,FALSE)),input_all_cols!$1:$1,0),FALSE)</f>
        <v>180</v>
      </c>
      <c r="P164">
        <f>VLOOKUP($A164,input_all_cols!$A:$AZ,MATCH(IF(tranline_cols!$D164=2,VLOOKUP(tranline_cols!P$1,headway_lookup!$A$2:$C$7,2,FALSE),VLOOKUP(tranline_cols!P$1,headway_lookup!$A$2:$C$7,3,FALSE)),input_all_cols!$1:$1,0),FALSE)</f>
        <v>0</v>
      </c>
      <c r="Q164">
        <f>VLOOKUP($A164,input_all_cols!$A:$AZ,MATCH(IF(tranline_cols!$D164=2,VLOOKUP(tranline_cols!Q$1,headway_lookup!$A$2:$C$7,2,FALSE),VLOOKUP(tranline_cols!Q$1,headway_lookup!$A$2:$C$7,3,FALSE)),input_all_cols!$1:$1,0),FALSE)</f>
        <v>0</v>
      </c>
    </row>
    <row r="165" spans="1:17" x14ac:dyDescent="0.25">
      <c r="A165" t="str">
        <f>input_all_cols!A165</f>
        <v>SRTD25_A</v>
      </c>
      <c r="B165">
        <f>VLOOKUP($A165,[1]MasterLookup!$A:$R,MATCH(B$1,[1]MasterLookup!$1:$1,0),FALSE)</f>
        <v>2.0099999999999998</v>
      </c>
      <c r="C165" t="s">
        <v>593</v>
      </c>
      <c r="D165">
        <f>VLOOKUP($A165,[1]MasterLookup!$A:$R,MATCH(D$1,[1]MasterLookup!$1:$1,0),FALSE)</f>
        <v>3</v>
      </c>
      <c r="E165">
        <f>VLOOKUP($A165,[1]MasterLookup!$A:$R,MATCH(E$1,[1]MasterLookup!$1:$1,0),FALSE)</f>
        <v>2</v>
      </c>
      <c r="F165">
        <f>VLOOKUP($A165,[1]MasterLookup!$A:$R,MATCH(F$1,[1]MasterLookup!$1:$1,0),FALSE)</f>
        <v>5</v>
      </c>
      <c r="G165" t="str">
        <f>VLOOKUP($A165,[1]MasterLookup!$A:$R,MATCH(G$1,[1]MasterLookup!$1:$1,0),FALSE)</f>
        <v>F</v>
      </c>
      <c r="H165">
        <f>VLOOKUP($A165,[1]MasterLookup!$A:$R,MATCH(H$1,[1]MasterLookup!$1:$1,0),FALSE)</f>
        <v>2.2000000000000002</v>
      </c>
      <c r="I165">
        <f>VLOOKUP($A165,[1]MasterLookup!$A:$R,MATCH(I$1,[1]MasterLookup!$1:$1,0),FALSE)</f>
        <v>2.2000000000000002</v>
      </c>
      <c r="J165">
        <f>VLOOKUP($A165,[1]MasterLookup!$A:$R,MATCH(J$1,[1]MasterLookup!$1:$1,0),FALSE)</f>
        <v>2.2000000000000002</v>
      </c>
      <c r="K165">
        <f>VLOOKUP($A165,[1]MasterLookup!$A:$R,MATCH(K$1,[1]MasterLookup!$1:$1,0),FALSE)</f>
        <v>2.2000000000000002</v>
      </c>
      <c r="L165">
        <f>VLOOKUP($A165,[1]MasterLookup!$A:$R,MATCH(L$1,[1]MasterLookup!$1:$1,0),FALSE)</f>
        <v>2.2000000000000002</v>
      </c>
      <c r="M165">
        <f>VLOOKUP($A165,input_all_cols!$A:$AZ,MATCH(IF(tranline_cols!$D165=2,VLOOKUP(tranline_cols!M$1,headway_lookup!$A$2:$C$7,2,FALSE),VLOOKUP(tranline_cols!M$1,headway_lookup!$A$2:$C$7,3,FALSE)),input_all_cols!$1:$1,0),FALSE)</f>
        <v>40</v>
      </c>
      <c r="N165">
        <f>VLOOKUP($A165,input_all_cols!$A:$AZ,MATCH(IF(tranline_cols!$D165=2,VLOOKUP(tranline_cols!N$1,headway_lookup!$A$2:$C$7,2,FALSE),VLOOKUP(tranline_cols!N$1,headway_lookup!$A$2:$C$7,3,FALSE)),input_all_cols!$1:$1,0),FALSE)</f>
        <v>30</v>
      </c>
      <c r="O165">
        <f>VLOOKUP($A165,input_all_cols!$A:$AZ,MATCH(IF(tranline_cols!$D165=2,VLOOKUP(tranline_cols!O$1,headway_lookup!$A$2:$C$7,2,FALSE),VLOOKUP(tranline_cols!O$1,headway_lookup!$A$2:$C$7,3,FALSE)),input_all_cols!$1:$1,0),FALSE)</f>
        <v>30</v>
      </c>
      <c r="P165">
        <f>VLOOKUP($A165,input_all_cols!$A:$AZ,MATCH(IF(tranline_cols!$D165=2,VLOOKUP(tranline_cols!P$1,headway_lookup!$A$2:$C$7,2,FALSE),VLOOKUP(tranline_cols!P$1,headway_lookup!$A$2:$C$7,3,FALSE)),input_all_cols!$1:$1,0),FALSE)</f>
        <v>30</v>
      </c>
      <c r="Q165">
        <f>VLOOKUP($A165,input_all_cols!$A:$AZ,MATCH(IF(tranline_cols!$D165=2,VLOOKUP(tranline_cols!Q$1,headway_lookup!$A$2:$C$7,2,FALSE),VLOOKUP(tranline_cols!Q$1,headway_lookup!$A$2:$C$7,3,FALSE)),input_all_cols!$1:$1,0),FALSE)</f>
        <v>0</v>
      </c>
    </row>
    <row r="166" spans="1:17" x14ac:dyDescent="0.25">
      <c r="A166" t="str">
        <f>input_all_cols!A166</f>
        <v>SRTD25_B</v>
      </c>
      <c r="B166">
        <f>VLOOKUP($A166,[1]MasterLookup!$A:$R,MATCH(B$1,[1]MasterLookup!$1:$1,0),FALSE)</f>
        <v>2.0099999999999998</v>
      </c>
      <c r="C166" t="s">
        <v>593</v>
      </c>
      <c r="D166">
        <f>VLOOKUP($A166,[1]MasterLookup!$A:$R,MATCH(D$1,[1]MasterLookup!$1:$1,0),FALSE)</f>
        <v>3</v>
      </c>
      <c r="E166">
        <f>VLOOKUP($A166,[1]MasterLookup!$A:$R,MATCH(E$1,[1]MasterLookup!$1:$1,0),FALSE)</f>
        <v>2</v>
      </c>
      <c r="F166">
        <f>VLOOKUP($A166,[1]MasterLookup!$A:$R,MATCH(F$1,[1]MasterLookup!$1:$1,0),FALSE)</f>
        <v>5</v>
      </c>
      <c r="G166" t="str">
        <f>VLOOKUP($A166,[1]MasterLookup!$A:$R,MATCH(G$1,[1]MasterLookup!$1:$1,0),FALSE)</f>
        <v>F</v>
      </c>
      <c r="H166">
        <f>VLOOKUP($A166,[1]MasterLookup!$A:$R,MATCH(H$1,[1]MasterLookup!$1:$1,0),FALSE)</f>
        <v>2.2000000000000002</v>
      </c>
      <c r="I166">
        <f>VLOOKUP($A166,[1]MasterLookup!$A:$R,MATCH(I$1,[1]MasterLookup!$1:$1,0),FALSE)</f>
        <v>2.2000000000000002</v>
      </c>
      <c r="J166">
        <f>VLOOKUP($A166,[1]MasterLookup!$A:$R,MATCH(J$1,[1]MasterLookup!$1:$1,0),FALSE)</f>
        <v>2.2000000000000002</v>
      </c>
      <c r="K166">
        <f>VLOOKUP($A166,[1]MasterLookup!$A:$R,MATCH(K$1,[1]MasterLookup!$1:$1,0),FALSE)</f>
        <v>2.2000000000000002</v>
      </c>
      <c r="L166">
        <f>VLOOKUP($A166,[1]MasterLookup!$A:$R,MATCH(L$1,[1]MasterLookup!$1:$1,0),FALSE)</f>
        <v>2.2000000000000002</v>
      </c>
      <c r="M166">
        <f>VLOOKUP($A166,input_all_cols!$A:$AZ,MATCH(IF(tranline_cols!$D166=2,VLOOKUP(tranline_cols!M$1,headway_lookup!$A$2:$C$7,2,FALSE),VLOOKUP(tranline_cols!M$1,headway_lookup!$A$2:$C$7,3,FALSE)),input_all_cols!$1:$1,0),FALSE)</f>
        <v>48</v>
      </c>
      <c r="N166">
        <f>VLOOKUP($A166,input_all_cols!$A:$AZ,MATCH(IF(tranline_cols!$D166=2,VLOOKUP(tranline_cols!N$1,headway_lookup!$A$2:$C$7,2,FALSE),VLOOKUP(tranline_cols!N$1,headway_lookup!$A$2:$C$7,3,FALSE)),input_all_cols!$1:$1,0),FALSE)</f>
        <v>30</v>
      </c>
      <c r="O166">
        <f>VLOOKUP($A166,input_all_cols!$A:$AZ,MATCH(IF(tranline_cols!$D166=2,VLOOKUP(tranline_cols!O$1,headway_lookup!$A$2:$C$7,2,FALSE),VLOOKUP(tranline_cols!O$1,headway_lookup!$A$2:$C$7,3,FALSE)),input_all_cols!$1:$1,0),FALSE)</f>
        <v>30</v>
      </c>
      <c r="P166">
        <f>VLOOKUP($A166,input_all_cols!$A:$AZ,MATCH(IF(tranline_cols!$D166=2,VLOOKUP(tranline_cols!P$1,headway_lookup!$A$2:$C$7,2,FALSE),VLOOKUP(tranline_cols!P$1,headway_lookup!$A$2:$C$7,3,FALSE)),input_all_cols!$1:$1,0),FALSE)</f>
        <v>30</v>
      </c>
      <c r="Q166">
        <f>VLOOKUP($A166,input_all_cols!$A:$AZ,MATCH(IF(tranline_cols!$D166=2,VLOOKUP(tranline_cols!Q$1,headway_lookup!$A$2:$C$7,2,FALSE),VLOOKUP(tranline_cols!Q$1,headway_lookup!$A$2:$C$7,3,FALSE)),input_all_cols!$1:$1,0),FALSE)</f>
        <v>0</v>
      </c>
    </row>
    <row r="167" spans="1:17" x14ac:dyDescent="0.25">
      <c r="A167" t="str">
        <f>input_all_cols!A167</f>
        <v>SRTD26_A</v>
      </c>
      <c r="B167">
        <f>VLOOKUP($A167,[1]MasterLookup!$A:$R,MATCH(B$1,[1]MasterLookup!$1:$1,0),FALSE)</f>
        <v>2.0099999999999998</v>
      </c>
      <c r="C167" t="s">
        <v>593</v>
      </c>
      <c r="D167">
        <f>VLOOKUP($A167,[1]MasterLookup!$A:$R,MATCH(D$1,[1]MasterLookup!$1:$1,0),FALSE)</f>
        <v>3</v>
      </c>
      <c r="E167">
        <f>VLOOKUP($A167,[1]MasterLookup!$A:$R,MATCH(E$1,[1]MasterLookup!$1:$1,0),FALSE)</f>
        <v>2</v>
      </c>
      <c r="F167">
        <f>VLOOKUP($A167,[1]MasterLookup!$A:$R,MATCH(F$1,[1]MasterLookup!$1:$1,0),FALSE)</f>
        <v>5</v>
      </c>
      <c r="G167" t="str">
        <f>VLOOKUP($A167,[1]MasterLookup!$A:$R,MATCH(G$1,[1]MasterLookup!$1:$1,0),FALSE)</f>
        <v>F</v>
      </c>
      <c r="H167">
        <f>VLOOKUP($A167,[1]MasterLookup!$A:$R,MATCH(H$1,[1]MasterLookup!$1:$1,0),FALSE)</f>
        <v>2.2000000000000002</v>
      </c>
      <c r="I167">
        <f>VLOOKUP($A167,[1]MasterLookup!$A:$R,MATCH(I$1,[1]MasterLookup!$1:$1,0),FALSE)</f>
        <v>2.2000000000000002</v>
      </c>
      <c r="J167">
        <f>VLOOKUP($A167,[1]MasterLookup!$A:$R,MATCH(J$1,[1]MasterLookup!$1:$1,0),FALSE)</f>
        <v>2.2000000000000002</v>
      </c>
      <c r="K167">
        <f>VLOOKUP($A167,[1]MasterLookup!$A:$R,MATCH(K$1,[1]MasterLookup!$1:$1,0),FALSE)</f>
        <v>2.2000000000000002</v>
      </c>
      <c r="L167">
        <f>VLOOKUP($A167,[1]MasterLookup!$A:$R,MATCH(L$1,[1]MasterLookup!$1:$1,0),FALSE)</f>
        <v>2.2000000000000002</v>
      </c>
      <c r="M167">
        <f>VLOOKUP($A167,input_all_cols!$A:$AZ,MATCH(IF(tranline_cols!$D167=2,VLOOKUP(tranline_cols!M$1,headway_lookup!$A$2:$C$7,2,FALSE),VLOOKUP(tranline_cols!M$1,headway_lookup!$A$2:$C$7,3,FALSE)),input_all_cols!$1:$1,0),FALSE)</f>
        <v>34.285714285714199</v>
      </c>
      <c r="N167">
        <f>VLOOKUP($A167,input_all_cols!$A:$AZ,MATCH(IF(tranline_cols!$D167=2,VLOOKUP(tranline_cols!N$1,headway_lookup!$A$2:$C$7,2,FALSE),VLOOKUP(tranline_cols!N$1,headway_lookup!$A$2:$C$7,3,FALSE)),input_all_cols!$1:$1,0),FALSE)</f>
        <v>30</v>
      </c>
      <c r="O167">
        <f>VLOOKUP($A167,input_all_cols!$A:$AZ,MATCH(IF(tranline_cols!$D167=2,VLOOKUP(tranline_cols!O$1,headway_lookup!$A$2:$C$7,2,FALSE),VLOOKUP(tranline_cols!O$1,headway_lookup!$A$2:$C$7,3,FALSE)),input_all_cols!$1:$1,0),FALSE)</f>
        <v>30</v>
      </c>
      <c r="P167">
        <f>VLOOKUP($A167,input_all_cols!$A:$AZ,MATCH(IF(tranline_cols!$D167=2,VLOOKUP(tranline_cols!P$1,headway_lookup!$A$2:$C$7,2,FALSE),VLOOKUP(tranline_cols!P$1,headway_lookup!$A$2:$C$7,3,FALSE)),input_all_cols!$1:$1,0),FALSE)</f>
        <v>120</v>
      </c>
      <c r="Q167">
        <f>VLOOKUP($A167,input_all_cols!$A:$AZ,MATCH(IF(tranline_cols!$D167=2,VLOOKUP(tranline_cols!Q$1,headway_lookup!$A$2:$C$7,2,FALSE),VLOOKUP(tranline_cols!Q$1,headway_lookup!$A$2:$C$7,3,FALSE)),input_all_cols!$1:$1,0),FALSE)</f>
        <v>0</v>
      </c>
    </row>
    <row r="168" spans="1:17" x14ac:dyDescent="0.25">
      <c r="A168" t="str">
        <f>input_all_cols!A168</f>
        <v>SRTD26_B</v>
      </c>
      <c r="B168">
        <f>VLOOKUP($A168,[1]MasterLookup!$A:$R,MATCH(B$1,[1]MasterLookup!$1:$1,0),FALSE)</f>
        <v>2.0099999999999998</v>
      </c>
      <c r="C168" t="s">
        <v>593</v>
      </c>
      <c r="D168">
        <f>VLOOKUP($A168,[1]MasterLookup!$A:$R,MATCH(D$1,[1]MasterLookup!$1:$1,0),FALSE)</f>
        <v>3</v>
      </c>
      <c r="E168">
        <f>VLOOKUP($A168,[1]MasterLookup!$A:$R,MATCH(E$1,[1]MasterLookup!$1:$1,0),FALSE)</f>
        <v>2</v>
      </c>
      <c r="F168">
        <f>VLOOKUP($A168,[1]MasterLookup!$A:$R,MATCH(F$1,[1]MasterLookup!$1:$1,0),FALSE)</f>
        <v>5</v>
      </c>
      <c r="G168" t="str">
        <f>VLOOKUP($A168,[1]MasterLookup!$A:$R,MATCH(G$1,[1]MasterLookup!$1:$1,0),FALSE)</f>
        <v>F</v>
      </c>
      <c r="H168">
        <f>VLOOKUP($A168,[1]MasterLookup!$A:$R,MATCH(H$1,[1]MasterLookup!$1:$1,0),FALSE)</f>
        <v>2.2000000000000002</v>
      </c>
      <c r="I168">
        <f>VLOOKUP($A168,[1]MasterLookup!$A:$R,MATCH(I$1,[1]MasterLookup!$1:$1,0),FALSE)</f>
        <v>2.2000000000000002</v>
      </c>
      <c r="J168">
        <f>VLOOKUP($A168,[1]MasterLookup!$A:$R,MATCH(J$1,[1]MasterLookup!$1:$1,0),FALSE)</f>
        <v>2.2000000000000002</v>
      </c>
      <c r="K168">
        <f>VLOOKUP($A168,[1]MasterLookup!$A:$R,MATCH(K$1,[1]MasterLookup!$1:$1,0),FALSE)</f>
        <v>2.2000000000000002</v>
      </c>
      <c r="L168">
        <f>VLOOKUP($A168,[1]MasterLookup!$A:$R,MATCH(L$1,[1]MasterLookup!$1:$1,0),FALSE)</f>
        <v>2.2000000000000002</v>
      </c>
      <c r="M168">
        <f>VLOOKUP($A168,input_all_cols!$A:$AZ,MATCH(IF(tranline_cols!$D168=2,VLOOKUP(tranline_cols!M$1,headway_lookup!$A$2:$C$7,2,FALSE),VLOOKUP(tranline_cols!M$1,headway_lookup!$A$2:$C$7,3,FALSE)),input_all_cols!$1:$1,0),FALSE)</f>
        <v>40</v>
      </c>
      <c r="N168">
        <f>VLOOKUP($A168,input_all_cols!$A:$AZ,MATCH(IF(tranline_cols!$D168=2,VLOOKUP(tranline_cols!N$1,headway_lookup!$A$2:$C$7,2,FALSE),VLOOKUP(tranline_cols!N$1,headway_lookup!$A$2:$C$7,3,FALSE)),input_all_cols!$1:$1,0),FALSE)</f>
        <v>30</v>
      </c>
      <c r="O168">
        <f>VLOOKUP($A168,input_all_cols!$A:$AZ,MATCH(IF(tranline_cols!$D168=2,VLOOKUP(tranline_cols!O$1,headway_lookup!$A$2:$C$7,2,FALSE),VLOOKUP(tranline_cols!O$1,headway_lookup!$A$2:$C$7,3,FALSE)),input_all_cols!$1:$1,0),FALSE)</f>
        <v>30</v>
      </c>
      <c r="P168">
        <f>VLOOKUP($A168,input_all_cols!$A:$AZ,MATCH(IF(tranline_cols!$D168=2,VLOOKUP(tranline_cols!P$1,headway_lookup!$A$2:$C$7,2,FALSE),VLOOKUP(tranline_cols!P$1,headway_lookup!$A$2:$C$7,3,FALSE)),input_all_cols!$1:$1,0),FALSE)</f>
        <v>60</v>
      </c>
      <c r="Q168">
        <f>VLOOKUP($A168,input_all_cols!$A:$AZ,MATCH(IF(tranline_cols!$D168=2,VLOOKUP(tranline_cols!Q$1,headway_lookup!$A$2:$C$7,2,FALSE),VLOOKUP(tranline_cols!Q$1,headway_lookup!$A$2:$C$7,3,FALSE)),input_all_cols!$1:$1,0),FALSE)</f>
        <v>0</v>
      </c>
    </row>
    <row r="169" spans="1:17" x14ac:dyDescent="0.25">
      <c r="A169" t="str">
        <f>input_all_cols!A169</f>
        <v>SRTD28_A</v>
      </c>
      <c r="B169">
        <f>VLOOKUP($A169,[1]MasterLookup!$A:$R,MATCH(B$1,[1]MasterLookup!$1:$1,0),FALSE)</f>
        <v>2.0099999999999998</v>
      </c>
      <c r="C169" t="s">
        <v>593</v>
      </c>
      <c r="D169">
        <f>VLOOKUP($A169,[1]MasterLookup!$A:$R,MATCH(D$1,[1]MasterLookup!$1:$1,0),FALSE)</f>
        <v>3</v>
      </c>
      <c r="E169">
        <f>VLOOKUP($A169,[1]MasterLookup!$A:$R,MATCH(E$1,[1]MasterLookup!$1:$1,0),FALSE)</f>
        <v>2</v>
      </c>
      <c r="F169">
        <f>VLOOKUP($A169,[1]MasterLookup!$A:$R,MATCH(F$1,[1]MasterLookup!$1:$1,0),FALSE)</f>
        <v>5</v>
      </c>
      <c r="G169" t="str">
        <f>VLOOKUP($A169,[1]MasterLookup!$A:$R,MATCH(G$1,[1]MasterLookup!$1:$1,0),FALSE)</f>
        <v>F</v>
      </c>
      <c r="H169">
        <f>VLOOKUP($A169,[1]MasterLookup!$A:$R,MATCH(H$1,[1]MasterLookup!$1:$1,0),FALSE)</f>
        <v>2.0099999999999998</v>
      </c>
      <c r="I169">
        <f>VLOOKUP($A169,[1]MasterLookup!$A:$R,MATCH(I$1,[1]MasterLookup!$1:$1,0),FALSE)</f>
        <v>2.0099999999999998</v>
      </c>
      <c r="J169">
        <f>VLOOKUP($A169,[1]MasterLookup!$A:$R,MATCH(J$1,[1]MasterLookup!$1:$1,0),FALSE)</f>
        <v>2.0099999999999998</v>
      </c>
      <c r="K169">
        <f>VLOOKUP($A169,[1]MasterLookup!$A:$R,MATCH(K$1,[1]MasterLookup!$1:$1,0),FALSE)</f>
        <v>2.0099999999999998</v>
      </c>
      <c r="L169">
        <f>VLOOKUP($A169,[1]MasterLookup!$A:$R,MATCH(L$1,[1]MasterLookup!$1:$1,0),FALSE)</f>
        <v>2.0099999999999998</v>
      </c>
      <c r="M169">
        <f>VLOOKUP($A169,input_all_cols!$A:$AZ,MATCH(IF(tranline_cols!$D169=2,VLOOKUP(tranline_cols!M$1,headway_lookup!$A$2:$C$7,2,FALSE),VLOOKUP(tranline_cols!M$1,headway_lookup!$A$2:$C$7,3,FALSE)),input_all_cols!$1:$1,0),FALSE)</f>
        <v>48</v>
      </c>
      <c r="N169">
        <f>VLOOKUP($A169,input_all_cols!$A:$AZ,MATCH(IF(tranline_cols!$D169=2,VLOOKUP(tranline_cols!N$1,headway_lookup!$A$2:$C$7,2,FALSE),VLOOKUP(tranline_cols!N$1,headway_lookup!$A$2:$C$7,3,FALSE)),input_all_cols!$1:$1,0),FALSE)</f>
        <v>60</v>
      </c>
      <c r="O169">
        <f>VLOOKUP($A169,input_all_cols!$A:$AZ,MATCH(IF(tranline_cols!$D169=2,VLOOKUP(tranline_cols!O$1,headway_lookup!$A$2:$C$7,2,FALSE),VLOOKUP(tranline_cols!O$1,headway_lookup!$A$2:$C$7,3,FALSE)),input_all_cols!$1:$1,0),FALSE)</f>
        <v>60</v>
      </c>
      <c r="P169">
        <f>VLOOKUP($A169,input_all_cols!$A:$AZ,MATCH(IF(tranline_cols!$D169=2,VLOOKUP(tranline_cols!P$1,headway_lookup!$A$2:$C$7,2,FALSE),VLOOKUP(tranline_cols!P$1,headway_lookup!$A$2:$C$7,3,FALSE)),input_all_cols!$1:$1,0),FALSE)</f>
        <v>120</v>
      </c>
      <c r="Q169">
        <f>VLOOKUP($A169,input_all_cols!$A:$AZ,MATCH(IF(tranline_cols!$D169=2,VLOOKUP(tranline_cols!Q$1,headway_lookup!$A$2:$C$7,2,FALSE),VLOOKUP(tranline_cols!Q$1,headway_lookup!$A$2:$C$7,3,FALSE)),input_all_cols!$1:$1,0),FALSE)</f>
        <v>0</v>
      </c>
    </row>
    <row r="170" spans="1:17" x14ac:dyDescent="0.25">
      <c r="A170" t="str">
        <f>input_all_cols!A170</f>
        <v>SRTD28_B</v>
      </c>
      <c r="B170">
        <f>VLOOKUP($A170,[1]MasterLookup!$A:$R,MATCH(B$1,[1]MasterLookup!$1:$1,0),FALSE)</f>
        <v>2.0099999999999998</v>
      </c>
      <c r="C170" t="s">
        <v>593</v>
      </c>
      <c r="D170">
        <f>VLOOKUP($A170,[1]MasterLookup!$A:$R,MATCH(D$1,[1]MasterLookup!$1:$1,0),FALSE)</f>
        <v>3</v>
      </c>
      <c r="E170">
        <f>VLOOKUP($A170,[1]MasterLookup!$A:$R,MATCH(E$1,[1]MasterLookup!$1:$1,0),FALSE)</f>
        <v>2</v>
      </c>
      <c r="F170">
        <f>VLOOKUP($A170,[1]MasterLookup!$A:$R,MATCH(F$1,[1]MasterLookup!$1:$1,0),FALSE)</f>
        <v>5</v>
      </c>
      <c r="G170" t="str">
        <f>VLOOKUP($A170,[1]MasterLookup!$A:$R,MATCH(G$1,[1]MasterLookup!$1:$1,0),FALSE)</f>
        <v>F</v>
      </c>
      <c r="H170">
        <f>VLOOKUP($A170,[1]MasterLookup!$A:$R,MATCH(H$1,[1]MasterLookup!$1:$1,0),FALSE)</f>
        <v>2.0099999999999998</v>
      </c>
      <c r="I170">
        <f>VLOOKUP($A170,[1]MasterLookup!$A:$R,MATCH(I$1,[1]MasterLookup!$1:$1,0),FALSE)</f>
        <v>2.0099999999999998</v>
      </c>
      <c r="J170">
        <f>VLOOKUP($A170,[1]MasterLookup!$A:$R,MATCH(J$1,[1]MasterLookup!$1:$1,0),FALSE)</f>
        <v>2.0099999999999998</v>
      </c>
      <c r="K170">
        <f>VLOOKUP($A170,[1]MasterLookup!$A:$R,MATCH(K$1,[1]MasterLookup!$1:$1,0),FALSE)</f>
        <v>2.0099999999999998</v>
      </c>
      <c r="L170">
        <f>VLOOKUP($A170,[1]MasterLookup!$A:$R,MATCH(L$1,[1]MasterLookup!$1:$1,0),FALSE)</f>
        <v>2.0099999999999998</v>
      </c>
      <c r="M170">
        <f>VLOOKUP($A170,input_all_cols!$A:$AZ,MATCH(IF(tranline_cols!$D170=2,VLOOKUP(tranline_cols!M$1,headway_lookup!$A$2:$C$7,2,FALSE),VLOOKUP(tranline_cols!M$1,headway_lookup!$A$2:$C$7,3,FALSE)),input_all_cols!$1:$1,0),FALSE)</f>
        <v>80</v>
      </c>
      <c r="N170">
        <f>VLOOKUP($A170,input_all_cols!$A:$AZ,MATCH(IF(tranline_cols!$D170=2,VLOOKUP(tranline_cols!N$1,headway_lookup!$A$2:$C$7,2,FALSE),VLOOKUP(tranline_cols!N$1,headway_lookup!$A$2:$C$7,3,FALSE)),input_all_cols!$1:$1,0),FALSE)</f>
        <v>60</v>
      </c>
      <c r="O170">
        <f>VLOOKUP($A170,input_all_cols!$A:$AZ,MATCH(IF(tranline_cols!$D170=2,VLOOKUP(tranline_cols!O$1,headway_lookup!$A$2:$C$7,2,FALSE),VLOOKUP(tranline_cols!O$1,headway_lookup!$A$2:$C$7,3,FALSE)),input_all_cols!$1:$1,0),FALSE)</f>
        <v>45</v>
      </c>
      <c r="P170">
        <f>VLOOKUP($A170,input_all_cols!$A:$AZ,MATCH(IF(tranline_cols!$D170=2,VLOOKUP(tranline_cols!P$1,headway_lookup!$A$2:$C$7,2,FALSE),VLOOKUP(tranline_cols!P$1,headway_lookup!$A$2:$C$7,3,FALSE)),input_all_cols!$1:$1,0),FALSE)</f>
        <v>60</v>
      </c>
      <c r="Q170">
        <f>VLOOKUP($A170,input_all_cols!$A:$AZ,MATCH(IF(tranline_cols!$D170=2,VLOOKUP(tranline_cols!Q$1,headway_lookup!$A$2:$C$7,2,FALSE),VLOOKUP(tranline_cols!Q$1,headway_lookup!$A$2:$C$7,3,FALSE)),input_all_cols!$1:$1,0),FALSE)</f>
        <v>0</v>
      </c>
    </row>
    <row r="171" spans="1:17" x14ac:dyDescent="0.25">
      <c r="A171" t="str">
        <f>input_all_cols!A171</f>
        <v>SRTD29_A</v>
      </c>
      <c r="B171">
        <f>VLOOKUP($A171,[1]MasterLookup!$A:$R,MATCH(B$1,[1]MasterLookup!$1:$1,0),FALSE)</f>
        <v>2.0099999999999998</v>
      </c>
      <c r="C171" t="s">
        <v>593</v>
      </c>
      <c r="D171">
        <f>VLOOKUP($A171,[1]MasterLookup!$A:$R,MATCH(D$1,[1]MasterLookup!$1:$1,0),FALSE)</f>
        <v>3</v>
      </c>
      <c r="E171">
        <f>VLOOKUP($A171,[1]MasterLookup!$A:$R,MATCH(E$1,[1]MasterLookup!$1:$1,0),FALSE)</f>
        <v>2</v>
      </c>
      <c r="F171">
        <f>VLOOKUP($A171,[1]MasterLookup!$A:$R,MATCH(F$1,[1]MasterLookup!$1:$1,0),FALSE)</f>
        <v>5</v>
      </c>
      <c r="G171" t="str">
        <f>VLOOKUP($A171,[1]MasterLookup!$A:$R,MATCH(G$1,[1]MasterLookup!$1:$1,0),FALSE)</f>
        <v>F</v>
      </c>
      <c r="H171">
        <f>VLOOKUP($A171,[1]MasterLookup!$A:$R,MATCH(H$1,[1]MasterLookup!$1:$1,0),FALSE)</f>
        <v>2.0099999999999998</v>
      </c>
      <c r="I171">
        <f>VLOOKUP($A171,[1]MasterLookup!$A:$R,MATCH(I$1,[1]MasterLookup!$1:$1,0),FALSE)</f>
        <v>2.0099999999999998</v>
      </c>
      <c r="J171">
        <f>VLOOKUP($A171,[1]MasterLookup!$A:$R,MATCH(J$1,[1]MasterLookup!$1:$1,0),FALSE)</f>
        <v>2.0099999999999998</v>
      </c>
      <c r="K171">
        <f>VLOOKUP($A171,[1]MasterLookup!$A:$R,MATCH(K$1,[1]MasterLookup!$1:$1,0),FALSE)</f>
        <v>2.0099999999999998</v>
      </c>
      <c r="L171">
        <f>VLOOKUP($A171,[1]MasterLookup!$A:$R,MATCH(L$1,[1]MasterLookup!$1:$1,0),FALSE)</f>
        <v>2.0099999999999998</v>
      </c>
      <c r="M171">
        <f>VLOOKUP($A171,input_all_cols!$A:$AZ,MATCH(IF(tranline_cols!$D171=2,VLOOKUP(tranline_cols!M$1,headway_lookup!$A$2:$C$7,2,FALSE),VLOOKUP(tranline_cols!M$1,headway_lookup!$A$2:$C$7,3,FALSE)),input_all_cols!$1:$1,0),FALSE)</f>
        <v>120</v>
      </c>
      <c r="N171">
        <f>VLOOKUP($A171,input_all_cols!$A:$AZ,MATCH(IF(tranline_cols!$D171=2,VLOOKUP(tranline_cols!N$1,headway_lookup!$A$2:$C$7,2,FALSE),VLOOKUP(tranline_cols!N$1,headway_lookup!$A$2:$C$7,3,FALSE)),input_all_cols!$1:$1,0),FALSE)</f>
        <v>0</v>
      </c>
      <c r="O171">
        <f>VLOOKUP($A171,input_all_cols!$A:$AZ,MATCH(IF(tranline_cols!$D171=2,VLOOKUP(tranline_cols!O$1,headway_lookup!$A$2:$C$7,2,FALSE),VLOOKUP(tranline_cols!O$1,headway_lookup!$A$2:$C$7,3,FALSE)),input_all_cols!$1:$1,0),FALSE)</f>
        <v>0</v>
      </c>
      <c r="P171">
        <f>VLOOKUP($A171,input_all_cols!$A:$AZ,MATCH(IF(tranline_cols!$D171=2,VLOOKUP(tranline_cols!P$1,headway_lookup!$A$2:$C$7,2,FALSE),VLOOKUP(tranline_cols!P$1,headway_lookup!$A$2:$C$7,3,FALSE)),input_all_cols!$1:$1,0),FALSE)</f>
        <v>0</v>
      </c>
      <c r="Q171">
        <f>VLOOKUP($A171,input_all_cols!$A:$AZ,MATCH(IF(tranline_cols!$D171=2,VLOOKUP(tranline_cols!Q$1,headway_lookup!$A$2:$C$7,2,FALSE),VLOOKUP(tranline_cols!Q$1,headway_lookup!$A$2:$C$7,3,FALSE)),input_all_cols!$1:$1,0),FALSE)</f>
        <v>0</v>
      </c>
    </row>
    <row r="172" spans="1:17" x14ac:dyDescent="0.25">
      <c r="A172" t="str">
        <f>input_all_cols!A172</f>
        <v>SRTD29_B</v>
      </c>
      <c r="B172">
        <f>VLOOKUP($A172,[1]MasterLookup!$A:$R,MATCH(B$1,[1]MasterLookup!$1:$1,0),FALSE)</f>
        <v>2.0099999999999998</v>
      </c>
      <c r="C172" t="s">
        <v>593</v>
      </c>
      <c r="D172">
        <f>VLOOKUP($A172,[1]MasterLookup!$A:$R,MATCH(D$1,[1]MasterLookup!$1:$1,0),FALSE)</f>
        <v>3</v>
      </c>
      <c r="E172">
        <f>VLOOKUP($A172,[1]MasterLookup!$A:$R,MATCH(E$1,[1]MasterLookup!$1:$1,0),FALSE)</f>
        <v>2</v>
      </c>
      <c r="F172">
        <f>VLOOKUP($A172,[1]MasterLookup!$A:$R,MATCH(F$1,[1]MasterLookup!$1:$1,0),FALSE)</f>
        <v>5</v>
      </c>
      <c r="G172" t="str">
        <f>VLOOKUP($A172,[1]MasterLookup!$A:$R,MATCH(G$1,[1]MasterLookup!$1:$1,0),FALSE)</f>
        <v>F</v>
      </c>
      <c r="H172">
        <f>VLOOKUP($A172,[1]MasterLookup!$A:$R,MATCH(H$1,[1]MasterLookup!$1:$1,0),FALSE)</f>
        <v>2.0099999999999998</v>
      </c>
      <c r="I172">
        <f>VLOOKUP($A172,[1]MasterLookup!$A:$R,MATCH(I$1,[1]MasterLookup!$1:$1,0),FALSE)</f>
        <v>2.0099999999999998</v>
      </c>
      <c r="J172">
        <f>VLOOKUP($A172,[1]MasterLookup!$A:$R,MATCH(J$1,[1]MasterLookup!$1:$1,0),FALSE)</f>
        <v>2.0099999999999998</v>
      </c>
      <c r="K172">
        <f>VLOOKUP($A172,[1]MasterLookup!$A:$R,MATCH(K$1,[1]MasterLookup!$1:$1,0),FALSE)</f>
        <v>2.0099999999999998</v>
      </c>
      <c r="L172">
        <f>VLOOKUP($A172,[1]MasterLookup!$A:$R,MATCH(L$1,[1]MasterLookup!$1:$1,0),FALSE)</f>
        <v>2.0099999999999998</v>
      </c>
      <c r="M172">
        <f>VLOOKUP($A172,input_all_cols!$A:$AZ,MATCH(IF(tranline_cols!$D172=2,VLOOKUP(tranline_cols!M$1,headway_lookup!$A$2:$C$7,2,FALSE),VLOOKUP(tranline_cols!M$1,headway_lookup!$A$2:$C$7,3,FALSE)),input_all_cols!$1:$1,0),FALSE)</f>
        <v>0</v>
      </c>
      <c r="N172">
        <f>VLOOKUP($A172,input_all_cols!$A:$AZ,MATCH(IF(tranline_cols!$D172=2,VLOOKUP(tranline_cols!N$1,headway_lookup!$A$2:$C$7,2,FALSE),VLOOKUP(tranline_cols!N$1,headway_lookup!$A$2:$C$7,3,FALSE)),input_all_cols!$1:$1,0),FALSE)</f>
        <v>0</v>
      </c>
      <c r="O172">
        <f>VLOOKUP($A172,input_all_cols!$A:$AZ,MATCH(IF(tranline_cols!$D172=2,VLOOKUP(tranline_cols!O$1,headway_lookup!$A$2:$C$7,2,FALSE),VLOOKUP(tranline_cols!O$1,headway_lookup!$A$2:$C$7,3,FALSE)),input_all_cols!$1:$1,0),FALSE)</f>
        <v>90</v>
      </c>
      <c r="P172">
        <f>VLOOKUP($A172,input_all_cols!$A:$AZ,MATCH(IF(tranline_cols!$D172=2,VLOOKUP(tranline_cols!P$1,headway_lookup!$A$2:$C$7,2,FALSE),VLOOKUP(tranline_cols!P$1,headway_lookup!$A$2:$C$7,3,FALSE)),input_all_cols!$1:$1,0),FALSE)</f>
        <v>0</v>
      </c>
      <c r="Q172">
        <f>VLOOKUP($A172,input_all_cols!$A:$AZ,MATCH(IF(tranline_cols!$D172=2,VLOOKUP(tranline_cols!Q$1,headway_lookup!$A$2:$C$7,2,FALSE),VLOOKUP(tranline_cols!Q$1,headway_lookup!$A$2:$C$7,3,FALSE)),input_all_cols!$1:$1,0),FALSE)</f>
        <v>0</v>
      </c>
    </row>
    <row r="173" spans="1:17" x14ac:dyDescent="0.25">
      <c r="A173" t="str">
        <f>input_all_cols!A173</f>
        <v>SRTD2_A</v>
      </c>
      <c r="B173">
        <f>VLOOKUP($A173,[1]MasterLookup!$A:$R,MATCH(B$1,[1]MasterLookup!$1:$1,0),FALSE)</f>
        <v>2.0099999999999998</v>
      </c>
      <c r="C173" t="s">
        <v>593</v>
      </c>
      <c r="D173">
        <f>VLOOKUP($A173,[1]MasterLookup!$A:$R,MATCH(D$1,[1]MasterLookup!$1:$1,0),FALSE)</f>
        <v>3</v>
      </c>
      <c r="E173">
        <f>VLOOKUP($A173,[1]MasterLookup!$A:$R,MATCH(E$1,[1]MasterLookup!$1:$1,0),FALSE)</f>
        <v>2</v>
      </c>
      <c r="F173">
        <f>VLOOKUP($A173,[1]MasterLookup!$A:$R,MATCH(F$1,[1]MasterLookup!$1:$1,0),FALSE)</f>
        <v>5</v>
      </c>
      <c r="G173" t="str">
        <f>VLOOKUP($A173,[1]MasterLookup!$A:$R,MATCH(G$1,[1]MasterLookup!$1:$1,0),FALSE)</f>
        <v>F</v>
      </c>
      <c r="H173">
        <f>VLOOKUP($A173,[1]MasterLookup!$A:$R,MATCH(H$1,[1]MasterLookup!$1:$1,0),FALSE)</f>
        <v>2.0099999999999998</v>
      </c>
      <c r="I173">
        <f>VLOOKUP($A173,[1]MasterLookup!$A:$R,MATCH(I$1,[1]MasterLookup!$1:$1,0),FALSE)</f>
        <v>2.0099999999999998</v>
      </c>
      <c r="J173">
        <f>VLOOKUP($A173,[1]MasterLookup!$A:$R,MATCH(J$1,[1]MasterLookup!$1:$1,0),FALSE)</f>
        <v>2.0099999999999998</v>
      </c>
      <c r="K173">
        <f>VLOOKUP($A173,[1]MasterLookup!$A:$R,MATCH(K$1,[1]MasterLookup!$1:$1,0),FALSE)</f>
        <v>2.0099999999999998</v>
      </c>
      <c r="L173">
        <f>VLOOKUP($A173,[1]MasterLookup!$A:$R,MATCH(L$1,[1]MasterLookup!$1:$1,0),FALSE)</f>
        <v>2.0099999999999998</v>
      </c>
      <c r="M173">
        <f>VLOOKUP($A173,input_all_cols!$A:$AZ,MATCH(IF(tranline_cols!$D173=2,VLOOKUP(tranline_cols!M$1,headway_lookup!$A$2:$C$7,2,FALSE),VLOOKUP(tranline_cols!M$1,headway_lookup!$A$2:$C$7,3,FALSE)),input_all_cols!$1:$1,0),FALSE)</f>
        <v>60</v>
      </c>
      <c r="N173">
        <f>VLOOKUP($A173,input_all_cols!$A:$AZ,MATCH(IF(tranline_cols!$D173=2,VLOOKUP(tranline_cols!N$1,headway_lookup!$A$2:$C$7,2,FALSE),VLOOKUP(tranline_cols!N$1,headway_lookup!$A$2:$C$7,3,FALSE)),input_all_cols!$1:$1,0),FALSE)</f>
        <v>60</v>
      </c>
      <c r="O173">
        <f>VLOOKUP($A173,input_all_cols!$A:$AZ,MATCH(IF(tranline_cols!$D173=2,VLOOKUP(tranline_cols!O$1,headway_lookup!$A$2:$C$7,2,FALSE),VLOOKUP(tranline_cols!O$1,headway_lookup!$A$2:$C$7,3,FALSE)),input_all_cols!$1:$1,0),FALSE)</f>
        <v>60</v>
      </c>
      <c r="P173">
        <f>VLOOKUP($A173,input_all_cols!$A:$AZ,MATCH(IF(tranline_cols!$D173=2,VLOOKUP(tranline_cols!P$1,headway_lookup!$A$2:$C$7,2,FALSE),VLOOKUP(tranline_cols!P$1,headway_lookup!$A$2:$C$7,3,FALSE)),input_all_cols!$1:$1,0),FALSE)</f>
        <v>0</v>
      </c>
      <c r="Q173">
        <f>VLOOKUP($A173,input_all_cols!$A:$AZ,MATCH(IF(tranline_cols!$D173=2,VLOOKUP(tranline_cols!Q$1,headway_lookup!$A$2:$C$7,2,FALSE),VLOOKUP(tranline_cols!Q$1,headway_lookup!$A$2:$C$7,3,FALSE)),input_all_cols!$1:$1,0),FALSE)</f>
        <v>0</v>
      </c>
    </row>
    <row r="174" spans="1:17" x14ac:dyDescent="0.25">
      <c r="A174" t="str">
        <f>input_all_cols!A174</f>
        <v>SRTD2_B</v>
      </c>
      <c r="B174">
        <f>VLOOKUP($A174,[1]MasterLookup!$A:$R,MATCH(B$1,[1]MasterLookup!$1:$1,0),FALSE)</f>
        <v>2.0099999999999998</v>
      </c>
      <c r="C174" t="s">
        <v>593</v>
      </c>
      <c r="D174">
        <f>VLOOKUP($A174,[1]MasterLookup!$A:$R,MATCH(D$1,[1]MasterLookup!$1:$1,0),FALSE)</f>
        <v>3</v>
      </c>
      <c r="E174">
        <f>VLOOKUP($A174,[1]MasterLookup!$A:$R,MATCH(E$1,[1]MasterLookup!$1:$1,0),FALSE)</f>
        <v>2</v>
      </c>
      <c r="F174">
        <f>VLOOKUP($A174,[1]MasterLookup!$A:$R,MATCH(F$1,[1]MasterLookup!$1:$1,0),FALSE)</f>
        <v>5</v>
      </c>
      <c r="G174" t="str">
        <f>VLOOKUP($A174,[1]MasterLookup!$A:$R,MATCH(G$1,[1]MasterLookup!$1:$1,0),FALSE)</f>
        <v>F</v>
      </c>
      <c r="H174">
        <f>VLOOKUP($A174,[1]MasterLookup!$A:$R,MATCH(H$1,[1]MasterLookup!$1:$1,0),FALSE)</f>
        <v>2.0099999999999998</v>
      </c>
      <c r="I174">
        <f>VLOOKUP($A174,[1]MasterLookup!$A:$R,MATCH(I$1,[1]MasterLookup!$1:$1,0),FALSE)</f>
        <v>2.0099999999999998</v>
      </c>
      <c r="J174">
        <f>VLOOKUP($A174,[1]MasterLookup!$A:$R,MATCH(J$1,[1]MasterLookup!$1:$1,0),FALSE)</f>
        <v>2.0099999999999998</v>
      </c>
      <c r="K174">
        <f>VLOOKUP($A174,[1]MasterLookup!$A:$R,MATCH(K$1,[1]MasterLookup!$1:$1,0),FALSE)</f>
        <v>2.0099999999999998</v>
      </c>
      <c r="L174">
        <f>VLOOKUP($A174,[1]MasterLookup!$A:$R,MATCH(L$1,[1]MasterLookup!$1:$1,0),FALSE)</f>
        <v>2.0099999999999998</v>
      </c>
      <c r="M174">
        <f>VLOOKUP($A174,input_all_cols!$A:$AZ,MATCH(IF(tranline_cols!$D174=2,VLOOKUP(tranline_cols!M$1,headway_lookup!$A$2:$C$7,2,FALSE),VLOOKUP(tranline_cols!M$1,headway_lookup!$A$2:$C$7,3,FALSE)),input_all_cols!$1:$1,0),FALSE)</f>
        <v>80</v>
      </c>
      <c r="N174">
        <f>VLOOKUP($A174,input_all_cols!$A:$AZ,MATCH(IF(tranline_cols!$D174=2,VLOOKUP(tranline_cols!N$1,headway_lookup!$A$2:$C$7,2,FALSE),VLOOKUP(tranline_cols!N$1,headway_lookup!$A$2:$C$7,3,FALSE)),input_all_cols!$1:$1,0),FALSE)</f>
        <v>60</v>
      </c>
      <c r="O174">
        <f>VLOOKUP($A174,input_all_cols!$A:$AZ,MATCH(IF(tranline_cols!$D174=2,VLOOKUP(tranline_cols!O$1,headway_lookup!$A$2:$C$7,2,FALSE),VLOOKUP(tranline_cols!O$1,headway_lookup!$A$2:$C$7,3,FALSE)),input_all_cols!$1:$1,0),FALSE)</f>
        <v>60</v>
      </c>
      <c r="P174">
        <f>VLOOKUP($A174,input_all_cols!$A:$AZ,MATCH(IF(tranline_cols!$D174=2,VLOOKUP(tranline_cols!P$1,headway_lookup!$A$2:$C$7,2,FALSE),VLOOKUP(tranline_cols!P$1,headway_lookup!$A$2:$C$7,3,FALSE)),input_all_cols!$1:$1,0),FALSE)</f>
        <v>120</v>
      </c>
      <c r="Q174">
        <f>VLOOKUP($A174,input_all_cols!$A:$AZ,MATCH(IF(tranline_cols!$D174=2,VLOOKUP(tranline_cols!Q$1,headway_lookup!$A$2:$C$7,2,FALSE),VLOOKUP(tranline_cols!Q$1,headway_lookup!$A$2:$C$7,3,FALSE)),input_all_cols!$1:$1,0),FALSE)</f>
        <v>0</v>
      </c>
    </row>
    <row r="175" spans="1:17" x14ac:dyDescent="0.25">
      <c r="A175" t="str">
        <f>input_all_cols!A175</f>
        <v>SRTD30_A</v>
      </c>
      <c r="B175">
        <f>VLOOKUP($A175,[1]MasterLookup!$A:$R,MATCH(B$1,[1]MasterLookup!$1:$1,0),FALSE)</f>
        <v>2.2000000000000002</v>
      </c>
      <c r="C175" t="s">
        <v>593</v>
      </c>
      <c r="D175">
        <f>VLOOKUP($A175,[1]MasterLookup!$A:$R,MATCH(D$1,[1]MasterLookup!$1:$1,0),FALSE)</f>
        <v>3</v>
      </c>
      <c r="E175">
        <f>VLOOKUP($A175,[1]MasterLookup!$A:$R,MATCH(E$1,[1]MasterLookup!$1:$1,0),FALSE)</f>
        <v>2</v>
      </c>
      <c r="F175">
        <f>VLOOKUP($A175,[1]MasterLookup!$A:$R,MATCH(F$1,[1]MasterLookup!$1:$1,0),FALSE)</f>
        <v>5</v>
      </c>
      <c r="G175" t="str">
        <f>VLOOKUP($A175,[1]MasterLookup!$A:$R,MATCH(G$1,[1]MasterLookup!$1:$1,0),FALSE)</f>
        <v>F</v>
      </c>
      <c r="H175">
        <f>VLOOKUP($A175,[1]MasterLookup!$A:$R,MATCH(H$1,[1]MasterLookup!$1:$1,0),FALSE)</f>
        <v>2.0099999999999998</v>
      </c>
      <c r="I175">
        <f>VLOOKUP($A175,[1]MasterLookup!$A:$R,MATCH(I$1,[1]MasterLookup!$1:$1,0),FALSE)</f>
        <v>2.0099999999999998</v>
      </c>
      <c r="J175">
        <f>VLOOKUP($A175,[1]MasterLookup!$A:$R,MATCH(J$1,[1]MasterLookup!$1:$1,0),FALSE)</f>
        <v>2.0099999999999998</v>
      </c>
      <c r="K175">
        <f>VLOOKUP($A175,[1]MasterLookup!$A:$R,MATCH(K$1,[1]MasterLookup!$1:$1,0),FALSE)</f>
        <v>2.0099999999999998</v>
      </c>
      <c r="L175">
        <f>VLOOKUP($A175,[1]MasterLookup!$A:$R,MATCH(L$1,[1]MasterLookup!$1:$1,0),FALSE)</f>
        <v>2.0099999999999998</v>
      </c>
      <c r="M175">
        <f>VLOOKUP($A175,input_all_cols!$A:$AZ,MATCH(IF(tranline_cols!$D175=2,VLOOKUP(tranline_cols!M$1,headway_lookup!$A$2:$C$7,2,FALSE),VLOOKUP(tranline_cols!M$1,headway_lookup!$A$2:$C$7,3,FALSE)),input_all_cols!$1:$1,0),FALSE)</f>
        <v>17.1428571428571</v>
      </c>
      <c r="N175">
        <f>VLOOKUP($A175,input_all_cols!$A:$AZ,MATCH(IF(tranline_cols!$D175=2,VLOOKUP(tranline_cols!N$1,headway_lookup!$A$2:$C$7,2,FALSE),VLOOKUP(tranline_cols!N$1,headway_lookup!$A$2:$C$7,3,FALSE)),input_all_cols!$1:$1,0),FALSE)</f>
        <v>15</v>
      </c>
      <c r="O175">
        <f>VLOOKUP($A175,input_all_cols!$A:$AZ,MATCH(IF(tranline_cols!$D175=2,VLOOKUP(tranline_cols!O$1,headway_lookup!$A$2:$C$7,2,FALSE),VLOOKUP(tranline_cols!O$1,headway_lookup!$A$2:$C$7,3,FALSE)),input_all_cols!$1:$1,0),FALSE)</f>
        <v>15</v>
      </c>
      <c r="P175">
        <f>VLOOKUP($A175,input_all_cols!$A:$AZ,MATCH(IF(tranline_cols!$D175=2,VLOOKUP(tranline_cols!P$1,headway_lookup!$A$2:$C$7,2,FALSE),VLOOKUP(tranline_cols!P$1,headway_lookup!$A$2:$C$7,3,FALSE)),input_all_cols!$1:$1,0),FALSE)</f>
        <v>24</v>
      </c>
      <c r="Q175">
        <f>VLOOKUP($A175,input_all_cols!$A:$AZ,MATCH(IF(tranline_cols!$D175=2,VLOOKUP(tranline_cols!Q$1,headway_lookup!$A$2:$C$7,2,FALSE),VLOOKUP(tranline_cols!Q$1,headway_lookup!$A$2:$C$7,3,FALSE)),input_all_cols!$1:$1,0),FALSE)</f>
        <v>45</v>
      </c>
    </row>
    <row r="176" spans="1:17" x14ac:dyDescent="0.25">
      <c r="A176" t="str">
        <f>input_all_cols!A176</f>
        <v>SRTD30_B</v>
      </c>
      <c r="B176">
        <f>VLOOKUP($A176,[1]MasterLookup!$A:$R,MATCH(B$1,[1]MasterLookup!$1:$1,0),FALSE)</f>
        <v>2.2000000000000002</v>
      </c>
      <c r="C176" t="s">
        <v>593</v>
      </c>
      <c r="D176">
        <f>VLOOKUP($A176,[1]MasterLookup!$A:$R,MATCH(D$1,[1]MasterLookup!$1:$1,0),FALSE)</f>
        <v>3</v>
      </c>
      <c r="E176">
        <f>VLOOKUP($A176,[1]MasterLookup!$A:$R,MATCH(E$1,[1]MasterLookup!$1:$1,0),FALSE)</f>
        <v>2</v>
      </c>
      <c r="F176">
        <f>VLOOKUP($A176,[1]MasterLookup!$A:$R,MATCH(F$1,[1]MasterLookup!$1:$1,0),FALSE)</f>
        <v>5</v>
      </c>
      <c r="G176" t="str">
        <f>VLOOKUP($A176,[1]MasterLookup!$A:$R,MATCH(G$1,[1]MasterLookup!$1:$1,0),FALSE)</f>
        <v>F</v>
      </c>
      <c r="H176">
        <f>VLOOKUP($A176,[1]MasterLookup!$A:$R,MATCH(H$1,[1]MasterLookup!$1:$1,0),FALSE)</f>
        <v>2.0099999999999998</v>
      </c>
      <c r="I176">
        <f>VLOOKUP($A176,[1]MasterLookup!$A:$R,MATCH(I$1,[1]MasterLookup!$1:$1,0),FALSE)</f>
        <v>2.0099999999999998</v>
      </c>
      <c r="J176">
        <f>VLOOKUP($A176,[1]MasterLookup!$A:$R,MATCH(J$1,[1]MasterLookup!$1:$1,0),FALSE)</f>
        <v>2.0099999999999998</v>
      </c>
      <c r="K176">
        <f>VLOOKUP($A176,[1]MasterLookup!$A:$R,MATCH(K$1,[1]MasterLookup!$1:$1,0),FALSE)</f>
        <v>2.0099999999999998</v>
      </c>
      <c r="L176">
        <f>VLOOKUP($A176,[1]MasterLookup!$A:$R,MATCH(L$1,[1]MasterLookup!$1:$1,0),FALSE)</f>
        <v>2.0099999999999998</v>
      </c>
      <c r="M176">
        <f>VLOOKUP($A176,input_all_cols!$A:$AZ,MATCH(IF(tranline_cols!$D176=2,VLOOKUP(tranline_cols!M$1,headway_lookup!$A$2:$C$7,2,FALSE),VLOOKUP(tranline_cols!M$1,headway_lookup!$A$2:$C$7,3,FALSE)),input_all_cols!$1:$1,0),FALSE)</f>
        <v>20</v>
      </c>
      <c r="N176">
        <f>VLOOKUP($A176,input_all_cols!$A:$AZ,MATCH(IF(tranline_cols!$D176=2,VLOOKUP(tranline_cols!N$1,headway_lookup!$A$2:$C$7,2,FALSE),VLOOKUP(tranline_cols!N$1,headway_lookup!$A$2:$C$7,3,FALSE)),input_all_cols!$1:$1,0),FALSE)</f>
        <v>15</v>
      </c>
      <c r="O176">
        <f>VLOOKUP($A176,input_all_cols!$A:$AZ,MATCH(IF(tranline_cols!$D176=2,VLOOKUP(tranline_cols!O$1,headway_lookup!$A$2:$C$7,2,FALSE),VLOOKUP(tranline_cols!O$1,headway_lookup!$A$2:$C$7,3,FALSE)),input_all_cols!$1:$1,0),FALSE)</f>
        <v>15</v>
      </c>
      <c r="P176">
        <f>VLOOKUP($A176,input_all_cols!$A:$AZ,MATCH(IF(tranline_cols!$D176=2,VLOOKUP(tranline_cols!P$1,headway_lookup!$A$2:$C$7,2,FALSE),VLOOKUP(tranline_cols!P$1,headway_lookup!$A$2:$C$7,3,FALSE)),input_all_cols!$1:$1,0),FALSE)</f>
        <v>24</v>
      </c>
      <c r="Q176">
        <f>VLOOKUP($A176,input_all_cols!$A:$AZ,MATCH(IF(tranline_cols!$D176=2,VLOOKUP(tranline_cols!Q$1,headway_lookup!$A$2:$C$7,2,FALSE),VLOOKUP(tranline_cols!Q$1,headway_lookup!$A$2:$C$7,3,FALSE)),input_all_cols!$1:$1,0),FALSE)</f>
        <v>45</v>
      </c>
    </row>
    <row r="177" spans="1:17" x14ac:dyDescent="0.25">
      <c r="A177" t="str">
        <f>input_all_cols!A177</f>
        <v>SRTD33_A</v>
      </c>
      <c r="B177">
        <f>VLOOKUP($A177,[1]MasterLookup!$A:$R,MATCH(B$1,[1]MasterLookup!$1:$1,0),FALSE)</f>
        <v>2.0099999999999998</v>
      </c>
      <c r="C177" t="s">
        <v>593</v>
      </c>
      <c r="D177">
        <f>VLOOKUP($A177,[1]MasterLookup!$A:$R,MATCH(D$1,[1]MasterLookup!$1:$1,0),FALSE)</f>
        <v>3</v>
      </c>
      <c r="E177">
        <f>VLOOKUP($A177,[1]MasterLookup!$A:$R,MATCH(E$1,[1]MasterLookup!$1:$1,0),FALSE)</f>
        <v>2</v>
      </c>
      <c r="F177">
        <f>VLOOKUP($A177,[1]MasterLookup!$A:$R,MATCH(F$1,[1]MasterLookup!$1:$1,0),FALSE)</f>
        <v>5</v>
      </c>
      <c r="G177" t="str">
        <f>VLOOKUP($A177,[1]MasterLookup!$A:$R,MATCH(G$1,[1]MasterLookup!$1:$1,0),FALSE)</f>
        <v>T</v>
      </c>
      <c r="H177">
        <f>VLOOKUP($A177,[1]MasterLookup!$A:$R,MATCH(H$1,[1]MasterLookup!$1:$1,0),FALSE)</f>
        <v>2.0099999999999998</v>
      </c>
      <c r="I177">
        <f>VLOOKUP($A177,[1]MasterLookup!$A:$R,MATCH(I$1,[1]MasterLookup!$1:$1,0),FALSE)</f>
        <v>2.0099999999999998</v>
      </c>
      <c r="J177">
        <f>VLOOKUP($A177,[1]MasterLookup!$A:$R,MATCH(J$1,[1]MasterLookup!$1:$1,0),FALSE)</f>
        <v>2.0099999999999998</v>
      </c>
      <c r="K177">
        <f>VLOOKUP($A177,[1]MasterLookup!$A:$R,MATCH(K$1,[1]MasterLookup!$1:$1,0),FALSE)</f>
        <v>2.0099999999999998</v>
      </c>
      <c r="L177">
        <f>VLOOKUP($A177,[1]MasterLookup!$A:$R,MATCH(L$1,[1]MasterLookup!$1:$1,0),FALSE)</f>
        <v>2.0099999999999998</v>
      </c>
      <c r="M177">
        <f>VLOOKUP($A177,input_all_cols!$A:$AZ,MATCH(IF(tranline_cols!$D177=2,VLOOKUP(tranline_cols!M$1,headway_lookup!$A$2:$C$7,2,FALSE),VLOOKUP(tranline_cols!M$1,headway_lookup!$A$2:$C$7,3,FALSE)),input_all_cols!$1:$1,0),FALSE)</f>
        <v>30</v>
      </c>
      <c r="N177">
        <f>VLOOKUP($A177,input_all_cols!$A:$AZ,MATCH(IF(tranline_cols!$D177=2,VLOOKUP(tranline_cols!N$1,headway_lookup!$A$2:$C$7,2,FALSE),VLOOKUP(tranline_cols!N$1,headway_lookup!$A$2:$C$7,3,FALSE)),input_all_cols!$1:$1,0),FALSE)</f>
        <v>22.5</v>
      </c>
      <c r="O177">
        <f>VLOOKUP($A177,input_all_cols!$A:$AZ,MATCH(IF(tranline_cols!$D177=2,VLOOKUP(tranline_cols!O$1,headway_lookup!$A$2:$C$7,2,FALSE),VLOOKUP(tranline_cols!O$1,headway_lookup!$A$2:$C$7,3,FALSE)),input_all_cols!$1:$1,0),FALSE)</f>
        <v>30</v>
      </c>
      <c r="P177">
        <f>VLOOKUP($A177,input_all_cols!$A:$AZ,MATCH(IF(tranline_cols!$D177=2,VLOOKUP(tranline_cols!P$1,headway_lookup!$A$2:$C$7,2,FALSE),VLOOKUP(tranline_cols!P$1,headway_lookup!$A$2:$C$7,3,FALSE)),input_all_cols!$1:$1,0),FALSE)</f>
        <v>0</v>
      </c>
      <c r="Q177">
        <f>VLOOKUP($A177,input_all_cols!$A:$AZ,MATCH(IF(tranline_cols!$D177=2,VLOOKUP(tranline_cols!Q$1,headway_lookup!$A$2:$C$7,2,FALSE),VLOOKUP(tranline_cols!Q$1,headway_lookup!$A$2:$C$7,3,FALSE)),input_all_cols!$1:$1,0),FALSE)</f>
        <v>0</v>
      </c>
    </row>
    <row r="178" spans="1:17" x14ac:dyDescent="0.25">
      <c r="A178" t="str">
        <f>input_all_cols!A178</f>
        <v>SRTD33_B</v>
      </c>
      <c r="B178">
        <f>VLOOKUP($A178,[1]MasterLookup!$A:$R,MATCH(B$1,[1]MasterLookup!$1:$1,0),FALSE)</f>
        <v>2.0099999999999998</v>
      </c>
      <c r="C178" t="s">
        <v>593</v>
      </c>
      <c r="D178">
        <f>VLOOKUP($A178,[1]MasterLookup!$A:$R,MATCH(D$1,[1]MasterLookup!$1:$1,0),FALSE)</f>
        <v>3</v>
      </c>
      <c r="E178">
        <f>VLOOKUP($A178,[1]MasterLookup!$A:$R,MATCH(E$1,[1]MasterLookup!$1:$1,0),FALSE)</f>
        <v>2</v>
      </c>
      <c r="F178">
        <f>VLOOKUP($A178,[1]MasterLookup!$A:$R,MATCH(F$1,[1]MasterLookup!$1:$1,0),FALSE)</f>
        <v>5</v>
      </c>
      <c r="G178" t="str">
        <f>VLOOKUP($A178,[1]MasterLookup!$A:$R,MATCH(G$1,[1]MasterLookup!$1:$1,0),FALSE)</f>
        <v>T</v>
      </c>
      <c r="H178">
        <f>VLOOKUP($A178,[1]MasterLookup!$A:$R,MATCH(H$1,[1]MasterLookup!$1:$1,0),FALSE)</f>
        <v>2.0099999999999998</v>
      </c>
      <c r="I178">
        <f>VLOOKUP($A178,[1]MasterLookup!$A:$R,MATCH(I$1,[1]MasterLookup!$1:$1,0),FALSE)</f>
        <v>2.0099999999999998</v>
      </c>
      <c r="J178">
        <f>VLOOKUP($A178,[1]MasterLookup!$A:$R,MATCH(J$1,[1]MasterLookup!$1:$1,0),FALSE)</f>
        <v>2.0099999999999998</v>
      </c>
      <c r="K178">
        <f>VLOOKUP($A178,[1]MasterLookup!$A:$R,MATCH(K$1,[1]MasterLookup!$1:$1,0),FALSE)</f>
        <v>2.0099999999999998</v>
      </c>
      <c r="L178">
        <f>VLOOKUP($A178,[1]MasterLookup!$A:$R,MATCH(L$1,[1]MasterLookup!$1:$1,0),FALSE)</f>
        <v>2.0099999999999998</v>
      </c>
      <c r="M178">
        <f>VLOOKUP($A178,input_all_cols!$A:$AZ,MATCH(IF(tranline_cols!$D178=2,VLOOKUP(tranline_cols!M$1,headway_lookup!$A$2:$C$7,2,FALSE),VLOOKUP(tranline_cols!M$1,headway_lookup!$A$2:$C$7,3,FALSE)),input_all_cols!$1:$1,0),FALSE)</f>
        <v>34.285714285714199</v>
      </c>
      <c r="N178">
        <f>VLOOKUP($A178,input_all_cols!$A:$AZ,MATCH(IF(tranline_cols!$D178=2,VLOOKUP(tranline_cols!N$1,headway_lookup!$A$2:$C$7,2,FALSE),VLOOKUP(tranline_cols!N$1,headway_lookup!$A$2:$C$7,3,FALSE)),input_all_cols!$1:$1,0),FALSE)</f>
        <v>22.5</v>
      </c>
      <c r="O178">
        <f>VLOOKUP($A178,input_all_cols!$A:$AZ,MATCH(IF(tranline_cols!$D178=2,VLOOKUP(tranline_cols!O$1,headway_lookup!$A$2:$C$7,2,FALSE),VLOOKUP(tranline_cols!O$1,headway_lookup!$A$2:$C$7,3,FALSE)),input_all_cols!$1:$1,0),FALSE)</f>
        <v>25.714285714285701</v>
      </c>
      <c r="P178">
        <f>VLOOKUP($A178,input_all_cols!$A:$AZ,MATCH(IF(tranline_cols!$D178=2,VLOOKUP(tranline_cols!P$1,headway_lookup!$A$2:$C$7,2,FALSE),VLOOKUP(tranline_cols!P$1,headway_lookup!$A$2:$C$7,3,FALSE)),input_all_cols!$1:$1,0),FALSE)</f>
        <v>0</v>
      </c>
      <c r="Q178">
        <f>VLOOKUP($A178,input_all_cols!$A:$AZ,MATCH(IF(tranline_cols!$D178=2,VLOOKUP(tranline_cols!Q$1,headway_lookup!$A$2:$C$7,2,FALSE),VLOOKUP(tranline_cols!Q$1,headway_lookup!$A$2:$C$7,3,FALSE)),input_all_cols!$1:$1,0),FALSE)</f>
        <v>0</v>
      </c>
    </row>
    <row r="179" spans="1:17" x14ac:dyDescent="0.25">
      <c r="A179" t="str">
        <f>input_all_cols!A179</f>
        <v>SRTD34_A</v>
      </c>
      <c r="B179">
        <f>VLOOKUP($A179,[1]MasterLookup!$A:$R,MATCH(B$1,[1]MasterLookup!$1:$1,0),FALSE)</f>
        <v>2.2000000000000002</v>
      </c>
      <c r="C179" t="s">
        <v>593</v>
      </c>
      <c r="D179">
        <f>VLOOKUP($A179,[1]MasterLookup!$A:$R,MATCH(D$1,[1]MasterLookup!$1:$1,0),FALSE)</f>
        <v>3</v>
      </c>
      <c r="E179">
        <f>VLOOKUP($A179,[1]MasterLookup!$A:$R,MATCH(E$1,[1]MasterLookup!$1:$1,0),FALSE)</f>
        <v>2</v>
      </c>
      <c r="F179">
        <f>VLOOKUP($A179,[1]MasterLookup!$A:$R,MATCH(F$1,[1]MasterLookup!$1:$1,0),FALSE)</f>
        <v>5</v>
      </c>
      <c r="G179" t="str">
        <f>VLOOKUP($A179,[1]MasterLookup!$A:$R,MATCH(G$1,[1]MasterLookup!$1:$1,0),FALSE)</f>
        <v>F</v>
      </c>
      <c r="H179">
        <f>VLOOKUP($A179,[1]MasterLookup!$A:$R,MATCH(H$1,[1]MasterLookup!$1:$1,0),FALSE)</f>
        <v>2.0099999999999998</v>
      </c>
      <c r="I179">
        <f>VLOOKUP($A179,[1]MasterLookup!$A:$R,MATCH(I$1,[1]MasterLookup!$1:$1,0),FALSE)</f>
        <v>2.0099999999999998</v>
      </c>
      <c r="J179">
        <f>VLOOKUP($A179,[1]MasterLookup!$A:$R,MATCH(J$1,[1]MasterLookup!$1:$1,0),FALSE)</f>
        <v>2.0099999999999998</v>
      </c>
      <c r="K179">
        <f>VLOOKUP($A179,[1]MasterLookup!$A:$R,MATCH(K$1,[1]MasterLookup!$1:$1,0),FALSE)</f>
        <v>2.0099999999999998</v>
      </c>
      <c r="L179">
        <f>VLOOKUP($A179,[1]MasterLookup!$A:$R,MATCH(L$1,[1]MasterLookup!$1:$1,0),FALSE)</f>
        <v>2.0099999999999998</v>
      </c>
      <c r="M179">
        <f>VLOOKUP($A179,input_all_cols!$A:$AZ,MATCH(IF(tranline_cols!$D179=2,VLOOKUP(tranline_cols!M$1,headway_lookup!$A$2:$C$7,2,FALSE),VLOOKUP(tranline_cols!M$1,headway_lookup!$A$2:$C$7,3,FALSE)),input_all_cols!$1:$1,0),FALSE)</f>
        <v>60</v>
      </c>
      <c r="N179">
        <f>VLOOKUP($A179,input_all_cols!$A:$AZ,MATCH(IF(tranline_cols!$D179=2,VLOOKUP(tranline_cols!N$1,headway_lookup!$A$2:$C$7,2,FALSE),VLOOKUP(tranline_cols!N$1,headway_lookup!$A$2:$C$7,3,FALSE)),input_all_cols!$1:$1,0),FALSE)</f>
        <v>60</v>
      </c>
      <c r="O179">
        <f>VLOOKUP($A179,input_all_cols!$A:$AZ,MATCH(IF(tranline_cols!$D179=2,VLOOKUP(tranline_cols!O$1,headway_lookup!$A$2:$C$7,2,FALSE),VLOOKUP(tranline_cols!O$1,headway_lookup!$A$2:$C$7,3,FALSE)),input_all_cols!$1:$1,0),FALSE)</f>
        <v>60</v>
      </c>
      <c r="P179">
        <f>VLOOKUP($A179,input_all_cols!$A:$AZ,MATCH(IF(tranline_cols!$D179=2,VLOOKUP(tranline_cols!P$1,headway_lookup!$A$2:$C$7,2,FALSE),VLOOKUP(tranline_cols!P$1,headway_lookup!$A$2:$C$7,3,FALSE)),input_all_cols!$1:$1,0),FALSE)</f>
        <v>120</v>
      </c>
      <c r="Q179">
        <f>VLOOKUP($A179,input_all_cols!$A:$AZ,MATCH(IF(tranline_cols!$D179=2,VLOOKUP(tranline_cols!Q$1,headway_lookup!$A$2:$C$7,2,FALSE),VLOOKUP(tranline_cols!Q$1,headway_lookup!$A$2:$C$7,3,FALSE)),input_all_cols!$1:$1,0),FALSE)</f>
        <v>0</v>
      </c>
    </row>
    <row r="180" spans="1:17" x14ac:dyDescent="0.25">
      <c r="A180" t="str">
        <f>input_all_cols!A180</f>
        <v>SRTD34_B</v>
      </c>
      <c r="B180">
        <f>VLOOKUP($A180,[1]MasterLookup!$A:$R,MATCH(B$1,[1]MasterLookup!$1:$1,0),FALSE)</f>
        <v>2.2000000000000002</v>
      </c>
      <c r="C180" t="s">
        <v>593</v>
      </c>
      <c r="D180">
        <f>VLOOKUP($A180,[1]MasterLookup!$A:$R,MATCH(D$1,[1]MasterLookup!$1:$1,0),FALSE)</f>
        <v>3</v>
      </c>
      <c r="E180">
        <f>VLOOKUP($A180,[1]MasterLookup!$A:$R,MATCH(E$1,[1]MasterLookup!$1:$1,0),FALSE)</f>
        <v>2</v>
      </c>
      <c r="F180">
        <f>VLOOKUP($A180,[1]MasterLookup!$A:$R,MATCH(F$1,[1]MasterLookup!$1:$1,0),FALSE)</f>
        <v>5</v>
      </c>
      <c r="G180" t="str">
        <f>VLOOKUP($A180,[1]MasterLookup!$A:$R,MATCH(G$1,[1]MasterLookup!$1:$1,0),FALSE)</f>
        <v>F</v>
      </c>
      <c r="H180">
        <f>VLOOKUP($A180,[1]MasterLookup!$A:$R,MATCH(H$1,[1]MasterLookup!$1:$1,0),FALSE)</f>
        <v>2.0099999999999998</v>
      </c>
      <c r="I180">
        <f>VLOOKUP($A180,[1]MasterLookup!$A:$R,MATCH(I$1,[1]MasterLookup!$1:$1,0),FALSE)</f>
        <v>2.0099999999999998</v>
      </c>
      <c r="J180">
        <f>VLOOKUP($A180,[1]MasterLookup!$A:$R,MATCH(J$1,[1]MasterLookup!$1:$1,0),FALSE)</f>
        <v>2.0099999999999998</v>
      </c>
      <c r="K180">
        <f>VLOOKUP($A180,[1]MasterLookup!$A:$R,MATCH(K$1,[1]MasterLookup!$1:$1,0),FALSE)</f>
        <v>2.0099999999999998</v>
      </c>
      <c r="L180">
        <f>VLOOKUP($A180,[1]MasterLookup!$A:$R,MATCH(L$1,[1]MasterLookup!$1:$1,0),FALSE)</f>
        <v>2.0099999999999998</v>
      </c>
      <c r="M180">
        <f>VLOOKUP($A180,input_all_cols!$A:$AZ,MATCH(IF(tranline_cols!$D180=2,VLOOKUP(tranline_cols!M$1,headway_lookup!$A$2:$C$7,2,FALSE),VLOOKUP(tranline_cols!M$1,headway_lookup!$A$2:$C$7,3,FALSE)),input_all_cols!$1:$1,0),FALSE)</f>
        <v>80</v>
      </c>
      <c r="N180">
        <f>VLOOKUP($A180,input_all_cols!$A:$AZ,MATCH(IF(tranline_cols!$D180=2,VLOOKUP(tranline_cols!N$1,headway_lookup!$A$2:$C$7,2,FALSE),VLOOKUP(tranline_cols!N$1,headway_lookup!$A$2:$C$7,3,FALSE)),input_all_cols!$1:$1,0),FALSE)</f>
        <v>60</v>
      </c>
      <c r="O180">
        <f>VLOOKUP($A180,input_all_cols!$A:$AZ,MATCH(IF(tranline_cols!$D180=2,VLOOKUP(tranline_cols!O$1,headway_lookup!$A$2:$C$7,2,FALSE),VLOOKUP(tranline_cols!O$1,headway_lookup!$A$2:$C$7,3,FALSE)),input_all_cols!$1:$1,0),FALSE)</f>
        <v>60</v>
      </c>
      <c r="P180">
        <f>VLOOKUP($A180,input_all_cols!$A:$AZ,MATCH(IF(tranline_cols!$D180=2,VLOOKUP(tranline_cols!P$1,headway_lookup!$A$2:$C$7,2,FALSE),VLOOKUP(tranline_cols!P$1,headway_lookup!$A$2:$C$7,3,FALSE)),input_all_cols!$1:$1,0),FALSE)</f>
        <v>120</v>
      </c>
      <c r="Q180">
        <f>VLOOKUP($A180,input_all_cols!$A:$AZ,MATCH(IF(tranline_cols!$D180=2,VLOOKUP(tranline_cols!Q$1,headway_lookup!$A$2:$C$7,2,FALSE),VLOOKUP(tranline_cols!Q$1,headway_lookup!$A$2:$C$7,3,FALSE)),input_all_cols!$1:$1,0),FALSE)</f>
        <v>0</v>
      </c>
    </row>
    <row r="181" spans="1:17" x14ac:dyDescent="0.25">
      <c r="A181" t="str">
        <f>input_all_cols!A181</f>
        <v>SRTD38_A</v>
      </c>
      <c r="B181">
        <f>VLOOKUP($A181,[1]MasterLookup!$A:$R,MATCH(B$1,[1]MasterLookup!$1:$1,0),FALSE)</f>
        <v>2.2000000000000002</v>
      </c>
      <c r="C181" t="s">
        <v>593</v>
      </c>
      <c r="D181">
        <f>VLOOKUP($A181,[1]MasterLookup!$A:$R,MATCH(D$1,[1]MasterLookup!$1:$1,0),FALSE)</f>
        <v>3</v>
      </c>
      <c r="E181">
        <f>VLOOKUP($A181,[1]MasterLookup!$A:$R,MATCH(E$1,[1]MasterLookup!$1:$1,0),FALSE)</f>
        <v>2</v>
      </c>
      <c r="F181">
        <f>VLOOKUP($A181,[1]MasterLookup!$A:$R,MATCH(F$1,[1]MasterLookup!$1:$1,0),FALSE)</f>
        <v>5</v>
      </c>
      <c r="G181" t="str">
        <f>VLOOKUP($A181,[1]MasterLookup!$A:$R,MATCH(G$1,[1]MasterLookup!$1:$1,0),FALSE)</f>
        <v>F</v>
      </c>
      <c r="H181">
        <f>VLOOKUP($A181,[1]MasterLookup!$A:$R,MATCH(H$1,[1]MasterLookup!$1:$1,0),FALSE)</f>
        <v>2.0099999999999998</v>
      </c>
      <c r="I181">
        <f>VLOOKUP($A181,[1]MasterLookup!$A:$R,MATCH(I$1,[1]MasterLookup!$1:$1,0),FALSE)</f>
        <v>2.0099999999999998</v>
      </c>
      <c r="J181">
        <f>VLOOKUP($A181,[1]MasterLookup!$A:$R,MATCH(J$1,[1]MasterLookup!$1:$1,0),FALSE)</f>
        <v>2.0099999999999998</v>
      </c>
      <c r="K181">
        <f>VLOOKUP($A181,[1]MasterLookup!$A:$R,MATCH(K$1,[1]MasterLookup!$1:$1,0),FALSE)</f>
        <v>2.0099999999999998</v>
      </c>
      <c r="L181">
        <f>VLOOKUP($A181,[1]MasterLookup!$A:$R,MATCH(L$1,[1]MasterLookup!$1:$1,0),FALSE)</f>
        <v>2.0099999999999998</v>
      </c>
      <c r="M181">
        <f>VLOOKUP($A181,input_all_cols!$A:$AZ,MATCH(IF(tranline_cols!$D181=2,VLOOKUP(tranline_cols!M$1,headway_lookup!$A$2:$C$7,2,FALSE),VLOOKUP(tranline_cols!M$1,headway_lookup!$A$2:$C$7,3,FALSE)),input_all_cols!$1:$1,0),FALSE)</f>
        <v>80</v>
      </c>
      <c r="N181">
        <f>VLOOKUP($A181,input_all_cols!$A:$AZ,MATCH(IF(tranline_cols!$D181=2,VLOOKUP(tranline_cols!N$1,headway_lookup!$A$2:$C$7,2,FALSE),VLOOKUP(tranline_cols!N$1,headway_lookup!$A$2:$C$7,3,FALSE)),input_all_cols!$1:$1,0),FALSE)</f>
        <v>60</v>
      </c>
      <c r="O181">
        <f>VLOOKUP($A181,input_all_cols!$A:$AZ,MATCH(IF(tranline_cols!$D181=2,VLOOKUP(tranline_cols!O$1,headway_lookup!$A$2:$C$7,2,FALSE),VLOOKUP(tranline_cols!O$1,headway_lookup!$A$2:$C$7,3,FALSE)),input_all_cols!$1:$1,0),FALSE)</f>
        <v>60</v>
      </c>
      <c r="P181">
        <f>VLOOKUP($A181,input_all_cols!$A:$AZ,MATCH(IF(tranline_cols!$D181=2,VLOOKUP(tranline_cols!P$1,headway_lookup!$A$2:$C$7,2,FALSE),VLOOKUP(tranline_cols!P$1,headway_lookup!$A$2:$C$7,3,FALSE)),input_all_cols!$1:$1,0),FALSE)</f>
        <v>60</v>
      </c>
      <c r="Q181">
        <f>VLOOKUP($A181,input_all_cols!$A:$AZ,MATCH(IF(tranline_cols!$D181=2,VLOOKUP(tranline_cols!Q$1,headway_lookup!$A$2:$C$7,2,FALSE),VLOOKUP(tranline_cols!Q$1,headway_lookup!$A$2:$C$7,3,FALSE)),input_all_cols!$1:$1,0),FALSE)</f>
        <v>0</v>
      </c>
    </row>
    <row r="182" spans="1:17" x14ac:dyDescent="0.25">
      <c r="A182" t="str">
        <f>input_all_cols!A182</f>
        <v>SRTD38_B</v>
      </c>
      <c r="B182">
        <f>VLOOKUP($A182,[1]MasterLookup!$A:$R,MATCH(B$1,[1]MasterLookup!$1:$1,0),FALSE)</f>
        <v>2.2000000000000002</v>
      </c>
      <c r="C182" t="s">
        <v>593</v>
      </c>
      <c r="D182">
        <f>VLOOKUP($A182,[1]MasterLookup!$A:$R,MATCH(D$1,[1]MasterLookup!$1:$1,0),FALSE)</f>
        <v>3</v>
      </c>
      <c r="E182">
        <f>VLOOKUP($A182,[1]MasterLookup!$A:$R,MATCH(E$1,[1]MasterLookup!$1:$1,0),FALSE)</f>
        <v>2</v>
      </c>
      <c r="F182">
        <f>VLOOKUP($A182,[1]MasterLookup!$A:$R,MATCH(F$1,[1]MasterLookup!$1:$1,0),FALSE)</f>
        <v>5</v>
      </c>
      <c r="G182" t="str">
        <f>VLOOKUP($A182,[1]MasterLookup!$A:$R,MATCH(G$1,[1]MasterLookup!$1:$1,0),FALSE)</f>
        <v>F</v>
      </c>
      <c r="H182">
        <f>VLOOKUP($A182,[1]MasterLookup!$A:$R,MATCH(H$1,[1]MasterLookup!$1:$1,0),FALSE)</f>
        <v>2.0099999999999998</v>
      </c>
      <c r="I182">
        <f>VLOOKUP($A182,[1]MasterLookup!$A:$R,MATCH(I$1,[1]MasterLookup!$1:$1,0),FALSE)</f>
        <v>2.0099999999999998</v>
      </c>
      <c r="J182">
        <f>VLOOKUP($A182,[1]MasterLookup!$A:$R,MATCH(J$1,[1]MasterLookup!$1:$1,0),FALSE)</f>
        <v>2.0099999999999998</v>
      </c>
      <c r="K182">
        <f>VLOOKUP($A182,[1]MasterLookup!$A:$R,MATCH(K$1,[1]MasterLookup!$1:$1,0),FALSE)</f>
        <v>2.0099999999999998</v>
      </c>
      <c r="L182">
        <f>VLOOKUP($A182,[1]MasterLookup!$A:$R,MATCH(L$1,[1]MasterLookup!$1:$1,0),FALSE)</f>
        <v>2.0099999999999998</v>
      </c>
      <c r="M182">
        <f>VLOOKUP($A182,input_all_cols!$A:$AZ,MATCH(IF(tranline_cols!$D182=2,VLOOKUP(tranline_cols!M$1,headway_lookup!$A$2:$C$7,2,FALSE),VLOOKUP(tranline_cols!M$1,headway_lookup!$A$2:$C$7,3,FALSE)),input_all_cols!$1:$1,0),FALSE)</f>
        <v>80</v>
      </c>
      <c r="N182">
        <f>VLOOKUP($A182,input_all_cols!$A:$AZ,MATCH(IF(tranline_cols!$D182=2,VLOOKUP(tranline_cols!N$1,headway_lookup!$A$2:$C$7,2,FALSE),VLOOKUP(tranline_cols!N$1,headway_lookup!$A$2:$C$7,3,FALSE)),input_all_cols!$1:$1,0),FALSE)</f>
        <v>60</v>
      </c>
      <c r="O182">
        <f>VLOOKUP($A182,input_all_cols!$A:$AZ,MATCH(IF(tranline_cols!$D182=2,VLOOKUP(tranline_cols!O$1,headway_lookup!$A$2:$C$7,2,FALSE),VLOOKUP(tranline_cols!O$1,headway_lookup!$A$2:$C$7,3,FALSE)),input_all_cols!$1:$1,0),FALSE)</f>
        <v>60</v>
      </c>
      <c r="P182">
        <f>VLOOKUP($A182,input_all_cols!$A:$AZ,MATCH(IF(tranline_cols!$D182=2,VLOOKUP(tranline_cols!P$1,headway_lookup!$A$2:$C$7,2,FALSE),VLOOKUP(tranline_cols!P$1,headway_lookup!$A$2:$C$7,3,FALSE)),input_all_cols!$1:$1,0),FALSE)</f>
        <v>60</v>
      </c>
      <c r="Q182">
        <f>VLOOKUP($A182,input_all_cols!$A:$AZ,MATCH(IF(tranline_cols!$D182=2,VLOOKUP(tranline_cols!Q$1,headway_lookup!$A$2:$C$7,2,FALSE),VLOOKUP(tranline_cols!Q$1,headway_lookup!$A$2:$C$7,3,FALSE)),input_all_cols!$1:$1,0),FALSE)</f>
        <v>180</v>
      </c>
    </row>
    <row r="183" spans="1:17" x14ac:dyDescent="0.25">
      <c r="A183" t="str">
        <f>input_all_cols!A183</f>
        <v>SRTD3_A</v>
      </c>
      <c r="B183">
        <f>VLOOKUP($A183,[1]MasterLookup!$A:$R,MATCH(B$1,[1]MasterLookup!$1:$1,0),FALSE)</f>
        <v>2.0099999999999998</v>
      </c>
      <c r="C183" t="s">
        <v>593</v>
      </c>
      <c r="D183">
        <f>VLOOKUP($A183,[1]MasterLookup!$A:$R,MATCH(D$1,[1]MasterLookup!$1:$1,0),FALSE)</f>
        <v>2</v>
      </c>
      <c r="E183">
        <f>VLOOKUP($A183,[1]MasterLookup!$A:$R,MATCH(E$1,[1]MasterLookup!$1:$1,0),FALSE)</f>
        <v>2</v>
      </c>
      <c r="F183">
        <f>VLOOKUP($A183,[1]MasterLookup!$A:$R,MATCH(F$1,[1]MasterLookup!$1:$1,0),FALSE)</f>
        <v>3</v>
      </c>
      <c r="G183" t="str">
        <f>VLOOKUP($A183,[1]MasterLookup!$A:$R,MATCH(G$1,[1]MasterLookup!$1:$1,0),FALSE)</f>
        <v>F</v>
      </c>
      <c r="H183">
        <f>VLOOKUP($A183,[1]MasterLookup!$A:$R,MATCH(H$1,[1]MasterLookup!$1:$1,0),FALSE)</f>
        <v>2.0099999999999998</v>
      </c>
      <c r="I183">
        <f>VLOOKUP($A183,[1]MasterLookup!$A:$R,MATCH(I$1,[1]MasterLookup!$1:$1,0),FALSE)</f>
        <v>2.0099999999999998</v>
      </c>
      <c r="J183">
        <f>VLOOKUP($A183,[1]MasterLookup!$A:$R,MATCH(J$1,[1]MasterLookup!$1:$1,0),FALSE)</f>
        <v>2.0099999999999998</v>
      </c>
      <c r="K183">
        <f>VLOOKUP($A183,[1]MasterLookup!$A:$R,MATCH(K$1,[1]MasterLookup!$1:$1,0),FALSE)</f>
        <v>2.0099999999999998</v>
      </c>
      <c r="L183">
        <f>VLOOKUP($A183,[1]MasterLookup!$A:$R,MATCH(L$1,[1]MasterLookup!$1:$1,0),FALSE)</f>
        <v>2.0099999999999998</v>
      </c>
      <c r="M183">
        <f>VLOOKUP($A183,input_all_cols!$A:$AZ,MATCH(IF(tranline_cols!$D183=2,VLOOKUP(tranline_cols!M$1,headway_lookup!$A$2:$C$7,2,FALSE),VLOOKUP(tranline_cols!M$1,headway_lookup!$A$2:$C$7,3,FALSE)),input_all_cols!$1:$1,0),FALSE)</f>
        <v>30</v>
      </c>
      <c r="N183">
        <f>VLOOKUP($A183,input_all_cols!$A:$AZ,MATCH(IF(tranline_cols!$D183=2,VLOOKUP(tranline_cols!N$1,headway_lookup!$A$2:$C$7,2,FALSE),VLOOKUP(tranline_cols!N$1,headway_lookup!$A$2:$C$7,3,FALSE)),input_all_cols!$1:$1,0),FALSE)</f>
        <v>0</v>
      </c>
      <c r="O183">
        <f>VLOOKUP($A183,input_all_cols!$A:$AZ,MATCH(IF(tranline_cols!$D183=2,VLOOKUP(tranline_cols!O$1,headway_lookup!$A$2:$C$7,2,FALSE),VLOOKUP(tranline_cols!O$1,headway_lookup!$A$2:$C$7,3,FALSE)),input_all_cols!$1:$1,0),FALSE)</f>
        <v>0</v>
      </c>
      <c r="P183">
        <f>VLOOKUP($A183,input_all_cols!$A:$AZ,MATCH(IF(tranline_cols!$D183=2,VLOOKUP(tranline_cols!P$1,headway_lookup!$A$2:$C$7,2,FALSE),VLOOKUP(tranline_cols!P$1,headway_lookup!$A$2:$C$7,3,FALSE)),input_all_cols!$1:$1,0),FALSE)</f>
        <v>0</v>
      </c>
      <c r="Q183">
        <f>VLOOKUP($A183,input_all_cols!$A:$AZ,MATCH(IF(tranline_cols!$D183=2,VLOOKUP(tranline_cols!Q$1,headway_lookup!$A$2:$C$7,2,FALSE),VLOOKUP(tranline_cols!Q$1,headway_lookup!$A$2:$C$7,3,FALSE)),input_all_cols!$1:$1,0),FALSE)</f>
        <v>0</v>
      </c>
    </row>
    <row r="184" spans="1:17" x14ac:dyDescent="0.25">
      <c r="A184" t="str">
        <f>input_all_cols!A184</f>
        <v>SRTD3_B</v>
      </c>
      <c r="B184">
        <f>VLOOKUP($A184,[1]MasterLookup!$A:$R,MATCH(B$1,[1]MasterLookup!$1:$1,0),FALSE)</f>
        <v>2.0099999999999998</v>
      </c>
      <c r="C184" t="s">
        <v>593</v>
      </c>
      <c r="D184">
        <f>VLOOKUP($A184,[1]MasterLookup!$A:$R,MATCH(D$1,[1]MasterLookup!$1:$1,0),FALSE)</f>
        <v>2</v>
      </c>
      <c r="E184">
        <f>VLOOKUP($A184,[1]MasterLookup!$A:$R,MATCH(E$1,[1]MasterLookup!$1:$1,0),FALSE)</f>
        <v>2</v>
      </c>
      <c r="F184">
        <f>VLOOKUP($A184,[1]MasterLookup!$A:$R,MATCH(F$1,[1]MasterLookup!$1:$1,0),FALSE)</f>
        <v>3</v>
      </c>
      <c r="G184" t="str">
        <f>VLOOKUP($A184,[1]MasterLookup!$A:$R,MATCH(G$1,[1]MasterLookup!$1:$1,0),FALSE)</f>
        <v>F</v>
      </c>
      <c r="H184">
        <f>VLOOKUP($A184,[1]MasterLookup!$A:$R,MATCH(H$1,[1]MasterLookup!$1:$1,0),FALSE)</f>
        <v>2.0099999999999998</v>
      </c>
      <c r="I184">
        <f>VLOOKUP($A184,[1]MasterLookup!$A:$R,MATCH(I$1,[1]MasterLookup!$1:$1,0),FALSE)</f>
        <v>2.0099999999999998</v>
      </c>
      <c r="J184">
        <f>VLOOKUP($A184,[1]MasterLookup!$A:$R,MATCH(J$1,[1]MasterLookup!$1:$1,0),FALSE)</f>
        <v>2.0099999999999998</v>
      </c>
      <c r="K184">
        <f>VLOOKUP($A184,[1]MasterLookup!$A:$R,MATCH(K$1,[1]MasterLookup!$1:$1,0),FALSE)</f>
        <v>2.0099999999999998</v>
      </c>
      <c r="L184">
        <f>VLOOKUP($A184,[1]MasterLookup!$A:$R,MATCH(L$1,[1]MasterLookup!$1:$1,0),FALSE)</f>
        <v>2.0099999999999998</v>
      </c>
      <c r="M184">
        <f>VLOOKUP($A184,input_all_cols!$A:$AZ,MATCH(IF(tranline_cols!$D184=2,VLOOKUP(tranline_cols!M$1,headway_lookup!$A$2:$C$7,2,FALSE),VLOOKUP(tranline_cols!M$1,headway_lookup!$A$2:$C$7,3,FALSE)),input_all_cols!$1:$1,0),FALSE)</f>
        <v>0</v>
      </c>
      <c r="N184">
        <f>VLOOKUP($A184,input_all_cols!$A:$AZ,MATCH(IF(tranline_cols!$D184=2,VLOOKUP(tranline_cols!N$1,headway_lookup!$A$2:$C$7,2,FALSE),VLOOKUP(tranline_cols!N$1,headway_lookup!$A$2:$C$7,3,FALSE)),input_all_cols!$1:$1,0),FALSE)</f>
        <v>0</v>
      </c>
      <c r="O184">
        <f>VLOOKUP($A184,input_all_cols!$A:$AZ,MATCH(IF(tranline_cols!$D184=2,VLOOKUP(tranline_cols!O$1,headway_lookup!$A$2:$C$7,2,FALSE),VLOOKUP(tranline_cols!O$1,headway_lookup!$A$2:$C$7,3,FALSE)),input_all_cols!$1:$1,0),FALSE)</f>
        <v>15</v>
      </c>
      <c r="P184">
        <f>VLOOKUP($A184,input_all_cols!$A:$AZ,MATCH(IF(tranline_cols!$D184=2,VLOOKUP(tranline_cols!P$1,headway_lookup!$A$2:$C$7,2,FALSE),VLOOKUP(tranline_cols!P$1,headway_lookup!$A$2:$C$7,3,FALSE)),input_all_cols!$1:$1,0),FALSE)</f>
        <v>0</v>
      </c>
      <c r="Q184">
        <f>VLOOKUP($A184,input_all_cols!$A:$AZ,MATCH(IF(tranline_cols!$D184=2,VLOOKUP(tranline_cols!Q$1,headway_lookup!$A$2:$C$7,2,FALSE),VLOOKUP(tranline_cols!Q$1,headway_lookup!$A$2:$C$7,3,FALSE)),input_all_cols!$1:$1,0),FALSE)</f>
        <v>0</v>
      </c>
    </row>
    <row r="185" spans="1:17" x14ac:dyDescent="0.25">
      <c r="A185" t="str">
        <f>input_all_cols!A185</f>
        <v>SRTD47_A</v>
      </c>
      <c r="B185">
        <f>VLOOKUP($A185,[1]MasterLookup!$A:$R,MATCH(B$1,[1]MasterLookup!$1:$1,0),FALSE)</f>
        <v>2.0099999999999998</v>
      </c>
      <c r="C185" t="s">
        <v>593</v>
      </c>
      <c r="D185">
        <f>VLOOKUP($A185,[1]MasterLookup!$A:$R,MATCH(D$1,[1]MasterLookup!$1:$1,0),FALSE)</f>
        <v>3</v>
      </c>
      <c r="E185">
        <f>VLOOKUP($A185,[1]MasterLookup!$A:$R,MATCH(E$1,[1]MasterLookup!$1:$1,0),FALSE)</f>
        <v>2</v>
      </c>
      <c r="F185">
        <f>VLOOKUP($A185,[1]MasterLookup!$A:$R,MATCH(F$1,[1]MasterLookup!$1:$1,0),FALSE)</f>
        <v>5</v>
      </c>
      <c r="G185" t="str">
        <f>VLOOKUP($A185,[1]MasterLookup!$A:$R,MATCH(G$1,[1]MasterLookup!$1:$1,0),FALSE)</f>
        <v>F</v>
      </c>
      <c r="H185">
        <f>VLOOKUP($A185,[1]MasterLookup!$A:$R,MATCH(H$1,[1]MasterLookup!$1:$1,0),FALSE)</f>
        <v>2.0099999999999998</v>
      </c>
      <c r="I185">
        <f>VLOOKUP($A185,[1]MasterLookup!$A:$R,MATCH(I$1,[1]MasterLookup!$1:$1,0),FALSE)</f>
        <v>2.0099999999999998</v>
      </c>
      <c r="J185">
        <f>VLOOKUP($A185,[1]MasterLookup!$A:$R,MATCH(J$1,[1]MasterLookup!$1:$1,0),FALSE)</f>
        <v>2.0099999999999998</v>
      </c>
      <c r="K185">
        <f>VLOOKUP($A185,[1]MasterLookup!$A:$R,MATCH(K$1,[1]MasterLookup!$1:$1,0),FALSE)</f>
        <v>2.0099999999999998</v>
      </c>
      <c r="L185">
        <f>VLOOKUP($A185,[1]MasterLookup!$A:$R,MATCH(L$1,[1]MasterLookup!$1:$1,0),FALSE)</f>
        <v>2.0099999999999998</v>
      </c>
      <c r="M185">
        <f>VLOOKUP($A185,input_all_cols!$A:$AZ,MATCH(IF(tranline_cols!$D185=2,VLOOKUP(tranline_cols!M$1,headway_lookup!$A$2:$C$7,2,FALSE),VLOOKUP(tranline_cols!M$1,headway_lookup!$A$2:$C$7,3,FALSE)),input_all_cols!$1:$1,0),FALSE)</f>
        <v>80</v>
      </c>
      <c r="N185">
        <f>VLOOKUP($A185,input_all_cols!$A:$AZ,MATCH(IF(tranline_cols!$D185=2,VLOOKUP(tranline_cols!N$1,headway_lookup!$A$2:$C$7,2,FALSE),VLOOKUP(tranline_cols!N$1,headway_lookup!$A$2:$C$7,3,FALSE)),input_all_cols!$1:$1,0),FALSE)</f>
        <v>72</v>
      </c>
      <c r="O185">
        <f>VLOOKUP($A185,input_all_cols!$A:$AZ,MATCH(IF(tranline_cols!$D185=2,VLOOKUP(tranline_cols!O$1,headway_lookup!$A$2:$C$7,2,FALSE),VLOOKUP(tranline_cols!O$1,headway_lookup!$A$2:$C$7,3,FALSE)),input_all_cols!$1:$1,0),FALSE)</f>
        <v>60</v>
      </c>
      <c r="P185">
        <f>VLOOKUP($A185,input_all_cols!$A:$AZ,MATCH(IF(tranline_cols!$D185=2,VLOOKUP(tranline_cols!P$1,headway_lookup!$A$2:$C$7,2,FALSE),VLOOKUP(tranline_cols!P$1,headway_lookup!$A$2:$C$7,3,FALSE)),input_all_cols!$1:$1,0),FALSE)</f>
        <v>120</v>
      </c>
      <c r="Q185">
        <f>VLOOKUP($A185,input_all_cols!$A:$AZ,MATCH(IF(tranline_cols!$D185=2,VLOOKUP(tranline_cols!Q$1,headway_lookup!$A$2:$C$7,2,FALSE),VLOOKUP(tranline_cols!Q$1,headway_lookup!$A$2:$C$7,3,FALSE)),input_all_cols!$1:$1,0),FALSE)</f>
        <v>0</v>
      </c>
    </row>
    <row r="186" spans="1:17" x14ac:dyDescent="0.25">
      <c r="A186" t="str">
        <f>input_all_cols!A186</f>
        <v>SRTD47_B</v>
      </c>
      <c r="B186">
        <f>VLOOKUP($A186,[1]MasterLookup!$A:$R,MATCH(B$1,[1]MasterLookup!$1:$1,0),FALSE)</f>
        <v>2.0099999999999998</v>
      </c>
      <c r="C186" t="s">
        <v>593</v>
      </c>
      <c r="D186">
        <f>VLOOKUP($A186,[1]MasterLookup!$A:$R,MATCH(D$1,[1]MasterLookup!$1:$1,0),FALSE)</f>
        <v>3</v>
      </c>
      <c r="E186">
        <f>VLOOKUP($A186,[1]MasterLookup!$A:$R,MATCH(E$1,[1]MasterLookup!$1:$1,0),FALSE)</f>
        <v>2</v>
      </c>
      <c r="F186">
        <f>VLOOKUP($A186,[1]MasterLookup!$A:$R,MATCH(F$1,[1]MasterLookup!$1:$1,0),FALSE)</f>
        <v>5</v>
      </c>
      <c r="G186" t="str">
        <f>VLOOKUP($A186,[1]MasterLookup!$A:$R,MATCH(G$1,[1]MasterLookup!$1:$1,0),FALSE)</f>
        <v>F</v>
      </c>
      <c r="H186">
        <f>VLOOKUP($A186,[1]MasterLookup!$A:$R,MATCH(H$1,[1]MasterLookup!$1:$1,0),FALSE)</f>
        <v>2.0099999999999998</v>
      </c>
      <c r="I186">
        <f>VLOOKUP($A186,[1]MasterLookup!$A:$R,MATCH(I$1,[1]MasterLookup!$1:$1,0),FALSE)</f>
        <v>2.0099999999999998</v>
      </c>
      <c r="J186">
        <f>VLOOKUP($A186,[1]MasterLookup!$A:$R,MATCH(J$1,[1]MasterLookup!$1:$1,0),FALSE)</f>
        <v>2.0099999999999998</v>
      </c>
      <c r="K186">
        <f>VLOOKUP($A186,[1]MasterLookup!$A:$R,MATCH(K$1,[1]MasterLookup!$1:$1,0),FALSE)</f>
        <v>2.0099999999999998</v>
      </c>
      <c r="L186">
        <f>VLOOKUP($A186,[1]MasterLookup!$A:$R,MATCH(L$1,[1]MasterLookup!$1:$1,0),FALSE)</f>
        <v>2.0099999999999998</v>
      </c>
      <c r="M186">
        <f>VLOOKUP($A186,input_all_cols!$A:$AZ,MATCH(IF(tranline_cols!$D186=2,VLOOKUP(tranline_cols!M$1,headway_lookup!$A$2:$C$7,2,FALSE),VLOOKUP(tranline_cols!M$1,headway_lookup!$A$2:$C$7,3,FALSE)),input_all_cols!$1:$1,0),FALSE)</f>
        <v>80</v>
      </c>
      <c r="N186">
        <f>VLOOKUP($A186,input_all_cols!$A:$AZ,MATCH(IF(tranline_cols!$D186=2,VLOOKUP(tranline_cols!N$1,headway_lookup!$A$2:$C$7,2,FALSE),VLOOKUP(tranline_cols!N$1,headway_lookup!$A$2:$C$7,3,FALSE)),input_all_cols!$1:$1,0),FALSE)</f>
        <v>72</v>
      </c>
      <c r="O186">
        <f>VLOOKUP($A186,input_all_cols!$A:$AZ,MATCH(IF(tranline_cols!$D186=2,VLOOKUP(tranline_cols!O$1,headway_lookup!$A$2:$C$7,2,FALSE),VLOOKUP(tranline_cols!O$1,headway_lookup!$A$2:$C$7,3,FALSE)),input_all_cols!$1:$1,0),FALSE)</f>
        <v>60</v>
      </c>
      <c r="P186">
        <f>VLOOKUP($A186,input_all_cols!$A:$AZ,MATCH(IF(tranline_cols!$D186=2,VLOOKUP(tranline_cols!P$1,headway_lookup!$A$2:$C$7,2,FALSE),VLOOKUP(tranline_cols!P$1,headway_lookup!$A$2:$C$7,3,FALSE)),input_all_cols!$1:$1,0),FALSE)</f>
        <v>120</v>
      </c>
      <c r="Q186">
        <f>VLOOKUP($A186,input_all_cols!$A:$AZ,MATCH(IF(tranline_cols!$D186=2,VLOOKUP(tranline_cols!Q$1,headway_lookup!$A$2:$C$7,2,FALSE),VLOOKUP(tranline_cols!Q$1,headway_lookup!$A$2:$C$7,3,FALSE)),input_all_cols!$1:$1,0),FALSE)</f>
        <v>0</v>
      </c>
    </row>
    <row r="187" spans="1:17" x14ac:dyDescent="0.25">
      <c r="A187" t="str">
        <f>input_all_cols!A187</f>
        <v>SRTD507S_A</v>
      </c>
      <c r="B187">
        <f>VLOOKUP($A187,[1]MasterLookup!$A:$R,MATCH(B$1,[1]MasterLookup!$1:$1,0),FALSE)</f>
        <v>1</v>
      </c>
      <c r="C187" t="s">
        <v>593</v>
      </c>
      <c r="D187">
        <f>VLOOKUP($A187,[1]MasterLookup!$A:$R,MATCH(D$1,[1]MasterLookup!$1:$1,0),FALSE)</f>
        <v>1</v>
      </c>
      <c r="E187">
        <f>VLOOKUP($A187,[1]MasterLookup!$A:$R,MATCH(E$1,[1]MasterLookup!$1:$1,0),FALSE)</f>
        <v>1</v>
      </c>
      <c r="F187">
        <f>VLOOKUP($A187,[1]MasterLookup!$A:$R,MATCH(F$1,[1]MasterLookup!$1:$1,0),FALSE)</f>
        <v>1</v>
      </c>
      <c r="G187" t="str">
        <f>VLOOKUP($A187,[1]MasterLookup!$A:$R,MATCH(G$1,[1]MasterLookup!$1:$1,0),FALSE)</f>
        <v>F</v>
      </c>
      <c r="H187">
        <f>VLOOKUP($A187,[1]MasterLookup!$A:$R,MATCH(H$1,[1]MasterLookup!$1:$1,0),FALSE)</f>
        <v>2.0099999999999998</v>
      </c>
      <c r="I187">
        <f>VLOOKUP($A187,[1]MasterLookup!$A:$R,MATCH(I$1,[1]MasterLookup!$1:$1,0),FALSE)</f>
        <v>2.0099999999999998</v>
      </c>
      <c r="J187">
        <f>VLOOKUP($A187,[1]MasterLookup!$A:$R,MATCH(J$1,[1]MasterLookup!$1:$1,0),FALSE)</f>
        <v>2.0099999999999998</v>
      </c>
      <c r="K187">
        <f>VLOOKUP($A187,[1]MasterLookup!$A:$R,MATCH(K$1,[1]MasterLookup!$1:$1,0),FALSE)</f>
        <v>2.0099999999999998</v>
      </c>
      <c r="L187">
        <f>VLOOKUP($A187,[1]MasterLookup!$A:$R,MATCH(L$1,[1]MasterLookup!$1:$1,0),FALSE)</f>
        <v>2.0099999999999998</v>
      </c>
      <c r="M187">
        <f>VLOOKUP($A187,input_all_cols!$A:$AZ,MATCH(IF(tranline_cols!$D187=2,VLOOKUP(tranline_cols!M$1,headway_lookup!$A$2:$C$7,2,FALSE),VLOOKUP(tranline_cols!M$1,headway_lookup!$A$2:$C$7,3,FALSE)),input_all_cols!$1:$1,0),FALSE)</f>
        <v>30</v>
      </c>
      <c r="N187">
        <f>VLOOKUP($A187,input_all_cols!$A:$AZ,MATCH(IF(tranline_cols!$D187=2,VLOOKUP(tranline_cols!N$1,headway_lookup!$A$2:$C$7,2,FALSE),VLOOKUP(tranline_cols!N$1,headway_lookup!$A$2:$C$7,3,FALSE)),input_all_cols!$1:$1,0),FALSE)</f>
        <v>30</v>
      </c>
      <c r="O187">
        <f>VLOOKUP($A187,input_all_cols!$A:$AZ,MATCH(IF(tranline_cols!$D187=2,VLOOKUP(tranline_cols!O$1,headway_lookup!$A$2:$C$7,2,FALSE),VLOOKUP(tranline_cols!O$1,headway_lookup!$A$2:$C$7,3,FALSE)),input_all_cols!$1:$1,0),FALSE)</f>
        <v>30</v>
      </c>
      <c r="P187">
        <f>VLOOKUP($A187,input_all_cols!$A:$AZ,MATCH(IF(tranline_cols!$D187=2,VLOOKUP(tranline_cols!P$1,headway_lookup!$A$2:$C$7,2,FALSE),VLOOKUP(tranline_cols!P$1,headway_lookup!$A$2:$C$7,3,FALSE)),input_all_cols!$1:$1,0),FALSE)</f>
        <v>40</v>
      </c>
      <c r="Q187">
        <f>VLOOKUP($A187,input_all_cols!$A:$AZ,MATCH(IF(tranline_cols!$D187=2,VLOOKUP(tranline_cols!Q$1,headway_lookup!$A$2:$C$7,2,FALSE),VLOOKUP(tranline_cols!Q$1,headway_lookup!$A$2:$C$7,3,FALSE)),input_all_cols!$1:$1,0),FALSE)</f>
        <v>30</v>
      </c>
    </row>
    <row r="188" spans="1:17" x14ac:dyDescent="0.25">
      <c r="A188" t="str">
        <f>input_all_cols!A188</f>
        <v>SRTD507S_B</v>
      </c>
      <c r="B188">
        <f>VLOOKUP($A188,[1]MasterLookup!$A:$R,MATCH(B$1,[1]MasterLookup!$1:$1,0),FALSE)</f>
        <v>1</v>
      </c>
      <c r="C188" t="s">
        <v>593</v>
      </c>
      <c r="D188">
        <f>VLOOKUP($A188,[1]MasterLookup!$A:$R,MATCH(D$1,[1]MasterLookup!$1:$1,0),FALSE)</f>
        <v>1</v>
      </c>
      <c r="E188">
        <f>VLOOKUP($A188,[1]MasterLookup!$A:$R,MATCH(E$1,[1]MasterLookup!$1:$1,0),FALSE)</f>
        <v>1</v>
      </c>
      <c r="F188">
        <f>VLOOKUP($A188,[1]MasterLookup!$A:$R,MATCH(F$1,[1]MasterLookup!$1:$1,0),FALSE)</f>
        <v>1</v>
      </c>
      <c r="G188" t="str">
        <f>VLOOKUP($A188,[1]MasterLookup!$A:$R,MATCH(G$1,[1]MasterLookup!$1:$1,0),FALSE)</f>
        <v>F</v>
      </c>
      <c r="H188">
        <f>VLOOKUP($A188,[1]MasterLookup!$A:$R,MATCH(H$1,[1]MasterLookup!$1:$1,0),FALSE)</f>
        <v>2.0099999999999998</v>
      </c>
      <c r="I188">
        <f>VLOOKUP($A188,[1]MasterLookup!$A:$R,MATCH(I$1,[1]MasterLookup!$1:$1,0),FALSE)</f>
        <v>2.0099999999999998</v>
      </c>
      <c r="J188">
        <f>VLOOKUP($A188,[1]MasterLookup!$A:$R,MATCH(J$1,[1]MasterLookup!$1:$1,0),FALSE)</f>
        <v>2.0099999999999998</v>
      </c>
      <c r="K188">
        <f>VLOOKUP($A188,[1]MasterLookup!$A:$R,MATCH(K$1,[1]MasterLookup!$1:$1,0),FALSE)</f>
        <v>2.0099999999999998</v>
      </c>
      <c r="L188">
        <f>VLOOKUP($A188,[1]MasterLookup!$A:$R,MATCH(L$1,[1]MasterLookup!$1:$1,0),FALSE)</f>
        <v>2.0099999999999998</v>
      </c>
      <c r="M188">
        <f>VLOOKUP($A188,input_all_cols!$A:$AZ,MATCH(IF(tranline_cols!$D188=2,VLOOKUP(tranline_cols!M$1,headway_lookup!$A$2:$C$7,2,FALSE),VLOOKUP(tranline_cols!M$1,headway_lookup!$A$2:$C$7,3,FALSE)),input_all_cols!$1:$1,0),FALSE)</f>
        <v>30</v>
      </c>
      <c r="N188">
        <f>VLOOKUP($A188,input_all_cols!$A:$AZ,MATCH(IF(tranline_cols!$D188=2,VLOOKUP(tranline_cols!N$1,headway_lookup!$A$2:$C$7,2,FALSE),VLOOKUP(tranline_cols!N$1,headway_lookup!$A$2:$C$7,3,FALSE)),input_all_cols!$1:$1,0),FALSE)</f>
        <v>30</v>
      </c>
      <c r="O188">
        <f>VLOOKUP($A188,input_all_cols!$A:$AZ,MATCH(IF(tranline_cols!$D188=2,VLOOKUP(tranline_cols!O$1,headway_lookup!$A$2:$C$7,2,FALSE),VLOOKUP(tranline_cols!O$1,headway_lookup!$A$2:$C$7,3,FALSE)),input_all_cols!$1:$1,0),FALSE)</f>
        <v>30</v>
      </c>
      <c r="P188">
        <f>VLOOKUP($A188,input_all_cols!$A:$AZ,MATCH(IF(tranline_cols!$D188=2,VLOOKUP(tranline_cols!P$1,headway_lookup!$A$2:$C$7,2,FALSE),VLOOKUP(tranline_cols!P$1,headway_lookup!$A$2:$C$7,3,FALSE)),input_all_cols!$1:$1,0),FALSE)</f>
        <v>30</v>
      </c>
      <c r="Q188">
        <f>VLOOKUP($A188,input_all_cols!$A:$AZ,MATCH(IF(tranline_cols!$D188=2,VLOOKUP(tranline_cols!Q$1,headway_lookup!$A$2:$C$7,2,FALSE),VLOOKUP(tranline_cols!Q$1,headway_lookup!$A$2:$C$7,3,FALSE)),input_all_cols!$1:$1,0),FALSE)</f>
        <v>30</v>
      </c>
    </row>
    <row r="189" spans="1:17" x14ac:dyDescent="0.25">
      <c r="A189" t="str">
        <f>input_all_cols!A189</f>
        <v>SRTD507_A</v>
      </c>
      <c r="B189">
        <f>VLOOKUP($A189,[1]MasterLookup!$A:$R,MATCH(B$1,[1]MasterLookup!$1:$1,0),FALSE)</f>
        <v>1</v>
      </c>
      <c r="C189" t="s">
        <v>593</v>
      </c>
      <c r="D189">
        <f>VLOOKUP($A189,[1]MasterLookup!$A:$R,MATCH(D$1,[1]MasterLookup!$1:$1,0),FALSE)</f>
        <v>1</v>
      </c>
      <c r="E189">
        <f>VLOOKUP($A189,[1]MasterLookup!$A:$R,MATCH(E$1,[1]MasterLookup!$1:$1,0),FALSE)</f>
        <v>1</v>
      </c>
      <c r="F189">
        <f>VLOOKUP($A189,[1]MasterLookup!$A:$R,MATCH(F$1,[1]MasterLookup!$1:$1,0),FALSE)</f>
        <v>1</v>
      </c>
      <c r="G189" t="str">
        <f>VLOOKUP($A189,[1]MasterLookup!$A:$R,MATCH(G$1,[1]MasterLookup!$1:$1,0),FALSE)</f>
        <v>F</v>
      </c>
      <c r="H189">
        <f>VLOOKUP($A189,[1]MasterLookup!$A:$R,MATCH(H$1,[1]MasterLookup!$1:$1,0),FALSE)</f>
        <v>2.0099999999999998</v>
      </c>
      <c r="I189">
        <f>VLOOKUP($A189,[1]MasterLookup!$A:$R,MATCH(I$1,[1]MasterLookup!$1:$1,0),FALSE)</f>
        <v>2.0099999999999998</v>
      </c>
      <c r="J189">
        <f>VLOOKUP($A189,[1]MasterLookup!$A:$R,MATCH(J$1,[1]MasterLookup!$1:$1,0),FALSE)</f>
        <v>2.0099999999999998</v>
      </c>
      <c r="K189">
        <f>VLOOKUP($A189,[1]MasterLookup!$A:$R,MATCH(K$1,[1]MasterLookup!$1:$1,0),FALSE)</f>
        <v>2.0099999999999998</v>
      </c>
      <c r="L189">
        <f>VLOOKUP($A189,[1]MasterLookup!$A:$R,MATCH(L$1,[1]MasterLookup!$1:$1,0),FALSE)</f>
        <v>2.0099999999999998</v>
      </c>
      <c r="M189">
        <f>VLOOKUP($A189,input_all_cols!$A:$AZ,MATCH(IF(tranline_cols!$D189=2,VLOOKUP(tranline_cols!M$1,headway_lookup!$A$2:$C$7,2,FALSE),VLOOKUP(tranline_cols!M$1,headway_lookup!$A$2:$C$7,3,FALSE)),input_all_cols!$1:$1,0),FALSE)</f>
        <v>30</v>
      </c>
      <c r="N189">
        <f>VLOOKUP($A189,input_all_cols!$A:$AZ,MATCH(IF(tranline_cols!$D189=2,VLOOKUP(tranline_cols!N$1,headway_lookup!$A$2:$C$7,2,FALSE),VLOOKUP(tranline_cols!N$1,headway_lookup!$A$2:$C$7,3,FALSE)),input_all_cols!$1:$1,0),FALSE)</f>
        <v>30</v>
      </c>
      <c r="O189">
        <f>VLOOKUP($A189,input_all_cols!$A:$AZ,MATCH(IF(tranline_cols!$D189=2,VLOOKUP(tranline_cols!O$1,headway_lookup!$A$2:$C$7,2,FALSE),VLOOKUP(tranline_cols!O$1,headway_lookup!$A$2:$C$7,3,FALSE)),input_all_cols!$1:$1,0),FALSE)</f>
        <v>30</v>
      </c>
      <c r="P189">
        <f>VLOOKUP($A189,input_all_cols!$A:$AZ,MATCH(IF(tranline_cols!$D189=2,VLOOKUP(tranline_cols!P$1,headway_lookup!$A$2:$C$7,2,FALSE),VLOOKUP(tranline_cols!P$1,headway_lookup!$A$2:$C$7,3,FALSE)),input_all_cols!$1:$1,0),FALSE)</f>
        <v>40</v>
      </c>
      <c r="Q189">
        <f>VLOOKUP($A189,input_all_cols!$A:$AZ,MATCH(IF(tranline_cols!$D189=2,VLOOKUP(tranline_cols!Q$1,headway_lookup!$A$2:$C$7,2,FALSE),VLOOKUP(tranline_cols!Q$1,headway_lookup!$A$2:$C$7,3,FALSE)),input_all_cols!$1:$1,0),FALSE)</f>
        <v>0</v>
      </c>
    </row>
    <row r="190" spans="1:17" x14ac:dyDescent="0.25">
      <c r="A190" t="str">
        <f>input_all_cols!A190</f>
        <v>SRTD507_B</v>
      </c>
      <c r="B190">
        <f>VLOOKUP($A190,[1]MasterLookup!$A:$R,MATCH(B$1,[1]MasterLookup!$1:$1,0),FALSE)</f>
        <v>1</v>
      </c>
      <c r="C190" t="s">
        <v>593</v>
      </c>
      <c r="D190">
        <f>VLOOKUP($A190,[1]MasterLookup!$A:$R,MATCH(D$1,[1]MasterLookup!$1:$1,0),FALSE)</f>
        <v>1</v>
      </c>
      <c r="E190">
        <f>VLOOKUP($A190,[1]MasterLookup!$A:$R,MATCH(E$1,[1]MasterLookup!$1:$1,0),FALSE)</f>
        <v>1</v>
      </c>
      <c r="F190">
        <f>VLOOKUP($A190,[1]MasterLookup!$A:$R,MATCH(F$1,[1]MasterLookup!$1:$1,0),FALSE)</f>
        <v>1</v>
      </c>
      <c r="G190" t="str">
        <f>VLOOKUP($A190,[1]MasterLookup!$A:$R,MATCH(G$1,[1]MasterLookup!$1:$1,0),FALSE)</f>
        <v>F</v>
      </c>
      <c r="H190">
        <f>VLOOKUP($A190,[1]MasterLookup!$A:$R,MATCH(H$1,[1]MasterLookup!$1:$1,0),FALSE)</f>
        <v>2.0099999999999998</v>
      </c>
      <c r="I190">
        <f>VLOOKUP($A190,[1]MasterLookup!$A:$R,MATCH(I$1,[1]MasterLookup!$1:$1,0),FALSE)</f>
        <v>2.0099999999999998</v>
      </c>
      <c r="J190">
        <f>VLOOKUP($A190,[1]MasterLookup!$A:$R,MATCH(J$1,[1]MasterLookup!$1:$1,0),FALSE)</f>
        <v>2.0099999999999998</v>
      </c>
      <c r="K190">
        <f>VLOOKUP($A190,[1]MasterLookup!$A:$R,MATCH(K$1,[1]MasterLookup!$1:$1,0),FALSE)</f>
        <v>2.0099999999999998</v>
      </c>
      <c r="L190">
        <f>VLOOKUP($A190,[1]MasterLookup!$A:$R,MATCH(L$1,[1]MasterLookup!$1:$1,0),FALSE)</f>
        <v>2.0099999999999998</v>
      </c>
      <c r="M190">
        <f>VLOOKUP($A190,input_all_cols!$A:$AZ,MATCH(IF(tranline_cols!$D190=2,VLOOKUP(tranline_cols!M$1,headway_lookup!$A$2:$C$7,2,FALSE),VLOOKUP(tranline_cols!M$1,headway_lookup!$A$2:$C$7,3,FALSE)),input_all_cols!$1:$1,0),FALSE)</f>
        <v>30</v>
      </c>
      <c r="N190">
        <f>VLOOKUP($A190,input_all_cols!$A:$AZ,MATCH(IF(tranline_cols!$D190=2,VLOOKUP(tranline_cols!N$1,headway_lookup!$A$2:$C$7,2,FALSE),VLOOKUP(tranline_cols!N$1,headway_lookup!$A$2:$C$7,3,FALSE)),input_all_cols!$1:$1,0),FALSE)</f>
        <v>30</v>
      </c>
      <c r="O190">
        <f>VLOOKUP($A190,input_all_cols!$A:$AZ,MATCH(IF(tranline_cols!$D190=2,VLOOKUP(tranline_cols!O$1,headway_lookup!$A$2:$C$7,2,FALSE),VLOOKUP(tranline_cols!O$1,headway_lookup!$A$2:$C$7,3,FALSE)),input_all_cols!$1:$1,0),FALSE)</f>
        <v>30</v>
      </c>
      <c r="P190">
        <f>VLOOKUP($A190,input_all_cols!$A:$AZ,MATCH(IF(tranline_cols!$D190=2,VLOOKUP(tranline_cols!P$1,headway_lookup!$A$2:$C$7,2,FALSE),VLOOKUP(tranline_cols!P$1,headway_lookup!$A$2:$C$7,3,FALSE)),input_all_cols!$1:$1,0),FALSE)</f>
        <v>120</v>
      </c>
      <c r="Q190">
        <f>VLOOKUP($A190,input_all_cols!$A:$AZ,MATCH(IF(tranline_cols!$D190=2,VLOOKUP(tranline_cols!Q$1,headway_lookup!$A$2:$C$7,2,FALSE),VLOOKUP(tranline_cols!Q$1,headway_lookup!$A$2:$C$7,3,FALSE)),input_all_cols!$1:$1,0),FALSE)</f>
        <v>0</v>
      </c>
    </row>
    <row r="191" spans="1:17" x14ac:dyDescent="0.25">
      <c r="A191" t="str">
        <f>input_all_cols!A191</f>
        <v>SRTD519_A</v>
      </c>
      <c r="B191">
        <f>VLOOKUP($A191,[1]MasterLookup!$A:$R,MATCH(B$1,[1]MasterLookup!$1:$1,0),FALSE)</f>
        <v>1</v>
      </c>
      <c r="C191" t="s">
        <v>593</v>
      </c>
      <c r="D191">
        <f>VLOOKUP($A191,[1]MasterLookup!$A:$R,MATCH(D$1,[1]MasterLookup!$1:$1,0),FALSE)</f>
        <v>1</v>
      </c>
      <c r="E191">
        <f>VLOOKUP($A191,[1]MasterLookup!$A:$R,MATCH(E$1,[1]MasterLookup!$1:$1,0),FALSE)</f>
        <v>1</v>
      </c>
      <c r="F191">
        <f>VLOOKUP($A191,[1]MasterLookup!$A:$R,MATCH(F$1,[1]MasterLookup!$1:$1,0),FALSE)</f>
        <v>1</v>
      </c>
      <c r="G191" t="str">
        <f>VLOOKUP($A191,[1]MasterLookup!$A:$R,MATCH(G$1,[1]MasterLookup!$1:$1,0),FALSE)</f>
        <v>F</v>
      </c>
      <c r="H191">
        <f>VLOOKUP($A191,[1]MasterLookup!$A:$R,MATCH(H$1,[1]MasterLookup!$1:$1,0),FALSE)</f>
        <v>2.0099999999999998</v>
      </c>
      <c r="I191">
        <f>VLOOKUP($A191,[1]MasterLookup!$A:$R,MATCH(I$1,[1]MasterLookup!$1:$1,0),FALSE)</f>
        <v>2.0099999999999998</v>
      </c>
      <c r="J191">
        <f>VLOOKUP($A191,[1]MasterLookup!$A:$R,MATCH(J$1,[1]MasterLookup!$1:$1,0),FALSE)</f>
        <v>2.0099999999999998</v>
      </c>
      <c r="K191">
        <f>VLOOKUP($A191,[1]MasterLookup!$A:$R,MATCH(K$1,[1]MasterLookup!$1:$1,0),FALSE)</f>
        <v>2.0099999999999998</v>
      </c>
      <c r="L191">
        <f>VLOOKUP($A191,[1]MasterLookup!$A:$R,MATCH(L$1,[1]MasterLookup!$1:$1,0),FALSE)</f>
        <v>2.0099999999999998</v>
      </c>
      <c r="M191">
        <f>VLOOKUP($A191,input_all_cols!$A:$AZ,MATCH(IF(tranline_cols!$D191=2,VLOOKUP(tranline_cols!M$1,headway_lookup!$A$2:$C$7,2,FALSE),VLOOKUP(tranline_cols!M$1,headway_lookup!$A$2:$C$7,3,FALSE)),input_all_cols!$1:$1,0),FALSE)</f>
        <v>34.285714285714199</v>
      </c>
      <c r="N191">
        <f>VLOOKUP($A191,input_all_cols!$A:$AZ,MATCH(IF(tranline_cols!$D191=2,VLOOKUP(tranline_cols!N$1,headway_lookup!$A$2:$C$7,2,FALSE),VLOOKUP(tranline_cols!N$1,headway_lookup!$A$2:$C$7,3,FALSE)),input_all_cols!$1:$1,0),FALSE)</f>
        <v>30</v>
      </c>
      <c r="O191">
        <f>VLOOKUP($A191,input_all_cols!$A:$AZ,MATCH(IF(tranline_cols!$D191=2,VLOOKUP(tranline_cols!O$1,headway_lookup!$A$2:$C$7,2,FALSE),VLOOKUP(tranline_cols!O$1,headway_lookup!$A$2:$C$7,3,FALSE)),input_all_cols!$1:$1,0),FALSE)</f>
        <v>30</v>
      </c>
      <c r="P191">
        <f>VLOOKUP($A191,input_all_cols!$A:$AZ,MATCH(IF(tranline_cols!$D191=2,VLOOKUP(tranline_cols!P$1,headway_lookup!$A$2:$C$7,2,FALSE),VLOOKUP(tranline_cols!P$1,headway_lookup!$A$2:$C$7,3,FALSE)),input_all_cols!$1:$1,0),FALSE)</f>
        <v>30</v>
      </c>
      <c r="Q191">
        <f>VLOOKUP($A191,input_all_cols!$A:$AZ,MATCH(IF(tranline_cols!$D191=2,VLOOKUP(tranline_cols!Q$1,headway_lookup!$A$2:$C$7,2,FALSE),VLOOKUP(tranline_cols!Q$1,headway_lookup!$A$2:$C$7,3,FALSE)),input_all_cols!$1:$1,0),FALSE)</f>
        <v>180</v>
      </c>
    </row>
    <row r="192" spans="1:17" x14ac:dyDescent="0.25">
      <c r="A192" t="str">
        <f>input_all_cols!A192</f>
        <v>SRTD519_B</v>
      </c>
      <c r="B192">
        <f>VLOOKUP($A192,[1]MasterLookup!$A:$R,MATCH(B$1,[1]MasterLookup!$1:$1,0),FALSE)</f>
        <v>1</v>
      </c>
      <c r="C192" t="s">
        <v>593</v>
      </c>
      <c r="D192">
        <f>VLOOKUP($A192,[1]MasterLookup!$A:$R,MATCH(D$1,[1]MasterLookup!$1:$1,0),FALSE)</f>
        <v>1</v>
      </c>
      <c r="E192">
        <f>VLOOKUP($A192,[1]MasterLookup!$A:$R,MATCH(E$1,[1]MasterLookup!$1:$1,0),FALSE)</f>
        <v>1</v>
      </c>
      <c r="F192">
        <f>VLOOKUP($A192,[1]MasterLookup!$A:$R,MATCH(F$1,[1]MasterLookup!$1:$1,0),FALSE)</f>
        <v>1</v>
      </c>
      <c r="G192" t="str">
        <f>VLOOKUP($A192,[1]MasterLookup!$A:$R,MATCH(G$1,[1]MasterLookup!$1:$1,0),FALSE)</f>
        <v>F</v>
      </c>
      <c r="H192">
        <f>VLOOKUP($A192,[1]MasterLookup!$A:$R,MATCH(H$1,[1]MasterLookup!$1:$1,0),FALSE)</f>
        <v>2.0099999999999998</v>
      </c>
      <c r="I192">
        <f>VLOOKUP($A192,[1]MasterLookup!$A:$R,MATCH(I$1,[1]MasterLookup!$1:$1,0),FALSE)</f>
        <v>2.0099999999999998</v>
      </c>
      <c r="J192">
        <f>VLOOKUP($A192,[1]MasterLookup!$A:$R,MATCH(J$1,[1]MasterLookup!$1:$1,0),FALSE)</f>
        <v>2.0099999999999998</v>
      </c>
      <c r="K192">
        <f>VLOOKUP($A192,[1]MasterLookup!$A:$R,MATCH(K$1,[1]MasterLookup!$1:$1,0),FALSE)</f>
        <v>2.0099999999999998</v>
      </c>
      <c r="L192">
        <f>VLOOKUP($A192,[1]MasterLookup!$A:$R,MATCH(L$1,[1]MasterLookup!$1:$1,0),FALSE)</f>
        <v>2.0099999999999998</v>
      </c>
      <c r="M192">
        <f>VLOOKUP($A192,input_all_cols!$A:$AZ,MATCH(IF(tranline_cols!$D192=2,VLOOKUP(tranline_cols!M$1,headway_lookup!$A$2:$C$7,2,FALSE),VLOOKUP(tranline_cols!M$1,headway_lookup!$A$2:$C$7,3,FALSE)),input_all_cols!$1:$1,0),FALSE)</f>
        <v>40</v>
      </c>
      <c r="N192">
        <f>VLOOKUP($A192,input_all_cols!$A:$AZ,MATCH(IF(tranline_cols!$D192=2,VLOOKUP(tranline_cols!N$1,headway_lookup!$A$2:$C$7,2,FALSE),VLOOKUP(tranline_cols!N$1,headway_lookup!$A$2:$C$7,3,FALSE)),input_all_cols!$1:$1,0),FALSE)</f>
        <v>30</v>
      </c>
      <c r="O192">
        <f>VLOOKUP($A192,input_all_cols!$A:$AZ,MATCH(IF(tranline_cols!$D192=2,VLOOKUP(tranline_cols!O$1,headway_lookup!$A$2:$C$7,2,FALSE),VLOOKUP(tranline_cols!O$1,headway_lookup!$A$2:$C$7,3,FALSE)),input_all_cols!$1:$1,0),FALSE)</f>
        <v>30</v>
      </c>
      <c r="P192">
        <f>VLOOKUP($A192,input_all_cols!$A:$AZ,MATCH(IF(tranline_cols!$D192=2,VLOOKUP(tranline_cols!P$1,headway_lookup!$A$2:$C$7,2,FALSE),VLOOKUP(tranline_cols!P$1,headway_lookup!$A$2:$C$7,3,FALSE)),input_all_cols!$1:$1,0),FALSE)</f>
        <v>30</v>
      </c>
      <c r="Q192">
        <f>VLOOKUP($A192,input_all_cols!$A:$AZ,MATCH(IF(tranline_cols!$D192=2,VLOOKUP(tranline_cols!Q$1,headway_lookup!$A$2:$C$7,2,FALSE),VLOOKUP(tranline_cols!Q$1,headway_lookup!$A$2:$C$7,3,FALSE)),input_all_cols!$1:$1,0),FALSE)</f>
        <v>90</v>
      </c>
    </row>
    <row r="193" spans="1:17" x14ac:dyDescent="0.25">
      <c r="A193" t="str">
        <f>input_all_cols!A193</f>
        <v>SRTD51_A</v>
      </c>
      <c r="B193">
        <f>VLOOKUP($A193,[1]MasterLookup!$A:$R,MATCH(B$1,[1]MasterLookup!$1:$1,0),FALSE)</f>
        <v>2.2000000000000002</v>
      </c>
      <c r="C193" t="s">
        <v>593</v>
      </c>
      <c r="D193">
        <f>VLOOKUP($A193,[1]MasterLookup!$A:$R,MATCH(D$1,[1]MasterLookup!$1:$1,0),FALSE)</f>
        <v>3</v>
      </c>
      <c r="E193">
        <f>VLOOKUP($A193,[1]MasterLookup!$A:$R,MATCH(E$1,[1]MasterLookup!$1:$1,0),FALSE)</f>
        <v>2</v>
      </c>
      <c r="F193">
        <f>VLOOKUP($A193,[1]MasterLookup!$A:$R,MATCH(F$1,[1]MasterLookup!$1:$1,0),FALSE)</f>
        <v>5</v>
      </c>
      <c r="G193" t="str">
        <f>VLOOKUP($A193,[1]MasterLookup!$A:$R,MATCH(G$1,[1]MasterLookup!$1:$1,0),FALSE)</f>
        <v>F</v>
      </c>
      <c r="H193">
        <f>VLOOKUP($A193,[1]MasterLookup!$A:$R,MATCH(H$1,[1]MasterLookup!$1:$1,0),FALSE)</f>
        <v>2.0099999999999998</v>
      </c>
      <c r="I193">
        <f>VLOOKUP($A193,[1]MasterLookup!$A:$R,MATCH(I$1,[1]MasterLookup!$1:$1,0),FALSE)</f>
        <v>2.0099999999999998</v>
      </c>
      <c r="J193">
        <f>VLOOKUP($A193,[1]MasterLookup!$A:$R,MATCH(J$1,[1]MasterLookup!$1:$1,0),FALSE)</f>
        <v>2.0099999999999998</v>
      </c>
      <c r="K193">
        <f>VLOOKUP($A193,[1]MasterLookup!$A:$R,MATCH(K$1,[1]MasterLookup!$1:$1,0),FALSE)</f>
        <v>2.0099999999999998</v>
      </c>
      <c r="L193">
        <f>VLOOKUP($A193,[1]MasterLookup!$A:$R,MATCH(L$1,[1]MasterLookup!$1:$1,0),FALSE)</f>
        <v>2.0099999999999998</v>
      </c>
      <c r="M193">
        <f>VLOOKUP($A193,input_all_cols!$A:$AZ,MATCH(IF(tranline_cols!$D193=2,VLOOKUP(tranline_cols!M$1,headway_lookup!$A$2:$C$7,2,FALSE),VLOOKUP(tranline_cols!M$1,headway_lookup!$A$2:$C$7,3,FALSE)),input_all_cols!$1:$1,0),FALSE)</f>
        <v>16</v>
      </c>
      <c r="N193">
        <f>VLOOKUP($A193,input_all_cols!$A:$AZ,MATCH(IF(tranline_cols!$D193=2,VLOOKUP(tranline_cols!N$1,headway_lookup!$A$2:$C$7,2,FALSE),VLOOKUP(tranline_cols!N$1,headway_lookup!$A$2:$C$7,3,FALSE)),input_all_cols!$1:$1,0),FALSE)</f>
        <v>14.4</v>
      </c>
      <c r="O193">
        <f>VLOOKUP($A193,input_all_cols!$A:$AZ,MATCH(IF(tranline_cols!$D193=2,VLOOKUP(tranline_cols!O$1,headway_lookup!$A$2:$C$7,2,FALSE),VLOOKUP(tranline_cols!O$1,headway_lookup!$A$2:$C$7,3,FALSE)),input_all_cols!$1:$1,0),FALSE)</f>
        <v>13.846153846153801</v>
      </c>
      <c r="P193">
        <f>VLOOKUP($A193,input_all_cols!$A:$AZ,MATCH(IF(tranline_cols!$D193=2,VLOOKUP(tranline_cols!P$1,headway_lookup!$A$2:$C$7,2,FALSE),VLOOKUP(tranline_cols!P$1,headway_lookup!$A$2:$C$7,3,FALSE)),input_all_cols!$1:$1,0),FALSE)</f>
        <v>17.1428571428571</v>
      </c>
      <c r="Q193">
        <f>VLOOKUP($A193,input_all_cols!$A:$AZ,MATCH(IF(tranline_cols!$D193=2,VLOOKUP(tranline_cols!Q$1,headway_lookup!$A$2:$C$7,2,FALSE),VLOOKUP(tranline_cols!Q$1,headway_lookup!$A$2:$C$7,3,FALSE)),input_all_cols!$1:$1,0),FALSE)</f>
        <v>45</v>
      </c>
    </row>
    <row r="194" spans="1:17" x14ac:dyDescent="0.25">
      <c r="A194" t="str">
        <f>input_all_cols!A194</f>
        <v>SRTD51_B</v>
      </c>
      <c r="B194">
        <f>VLOOKUP($A194,[1]MasterLookup!$A:$R,MATCH(B$1,[1]MasterLookup!$1:$1,0),FALSE)</f>
        <v>2.2000000000000002</v>
      </c>
      <c r="C194" t="s">
        <v>593</v>
      </c>
      <c r="D194">
        <f>VLOOKUP($A194,[1]MasterLookup!$A:$R,MATCH(D$1,[1]MasterLookup!$1:$1,0),FALSE)</f>
        <v>3</v>
      </c>
      <c r="E194">
        <f>VLOOKUP($A194,[1]MasterLookup!$A:$R,MATCH(E$1,[1]MasterLookup!$1:$1,0),FALSE)</f>
        <v>2</v>
      </c>
      <c r="F194">
        <f>VLOOKUP($A194,[1]MasterLookup!$A:$R,MATCH(F$1,[1]MasterLookup!$1:$1,0),FALSE)</f>
        <v>5</v>
      </c>
      <c r="G194" t="str">
        <f>VLOOKUP($A194,[1]MasterLookup!$A:$R,MATCH(G$1,[1]MasterLookup!$1:$1,0),FALSE)</f>
        <v>F</v>
      </c>
      <c r="H194">
        <f>VLOOKUP($A194,[1]MasterLookup!$A:$R,MATCH(H$1,[1]MasterLookup!$1:$1,0),FALSE)</f>
        <v>2.0099999999999998</v>
      </c>
      <c r="I194">
        <f>VLOOKUP($A194,[1]MasterLookup!$A:$R,MATCH(I$1,[1]MasterLookup!$1:$1,0),FALSE)</f>
        <v>2.0099999999999998</v>
      </c>
      <c r="J194">
        <f>VLOOKUP($A194,[1]MasterLookup!$A:$R,MATCH(J$1,[1]MasterLookup!$1:$1,0),FALSE)</f>
        <v>2.0099999999999998</v>
      </c>
      <c r="K194">
        <f>VLOOKUP($A194,[1]MasterLookup!$A:$R,MATCH(K$1,[1]MasterLookup!$1:$1,0),FALSE)</f>
        <v>2.0099999999999998</v>
      </c>
      <c r="L194">
        <f>VLOOKUP($A194,[1]MasterLookup!$A:$R,MATCH(L$1,[1]MasterLookup!$1:$1,0),FALSE)</f>
        <v>2.0099999999999998</v>
      </c>
      <c r="M194">
        <f>VLOOKUP($A194,input_all_cols!$A:$AZ,MATCH(IF(tranline_cols!$D194=2,VLOOKUP(tranline_cols!M$1,headway_lookup!$A$2:$C$7,2,FALSE),VLOOKUP(tranline_cols!M$1,headway_lookup!$A$2:$C$7,3,FALSE)),input_all_cols!$1:$1,0),FALSE)</f>
        <v>18.4615384615384</v>
      </c>
      <c r="N194">
        <f>VLOOKUP($A194,input_all_cols!$A:$AZ,MATCH(IF(tranline_cols!$D194=2,VLOOKUP(tranline_cols!N$1,headway_lookup!$A$2:$C$7,2,FALSE),VLOOKUP(tranline_cols!N$1,headway_lookup!$A$2:$C$7,3,FALSE)),input_all_cols!$1:$1,0),FALSE)</f>
        <v>15</v>
      </c>
      <c r="O194">
        <f>VLOOKUP($A194,input_all_cols!$A:$AZ,MATCH(IF(tranline_cols!$D194=2,VLOOKUP(tranline_cols!O$1,headway_lookup!$A$2:$C$7,2,FALSE),VLOOKUP(tranline_cols!O$1,headway_lookup!$A$2:$C$7,3,FALSE)),input_all_cols!$1:$1,0),FALSE)</f>
        <v>12.857142857142801</v>
      </c>
      <c r="P194">
        <f>VLOOKUP($A194,input_all_cols!$A:$AZ,MATCH(IF(tranline_cols!$D194=2,VLOOKUP(tranline_cols!P$1,headway_lookup!$A$2:$C$7,2,FALSE),VLOOKUP(tranline_cols!P$1,headway_lookup!$A$2:$C$7,3,FALSE)),input_all_cols!$1:$1,0),FALSE)</f>
        <v>24</v>
      </c>
      <c r="Q194">
        <f>VLOOKUP($A194,input_all_cols!$A:$AZ,MATCH(IF(tranline_cols!$D194=2,VLOOKUP(tranline_cols!Q$1,headway_lookup!$A$2:$C$7,2,FALSE),VLOOKUP(tranline_cols!Q$1,headway_lookup!$A$2:$C$7,3,FALSE)),input_all_cols!$1:$1,0),FALSE)</f>
        <v>45</v>
      </c>
    </row>
    <row r="195" spans="1:17" x14ac:dyDescent="0.25">
      <c r="A195" t="str">
        <f>input_all_cols!A195</f>
        <v>SRTD533_A</v>
      </c>
      <c r="B195">
        <f>VLOOKUP($A195,[1]MasterLookup!$A:$R,MATCH(B$1,[1]MasterLookup!$1:$1,0),FALSE)</f>
        <v>1</v>
      </c>
      <c r="C195" t="s">
        <v>593</v>
      </c>
      <c r="D195">
        <f>VLOOKUP($A195,[1]MasterLookup!$A:$R,MATCH(D$1,[1]MasterLookup!$1:$1,0),FALSE)</f>
        <v>1</v>
      </c>
      <c r="E195">
        <f>VLOOKUP($A195,[1]MasterLookup!$A:$R,MATCH(E$1,[1]MasterLookup!$1:$1,0),FALSE)</f>
        <v>1</v>
      </c>
      <c r="F195">
        <f>VLOOKUP($A195,[1]MasterLookup!$A:$R,MATCH(F$1,[1]MasterLookup!$1:$1,0),FALSE)</f>
        <v>1</v>
      </c>
      <c r="G195" t="str">
        <f>VLOOKUP($A195,[1]MasterLookup!$A:$R,MATCH(G$1,[1]MasterLookup!$1:$1,0),FALSE)</f>
        <v>F</v>
      </c>
      <c r="H195">
        <f>VLOOKUP($A195,[1]MasterLookup!$A:$R,MATCH(H$1,[1]MasterLookup!$1:$1,0),FALSE)</f>
        <v>2.0099999999999998</v>
      </c>
      <c r="I195">
        <f>VLOOKUP($A195,[1]MasterLookup!$A:$R,MATCH(I$1,[1]MasterLookup!$1:$1,0),FALSE)</f>
        <v>2.0099999999999998</v>
      </c>
      <c r="J195">
        <f>VLOOKUP($A195,[1]MasterLookup!$A:$R,MATCH(J$1,[1]MasterLookup!$1:$1,0),FALSE)</f>
        <v>2.0099999999999998</v>
      </c>
      <c r="K195">
        <f>VLOOKUP($A195,[1]MasterLookup!$A:$R,MATCH(K$1,[1]MasterLookup!$1:$1,0),FALSE)</f>
        <v>2.0099999999999998</v>
      </c>
      <c r="L195">
        <f>VLOOKUP($A195,[1]MasterLookup!$A:$R,MATCH(L$1,[1]MasterLookup!$1:$1,0),FALSE)</f>
        <v>2.0099999999999998</v>
      </c>
      <c r="M195">
        <f>VLOOKUP($A195,input_all_cols!$A:$AZ,MATCH(IF(tranline_cols!$D195=2,VLOOKUP(tranline_cols!M$1,headway_lookup!$A$2:$C$7,2,FALSE),VLOOKUP(tranline_cols!M$1,headway_lookup!$A$2:$C$7,3,FALSE)),input_all_cols!$1:$1,0),FALSE)</f>
        <v>15</v>
      </c>
      <c r="N195">
        <f>VLOOKUP($A195,input_all_cols!$A:$AZ,MATCH(IF(tranline_cols!$D195=2,VLOOKUP(tranline_cols!N$1,headway_lookup!$A$2:$C$7,2,FALSE),VLOOKUP(tranline_cols!N$1,headway_lookup!$A$2:$C$7,3,FALSE)),input_all_cols!$1:$1,0),FALSE)</f>
        <v>15</v>
      </c>
      <c r="O195">
        <f>VLOOKUP($A195,input_all_cols!$A:$AZ,MATCH(IF(tranline_cols!$D195=2,VLOOKUP(tranline_cols!O$1,headway_lookup!$A$2:$C$7,2,FALSE),VLOOKUP(tranline_cols!O$1,headway_lookup!$A$2:$C$7,3,FALSE)),input_all_cols!$1:$1,0),FALSE)</f>
        <v>15</v>
      </c>
      <c r="P195">
        <f>VLOOKUP($A195,input_all_cols!$A:$AZ,MATCH(IF(tranline_cols!$D195=2,VLOOKUP(tranline_cols!P$1,headway_lookup!$A$2:$C$7,2,FALSE),VLOOKUP(tranline_cols!P$1,headway_lookup!$A$2:$C$7,3,FALSE)),input_all_cols!$1:$1,0),FALSE)</f>
        <v>30</v>
      </c>
      <c r="Q195">
        <f>VLOOKUP($A195,input_all_cols!$A:$AZ,MATCH(IF(tranline_cols!$D195=2,VLOOKUP(tranline_cols!Q$1,headway_lookup!$A$2:$C$7,2,FALSE),VLOOKUP(tranline_cols!Q$1,headway_lookup!$A$2:$C$7,3,FALSE)),input_all_cols!$1:$1,0),FALSE)</f>
        <v>30</v>
      </c>
    </row>
    <row r="196" spans="1:17" x14ac:dyDescent="0.25">
      <c r="A196" t="str">
        <f>input_all_cols!A196</f>
        <v>SRTD533_B</v>
      </c>
      <c r="B196">
        <f>VLOOKUP($A196,[1]MasterLookup!$A:$R,MATCH(B$1,[1]MasterLookup!$1:$1,0),FALSE)</f>
        <v>1</v>
      </c>
      <c r="C196" t="s">
        <v>593</v>
      </c>
      <c r="D196">
        <f>VLOOKUP($A196,[1]MasterLookup!$A:$R,MATCH(D$1,[1]MasterLookup!$1:$1,0),FALSE)</f>
        <v>1</v>
      </c>
      <c r="E196">
        <f>VLOOKUP($A196,[1]MasterLookup!$A:$R,MATCH(E$1,[1]MasterLookup!$1:$1,0),FALSE)</f>
        <v>1</v>
      </c>
      <c r="F196">
        <f>VLOOKUP($A196,[1]MasterLookup!$A:$R,MATCH(F$1,[1]MasterLookup!$1:$1,0),FALSE)</f>
        <v>1</v>
      </c>
      <c r="G196" t="str">
        <f>VLOOKUP($A196,[1]MasterLookup!$A:$R,MATCH(G$1,[1]MasterLookup!$1:$1,0),FALSE)</f>
        <v>F</v>
      </c>
      <c r="H196">
        <f>VLOOKUP($A196,[1]MasterLookup!$A:$R,MATCH(H$1,[1]MasterLookup!$1:$1,0),FALSE)</f>
        <v>2.0099999999999998</v>
      </c>
      <c r="I196">
        <f>VLOOKUP($A196,[1]MasterLookup!$A:$R,MATCH(I$1,[1]MasterLookup!$1:$1,0),FALSE)</f>
        <v>2.0099999999999998</v>
      </c>
      <c r="J196">
        <f>VLOOKUP($A196,[1]MasterLookup!$A:$R,MATCH(J$1,[1]MasterLookup!$1:$1,0),FALSE)</f>
        <v>2.0099999999999998</v>
      </c>
      <c r="K196">
        <f>VLOOKUP($A196,[1]MasterLookup!$A:$R,MATCH(K$1,[1]MasterLookup!$1:$1,0),FALSE)</f>
        <v>2.0099999999999998</v>
      </c>
      <c r="L196">
        <f>VLOOKUP($A196,[1]MasterLookup!$A:$R,MATCH(L$1,[1]MasterLookup!$1:$1,0),FALSE)</f>
        <v>2.0099999999999998</v>
      </c>
      <c r="M196">
        <f>VLOOKUP($A196,input_all_cols!$A:$AZ,MATCH(IF(tranline_cols!$D196=2,VLOOKUP(tranline_cols!M$1,headway_lookup!$A$2:$C$7,2,FALSE),VLOOKUP(tranline_cols!M$1,headway_lookup!$A$2:$C$7,3,FALSE)),input_all_cols!$1:$1,0),FALSE)</f>
        <v>15</v>
      </c>
      <c r="N196">
        <f>VLOOKUP($A196,input_all_cols!$A:$AZ,MATCH(IF(tranline_cols!$D196=2,VLOOKUP(tranline_cols!N$1,headway_lookup!$A$2:$C$7,2,FALSE),VLOOKUP(tranline_cols!N$1,headway_lookup!$A$2:$C$7,3,FALSE)),input_all_cols!$1:$1,0),FALSE)</f>
        <v>15</v>
      </c>
      <c r="O196">
        <f>VLOOKUP($A196,input_all_cols!$A:$AZ,MATCH(IF(tranline_cols!$D196=2,VLOOKUP(tranline_cols!O$1,headway_lookup!$A$2:$C$7,2,FALSE),VLOOKUP(tranline_cols!O$1,headway_lookup!$A$2:$C$7,3,FALSE)),input_all_cols!$1:$1,0),FALSE)</f>
        <v>15</v>
      </c>
      <c r="P196">
        <f>VLOOKUP($A196,input_all_cols!$A:$AZ,MATCH(IF(tranline_cols!$D196=2,VLOOKUP(tranline_cols!P$1,headway_lookup!$A$2:$C$7,2,FALSE),VLOOKUP(tranline_cols!P$1,headway_lookup!$A$2:$C$7,3,FALSE)),input_all_cols!$1:$1,0),FALSE)</f>
        <v>17.1428571428571</v>
      </c>
      <c r="Q196">
        <f>VLOOKUP($A196,input_all_cols!$A:$AZ,MATCH(IF(tranline_cols!$D196=2,VLOOKUP(tranline_cols!Q$1,headway_lookup!$A$2:$C$7,2,FALSE),VLOOKUP(tranline_cols!Q$1,headway_lookup!$A$2:$C$7,3,FALSE)),input_all_cols!$1:$1,0),FALSE)</f>
        <v>30</v>
      </c>
    </row>
    <row r="197" spans="1:17" x14ac:dyDescent="0.25">
      <c r="A197" t="str">
        <f>input_all_cols!A197</f>
        <v>SRTD54_A</v>
      </c>
      <c r="B197">
        <f>VLOOKUP($A197,[1]MasterLookup!$A:$R,MATCH(B$1,[1]MasterLookup!$1:$1,0),FALSE)</f>
        <v>2.0099999999999998</v>
      </c>
      <c r="C197" t="s">
        <v>593</v>
      </c>
      <c r="D197">
        <f>VLOOKUP($A197,[1]MasterLookup!$A:$R,MATCH(D$1,[1]MasterLookup!$1:$1,0),FALSE)</f>
        <v>3</v>
      </c>
      <c r="E197">
        <f>VLOOKUP($A197,[1]MasterLookup!$A:$R,MATCH(E$1,[1]MasterLookup!$1:$1,0),FALSE)</f>
        <v>2</v>
      </c>
      <c r="F197">
        <f>VLOOKUP($A197,[1]MasterLookup!$A:$R,MATCH(F$1,[1]MasterLookup!$1:$1,0),FALSE)</f>
        <v>5</v>
      </c>
      <c r="G197" t="str">
        <f>VLOOKUP($A197,[1]MasterLookup!$A:$R,MATCH(G$1,[1]MasterLookup!$1:$1,0),FALSE)</f>
        <v>F</v>
      </c>
      <c r="H197">
        <f>VLOOKUP($A197,[1]MasterLookup!$A:$R,MATCH(H$1,[1]MasterLookup!$1:$1,0),FALSE)</f>
        <v>2.0099999999999998</v>
      </c>
      <c r="I197">
        <f>VLOOKUP($A197,[1]MasterLookup!$A:$R,MATCH(I$1,[1]MasterLookup!$1:$1,0),FALSE)</f>
        <v>2.0099999999999998</v>
      </c>
      <c r="J197">
        <f>VLOOKUP($A197,[1]MasterLookup!$A:$R,MATCH(J$1,[1]MasterLookup!$1:$1,0),FALSE)</f>
        <v>2.0099999999999998</v>
      </c>
      <c r="K197">
        <f>VLOOKUP($A197,[1]MasterLookup!$A:$R,MATCH(K$1,[1]MasterLookup!$1:$1,0),FALSE)</f>
        <v>2.0099999999999998</v>
      </c>
      <c r="L197">
        <f>VLOOKUP($A197,[1]MasterLookup!$A:$R,MATCH(L$1,[1]MasterLookup!$1:$1,0),FALSE)</f>
        <v>2.0099999999999998</v>
      </c>
      <c r="M197">
        <f>VLOOKUP($A197,input_all_cols!$A:$AZ,MATCH(IF(tranline_cols!$D197=2,VLOOKUP(tranline_cols!M$1,headway_lookup!$A$2:$C$7,2,FALSE),VLOOKUP(tranline_cols!M$1,headway_lookup!$A$2:$C$7,3,FALSE)),input_all_cols!$1:$1,0),FALSE)</f>
        <v>40</v>
      </c>
      <c r="N197">
        <f>VLOOKUP($A197,input_all_cols!$A:$AZ,MATCH(IF(tranline_cols!$D197=2,VLOOKUP(tranline_cols!N$1,headway_lookup!$A$2:$C$7,2,FALSE),VLOOKUP(tranline_cols!N$1,headway_lookup!$A$2:$C$7,3,FALSE)),input_all_cols!$1:$1,0),FALSE)</f>
        <v>72</v>
      </c>
      <c r="O197">
        <f>VLOOKUP($A197,input_all_cols!$A:$AZ,MATCH(IF(tranline_cols!$D197=2,VLOOKUP(tranline_cols!O$1,headway_lookup!$A$2:$C$7,2,FALSE),VLOOKUP(tranline_cols!O$1,headway_lookup!$A$2:$C$7,3,FALSE)),input_all_cols!$1:$1,0),FALSE)</f>
        <v>45</v>
      </c>
      <c r="P197">
        <f>VLOOKUP($A197,input_all_cols!$A:$AZ,MATCH(IF(tranline_cols!$D197=2,VLOOKUP(tranline_cols!P$1,headway_lookup!$A$2:$C$7,2,FALSE),VLOOKUP(tranline_cols!P$1,headway_lookup!$A$2:$C$7,3,FALSE)),input_all_cols!$1:$1,0),FALSE)</f>
        <v>0</v>
      </c>
      <c r="Q197">
        <f>VLOOKUP($A197,input_all_cols!$A:$AZ,MATCH(IF(tranline_cols!$D197=2,VLOOKUP(tranline_cols!Q$1,headway_lookup!$A$2:$C$7,2,FALSE),VLOOKUP(tranline_cols!Q$1,headway_lookup!$A$2:$C$7,3,FALSE)),input_all_cols!$1:$1,0),FALSE)</f>
        <v>0</v>
      </c>
    </row>
    <row r="198" spans="1:17" x14ac:dyDescent="0.25">
      <c r="A198" t="str">
        <f>input_all_cols!A198</f>
        <v>SRTD54_B</v>
      </c>
      <c r="B198">
        <f>VLOOKUP($A198,[1]MasterLookup!$A:$R,MATCH(B$1,[1]MasterLookup!$1:$1,0),FALSE)</f>
        <v>2.0099999999999998</v>
      </c>
      <c r="C198" t="s">
        <v>593</v>
      </c>
      <c r="D198">
        <f>VLOOKUP($A198,[1]MasterLookup!$A:$R,MATCH(D$1,[1]MasterLookup!$1:$1,0),FALSE)</f>
        <v>3</v>
      </c>
      <c r="E198">
        <f>VLOOKUP($A198,[1]MasterLookup!$A:$R,MATCH(E$1,[1]MasterLookup!$1:$1,0),FALSE)</f>
        <v>2</v>
      </c>
      <c r="F198">
        <f>VLOOKUP($A198,[1]MasterLookup!$A:$R,MATCH(F$1,[1]MasterLookup!$1:$1,0),FALSE)</f>
        <v>5</v>
      </c>
      <c r="G198" t="str">
        <f>VLOOKUP($A198,[1]MasterLookup!$A:$R,MATCH(G$1,[1]MasterLookup!$1:$1,0),FALSE)</f>
        <v>F</v>
      </c>
      <c r="H198">
        <f>VLOOKUP($A198,[1]MasterLookup!$A:$R,MATCH(H$1,[1]MasterLookup!$1:$1,0),FALSE)</f>
        <v>2.0099999999999998</v>
      </c>
      <c r="I198">
        <f>VLOOKUP($A198,[1]MasterLookup!$A:$R,MATCH(I$1,[1]MasterLookup!$1:$1,0),FALSE)</f>
        <v>2.0099999999999998</v>
      </c>
      <c r="J198">
        <f>VLOOKUP($A198,[1]MasterLookup!$A:$R,MATCH(J$1,[1]MasterLookup!$1:$1,0),FALSE)</f>
        <v>2.0099999999999998</v>
      </c>
      <c r="K198">
        <f>VLOOKUP($A198,[1]MasterLookup!$A:$R,MATCH(K$1,[1]MasterLookup!$1:$1,0),FALSE)</f>
        <v>2.0099999999999998</v>
      </c>
      <c r="L198">
        <f>VLOOKUP($A198,[1]MasterLookup!$A:$R,MATCH(L$1,[1]MasterLookup!$1:$1,0),FALSE)</f>
        <v>2.0099999999999998</v>
      </c>
      <c r="M198">
        <f>VLOOKUP($A198,input_all_cols!$A:$AZ,MATCH(IF(tranline_cols!$D198=2,VLOOKUP(tranline_cols!M$1,headway_lookup!$A$2:$C$7,2,FALSE),VLOOKUP(tranline_cols!M$1,headway_lookup!$A$2:$C$7,3,FALSE)),input_all_cols!$1:$1,0),FALSE)</f>
        <v>48</v>
      </c>
      <c r="N198">
        <f>VLOOKUP($A198,input_all_cols!$A:$AZ,MATCH(IF(tranline_cols!$D198=2,VLOOKUP(tranline_cols!N$1,headway_lookup!$A$2:$C$7,2,FALSE),VLOOKUP(tranline_cols!N$1,headway_lookup!$A$2:$C$7,3,FALSE)),input_all_cols!$1:$1,0),FALSE)</f>
        <v>60</v>
      </c>
      <c r="O198">
        <f>VLOOKUP($A198,input_all_cols!$A:$AZ,MATCH(IF(tranline_cols!$D198=2,VLOOKUP(tranline_cols!O$1,headway_lookup!$A$2:$C$7,2,FALSE),VLOOKUP(tranline_cols!O$1,headway_lookup!$A$2:$C$7,3,FALSE)),input_all_cols!$1:$1,0),FALSE)</f>
        <v>60</v>
      </c>
      <c r="P198">
        <f>VLOOKUP($A198,input_all_cols!$A:$AZ,MATCH(IF(tranline_cols!$D198=2,VLOOKUP(tranline_cols!P$1,headway_lookup!$A$2:$C$7,2,FALSE),VLOOKUP(tranline_cols!P$1,headway_lookup!$A$2:$C$7,3,FALSE)),input_all_cols!$1:$1,0),FALSE)</f>
        <v>60</v>
      </c>
      <c r="Q198">
        <f>VLOOKUP($A198,input_all_cols!$A:$AZ,MATCH(IF(tranline_cols!$D198=2,VLOOKUP(tranline_cols!Q$1,headway_lookup!$A$2:$C$7,2,FALSE),VLOOKUP(tranline_cols!Q$1,headway_lookup!$A$2:$C$7,3,FALSE)),input_all_cols!$1:$1,0),FALSE)</f>
        <v>0</v>
      </c>
    </row>
    <row r="199" spans="1:17" x14ac:dyDescent="0.25">
      <c r="A199" t="str">
        <f>input_all_cols!A199</f>
        <v>SRTD55_A</v>
      </c>
      <c r="B199">
        <f>VLOOKUP($A199,[1]MasterLookup!$A:$R,MATCH(B$1,[1]MasterLookup!$1:$1,0),FALSE)</f>
        <v>2.0099999999999998</v>
      </c>
      <c r="C199" t="s">
        <v>593</v>
      </c>
      <c r="D199">
        <f>VLOOKUP($A199,[1]MasterLookup!$A:$R,MATCH(D$1,[1]MasterLookup!$1:$1,0),FALSE)</f>
        <v>3</v>
      </c>
      <c r="E199">
        <f>VLOOKUP($A199,[1]MasterLookup!$A:$R,MATCH(E$1,[1]MasterLookup!$1:$1,0),FALSE)</f>
        <v>2</v>
      </c>
      <c r="F199">
        <f>VLOOKUP($A199,[1]MasterLookup!$A:$R,MATCH(F$1,[1]MasterLookup!$1:$1,0),FALSE)</f>
        <v>5</v>
      </c>
      <c r="G199" t="str">
        <f>VLOOKUP($A199,[1]MasterLookup!$A:$R,MATCH(G$1,[1]MasterLookup!$1:$1,0),FALSE)</f>
        <v>F</v>
      </c>
      <c r="H199">
        <f>VLOOKUP($A199,[1]MasterLookup!$A:$R,MATCH(H$1,[1]MasterLookup!$1:$1,0),FALSE)</f>
        <v>2.0099999999999998</v>
      </c>
      <c r="I199">
        <f>VLOOKUP($A199,[1]MasterLookup!$A:$R,MATCH(I$1,[1]MasterLookup!$1:$1,0),FALSE)</f>
        <v>2.0099999999999998</v>
      </c>
      <c r="J199">
        <f>VLOOKUP($A199,[1]MasterLookup!$A:$R,MATCH(J$1,[1]MasterLookup!$1:$1,0),FALSE)</f>
        <v>2.0099999999999998</v>
      </c>
      <c r="K199">
        <f>VLOOKUP($A199,[1]MasterLookup!$A:$R,MATCH(K$1,[1]MasterLookup!$1:$1,0),FALSE)</f>
        <v>2.0099999999999998</v>
      </c>
      <c r="L199">
        <f>VLOOKUP($A199,[1]MasterLookup!$A:$R,MATCH(L$1,[1]MasterLookup!$1:$1,0),FALSE)</f>
        <v>2.0099999999999998</v>
      </c>
      <c r="M199">
        <f>VLOOKUP($A199,input_all_cols!$A:$AZ,MATCH(IF(tranline_cols!$D199=2,VLOOKUP(tranline_cols!M$1,headway_lookup!$A$2:$C$7,2,FALSE),VLOOKUP(tranline_cols!M$1,headway_lookup!$A$2:$C$7,3,FALSE)),input_all_cols!$1:$1,0),FALSE)</f>
        <v>40</v>
      </c>
      <c r="N199">
        <f>VLOOKUP($A199,input_all_cols!$A:$AZ,MATCH(IF(tranline_cols!$D199=2,VLOOKUP(tranline_cols!N$1,headway_lookup!$A$2:$C$7,2,FALSE),VLOOKUP(tranline_cols!N$1,headway_lookup!$A$2:$C$7,3,FALSE)),input_all_cols!$1:$1,0),FALSE)</f>
        <v>30</v>
      </c>
      <c r="O199">
        <f>VLOOKUP($A199,input_all_cols!$A:$AZ,MATCH(IF(tranline_cols!$D199=2,VLOOKUP(tranline_cols!O$1,headway_lookup!$A$2:$C$7,2,FALSE),VLOOKUP(tranline_cols!O$1,headway_lookup!$A$2:$C$7,3,FALSE)),input_all_cols!$1:$1,0),FALSE)</f>
        <v>30</v>
      </c>
      <c r="P199">
        <f>VLOOKUP($A199,input_all_cols!$A:$AZ,MATCH(IF(tranline_cols!$D199=2,VLOOKUP(tranline_cols!P$1,headway_lookup!$A$2:$C$7,2,FALSE),VLOOKUP(tranline_cols!P$1,headway_lookup!$A$2:$C$7,3,FALSE)),input_all_cols!$1:$1,0),FALSE)</f>
        <v>40</v>
      </c>
      <c r="Q199">
        <f>VLOOKUP($A199,input_all_cols!$A:$AZ,MATCH(IF(tranline_cols!$D199=2,VLOOKUP(tranline_cols!Q$1,headway_lookup!$A$2:$C$7,2,FALSE),VLOOKUP(tranline_cols!Q$1,headway_lookup!$A$2:$C$7,3,FALSE)),input_all_cols!$1:$1,0),FALSE)</f>
        <v>0</v>
      </c>
    </row>
    <row r="200" spans="1:17" x14ac:dyDescent="0.25">
      <c r="A200" t="str">
        <f>input_all_cols!A200</f>
        <v>SRTD55_B</v>
      </c>
      <c r="B200">
        <f>VLOOKUP($A200,[1]MasterLookup!$A:$R,MATCH(B$1,[1]MasterLookup!$1:$1,0),FALSE)</f>
        <v>2.0099999999999998</v>
      </c>
      <c r="C200" t="s">
        <v>593</v>
      </c>
      <c r="D200">
        <f>VLOOKUP($A200,[1]MasterLookup!$A:$R,MATCH(D$1,[1]MasterLookup!$1:$1,0),FALSE)</f>
        <v>3</v>
      </c>
      <c r="E200">
        <f>VLOOKUP($A200,[1]MasterLookup!$A:$R,MATCH(E$1,[1]MasterLookup!$1:$1,0),FALSE)</f>
        <v>2</v>
      </c>
      <c r="F200">
        <f>VLOOKUP($A200,[1]MasterLookup!$A:$R,MATCH(F$1,[1]MasterLookup!$1:$1,0),FALSE)</f>
        <v>5</v>
      </c>
      <c r="G200" t="str">
        <f>VLOOKUP($A200,[1]MasterLookup!$A:$R,MATCH(G$1,[1]MasterLookup!$1:$1,0),FALSE)</f>
        <v>F</v>
      </c>
      <c r="H200">
        <f>VLOOKUP($A200,[1]MasterLookup!$A:$R,MATCH(H$1,[1]MasterLookup!$1:$1,0),FALSE)</f>
        <v>2.0099999999999998</v>
      </c>
      <c r="I200">
        <f>VLOOKUP($A200,[1]MasterLookup!$A:$R,MATCH(I$1,[1]MasterLookup!$1:$1,0),FALSE)</f>
        <v>2.0099999999999998</v>
      </c>
      <c r="J200">
        <f>VLOOKUP($A200,[1]MasterLookup!$A:$R,MATCH(J$1,[1]MasterLookup!$1:$1,0),FALSE)</f>
        <v>2.0099999999999998</v>
      </c>
      <c r="K200">
        <f>VLOOKUP($A200,[1]MasterLookup!$A:$R,MATCH(K$1,[1]MasterLookup!$1:$1,0),FALSE)</f>
        <v>2.0099999999999998</v>
      </c>
      <c r="L200">
        <f>VLOOKUP($A200,[1]MasterLookup!$A:$R,MATCH(L$1,[1]MasterLookup!$1:$1,0),FALSE)</f>
        <v>2.0099999999999998</v>
      </c>
      <c r="M200">
        <f>VLOOKUP($A200,input_all_cols!$A:$AZ,MATCH(IF(tranline_cols!$D200=2,VLOOKUP(tranline_cols!M$1,headway_lookup!$A$2:$C$7,2,FALSE),VLOOKUP(tranline_cols!M$1,headway_lookup!$A$2:$C$7,3,FALSE)),input_all_cols!$1:$1,0),FALSE)</f>
        <v>60</v>
      </c>
      <c r="N200">
        <f>VLOOKUP($A200,input_all_cols!$A:$AZ,MATCH(IF(tranline_cols!$D200=2,VLOOKUP(tranline_cols!N$1,headway_lookup!$A$2:$C$7,2,FALSE),VLOOKUP(tranline_cols!N$1,headway_lookup!$A$2:$C$7,3,FALSE)),input_all_cols!$1:$1,0),FALSE)</f>
        <v>30</v>
      </c>
      <c r="O200">
        <f>VLOOKUP($A200,input_all_cols!$A:$AZ,MATCH(IF(tranline_cols!$D200=2,VLOOKUP(tranline_cols!O$1,headway_lookup!$A$2:$C$7,2,FALSE),VLOOKUP(tranline_cols!O$1,headway_lookup!$A$2:$C$7,3,FALSE)),input_all_cols!$1:$1,0),FALSE)</f>
        <v>25.714285714285701</v>
      </c>
      <c r="P200">
        <f>VLOOKUP($A200,input_all_cols!$A:$AZ,MATCH(IF(tranline_cols!$D200=2,VLOOKUP(tranline_cols!P$1,headway_lookup!$A$2:$C$7,2,FALSE),VLOOKUP(tranline_cols!P$1,headway_lookup!$A$2:$C$7,3,FALSE)),input_all_cols!$1:$1,0),FALSE)</f>
        <v>60</v>
      </c>
      <c r="Q200">
        <f>VLOOKUP($A200,input_all_cols!$A:$AZ,MATCH(IF(tranline_cols!$D200=2,VLOOKUP(tranline_cols!Q$1,headway_lookup!$A$2:$C$7,2,FALSE),VLOOKUP(tranline_cols!Q$1,headway_lookup!$A$2:$C$7,3,FALSE)),input_all_cols!$1:$1,0),FALSE)</f>
        <v>0</v>
      </c>
    </row>
    <row r="201" spans="1:17" x14ac:dyDescent="0.25">
      <c r="A201" t="str">
        <f>input_all_cols!A201</f>
        <v>SRTD56_A</v>
      </c>
      <c r="B201">
        <f>VLOOKUP($A201,[1]MasterLookup!$A:$R,MATCH(B$1,[1]MasterLookup!$1:$1,0),FALSE)</f>
        <v>2.0099999999999998</v>
      </c>
      <c r="C201" t="s">
        <v>593</v>
      </c>
      <c r="D201">
        <f>VLOOKUP($A201,[1]MasterLookup!$A:$R,MATCH(D$1,[1]MasterLookup!$1:$1,0),FALSE)</f>
        <v>3</v>
      </c>
      <c r="E201">
        <f>VLOOKUP($A201,[1]MasterLookup!$A:$R,MATCH(E$1,[1]MasterLookup!$1:$1,0),FALSE)</f>
        <v>2</v>
      </c>
      <c r="F201">
        <f>VLOOKUP($A201,[1]MasterLookup!$A:$R,MATCH(F$1,[1]MasterLookup!$1:$1,0),FALSE)</f>
        <v>5</v>
      </c>
      <c r="G201" t="str">
        <f>VLOOKUP($A201,[1]MasterLookup!$A:$R,MATCH(G$1,[1]MasterLookup!$1:$1,0),FALSE)</f>
        <v>F</v>
      </c>
      <c r="H201">
        <f>VLOOKUP($A201,[1]MasterLookup!$A:$R,MATCH(H$1,[1]MasterLookup!$1:$1,0),FALSE)</f>
        <v>2.0099999999999998</v>
      </c>
      <c r="I201">
        <f>VLOOKUP($A201,[1]MasterLookup!$A:$R,MATCH(I$1,[1]MasterLookup!$1:$1,0),FALSE)</f>
        <v>2.0099999999999998</v>
      </c>
      <c r="J201">
        <f>VLOOKUP($A201,[1]MasterLookup!$A:$R,MATCH(J$1,[1]MasterLookup!$1:$1,0),FALSE)</f>
        <v>2.0099999999999998</v>
      </c>
      <c r="K201">
        <f>VLOOKUP($A201,[1]MasterLookup!$A:$R,MATCH(K$1,[1]MasterLookup!$1:$1,0),FALSE)</f>
        <v>2.0099999999999998</v>
      </c>
      <c r="L201">
        <f>VLOOKUP($A201,[1]MasterLookup!$A:$R,MATCH(L$1,[1]MasterLookup!$1:$1,0),FALSE)</f>
        <v>2.0099999999999998</v>
      </c>
      <c r="M201">
        <f>VLOOKUP($A201,input_all_cols!$A:$AZ,MATCH(IF(tranline_cols!$D201=2,VLOOKUP(tranline_cols!M$1,headway_lookup!$A$2:$C$7,2,FALSE),VLOOKUP(tranline_cols!M$1,headway_lookup!$A$2:$C$7,3,FALSE)),input_all_cols!$1:$1,0),FALSE)</f>
        <v>34.285714285714199</v>
      </c>
      <c r="N201">
        <f>VLOOKUP($A201,input_all_cols!$A:$AZ,MATCH(IF(tranline_cols!$D201=2,VLOOKUP(tranline_cols!N$1,headway_lookup!$A$2:$C$7,2,FALSE),VLOOKUP(tranline_cols!N$1,headway_lookup!$A$2:$C$7,3,FALSE)),input_all_cols!$1:$1,0),FALSE)</f>
        <v>30</v>
      </c>
      <c r="O201">
        <f>VLOOKUP($A201,input_all_cols!$A:$AZ,MATCH(IF(tranline_cols!$D201=2,VLOOKUP(tranline_cols!O$1,headway_lookup!$A$2:$C$7,2,FALSE),VLOOKUP(tranline_cols!O$1,headway_lookup!$A$2:$C$7,3,FALSE)),input_all_cols!$1:$1,0),FALSE)</f>
        <v>30</v>
      </c>
      <c r="P201">
        <f>VLOOKUP($A201,input_all_cols!$A:$AZ,MATCH(IF(tranline_cols!$D201=2,VLOOKUP(tranline_cols!P$1,headway_lookup!$A$2:$C$7,2,FALSE),VLOOKUP(tranline_cols!P$1,headway_lookup!$A$2:$C$7,3,FALSE)),input_all_cols!$1:$1,0),FALSE)</f>
        <v>30</v>
      </c>
      <c r="Q201">
        <f>VLOOKUP($A201,input_all_cols!$A:$AZ,MATCH(IF(tranline_cols!$D201=2,VLOOKUP(tranline_cols!Q$1,headway_lookup!$A$2:$C$7,2,FALSE),VLOOKUP(tranline_cols!Q$1,headway_lookup!$A$2:$C$7,3,FALSE)),input_all_cols!$1:$1,0),FALSE)</f>
        <v>45</v>
      </c>
    </row>
    <row r="202" spans="1:17" x14ac:dyDescent="0.25">
      <c r="A202" t="str">
        <f>input_all_cols!A202</f>
        <v>SRTD56_B</v>
      </c>
      <c r="B202">
        <f>VLOOKUP($A202,[1]MasterLookup!$A:$R,MATCH(B$1,[1]MasterLookup!$1:$1,0),FALSE)</f>
        <v>2.0099999999999998</v>
      </c>
      <c r="C202" t="s">
        <v>593</v>
      </c>
      <c r="D202">
        <f>VLOOKUP($A202,[1]MasterLookup!$A:$R,MATCH(D$1,[1]MasterLookup!$1:$1,0),FALSE)</f>
        <v>3</v>
      </c>
      <c r="E202">
        <f>VLOOKUP($A202,[1]MasterLookup!$A:$R,MATCH(E$1,[1]MasterLookup!$1:$1,0),FALSE)</f>
        <v>2</v>
      </c>
      <c r="F202">
        <f>VLOOKUP($A202,[1]MasterLookup!$A:$R,MATCH(F$1,[1]MasterLookup!$1:$1,0),FALSE)</f>
        <v>5</v>
      </c>
      <c r="G202" t="str">
        <f>VLOOKUP($A202,[1]MasterLookup!$A:$R,MATCH(G$1,[1]MasterLookup!$1:$1,0),FALSE)</f>
        <v>F</v>
      </c>
      <c r="H202">
        <f>VLOOKUP($A202,[1]MasterLookup!$A:$R,MATCH(H$1,[1]MasterLookup!$1:$1,0),FALSE)</f>
        <v>2.0099999999999998</v>
      </c>
      <c r="I202">
        <f>VLOOKUP($A202,[1]MasterLookup!$A:$R,MATCH(I$1,[1]MasterLookup!$1:$1,0),FALSE)</f>
        <v>2.0099999999999998</v>
      </c>
      <c r="J202">
        <f>VLOOKUP($A202,[1]MasterLookup!$A:$R,MATCH(J$1,[1]MasterLookup!$1:$1,0),FALSE)</f>
        <v>2.0099999999999998</v>
      </c>
      <c r="K202">
        <f>VLOOKUP($A202,[1]MasterLookup!$A:$R,MATCH(K$1,[1]MasterLookup!$1:$1,0),FALSE)</f>
        <v>2.0099999999999998</v>
      </c>
      <c r="L202">
        <f>VLOOKUP($A202,[1]MasterLookup!$A:$R,MATCH(L$1,[1]MasterLookup!$1:$1,0),FALSE)</f>
        <v>2.0099999999999998</v>
      </c>
      <c r="M202">
        <f>VLOOKUP($A202,input_all_cols!$A:$AZ,MATCH(IF(tranline_cols!$D202=2,VLOOKUP(tranline_cols!M$1,headway_lookup!$A$2:$C$7,2,FALSE),VLOOKUP(tranline_cols!M$1,headway_lookup!$A$2:$C$7,3,FALSE)),input_all_cols!$1:$1,0),FALSE)</f>
        <v>34.285714285714199</v>
      </c>
      <c r="N202">
        <f>VLOOKUP($A202,input_all_cols!$A:$AZ,MATCH(IF(tranline_cols!$D202=2,VLOOKUP(tranline_cols!N$1,headway_lookup!$A$2:$C$7,2,FALSE),VLOOKUP(tranline_cols!N$1,headway_lookup!$A$2:$C$7,3,FALSE)),input_all_cols!$1:$1,0),FALSE)</f>
        <v>30</v>
      </c>
      <c r="O202">
        <f>VLOOKUP($A202,input_all_cols!$A:$AZ,MATCH(IF(tranline_cols!$D202=2,VLOOKUP(tranline_cols!O$1,headway_lookup!$A$2:$C$7,2,FALSE),VLOOKUP(tranline_cols!O$1,headway_lookup!$A$2:$C$7,3,FALSE)),input_all_cols!$1:$1,0),FALSE)</f>
        <v>30</v>
      </c>
      <c r="P202">
        <f>VLOOKUP($A202,input_all_cols!$A:$AZ,MATCH(IF(tranline_cols!$D202=2,VLOOKUP(tranline_cols!P$1,headway_lookup!$A$2:$C$7,2,FALSE),VLOOKUP(tranline_cols!P$1,headway_lookup!$A$2:$C$7,3,FALSE)),input_all_cols!$1:$1,0),FALSE)</f>
        <v>30</v>
      </c>
      <c r="Q202">
        <f>VLOOKUP($A202,input_all_cols!$A:$AZ,MATCH(IF(tranline_cols!$D202=2,VLOOKUP(tranline_cols!Q$1,headway_lookup!$A$2:$C$7,2,FALSE),VLOOKUP(tranline_cols!Q$1,headway_lookup!$A$2:$C$7,3,FALSE)),input_all_cols!$1:$1,0),FALSE)</f>
        <v>45</v>
      </c>
    </row>
    <row r="203" spans="1:17" x14ac:dyDescent="0.25">
      <c r="A203" t="str">
        <f>input_all_cols!A203</f>
        <v>SRTD5_A</v>
      </c>
      <c r="B203">
        <f>VLOOKUP($A203,[1]MasterLookup!$A:$R,MATCH(B$1,[1]MasterLookup!$1:$1,0),FALSE)</f>
        <v>2.0099999999999998</v>
      </c>
      <c r="C203" t="s">
        <v>593</v>
      </c>
      <c r="D203">
        <f>VLOOKUP($A203,[1]MasterLookup!$A:$R,MATCH(D$1,[1]MasterLookup!$1:$1,0),FALSE)</f>
        <v>3</v>
      </c>
      <c r="E203">
        <f>VLOOKUP($A203,[1]MasterLookup!$A:$R,MATCH(E$1,[1]MasterLookup!$1:$1,0),FALSE)</f>
        <v>2</v>
      </c>
      <c r="F203">
        <f>VLOOKUP($A203,[1]MasterLookup!$A:$R,MATCH(F$1,[1]MasterLookup!$1:$1,0),FALSE)</f>
        <v>5</v>
      </c>
      <c r="G203" t="str">
        <f>VLOOKUP($A203,[1]MasterLookup!$A:$R,MATCH(G$1,[1]MasterLookup!$1:$1,0),FALSE)</f>
        <v>F</v>
      </c>
      <c r="H203">
        <f>VLOOKUP($A203,[1]MasterLookup!$A:$R,MATCH(H$1,[1]MasterLookup!$1:$1,0),FALSE)</f>
        <v>2.0099999999999998</v>
      </c>
      <c r="I203">
        <f>VLOOKUP($A203,[1]MasterLookup!$A:$R,MATCH(I$1,[1]MasterLookup!$1:$1,0),FALSE)</f>
        <v>2.0099999999999998</v>
      </c>
      <c r="J203">
        <f>VLOOKUP($A203,[1]MasterLookup!$A:$R,MATCH(J$1,[1]MasterLookup!$1:$1,0),FALSE)</f>
        <v>2.0099999999999998</v>
      </c>
      <c r="K203">
        <f>VLOOKUP($A203,[1]MasterLookup!$A:$R,MATCH(K$1,[1]MasterLookup!$1:$1,0),FALSE)</f>
        <v>2.0099999999999998</v>
      </c>
      <c r="L203">
        <f>VLOOKUP($A203,[1]MasterLookup!$A:$R,MATCH(L$1,[1]MasterLookup!$1:$1,0),FALSE)</f>
        <v>2.0099999999999998</v>
      </c>
      <c r="M203">
        <f>VLOOKUP($A203,input_all_cols!$A:$AZ,MATCH(IF(tranline_cols!$D203=2,VLOOKUP(tranline_cols!M$1,headway_lookup!$A$2:$C$7,2,FALSE),VLOOKUP(tranline_cols!M$1,headway_lookup!$A$2:$C$7,3,FALSE)),input_all_cols!$1:$1,0),FALSE)</f>
        <v>60</v>
      </c>
      <c r="N203">
        <f>VLOOKUP($A203,input_all_cols!$A:$AZ,MATCH(IF(tranline_cols!$D203=2,VLOOKUP(tranline_cols!N$1,headway_lookup!$A$2:$C$7,2,FALSE),VLOOKUP(tranline_cols!N$1,headway_lookup!$A$2:$C$7,3,FALSE)),input_all_cols!$1:$1,0),FALSE)</f>
        <v>60</v>
      </c>
      <c r="O203">
        <f>VLOOKUP($A203,input_all_cols!$A:$AZ,MATCH(IF(tranline_cols!$D203=2,VLOOKUP(tranline_cols!O$1,headway_lookup!$A$2:$C$7,2,FALSE),VLOOKUP(tranline_cols!O$1,headway_lookup!$A$2:$C$7,3,FALSE)),input_all_cols!$1:$1,0),FALSE)</f>
        <v>60</v>
      </c>
      <c r="P203">
        <f>VLOOKUP($A203,input_all_cols!$A:$AZ,MATCH(IF(tranline_cols!$D203=2,VLOOKUP(tranline_cols!P$1,headway_lookup!$A$2:$C$7,2,FALSE),VLOOKUP(tranline_cols!P$1,headway_lookup!$A$2:$C$7,3,FALSE)),input_all_cols!$1:$1,0),FALSE)</f>
        <v>60</v>
      </c>
      <c r="Q203">
        <f>VLOOKUP($A203,input_all_cols!$A:$AZ,MATCH(IF(tranline_cols!$D203=2,VLOOKUP(tranline_cols!Q$1,headway_lookup!$A$2:$C$7,2,FALSE),VLOOKUP(tranline_cols!Q$1,headway_lookup!$A$2:$C$7,3,FALSE)),input_all_cols!$1:$1,0),FALSE)</f>
        <v>180</v>
      </c>
    </row>
    <row r="204" spans="1:17" x14ac:dyDescent="0.25">
      <c r="A204" t="str">
        <f>input_all_cols!A204</f>
        <v>SRTD5_B</v>
      </c>
      <c r="B204">
        <f>VLOOKUP($A204,[1]MasterLookup!$A:$R,MATCH(B$1,[1]MasterLookup!$1:$1,0),FALSE)</f>
        <v>2.0099999999999998</v>
      </c>
      <c r="C204" t="s">
        <v>593</v>
      </c>
      <c r="D204">
        <f>VLOOKUP($A204,[1]MasterLookup!$A:$R,MATCH(D$1,[1]MasterLookup!$1:$1,0),FALSE)</f>
        <v>3</v>
      </c>
      <c r="E204">
        <f>VLOOKUP($A204,[1]MasterLookup!$A:$R,MATCH(E$1,[1]MasterLookup!$1:$1,0),FALSE)</f>
        <v>2</v>
      </c>
      <c r="F204">
        <f>VLOOKUP($A204,[1]MasterLookup!$A:$R,MATCH(F$1,[1]MasterLookup!$1:$1,0),FALSE)</f>
        <v>5</v>
      </c>
      <c r="G204" t="str">
        <f>VLOOKUP($A204,[1]MasterLookup!$A:$R,MATCH(G$1,[1]MasterLookup!$1:$1,0),FALSE)</f>
        <v>F</v>
      </c>
      <c r="H204">
        <f>VLOOKUP($A204,[1]MasterLookup!$A:$R,MATCH(H$1,[1]MasterLookup!$1:$1,0),FALSE)</f>
        <v>2.0099999999999998</v>
      </c>
      <c r="I204">
        <f>VLOOKUP($A204,[1]MasterLookup!$A:$R,MATCH(I$1,[1]MasterLookup!$1:$1,0),FALSE)</f>
        <v>2.0099999999999998</v>
      </c>
      <c r="J204">
        <f>VLOOKUP($A204,[1]MasterLookup!$A:$R,MATCH(J$1,[1]MasterLookup!$1:$1,0),FALSE)</f>
        <v>2.0099999999999998</v>
      </c>
      <c r="K204">
        <f>VLOOKUP($A204,[1]MasterLookup!$A:$R,MATCH(K$1,[1]MasterLookup!$1:$1,0),FALSE)</f>
        <v>2.0099999999999998</v>
      </c>
      <c r="L204">
        <f>VLOOKUP($A204,[1]MasterLookup!$A:$R,MATCH(L$1,[1]MasterLookup!$1:$1,0),FALSE)</f>
        <v>2.0099999999999998</v>
      </c>
      <c r="M204">
        <f>VLOOKUP($A204,input_all_cols!$A:$AZ,MATCH(IF(tranline_cols!$D204=2,VLOOKUP(tranline_cols!M$1,headway_lookup!$A$2:$C$7,2,FALSE),VLOOKUP(tranline_cols!M$1,headway_lookup!$A$2:$C$7,3,FALSE)),input_all_cols!$1:$1,0),FALSE)</f>
        <v>80</v>
      </c>
      <c r="N204">
        <f>VLOOKUP($A204,input_all_cols!$A:$AZ,MATCH(IF(tranline_cols!$D204=2,VLOOKUP(tranline_cols!N$1,headway_lookup!$A$2:$C$7,2,FALSE),VLOOKUP(tranline_cols!N$1,headway_lookup!$A$2:$C$7,3,FALSE)),input_all_cols!$1:$1,0),FALSE)</f>
        <v>60</v>
      </c>
      <c r="O204">
        <f>VLOOKUP($A204,input_all_cols!$A:$AZ,MATCH(IF(tranline_cols!$D204=2,VLOOKUP(tranline_cols!O$1,headway_lookup!$A$2:$C$7,2,FALSE),VLOOKUP(tranline_cols!O$1,headway_lookup!$A$2:$C$7,3,FALSE)),input_all_cols!$1:$1,0),FALSE)</f>
        <v>60</v>
      </c>
      <c r="P204">
        <f>VLOOKUP($A204,input_all_cols!$A:$AZ,MATCH(IF(tranline_cols!$D204=2,VLOOKUP(tranline_cols!P$1,headway_lookup!$A$2:$C$7,2,FALSE),VLOOKUP(tranline_cols!P$1,headway_lookup!$A$2:$C$7,3,FALSE)),input_all_cols!$1:$1,0),FALSE)</f>
        <v>60</v>
      </c>
      <c r="Q204">
        <f>VLOOKUP($A204,input_all_cols!$A:$AZ,MATCH(IF(tranline_cols!$D204=2,VLOOKUP(tranline_cols!Q$1,headway_lookup!$A$2:$C$7,2,FALSE),VLOOKUP(tranline_cols!Q$1,headway_lookup!$A$2:$C$7,3,FALSE)),input_all_cols!$1:$1,0),FALSE)</f>
        <v>180</v>
      </c>
    </row>
    <row r="205" spans="1:17" x14ac:dyDescent="0.25">
      <c r="A205" t="str">
        <f>input_all_cols!A205</f>
        <v>SRTD61_A</v>
      </c>
      <c r="B205">
        <f>VLOOKUP($A205,[1]MasterLookup!$A:$R,MATCH(B$1,[1]MasterLookup!$1:$1,0),FALSE)</f>
        <v>2.0099999999999998</v>
      </c>
      <c r="C205" t="s">
        <v>593</v>
      </c>
      <c r="D205">
        <f>VLOOKUP($A205,[1]MasterLookup!$A:$R,MATCH(D$1,[1]MasterLookup!$1:$1,0),FALSE)</f>
        <v>3</v>
      </c>
      <c r="E205">
        <f>VLOOKUP($A205,[1]MasterLookup!$A:$R,MATCH(E$1,[1]MasterLookup!$1:$1,0),FALSE)</f>
        <v>2</v>
      </c>
      <c r="F205">
        <f>VLOOKUP($A205,[1]MasterLookup!$A:$R,MATCH(F$1,[1]MasterLookup!$1:$1,0),FALSE)</f>
        <v>5</v>
      </c>
      <c r="G205" t="str">
        <f>VLOOKUP($A205,[1]MasterLookup!$A:$R,MATCH(G$1,[1]MasterLookup!$1:$1,0),FALSE)</f>
        <v>F</v>
      </c>
      <c r="H205">
        <f>VLOOKUP($A205,[1]MasterLookup!$A:$R,MATCH(H$1,[1]MasterLookup!$1:$1,0),FALSE)</f>
        <v>2.0099999999999998</v>
      </c>
      <c r="I205">
        <f>VLOOKUP($A205,[1]MasterLookup!$A:$R,MATCH(I$1,[1]MasterLookup!$1:$1,0),FALSE)</f>
        <v>2.0099999999999998</v>
      </c>
      <c r="J205">
        <f>VLOOKUP($A205,[1]MasterLookup!$A:$R,MATCH(J$1,[1]MasterLookup!$1:$1,0),FALSE)</f>
        <v>2.0099999999999998</v>
      </c>
      <c r="K205">
        <f>VLOOKUP($A205,[1]MasterLookup!$A:$R,MATCH(K$1,[1]MasterLookup!$1:$1,0),FALSE)</f>
        <v>2.0099999999999998</v>
      </c>
      <c r="L205">
        <f>VLOOKUP($A205,[1]MasterLookup!$A:$R,MATCH(L$1,[1]MasterLookup!$1:$1,0),FALSE)</f>
        <v>2.0099999999999998</v>
      </c>
      <c r="M205">
        <f>VLOOKUP($A205,input_all_cols!$A:$AZ,MATCH(IF(tranline_cols!$D205=2,VLOOKUP(tranline_cols!M$1,headway_lookup!$A$2:$C$7,2,FALSE),VLOOKUP(tranline_cols!M$1,headway_lookup!$A$2:$C$7,3,FALSE)),input_all_cols!$1:$1,0),FALSE)</f>
        <v>60</v>
      </c>
      <c r="N205">
        <f>VLOOKUP($A205,input_all_cols!$A:$AZ,MATCH(IF(tranline_cols!$D205=2,VLOOKUP(tranline_cols!N$1,headway_lookup!$A$2:$C$7,2,FALSE),VLOOKUP(tranline_cols!N$1,headway_lookup!$A$2:$C$7,3,FALSE)),input_all_cols!$1:$1,0),FALSE)</f>
        <v>60</v>
      </c>
      <c r="O205">
        <f>VLOOKUP($A205,input_all_cols!$A:$AZ,MATCH(IF(tranline_cols!$D205=2,VLOOKUP(tranline_cols!O$1,headway_lookup!$A$2:$C$7,2,FALSE),VLOOKUP(tranline_cols!O$1,headway_lookup!$A$2:$C$7,3,FALSE)),input_all_cols!$1:$1,0),FALSE)</f>
        <v>60</v>
      </c>
      <c r="P205">
        <f>VLOOKUP($A205,input_all_cols!$A:$AZ,MATCH(IF(tranline_cols!$D205=2,VLOOKUP(tranline_cols!P$1,headway_lookup!$A$2:$C$7,2,FALSE),VLOOKUP(tranline_cols!P$1,headway_lookup!$A$2:$C$7,3,FALSE)),input_all_cols!$1:$1,0),FALSE)</f>
        <v>60</v>
      </c>
      <c r="Q205">
        <f>VLOOKUP($A205,input_all_cols!$A:$AZ,MATCH(IF(tranline_cols!$D205=2,VLOOKUP(tranline_cols!Q$1,headway_lookup!$A$2:$C$7,2,FALSE),VLOOKUP(tranline_cols!Q$1,headway_lookup!$A$2:$C$7,3,FALSE)),input_all_cols!$1:$1,0),FALSE)</f>
        <v>0</v>
      </c>
    </row>
    <row r="206" spans="1:17" x14ac:dyDescent="0.25">
      <c r="A206" t="str">
        <f>input_all_cols!A206</f>
        <v>SRTD61_B</v>
      </c>
      <c r="B206">
        <f>VLOOKUP($A206,[1]MasterLookup!$A:$R,MATCH(B$1,[1]MasterLookup!$1:$1,0),FALSE)</f>
        <v>2.0099999999999998</v>
      </c>
      <c r="C206" t="s">
        <v>593</v>
      </c>
      <c r="D206">
        <f>VLOOKUP($A206,[1]MasterLookup!$A:$R,MATCH(D$1,[1]MasterLookup!$1:$1,0),FALSE)</f>
        <v>3</v>
      </c>
      <c r="E206">
        <f>VLOOKUP($A206,[1]MasterLookup!$A:$R,MATCH(E$1,[1]MasterLookup!$1:$1,0),FALSE)</f>
        <v>2</v>
      </c>
      <c r="F206">
        <f>VLOOKUP($A206,[1]MasterLookup!$A:$R,MATCH(F$1,[1]MasterLookup!$1:$1,0),FALSE)</f>
        <v>5</v>
      </c>
      <c r="G206" t="str">
        <f>VLOOKUP($A206,[1]MasterLookup!$A:$R,MATCH(G$1,[1]MasterLookup!$1:$1,0),FALSE)</f>
        <v>F</v>
      </c>
      <c r="H206">
        <f>VLOOKUP($A206,[1]MasterLookup!$A:$R,MATCH(H$1,[1]MasterLookup!$1:$1,0),FALSE)</f>
        <v>2.0099999999999998</v>
      </c>
      <c r="I206">
        <f>VLOOKUP($A206,[1]MasterLookup!$A:$R,MATCH(I$1,[1]MasterLookup!$1:$1,0),FALSE)</f>
        <v>2.0099999999999998</v>
      </c>
      <c r="J206">
        <f>VLOOKUP($A206,[1]MasterLookup!$A:$R,MATCH(J$1,[1]MasterLookup!$1:$1,0),FALSE)</f>
        <v>2.0099999999999998</v>
      </c>
      <c r="K206">
        <f>VLOOKUP($A206,[1]MasterLookup!$A:$R,MATCH(K$1,[1]MasterLookup!$1:$1,0),FALSE)</f>
        <v>2.0099999999999998</v>
      </c>
      <c r="L206">
        <f>VLOOKUP($A206,[1]MasterLookup!$A:$R,MATCH(L$1,[1]MasterLookup!$1:$1,0),FALSE)</f>
        <v>2.0099999999999998</v>
      </c>
      <c r="M206">
        <f>VLOOKUP($A206,input_all_cols!$A:$AZ,MATCH(IF(tranline_cols!$D206=2,VLOOKUP(tranline_cols!M$1,headway_lookup!$A$2:$C$7,2,FALSE),VLOOKUP(tranline_cols!M$1,headway_lookup!$A$2:$C$7,3,FALSE)),input_all_cols!$1:$1,0),FALSE)</f>
        <v>60</v>
      </c>
      <c r="N206">
        <f>VLOOKUP($A206,input_all_cols!$A:$AZ,MATCH(IF(tranline_cols!$D206=2,VLOOKUP(tranline_cols!N$1,headway_lookup!$A$2:$C$7,2,FALSE),VLOOKUP(tranline_cols!N$1,headway_lookup!$A$2:$C$7,3,FALSE)),input_all_cols!$1:$1,0),FALSE)</f>
        <v>60</v>
      </c>
      <c r="O206">
        <f>VLOOKUP($A206,input_all_cols!$A:$AZ,MATCH(IF(tranline_cols!$D206=2,VLOOKUP(tranline_cols!O$1,headway_lookup!$A$2:$C$7,2,FALSE),VLOOKUP(tranline_cols!O$1,headway_lookup!$A$2:$C$7,3,FALSE)),input_all_cols!$1:$1,0),FALSE)</f>
        <v>60</v>
      </c>
      <c r="P206">
        <f>VLOOKUP($A206,input_all_cols!$A:$AZ,MATCH(IF(tranline_cols!$D206=2,VLOOKUP(tranline_cols!P$1,headway_lookup!$A$2:$C$7,2,FALSE),VLOOKUP(tranline_cols!P$1,headway_lookup!$A$2:$C$7,3,FALSE)),input_all_cols!$1:$1,0),FALSE)</f>
        <v>60</v>
      </c>
      <c r="Q206">
        <f>VLOOKUP($A206,input_all_cols!$A:$AZ,MATCH(IF(tranline_cols!$D206=2,VLOOKUP(tranline_cols!Q$1,headway_lookup!$A$2:$C$7,2,FALSE),VLOOKUP(tranline_cols!Q$1,headway_lookup!$A$2:$C$7,3,FALSE)),input_all_cols!$1:$1,0),FALSE)</f>
        <v>180</v>
      </c>
    </row>
    <row r="207" spans="1:17" x14ac:dyDescent="0.25">
      <c r="A207" t="str">
        <f>input_all_cols!A207</f>
        <v>SRTD62_A</v>
      </c>
      <c r="B207">
        <f>VLOOKUP($A207,[1]MasterLookup!$A:$R,MATCH(B$1,[1]MasterLookup!$1:$1,0),FALSE)</f>
        <v>2.2000000000000002</v>
      </c>
      <c r="C207" t="s">
        <v>593</v>
      </c>
      <c r="D207">
        <f>VLOOKUP($A207,[1]MasterLookup!$A:$R,MATCH(D$1,[1]MasterLookup!$1:$1,0),FALSE)</f>
        <v>3</v>
      </c>
      <c r="E207">
        <f>VLOOKUP($A207,[1]MasterLookup!$A:$R,MATCH(E$1,[1]MasterLookup!$1:$1,0),FALSE)</f>
        <v>2</v>
      </c>
      <c r="F207">
        <f>VLOOKUP($A207,[1]MasterLookup!$A:$R,MATCH(F$1,[1]MasterLookup!$1:$1,0),FALSE)</f>
        <v>5</v>
      </c>
      <c r="G207" t="str">
        <f>VLOOKUP($A207,[1]MasterLookup!$A:$R,MATCH(G$1,[1]MasterLookup!$1:$1,0),FALSE)</f>
        <v>F</v>
      </c>
      <c r="H207">
        <f>VLOOKUP($A207,[1]MasterLookup!$A:$R,MATCH(H$1,[1]MasterLookup!$1:$1,0),FALSE)</f>
        <v>2.0099999999999998</v>
      </c>
      <c r="I207">
        <f>VLOOKUP($A207,[1]MasterLookup!$A:$R,MATCH(I$1,[1]MasterLookup!$1:$1,0),FALSE)</f>
        <v>2.0099999999999998</v>
      </c>
      <c r="J207">
        <f>VLOOKUP($A207,[1]MasterLookup!$A:$R,MATCH(J$1,[1]MasterLookup!$1:$1,0),FALSE)</f>
        <v>2.0099999999999998</v>
      </c>
      <c r="K207">
        <f>VLOOKUP($A207,[1]MasterLookup!$A:$R,MATCH(K$1,[1]MasterLookup!$1:$1,0),FALSE)</f>
        <v>2.0099999999999998</v>
      </c>
      <c r="L207">
        <f>VLOOKUP($A207,[1]MasterLookup!$A:$R,MATCH(L$1,[1]MasterLookup!$1:$1,0),FALSE)</f>
        <v>2.0099999999999998</v>
      </c>
      <c r="M207">
        <f>VLOOKUP($A207,input_all_cols!$A:$AZ,MATCH(IF(tranline_cols!$D207=2,VLOOKUP(tranline_cols!M$1,headway_lookup!$A$2:$C$7,2,FALSE),VLOOKUP(tranline_cols!M$1,headway_lookup!$A$2:$C$7,3,FALSE)),input_all_cols!$1:$1,0),FALSE)</f>
        <v>34.285714285714199</v>
      </c>
      <c r="N207">
        <f>VLOOKUP($A207,input_all_cols!$A:$AZ,MATCH(IF(tranline_cols!$D207=2,VLOOKUP(tranline_cols!N$1,headway_lookup!$A$2:$C$7,2,FALSE),VLOOKUP(tranline_cols!N$1,headway_lookup!$A$2:$C$7,3,FALSE)),input_all_cols!$1:$1,0),FALSE)</f>
        <v>30</v>
      </c>
      <c r="O207">
        <f>VLOOKUP($A207,input_all_cols!$A:$AZ,MATCH(IF(tranline_cols!$D207=2,VLOOKUP(tranline_cols!O$1,headway_lookup!$A$2:$C$7,2,FALSE),VLOOKUP(tranline_cols!O$1,headway_lookup!$A$2:$C$7,3,FALSE)),input_all_cols!$1:$1,0),FALSE)</f>
        <v>30</v>
      </c>
      <c r="P207">
        <f>VLOOKUP($A207,input_all_cols!$A:$AZ,MATCH(IF(tranline_cols!$D207=2,VLOOKUP(tranline_cols!P$1,headway_lookup!$A$2:$C$7,2,FALSE),VLOOKUP(tranline_cols!P$1,headway_lookup!$A$2:$C$7,3,FALSE)),input_all_cols!$1:$1,0),FALSE)</f>
        <v>30</v>
      </c>
      <c r="Q207">
        <f>VLOOKUP($A207,input_all_cols!$A:$AZ,MATCH(IF(tranline_cols!$D207=2,VLOOKUP(tranline_cols!Q$1,headway_lookup!$A$2:$C$7,2,FALSE),VLOOKUP(tranline_cols!Q$1,headway_lookup!$A$2:$C$7,3,FALSE)),input_all_cols!$1:$1,0),FALSE)</f>
        <v>90</v>
      </c>
    </row>
    <row r="208" spans="1:17" x14ac:dyDescent="0.25">
      <c r="A208" t="str">
        <f>input_all_cols!A208</f>
        <v>SRTD62_B</v>
      </c>
      <c r="B208">
        <f>VLOOKUP($A208,[1]MasterLookup!$A:$R,MATCH(B$1,[1]MasterLookup!$1:$1,0),FALSE)</f>
        <v>2.2000000000000002</v>
      </c>
      <c r="C208" t="s">
        <v>593</v>
      </c>
      <c r="D208">
        <f>VLOOKUP($A208,[1]MasterLookup!$A:$R,MATCH(D$1,[1]MasterLookup!$1:$1,0),FALSE)</f>
        <v>3</v>
      </c>
      <c r="E208">
        <f>VLOOKUP($A208,[1]MasterLookup!$A:$R,MATCH(E$1,[1]MasterLookup!$1:$1,0),FALSE)</f>
        <v>2</v>
      </c>
      <c r="F208">
        <f>VLOOKUP($A208,[1]MasterLookup!$A:$R,MATCH(F$1,[1]MasterLookup!$1:$1,0),FALSE)</f>
        <v>5</v>
      </c>
      <c r="G208" t="str">
        <f>VLOOKUP($A208,[1]MasterLookup!$A:$R,MATCH(G$1,[1]MasterLookup!$1:$1,0),FALSE)</f>
        <v>F</v>
      </c>
      <c r="H208">
        <f>VLOOKUP($A208,[1]MasterLookup!$A:$R,MATCH(H$1,[1]MasterLookup!$1:$1,0),FALSE)</f>
        <v>2.0099999999999998</v>
      </c>
      <c r="I208">
        <f>VLOOKUP($A208,[1]MasterLookup!$A:$R,MATCH(I$1,[1]MasterLookup!$1:$1,0),FALSE)</f>
        <v>2.0099999999999998</v>
      </c>
      <c r="J208">
        <f>VLOOKUP($A208,[1]MasterLookup!$A:$R,MATCH(J$1,[1]MasterLookup!$1:$1,0),FALSE)</f>
        <v>2.0099999999999998</v>
      </c>
      <c r="K208">
        <f>VLOOKUP($A208,[1]MasterLookup!$A:$R,MATCH(K$1,[1]MasterLookup!$1:$1,0),FALSE)</f>
        <v>2.0099999999999998</v>
      </c>
      <c r="L208">
        <f>VLOOKUP($A208,[1]MasterLookup!$A:$R,MATCH(L$1,[1]MasterLookup!$1:$1,0),FALSE)</f>
        <v>2.0099999999999998</v>
      </c>
      <c r="M208">
        <f>VLOOKUP($A208,input_all_cols!$A:$AZ,MATCH(IF(tranline_cols!$D208=2,VLOOKUP(tranline_cols!M$1,headway_lookup!$A$2:$C$7,2,FALSE),VLOOKUP(tranline_cols!M$1,headway_lookup!$A$2:$C$7,3,FALSE)),input_all_cols!$1:$1,0),FALSE)</f>
        <v>48</v>
      </c>
      <c r="N208">
        <f>VLOOKUP($A208,input_all_cols!$A:$AZ,MATCH(IF(tranline_cols!$D208=2,VLOOKUP(tranline_cols!N$1,headway_lookup!$A$2:$C$7,2,FALSE),VLOOKUP(tranline_cols!N$1,headway_lookup!$A$2:$C$7,3,FALSE)),input_all_cols!$1:$1,0),FALSE)</f>
        <v>30</v>
      </c>
      <c r="O208">
        <f>VLOOKUP($A208,input_all_cols!$A:$AZ,MATCH(IF(tranline_cols!$D208=2,VLOOKUP(tranline_cols!O$1,headway_lookup!$A$2:$C$7,2,FALSE),VLOOKUP(tranline_cols!O$1,headway_lookup!$A$2:$C$7,3,FALSE)),input_all_cols!$1:$1,0),FALSE)</f>
        <v>30</v>
      </c>
      <c r="P208">
        <f>VLOOKUP($A208,input_all_cols!$A:$AZ,MATCH(IF(tranline_cols!$D208=2,VLOOKUP(tranline_cols!P$1,headway_lookup!$A$2:$C$7,2,FALSE),VLOOKUP(tranline_cols!P$1,headway_lookup!$A$2:$C$7,3,FALSE)),input_all_cols!$1:$1,0),FALSE)</f>
        <v>30</v>
      </c>
      <c r="Q208">
        <f>VLOOKUP($A208,input_all_cols!$A:$AZ,MATCH(IF(tranline_cols!$D208=2,VLOOKUP(tranline_cols!Q$1,headway_lookup!$A$2:$C$7,2,FALSE),VLOOKUP(tranline_cols!Q$1,headway_lookup!$A$2:$C$7,3,FALSE)),input_all_cols!$1:$1,0),FALSE)</f>
        <v>90</v>
      </c>
    </row>
    <row r="209" spans="1:17" x14ac:dyDescent="0.25">
      <c r="A209" t="str">
        <f>input_all_cols!A209</f>
        <v>SRTD65_A</v>
      </c>
      <c r="B209">
        <f>VLOOKUP($A209,[1]MasterLookup!$A:$R,MATCH(B$1,[1]MasterLookup!$1:$1,0),FALSE)</f>
        <v>2.0099999999999998</v>
      </c>
      <c r="C209" t="s">
        <v>593</v>
      </c>
      <c r="D209">
        <f>VLOOKUP($A209,[1]MasterLookup!$A:$R,MATCH(D$1,[1]MasterLookup!$1:$1,0),FALSE)</f>
        <v>3</v>
      </c>
      <c r="E209">
        <f>VLOOKUP($A209,[1]MasterLookup!$A:$R,MATCH(E$1,[1]MasterLookup!$1:$1,0),FALSE)</f>
        <v>2</v>
      </c>
      <c r="F209">
        <f>VLOOKUP($A209,[1]MasterLookup!$A:$R,MATCH(F$1,[1]MasterLookup!$1:$1,0),FALSE)</f>
        <v>5</v>
      </c>
      <c r="G209" t="str">
        <f>VLOOKUP($A209,[1]MasterLookup!$A:$R,MATCH(G$1,[1]MasterLookup!$1:$1,0),FALSE)</f>
        <v>F</v>
      </c>
      <c r="H209">
        <f>VLOOKUP($A209,[1]MasterLookup!$A:$R,MATCH(H$1,[1]MasterLookup!$1:$1,0),FALSE)</f>
        <v>2.0099999999999998</v>
      </c>
      <c r="I209">
        <f>VLOOKUP($A209,[1]MasterLookup!$A:$R,MATCH(I$1,[1]MasterLookup!$1:$1,0),FALSE)</f>
        <v>2.0099999999999998</v>
      </c>
      <c r="J209">
        <f>VLOOKUP($A209,[1]MasterLookup!$A:$R,MATCH(J$1,[1]MasterLookup!$1:$1,0),FALSE)</f>
        <v>2.0099999999999998</v>
      </c>
      <c r="K209">
        <f>VLOOKUP($A209,[1]MasterLookup!$A:$R,MATCH(K$1,[1]MasterLookup!$1:$1,0),FALSE)</f>
        <v>2.0099999999999998</v>
      </c>
      <c r="L209">
        <f>VLOOKUP($A209,[1]MasterLookup!$A:$R,MATCH(L$1,[1]MasterLookup!$1:$1,0),FALSE)</f>
        <v>2.0099999999999998</v>
      </c>
      <c r="M209">
        <f>VLOOKUP($A209,input_all_cols!$A:$AZ,MATCH(IF(tranline_cols!$D209=2,VLOOKUP(tranline_cols!M$1,headway_lookup!$A$2:$C$7,2,FALSE),VLOOKUP(tranline_cols!M$1,headway_lookup!$A$2:$C$7,3,FALSE)),input_all_cols!$1:$1,0),FALSE)</f>
        <v>80</v>
      </c>
      <c r="N209">
        <f>VLOOKUP($A209,input_all_cols!$A:$AZ,MATCH(IF(tranline_cols!$D209=2,VLOOKUP(tranline_cols!N$1,headway_lookup!$A$2:$C$7,2,FALSE),VLOOKUP(tranline_cols!N$1,headway_lookup!$A$2:$C$7,3,FALSE)),input_all_cols!$1:$1,0),FALSE)</f>
        <v>60</v>
      </c>
      <c r="O209">
        <f>VLOOKUP($A209,input_all_cols!$A:$AZ,MATCH(IF(tranline_cols!$D209=2,VLOOKUP(tranline_cols!O$1,headway_lookup!$A$2:$C$7,2,FALSE),VLOOKUP(tranline_cols!O$1,headway_lookup!$A$2:$C$7,3,FALSE)),input_all_cols!$1:$1,0),FALSE)</f>
        <v>60</v>
      </c>
      <c r="P209">
        <f>VLOOKUP($A209,input_all_cols!$A:$AZ,MATCH(IF(tranline_cols!$D209=2,VLOOKUP(tranline_cols!P$1,headway_lookup!$A$2:$C$7,2,FALSE),VLOOKUP(tranline_cols!P$1,headway_lookup!$A$2:$C$7,3,FALSE)),input_all_cols!$1:$1,0),FALSE)</f>
        <v>60</v>
      </c>
      <c r="Q209">
        <f>VLOOKUP($A209,input_all_cols!$A:$AZ,MATCH(IF(tranline_cols!$D209=2,VLOOKUP(tranline_cols!Q$1,headway_lookup!$A$2:$C$7,2,FALSE),VLOOKUP(tranline_cols!Q$1,headway_lookup!$A$2:$C$7,3,FALSE)),input_all_cols!$1:$1,0),FALSE)</f>
        <v>0</v>
      </c>
    </row>
    <row r="210" spans="1:17" x14ac:dyDescent="0.25">
      <c r="A210" t="str">
        <f>input_all_cols!A210</f>
        <v>SRTD65_B</v>
      </c>
      <c r="B210">
        <f>VLOOKUP($A210,[1]MasterLookup!$A:$R,MATCH(B$1,[1]MasterLookup!$1:$1,0),FALSE)</f>
        <v>2.0099999999999998</v>
      </c>
      <c r="C210" t="s">
        <v>593</v>
      </c>
      <c r="D210">
        <f>VLOOKUP($A210,[1]MasterLookup!$A:$R,MATCH(D$1,[1]MasterLookup!$1:$1,0),FALSE)</f>
        <v>3</v>
      </c>
      <c r="E210">
        <f>VLOOKUP($A210,[1]MasterLookup!$A:$R,MATCH(E$1,[1]MasterLookup!$1:$1,0),FALSE)</f>
        <v>2</v>
      </c>
      <c r="F210">
        <f>VLOOKUP($A210,[1]MasterLookup!$A:$R,MATCH(F$1,[1]MasterLookup!$1:$1,0),FALSE)</f>
        <v>5</v>
      </c>
      <c r="G210" t="str">
        <f>VLOOKUP($A210,[1]MasterLookup!$A:$R,MATCH(G$1,[1]MasterLookup!$1:$1,0),FALSE)</f>
        <v>F</v>
      </c>
      <c r="H210">
        <f>VLOOKUP($A210,[1]MasterLookup!$A:$R,MATCH(H$1,[1]MasterLookup!$1:$1,0),FALSE)</f>
        <v>2.0099999999999998</v>
      </c>
      <c r="I210">
        <f>VLOOKUP($A210,[1]MasterLookup!$A:$R,MATCH(I$1,[1]MasterLookup!$1:$1,0),FALSE)</f>
        <v>2.0099999999999998</v>
      </c>
      <c r="J210">
        <f>VLOOKUP($A210,[1]MasterLookup!$A:$R,MATCH(J$1,[1]MasterLookup!$1:$1,0),FALSE)</f>
        <v>2.0099999999999998</v>
      </c>
      <c r="K210">
        <f>VLOOKUP($A210,[1]MasterLookup!$A:$R,MATCH(K$1,[1]MasterLookup!$1:$1,0),FALSE)</f>
        <v>2.0099999999999998</v>
      </c>
      <c r="L210">
        <f>VLOOKUP($A210,[1]MasterLookup!$A:$R,MATCH(L$1,[1]MasterLookup!$1:$1,0),FALSE)</f>
        <v>2.0099999999999998</v>
      </c>
      <c r="M210">
        <f>VLOOKUP($A210,input_all_cols!$A:$AZ,MATCH(IF(tranline_cols!$D210=2,VLOOKUP(tranline_cols!M$1,headway_lookup!$A$2:$C$7,2,FALSE),VLOOKUP(tranline_cols!M$1,headway_lookup!$A$2:$C$7,3,FALSE)),input_all_cols!$1:$1,0),FALSE)</f>
        <v>80</v>
      </c>
      <c r="N210">
        <f>VLOOKUP($A210,input_all_cols!$A:$AZ,MATCH(IF(tranline_cols!$D210=2,VLOOKUP(tranline_cols!N$1,headway_lookup!$A$2:$C$7,2,FALSE),VLOOKUP(tranline_cols!N$1,headway_lookup!$A$2:$C$7,3,FALSE)),input_all_cols!$1:$1,0),FALSE)</f>
        <v>60</v>
      </c>
      <c r="O210">
        <f>VLOOKUP($A210,input_all_cols!$A:$AZ,MATCH(IF(tranline_cols!$D210=2,VLOOKUP(tranline_cols!O$1,headway_lookup!$A$2:$C$7,2,FALSE),VLOOKUP(tranline_cols!O$1,headway_lookup!$A$2:$C$7,3,FALSE)),input_all_cols!$1:$1,0),FALSE)</f>
        <v>60</v>
      </c>
      <c r="P210">
        <f>VLOOKUP($A210,input_all_cols!$A:$AZ,MATCH(IF(tranline_cols!$D210=2,VLOOKUP(tranline_cols!P$1,headway_lookup!$A$2:$C$7,2,FALSE),VLOOKUP(tranline_cols!P$1,headway_lookup!$A$2:$C$7,3,FALSE)),input_all_cols!$1:$1,0),FALSE)</f>
        <v>60</v>
      </c>
      <c r="Q210">
        <f>VLOOKUP($A210,input_all_cols!$A:$AZ,MATCH(IF(tranline_cols!$D210=2,VLOOKUP(tranline_cols!Q$1,headway_lookup!$A$2:$C$7,2,FALSE),VLOOKUP(tranline_cols!Q$1,headway_lookup!$A$2:$C$7,3,FALSE)),input_all_cols!$1:$1,0),FALSE)</f>
        <v>0</v>
      </c>
    </row>
    <row r="211" spans="1:17" x14ac:dyDescent="0.25">
      <c r="A211" t="str">
        <f>input_all_cols!A211</f>
        <v>SRTD67_A</v>
      </c>
      <c r="B211">
        <f>VLOOKUP($A211,[1]MasterLookup!$A:$R,MATCH(B$1,[1]MasterLookup!$1:$1,0),FALSE)</f>
        <v>2.0099999999999998</v>
      </c>
      <c r="C211" t="s">
        <v>593</v>
      </c>
      <c r="D211">
        <f>VLOOKUP($A211,[1]MasterLookup!$A:$R,MATCH(D$1,[1]MasterLookup!$1:$1,0),FALSE)</f>
        <v>3</v>
      </c>
      <c r="E211">
        <f>VLOOKUP($A211,[1]MasterLookup!$A:$R,MATCH(E$1,[1]MasterLookup!$1:$1,0),FALSE)</f>
        <v>2</v>
      </c>
      <c r="F211">
        <f>VLOOKUP($A211,[1]MasterLookup!$A:$R,MATCH(F$1,[1]MasterLookup!$1:$1,0),FALSE)</f>
        <v>5</v>
      </c>
      <c r="G211" t="str">
        <f>VLOOKUP($A211,[1]MasterLookup!$A:$R,MATCH(G$1,[1]MasterLookup!$1:$1,0),FALSE)</f>
        <v>F</v>
      </c>
      <c r="H211">
        <f>VLOOKUP($A211,[1]MasterLookup!$A:$R,MATCH(H$1,[1]MasterLookup!$1:$1,0),FALSE)</f>
        <v>2.0099999999999998</v>
      </c>
      <c r="I211">
        <f>VLOOKUP($A211,[1]MasterLookup!$A:$R,MATCH(I$1,[1]MasterLookup!$1:$1,0),FALSE)</f>
        <v>2.0099999999999998</v>
      </c>
      <c r="J211">
        <f>VLOOKUP($A211,[1]MasterLookup!$A:$R,MATCH(J$1,[1]MasterLookup!$1:$1,0),FALSE)</f>
        <v>2.0099999999999998</v>
      </c>
      <c r="K211">
        <f>VLOOKUP($A211,[1]MasterLookup!$A:$R,MATCH(K$1,[1]MasterLookup!$1:$1,0),FALSE)</f>
        <v>2.0099999999999998</v>
      </c>
      <c r="L211">
        <f>VLOOKUP($A211,[1]MasterLookup!$A:$R,MATCH(L$1,[1]MasterLookup!$1:$1,0),FALSE)</f>
        <v>2.0099999999999998</v>
      </c>
      <c r="M211">
        <f>VLOOKUP($A211,input_all_cols!$A:$AZ,MATCH(IF(tranline_cols!$D211=2,VLOOKUP(tranline_cols!M$1,headway_lookup!$A$2:$C$7,2,FALSE),VLOOKUP(tranline_cols!M$1,headway_lookup!$A$2:$C$7,3,FALSE)),input_all_cols!$1:$1,0),FALSE)</f>
        <v>30</v>
      </c>
      <c r="N211">
        <f>VLOOKUP($A211,input_all_cols!$A:$AZ,MATCH(IF(tranline_cols!$D211=2,VLOOKUP(tranline_cols!N$1,headway_lookup!$A$2:$C$7,2,FALSE),VLOOKUP(tranline_cols!N$1,headway_lookup!$A$2:$C$7,3,FALSE)),input_all_cols!$1:$1,0),FALSE)</f>
        <v>30</v>
      </c>
      <c r="O211">
        <f>VLOOKUP($A211,input_all_cols!$A:$AZ,MATCH(IF(tranline_cols!$D211=2,VLOOKUP(tranline_cols!O$1,headway_lookup!$A$2:$C$7,2,FALSE),VLOOKUP(tranline_cols!O$1,headway_lookup!$A$2:$C$7,3,FALSE)),input_all_cols!$1:$1,0),FALSE)</f>
        <v>30</v>
      </c>
      <c r="P211">
        <f>VLOOKUP($A211,input_all_cols!$A:$AZ,MATCH(IF(tranline_cols!$D211=2,VLOOKUP(tranline_cols!P$1,headway_lookup!$A$2:$C$7,2,FALSE),VLOOKUP(tranline_cols!P$1,headway_lookup!$A$2:$C$7,3,FALSE)),input_all_cols!$1:$1,0),FALSE)</f>
        <v>60</v>
      </c>
      <c r="Q211">
        <f>VLOOKUP($A211,input_all_cols!$A:$AZ,MATCH(IF(tranline_cols!$D211=2,VLOOKUP(tranline_cols!Q$1,headway_lookup!$A$2:$C$7,2,FALSE),VLOOKUP(tranline_cols!Q$1,headway_lookup!$A$2:$C$7,3,FALSE)),input_all_cols!$1:$1,0),FALSE)</f>
        <v>90</v>
      </c>
    </row>
    <row r="212" spans="1:17" x14ac:dyDescent="0.25">
      <c r="A212" t="str">
        <f>input_all_cols!A212</f>
        <v>SRTD67_B</v>
      </c>
      <c r="B212">
        <f>VLOOKUP($A212,[1]MasterLookup!$A:$R,MATCH(B$1,[1]MasterLookup!$1:$1,0),FALSE)</f>
        <v>2.0099999999999998</v>
      </c>
      <c r="C212" t="s">
        <v>593</v>
      </c>
      <c r="D212">
        <f>VLOOKUP($A212,[1]MasterLookup!$A:$R,MATCH(D$1,[1]MasterLookup!$1:$1,0),FALSE)</f>
        <v>3</v>
      </c>
      <c r="E212">
        <f>VLOOKUP($A212,[1]MasterLookup!$A:$R,MATCH(E$1,[1]MasterLookup!$1:$1,0),FALSE)</f>
        <v>2</v>
      </c>
      <c r="F212">
        <f>VLOOKUP($A212,[1]MasterLookup!$A:$R,MATCH(F$1,[1]MasterLookup!$1:$1,0),FALSE)</f>
        <v>5</v>
      </c>
      <c r="G212" t="str">
        <f>VLOOKUP($A212,[1]MasterLookup!$A:$R,MATCH(G$1,[1]MasterLookup!$1:$1,0),FALSE)</f>
        <v>F</v>
      </c>
      <c r="H212">
        <f>VLOOKUP($A212,[1]MasterLookup!$A:$R,MATCH(H$1,[1]MasterLookup!$1:$1,0),FALSE)</f>
        <v>2.0099999999999998</v>
      </c>
      <c r="I212">
        <f>VLOOKUP($A212,[1]MasterLookup!$A:$R,MATCH(I$1,[1]MasterLookup!$1:$1,0),FALSE)</f>
        <v>2.0099999999999998</v>
      </c>
      <c r="J212">
        <f>VLOOKUP($A212,[1]MasterLookup!$A:$R,MATCH(J$1,[1]MasterLookup!$1:$1,0),FALSE)</f>
        <v>2.0099999999999998</v>
      </c>
      <c r="K212">
        <f>VLOOKUP($A212,[1]MasterLookup!$A:$R,MATCH(K$1,[1]MasterLookup!$1:$1,0),FALSE)</f>
        <v>2.0099999999999998</v>
      </c>
      <c r="L212">
        <f>VLOOKUP($A212,[1]MasterLookup!$A:$R,MATCH(L$1,[1]MasterLookup!$1:$1,0),FALSE)</f>
        <v>2.0099999999999998</v>
      </c>
      <c r="M212">
        <f>VLOOKUP($A212,input_all_cols!$A:$AZ,MATCH(IF(tranline_cols!$D212=2,VLOOKUP(tranline_cols!M$1,headway_lookup!$A$2:$C$7,2,FALSE),VLOOKUP(tranline_cols!M$1,headway_lookup!$A$2:$C$7,3,FALSE)),input_all_cols!$1:$1,0),FALSE)</f>
        <v>40</v>
      </c>
      <c r="N212">
        <f>VLOOKUP($A212,input_all_cols!$A:$AZ,MATCH(IF(tranline_cols!$D212=2,VLOOKUP(tranline_cols!N$1,headway_lookup!$A$2:$C$7,2,FALSE),VLOOKUP(tranline_cols!N$1,headway_lookup!$A$2:$C$7,3,FALSE)),input_all_cols!$1:$1,0),FALSE)</f>
        <v>30</v>
      </c>
      <c r="O212">
        <f>VLOOKUP($A212,input_all_cols!$A:$AZ,MATCH(IF(tranline_cols!$D212=2,VLOOKUP(tranline_cols!O$1,headway_lookup!$A$2:$C$7,2,FALSE),VLOOKUP(tranline_cols!O$1,headway_lookup!$A$2:$C$7,3,FALSE)),input_all_cols!$1:$1,0),FALSE)</f>
        <v>30</v>
      </c>
      <c r="P212">
        <f>VLOOKUP($A212,input_all_cols!$A:$AZ,MATCH(IF(tranline_cols!$D212=2,VLOOKUP(tranline_cols!P$1,headway_lookup!$A$2:$C$7,2,FALSE),VLOOKUP(tranline_cols!P$1,headway_lookup!$A$2:$C$7,3,FALSE)),input_all_cols!$1:$1,0),FALSE)</f>
        <v>60</v>
      </c>
      <c r="Q212">
        <f>VLOOKUP($A212,input_all_cols!$A:$AZ,MATCH(IF(tranline_cols!$D212=2,VLOOKUP(tranline_cols!Q$1,headway_lookup!$A$2:$C$7,2,FALSE),VLOOKUP(tranline_cols!Q$1,headway_lookup!$A$2:$C$7,3,FALSE)),input_all_cols!$1:$1,0),FALSE)</f>
        <v>90</v>
      </c>
    </row>
    <row r="213" spans="1:17" x14ac:dyDescent="0.25">
      <c r="A213" t="str">
        <f>input_all_cols!A213</f>
        <v>SRTD68_A</v>
      </c>
      <c r="B213">
        <f>VLOOKUP($A213,[1]MasterLookup!$A:$R,MATCH(B$1,[1]MasterLookup!$1:$1,0),FALSE)</f>
        <v>2.0099999999999998</v>
      </c>
      <c r="C213" t="s">
        <v>593</v>
      </c>
      <c r="D213">
        <f>VLOOKUP($A213,[1]MasterLookup!$A:$R,MATCH(D$1,[1]MasterLookup!$1:$1,0),FALSE)</f>
        <v>3</v>
      </c>
      <c r="E213">
        <f>VLOOKUP($A213,[1]MasterLookup!$A:$R,MATCH(E$1,[1]MasterLookup!$1:$1,0),FALSE)</f>
        <v>2</v>
      </c>
      <c r="F213">
        <f>VLOOKUP($A213,[1]MasterLookup!$A:$R,MATCH(F$1,[1]MasterLookup!$1:$1,0),FALSE)</f>
        <v>5</v>
      </c>
      <c r="G213" t="str">
        <f>VLOOKUP($A213,[1]MasterLookup!$A:$R,MATCH(G$1,[1]MasterLookup!$1:$1,0),FALSE)</f>
        <v>F</v>
      </c>
      <c r="H213">
        <f>VLOOKUP($A213,[1]MasterLookup!$A:$R,MATCH(H$1,[1]MasterLookup!$1:$1,0),FALSE)</f>
        <v>2.0099999999999998</v>
      </c>
      <c r="I213">
        <f>VLOOKUP($A213,[1]MasterLookup!$A:$R,MATCH(I$1,[1]MasterLookup!$1:$1,0),FALSE)</f>
        <v>2.0099999999999998</v>
      </c>
      <c r="J213">
        <f>VLOOKUP($A213,[1]MasterLookup!$A:$R,MATCH(J$1,[1]MasterLookup!$1:$1,0),FALSE)</f>
        <v>2.0099999999999998</v>
      </c>
      <c r="K213">
        <f>VLOOKUP($A213,[1]MasterLookup!$A:$R,MATCH(K$1,[1]MasterLookup!$1:$1,0),FALSE)</f>
        <v>2.0099999999999998</v>
      </c>
      <c r="L213">
        <f>VLOOKUP($A213,[1]MasterLookup!$A:$R,MATCH(L$1,[1]MasterLookup!$1:$1,0),FALSE)</f>
        <v>2.0099999999999998</v>
      </c>
      <c r="M213">
        <f>VLOOKUP($A213,input_all_cols!$A:$AZ,MATCH(IF(tranline_cols!$D213=2,VLOOKUP(tranline_cols!M$1,headway_lookup!$A$2:$C$7,2,FALSE),VLOOKUP(tranline_cols!M$1,headway_lookup!$A$2:$C$7,3,FALSE)),input_all_cols!$1:$1,0),FALSE)</f>
        <v>26.6666666666666</v>
      </c>
      <c r="N213">
        <f>VLOOKUP($A213,input_all_cols!$A:$AZ,MATCH(IF(tranline_cols!$D213=2,VLOOKUP(tranline_cols!N$1,headway_lookup!$A$2:$C$7,2,FALSE),VLOOKUP(tranline_cols!N$1,headway_lookup!$A$2:$C$7,3,FALSE)),input_all_cols!$1:$1,0),FALSE)</f>
        <v>30</v>
      </c>
      <c r="O213">
        <f>VLOOKUP($A213,input_all_cols!$A:$AZ,MATCH(IF(tranline_cols!$D213=2,VLOOKUP(tranline_cols!O$1,headway_lookup!$A$2:$C$7,2,FALSE),VLOOKUP(tranline_cols!O$1,headway_lookup!$A$2:$C$7,3,FALSE)),input_all_cols!$1:$1,0),FALSE)</f>
        <v>30</v>
      </c>
      <c r="P213">
        <f>VLOOKUP($A213,input_all_cols!$A:$AZ,MATCH(IF(tranline_cols!$D213=2,VLOOKUP(tranline_cols!P$1,headway_lookup!$A$2:$C$7,2,FALSE),VLOOKUP(tranline_cols!P$1,headway_lookup!$A$2:$C$7,3,FALSE)),input_all_cols!$1:$1,0),FALSE)</f>
        <v>60</v>
      </c>
      <c r="Q213">
        <f>VLOOKUP($A213,input_all_cols!$A:$AZ,MATCH(IF(tranline_cols!$D213=2,VLOOKUP(tranline_cols!Q$1,headway_lookup!$A$2:$C$7,2,FALSE),VLOOKUP(tranline_cols!Q$1,headway_lookup!$A$2:$C$7,3,FALSE)),input_all_cols!$1:$1,0),FALSE)</f>
        <v>180</v>
      </c>
    </row>
    <row r="214" spans="1:17" x14ac:dyDescent="0.25">
      <c r="A214" t="str">
        <f>input_all_cols!A214</f>
        <v>SRTD68_B</v>
      </c>
      <c r="B214">
        <f>VLOOKUP($A214,[1]MasterLookup!$A:$R,MATCH(B$1,[1]MasterLookup!$1:$1,0),FALSE)</f>
        <v>2.0099999999999998</v>
      </c>
      <c r="C214" t="s">
        <v>593</v>
      </c>
      <c r="D214">
        <f>VLOOKUP($A214,[1]MasterLookup!$A:$R,MATCH(D$1,[1]MasterLookup!$1:$1,0),FALSE)</f>
        <v>3</v>
      </c>
      <c r="E214">
        <f>VLOOKUP($A214,[1]MasterLookup!$A:$R,MATCH(E$1,[1]MasterLookup!$1:$1,0),FALSE)</f>
        <v>2</v>
      </c>
      <c r="F214">
        <f>VLOOKUP($A214,[1]MasterLookup!$A:$R,MATCH(F$1,[1]MasterLookup!$1:$1,0),FALSE)</f>
        <v>5</v>
      </c>
      <c r="G214" t="str">
        <f>VLOOKUP($A214,[1]MasterLookup!$A:$R,MATCH(G$1,[1]MasterLookup!$1:$1,0),FALSE)</f>
        <v>F</v>
      </c>
      <c r="H214">
        <f>VLOOKUP($A214,[1]MasterLookup!$A:$R,MATCH(H$1,[1]MasterLookup!$1:$1,0),FALSE)</f>
        <v>2.0099999999999998</v>
      </c>
      <c r="I214">
        <f>VLOOKUP($A214,[1]MasterLookup!$A:$R,MATCH(I$1,[1]MasterLookup!$1:$1,0),FALSE)</f>
        <v>2.0099999999999998</v>
      </c>
      <c r="J214">
        <f>VLOOKUP($A214,[1]MasterLookup!$A:$R,MATCH(J$1,[1]MasterLookup!$1:$1,0),FALSE)</f>
        <v>2.0099999999999998</v>
      </c>
      <c r="K214">
        <f>VLOOKUP($A214,[1]MasterLookup!$A:$R,MATCH(K$1,[1]MasterLookup!$1:$1,0),FALSE)</f>
        <v>2.0099999999999998</v>
      </c>
      <c r="L214">
        <f>VLOOKUP($A214,[1]MasterLookup!$A:$R,MATCH(L$1,[1]MasterLookup!$1:$1,0),FALSE)</f>
        <v>2.0099999999999998</v>
      </c>
      <c r="M214">
        <f>VLOOKUP($A214,input_all_cols!$A:$AZ,MATCH(IF(tranline_cols!$D214=2,VLOOKUP(tranline_cols!M$1,headway_lookup!$A$2:$C$7,2,FALSE),VLOOKUP(tranline_cols!M$1,headway_lookup!$A$2:$C$7,3,FALSE)),input_all_cols!$1:$1,0),FALSE)</f>
        <v>40</v>
      </c>
      <c r="N214">
        <f>VLOOKUP($A214,input_all_cols!$A:$AZ,MATCH(IF(tranline_cols!$D214=2,VLOOKUP(tranline_cols!N$1,headway_lookup!$A$2:$C$7,2,FALSE),VLOOKUP(tranline_cols!N$1,headway_lookup!$A$2:$C$7,3,FALSE)),input_all_cols!$1:$1,0),FALSE)</f>
        <v>30</v>
      </c>
      <c r="O214">
        <f>VLOOKUP($A214,input_all_cols!$A:$AZ,MATCH(IF(tranline_cols!$D214=2,VLOOKUP(tranline_cols!O$1,headway_lookup!$A$2:$C$7,2,FALSE),VLOOKUP(tranline_cols!O$1,headway_lookup!$A$2:$C$7,3,FALSE)),input_all_cols!$1:$1,0),FALSE)</f>
        <v>30</v>
      </c>
      <c r="P214">
        <f>VLOOKUP($A214,input_all_cols!$A:$AZ,MATCH(IF(tranline_cols!$D214=2,VLOOKUP(tranline_cols!P$1,headway_lookup!$A$2:$C$7,2,FALSE),VLOOKUP(tranline_cols!P$1,headway_lookup!$A$2:$C$7,3,FALSE)),input_all_cols!$1:$1,0),FALSE)</f>
        <v>40</v>
      </c>
      <c r="Q214">
        <f>VLOOKUP($A214,input_all_cols!$A:$AZ,MATCH(IF(tranline_cols!$D214=2,VLOOKUP(tranline_cols!Q$1,headway_lookup!$A$2:$C$7,2,FALSE),VLOOKUP(tranline_cols!Q$1,headway_lookup!$A$2:$C$7,3,FALSE)),input_all_cols!$1:$1,0),FALSE)</f>
        <v>90</v>
      </c>
    </row>
    <row r="215" spans="1:17" x14ac:dyDescent="0.25">
      <c r="A215" t="str">
        <f>input_all_cols!A215</f>
        <v>SRTD6_A</v>
      </c>
      <c r="B215">
        <f>VLOOKUP($A215,[1]MasterLookup!$A:$R,MATCH(B$1,[1]MasterLookup!$1:$1,0),FALSE)</f>
        <v>2.0099999999999998</v>
      </c>
      <c r="C215" t="s">
        <v>593</v>
      </c>
      <c r="D215">
        <f>VLOOKUP($A215,[1]MasterLookup!$A:$R,MATCH(D$1,[1]MasterLookup!$1:$1,0),FALSE)</f>
        <v>3</v>
      </c>
      <c r="E215">
        <f>VLOOKUP($A215,[1]MasterLookup!$A:$R,MATCH(E$1,[1]MasterLookup!$1:$1,0),FALSE)</f>
        <v>2</v>
      </c>
      <c r="F215">
        <f>VLOOKUP($A215,[1]MasterLookup!$A:$R,MATCH(F$1,[1]MasterLookup!$1:$1,0),FALSE)</f>
        <v>5</v>
      </c>
      <c r="G215" t="str">
        <f>VLOOKUP($A215,[1]MasterLookup!$A:$R,MATCH(G$1,[1]MasterLookup!$1:$1,0),FALSE)</f>
        <v>F</v>
      </c>
      <c r="H215">
        <f>VLOOKUP($A215,[1]MasterLookup!$A:$R,MATCH(H$1,[1]MasterLookup!$1:$1,0),FALSE)</f>
        <v>2.0099999999999998</v>
      </c>
      <c r="I215">
        <f>VLOOKUP($A215,[1]MasterLookup!$A:$R,MATCH(I$1,[1]MasterLookup!$1:$1,0),FALSE)</f>
        <v>2.0099999999999998</v>
      </c>
      <c r="J215">
        <f>VLOOKUP($A215,[1]MasterLookup!$A:$R,MATCH(J$1,[1]MasterLookup!$1:$1,0),FALSE)</f>
        <v>2.0099999999999998</v>
      </c>
      <c r="K215">
        <f>VLOOKUP($A215,[1]MasterLookup!$A:$R,MATCH(K$1,[1]MasterLookup!$1:$1,0),FALSE)</f>
        <v>2.0099999999999998</v>
      </c>
      <c r="L215">
        <f>VLOOKUP($A215,[1]MasterLookup!$A:$R,MATCH(L$1,[1]MasterLookup!$1:$1,0),FALSE)</f>
        <v>2.0099999999999998</v>
      </c>
      <c r="M215">
        <f>VLOOKUP($A215,input_all_cols!$A:$AZ,MATCH(IF(tranline_cols!$D215=2,VLOOKUP(tranline_cols!M$1,headway_lookup!$A$2:$C$7,2,FALSE),VLOOKUP(tranline_cols!M$1,headway_lookup!$A$2:$C$7,3,FALSE)),input_all_cols!$1:$1,0),FALSE)</f>
        <v>80</v>
      </c>
      <c r="N215">
        <f>VLOOKUP($A215,input_all_cols!$A:$AZ,MATCH(IF(tranline_cols!$D215=2,VLOOKUP(tranline_cols!N$1,headway_lookup!$A$2:$C$7,2,FALSE),VLOOKUP(tranline_cols!N$1,headway_lookup!$A$2:$C$7,3,FALSE)),input_all_cols!$1:$1,0),FALSE)</f>
        <v>60</v>
      </c>
      <c r="O215">
        <f>VLOOKUP($A215,input_all_cols!$A:$AZ,MATCH(IF(tranline_cols!$D215=2,VLOOKUP(tranline_cols!O$1,headway_lookup!$A$2:$C$7,2,FALSE),VLOOKUP(tranline_cols!O$1,headway_lookup!$A$2:$C$7,3,FALSE)),input_all_cols!$1:$1,0),FALSE)</f>
        <v>60</v>
      </c>
      <c r="P215">
        <f>VLOOKUP($A215,input_all_cols!$A:$AZ,MATCH(IF(tranline_cols!$D215=2,VLOOKUP(tranline_cols!P$1,headway_lookup!$A$2:$C$7,2,FALSE),VLOOKUP(tranline_cols!P$1,headway_lookup!$A$2:$C$7,3,FALSE)),input_all_cols!$1:$1,0),FALSE)</f>
        <v>60</v>
      </c>
      <c r="Q215">
        <f>VLOOKUP($A215,input_all_cols!$A:$AZ,MATCH(IF(tranline_cols!$D215=2,VLOOKUP(tranline_cols!Q$1,headway_lookup!$A$2:$C$7,2,FALSE),VLOOKUP(tranline_cols!Q$1,headway_lookup!$A$2:$C$7,3,FALSE)),input_all_cols!$1:$1,0),FALSE)</f>
        <v>0</v>
      </c>
    </row>
    <row r="216" spans="1:17" x14ac:dyDescent="0.25">
      <c r="A216" t="str">
        <f>input_all_cols!A216</f>
        <v>SRTD6_B</v>
      </c>
      <c r="B216">
        <f>VLOOKUP($A216,[1]MasterLookup!$A:$R,MATCH(B$1,[1]MasterLookup!$1:$1,0),FALSE)</f>
        <v>2.25</v>
      </c>
      <c r="C216" t="s">
        <v>593</v>
      </c>
      <c r="D216">
        <f>VLOOKUP($A216,[1]MasterLookup!$A:$R,MATCH(D$1,[1]MasterLookup!$1:$1,0),FALSE)</f>
        <v>3</v>
      </c>
      <c r="E216">
        <f>VLOOKUP($A216,[1]MasterLookup!$A:$R,MATCH(E$1,[1]MasterLookup!$1:$1,0),FALSE)</f>
        <v>2</v>
      </c>
      <c r="F216">
        <f>VLOOKUP($A216,[1]MasterLookup!$A:$R,MATCH(F$1,[1]MasterLookup!$1:$1,0),FALSE)</f>
        <v>5</v>
      </c>
      <c r="G216" t="str">
        <f>VLOOKUP($A216,[1]MasterLookup!$A:$R,MATCH(G$1,[1]MasterLookup!$1:$1,0),FALSE)</f>
        <v>F</v>
      </c>
      <c r="H216">
        <f>VLOOKUP($A216,[1]MasterLookup!$A:$R,MATCH(H$1,[1]MasterLookup!$1:$1,0),FALSE)</f>
        <v>2.0099999999999998</v>
      </c>
      <c r="I216">
        <f>VLOOKUP($A216,[1]MasterLookup!$A:$R,MATCH(I$1,[1]MasterLookup!$1:$1,0),FALSE)</f>
        <v>2.0099999999999998</v>
      </c>
      <c r="J216">
        <f>VLOOKUP($A216,[1]MasterLookup!$A:$R,MATCH(J$1,[1]MasterLookup!$1:$1,0),FALSE)</f>
        <v>2.0099999999999998</v>
      </c>
      <c r="K216">
        <f>VLOOKUP($A216,[1]MasterLookup!$A:$R,MATCH(K$1,[1]MasterLookup!$1:$1,0),FALSE)</f>
        <v>2.0099999999999998</v>
      </c>
      <c r="L216">
        <f>VLOOKUP($A216,[1]MasterLookup!$A:$R,MATCH(L$1,[1]MasterLookup!$1:$1,0),FALSE)</f>
        <v>2.0099999999999998</v>
      </c>
      <c r="M216">
        <f>VLOOKUP($A216,input_all_cols!$A:$AZ,MATCH(IF(tranline_cols!$D216=2,VLOOKUP(tranline_cols!M$1,headway_lookup!$A$2:$C$7,2,FALSE),VLOOKUP(tranline_cols!M$1,headway_lookup!$A$2:$C$7,3,FALSE)),input_all_cols!$1:$1,0),FALSE)</f>
        <v>120</v>
      </c>
      <c r="N216">
        <f>VLOOKUP($A216,input_all_cols!$A:$AZ,MATCH(IF(tranline_cols!$D216=2,VLOOKUP(tranline_cols!N$1,headway_lookup!$A$2:$C$7,2,FALSE),VLOOKUP(tranline_cols!N$1,headway_lookup!$A$2:$C$7,3,FALSE)),input_all_cols!$1:$1,0),FALSE)</f>
        <v>60</v>
      </c>
      <c r="O216">
        <f>VLOOKUP($A216,input_all_cols!$A:$AZ,MATCH(IF(tranline_cols!$D216=2,VLOOKUP(tranline_cols!O$1,headway_lookup!$A$2:$C$7,2,FALSE),VLOOKUP(tranline_cols!O$1,headway_lookup!$A$2:$C$7,3,FALSE)),input_all_cols!$1:$1,0),FALSE)</f>
        <v>60</v>
      </c>
      <c r="P216">
        <f>VLOOKUP($A216,input_all_cols!$A:$AZ,MATCH(IF(tranline_cols!$D216=2,VLOOKUP(tranline_cols!P$1,headway_lookup!$A$2:$C$7,2,FALSE),VLOOKUP(tranline_cols!P$1,headway_lookup!$A$2:$C$7,3,FALSE)),input_all_cols!$1:$1,0),FALSE)</f>
        <v>60</v>
      </c>
      <c r="Q216">
        <f>VLOOKUP($A216,input_all_cols!$A:$AZ,MATCH(IF(tranline_cols!$D216=2,VLOOKUP(tranline_cols!Q$1,headway_lookup!$A$2:$C$7,2,FALSE),VLOOKUP(tranline_cols!Q$1,headway_lookup!$A$2:$C$7,3,FALSE)),input_all_cols!$1:$1,0),FALSE)</f>
        <v>0</v>
      </c>
    </row>
    <row r="217" spans="1:17" x14ac:dyDescent="0.25">
      <c r="A217" t="str">
        <f>input_all_cols!A217</f>
        <v>SRTD72_A</v>
      </c>
      <c r="B217">
        <f>VLOOKUP($A217,[1]MasterLookup!$A:$R,MATCH(B$1,[1]MasterLookup!$1:$1,0),FALSE)</f>
        <v>2.0099999999999998</v>
      </c>
      <c r="C217" t="s">
        <v>593</v>
      </c>
      <c r="D217">
        <f>VLOOKUP($A217,[1]MasterLookup!$A:$R,MATCH(D$1,[1]MasterLookup!$1:$1,0),FALSE)</f>
        <v>3</v>
      </c>
      <c r="E217">
        <f>VLOOKUP($A217,[1]MasterLookup!$A:$R,MATCH(E$1,[1]MasterLookup!$1:$1,0),FALSE)</f>
        <v>2</v>
      </c>
      <c r="F217">
        <f>VLOOKUP($A217,[1]MasterLookup!$A:$R,MATCH(F$1,[1]MasterLookup!$1:$1,0),FALSE)</f>
        <v>5</v>
      </c>
      <c r="G217" t="str">
        <f>VLOOKUP($A217,[1]MasterLookup!$A:$R,MATCH(G$1,[1]MasterLookup!$1:$1,0),FALSE)</f>
        <v>F</v>
      </c>
      <c r="H217">
        <f>VLOOKUP($A217,[1]MasterLookup!$A:$R,MATCH(H$1,[1]MasterLookup!$1:$1,0),FALSE)</f>
        <v>2.0099999999999998</v>
      </c>
      <c r="I217">
        <f>VLOOKUP($A217,[1]MasterLookup!$A:$R,MATCH(I$1,[1]MasterLookup!$1:$1,0),FALSE)</f>
        <v>2.0099999999999998</v>
      </c>
      <c r="J217">
        <f>VLOOKUP($A217,[1]MasterLookup!$A:$R,MATCH(J$1,[1]MasterLookup!$1:$1,0),FALSE)</f>
        <v>2.0099999999999998</v>
      </c>
      <c r="K217">
        <f>VLOOKUP($A217,[1]MasterLookup!$A:$R,MATCH(K$1,[1]MasterLookup!$1:$1,0),FALSE)</f>
        <v>2.0099999999999998</v>
      </c>
      <c r="L217">
        <f>VLOOKUP($A217,[1]MasterLookup!$A:$R,MATCH(L$1,[1]MasterLookup!$1:$1,0),FALSE)</f>
        <v>2.0099999999999998</v>
      </c>
      <c r="M217">
        <f>VLOOKUP($A217,input_all_cols!$A:$AZ,MATCH(IF(tranline_cols!$D217=2,VLOOKUP(tranline_cols!M$1,headway_lookup!$A$2:$C$7,2,FALSE),VLOOKUP(tranline_cols!M$1,headway_lookup!$A$2:$C$7,3,FALSE)),input_all_cols!$1:$1,0),FALSE)</f>
        <v>26.6666666666666</v>
      </c>
      <c r="N217">
        <f>VLOOKUP($A217,input_all_cols!$A:$AZ,MATCH(IF(tranline_cols!$D217=2,VLOOKUP(tranline_cols!N$1,headway_lookup!$A$2:$C$7,2,FALSE),VLOOKUP(tranline_cols!N$1,headway_lookup!$A$2:$C$7,3,FALSE)),input_all_cols!$1:$1,0),FALSE)</f>
        <v>30</v>
      </c>
      <c r="O217">
        <f>VLOOKUP($A217,input_all_cols!$A:$AZ,MATCH(IF(tranline_cols!$D217=2,VLOOKUP(tranline_cols!O$1,headway_lookup!$A$2:$C$7,2,FALSE),VLOOKUP(tranline_cols!O$1,headway_lookup!$A$2:$C$7,3,FALSE)),input_all_cols!$1:$1,0),FALSE)</f>
        <v>30</v>
      </c>
      <c r="P217">
        <f>VLOOKUP($A217,input_all_cols!$A:$AZ,MATCH(IF(tranline_cols!$D217=2,VLOOKUP(tranline_cols!P$1,headway_lookup!$A$2:$C$7,2,FALSE),VLOOKUP(tranline_cols!P$1,headway_lookup!$A$2:$C$7,3,FALSE)),input_all_cols!$1:$1,0),FALSE)</f>
        <v>40</v>
      </c>
      <c r="Q217">
        <f>VLOOKUP($A217,input_all_cols!$A:$AZ,MATCH(IF(tranline_cols!$D217=2,VLOOKUP(tranline_cols!Q$1,headway_lookup!$A$2:$C$7,2,FALSE),VLOOKUP(tranline_cols!Q$1,headway_lookup!$A$2:$C$7,3,FALSE)),input_all_cols!$1:$1,0),FALSE)</f>
        <v>180</v>
      </c>
    </row>
    <row r="218" spans="1:17" x14ac:dyDescent="0.25">
      <c r="A218" t="str">
        <f>input_all_cols!A218</f>
        <v>SRTD72_B</v>
      </c>
      <c r="B218">
        <f>VLOOKUP($A218,[1]MasterLookup!$A:$R,MATCH(B$1,[1]MasterLookup!$1:$1,0),FALSE)</f>
        <v>2.0099999999999998</v>
      </c>
      <c r="C218" t="s">
        <v>593</v>
      </c>
      <c r="D218">
        <f>VLOOKUP($A218,[1]MasterLookup!$A:$R,MATCH(D$1,[1]MasterLookup!$1:$1,0),FALSE)</f>
        <v>3</v>
      </c>
      <c r="E218">
        <f>VLOOKUP($A218,[1]MasterLookup!$A:$R,MATCH(E$1,[1]MasterLookup!$1:$1,0),FALSE)</f>
        <v>2</v>
      </c>
      <c r="F218">
        <f>VLOOKUP($A218,[1]MasterLookup!$A:$R,MATCH(F$1,[1]MasterLookup!$1:$1,0),FALSE)</f>
        <v>5</v>
      </c>
      <c r="G218" t="str">
        <f>VLOOKUP($A218,[1]MasterLookup!$A:$R,MATCH(G$1,[1]MasterLookup!$1:$1,0),FALSE)</f>
        <v>F</v>
      </c>
      <c r="H218">
        <f>VLOOKUP($A218,[1]MasterLookup!$A:$R,MATCH(H$1,[1]MasterLookup!$1:$1,0),FALSE)</f>
        <v>2.0099999999999998</v>
      </c>
      <c r="I218">
        <f>VLOOKUP($A218,[1]MasterLookup!$A:$R,MATCH(I$1,[1]MasterLookup!$1:$1,0),FALSE)</f>
        <v>2.0099999999999998</v>
      </c>
      <c r="J218">
        <f>VLOOKUP($A218,[1]MasterLookup!$A:$R,MATCH(J$1,[1]MasterLookup!$1:$1,0),FALSE)</f>
        <v>2.0099999999999998</v>
      </c>
      <c r="K218">
        <f>VLOOKUP($A218,[1]MasterLookup!$A:$R,MATCH(K$1,[1]MasterLookup!$1:$1,0),FALSE)</f>
        <v>2.0099999999999998</v>
      </c>
      <c r="L218">
        <f>VLOOKUP($A218,[1]MasterLookup!$A:$R,MATCH(L$1,[1]MasterLookup!$1:$1,0),FALSE)</f>
        <v>2.0099999999999998</v>
      </c>
      <c r="M218">
        <f>VLOOKUP($A218,input_all_cols!$A:$AZ,MATCH(IF(tranline_cols!$D218=2,VLOOKUP(tranline_cols!M$1,headway_lookup!$A$2:$C$7,2,FALSE),VLOOKUP(tranline_cols!M$1,headway_lookup!$A$2:$C$7,3,FALSE)),input_all_cols!$1:$1,0),FALSE)</f>
        <v>34.285714285714199</v>
      </c>
      <c r="N218">
        <f>VLOOKUP($A218,input_all_cols!$A:$AZ,MATCH(IF(tranline_cols!$D218=2,VLOOKUP(tranline_cols!N$1,headway_lookup!$A$2:$C$7,2,FALSE),VLOOKUP(tranline_cols!N$1,headway_lookup!$A$2:$C$7,3,FALSE)),input_all_cols!$1:$1,0),FALSE)</f>
        <v>27.692307692307601</v>
      </c>
      <c r="O218">
        <f>VLOOKUP($A218,input_all_cols!$A:$AZ,MATCH(IF(tranline_cols!$D218=2,VLOOKUP(tranline_cols!O$1,headway_lookup!$A$2:$C$7,2,FALSE),VLOOKUP(tranline_cols!O$1,headway_lookup!$A$2:$C$7,3,FALSE)),input_all_cols!$1:$1,0),FALSE)</f>
        <v>25.714285714285701</v>
      </c>
      <c r="P218">
        <f>VLOOKUP($A218,input_all_cols!$A:$AZ,MATCH(IF(tranline_cols!$D218=2,VLOOKUP(tranline_cols!P$1,headway_lookup!$A$2:$C$7,2,FALSE),VLOOKUP(tranline_cols!P$1,headway_lookup!$A$2:$C$7,3,FALSE)),input_all_cols!$1:$1,0),FALSE)</f>
        <v>40</v>
      </c>
      <c r="Q218">
        <f>VLOOKUP($A218,input_all_cols!$A:$AZ,MATCH(IF(tranline_cols!$D218=2,VLOOKUP(tranline_cols!Q$1,headway_lookup!$A$2:$C$7,2,FALSE),VLOOKUP(tranline_cols!Q$1,headway_lookup!$A$2:$C$7,3,FALSE)),input_all_cols!$1:$1,0),FALSE)</f>
        <v>90</v>
      </c>
    </row>
    <row r="219" spans="1:17" x14ac:dyDescent="0.25">
      <c r="A219" t="str">
        <f>input_all_cols!A219</f>
        <v>SRTD74_A</v>
      </c>
      <c r="B219">
        <f>VLOOKUP($A219,[1]MasterLookup!$A:$R,MATCH(B$1,[1]MasterLookup!$1:$1,0),FALSE)</f>
        <v>2.0099999999999998</v>
      </c>
      <c r="C219" t="s">
        <v>593</v>
      </c>
      <c r="D219">
        <f>VLOOKUP($A219,[1]MasterLookup!$A:$R,MATCH(D$1,[1]MasterLookup!$1:$1,0),FALSE)</f>
        <v>3</v>
      </c>
      <c r="E219">
        <f>VLOOKUP($A219,[1]MasterLookup!$A:$R,MATCH(E$1,[1]MasterLookup!$1:$1,0),FALSE)</f>
        <v>2</v>
      </c>
      <c r="F219">
        <f>VLOOKUP($A219,[1]MasterLookup!$A:$R,MATCH(F$1,[1]MasterLookup!$1:$1,0),FALSE)</f>
        <v>5</v>
      </c>
      <c r="G219" t="str">
        <f>VLOOKUP($A219,[1]MasterLookup!$A:$R,MATCH(G$1,[1]MasterLookup!$1:$1,0),FALSE)</f>
        <v>F</v>
      </c>
      <c r="H219">
        <f>VLOOKUP($A219,[1]MasterLookup!$A:$R,MATCH(H$1,[1]MasterLookup!$1:$1,0),FALSE)</f>
        <v>2.0099999999999998</v>
      </c>
      <c r="I219">
        <f>VLOOKUP($A219,[1]MasterLookup!$A:$R,MATCH(I$1,[1]MasterLookup!$1:$1,0),FALSE)</f>
        <v>2.0099999999999998</v>
      </c>
      <c r="J219">
        <f>VLOOKUP($A219,[1]MasterLookup!$A:$R,MATCH(J$1,[1]MasterLookup!$1:$1,0),FALSE)</f>
        <v>2.0099999999999998</v>
      </c>
      <c r="K219">
        <f>VLOOKUP($A219,[1]MasterLookup!$A:$R,MATCH(K$1,[1]MasterLookup!$1:$1,0),FALSE)</f>
        <v>2.0099999999999998</v>
      </c>
      <c r="L219">
        <f>VLOOKUP($A219,[1]MasterLookup!$A:$R,MATCH(L$1,[1]MasterLookup!$1:$1,0),FALSE)</f>
        <v>2.0099999999999998</v>
      </c>
      <c r="M219">
        <f>VLOOKUP($A219,input_all_cols!$A:$AZ,MATCH(IF(tranline_cols!$D219=2,VLOOKUP(tranline_cols!M$1,headway_lookup!$A$2:$C$7,2,FALSE),VLOOKUP(tranline_cols!M$1,headway_lookup!$A$2:$C$7,3,FALSE)),input_all_cols!$1:$1,0),FALSE)</f>
        <v>80</v>
      </c>
      <c r="N219">
        <f>VLOOKUP($A219,input_all_cols!$A:$AZ,MATCH(IF(tranline_cols!$D219=2,VLOOKUP(tranline_cols!N$1,headway_lookup!$A$2:$C$7,2,FALSE),VLOOKUP(tranline_cols!N$1,headway_lookup!$A$2:$C$7,3,FALSE)),input_all_cols!$1:$1,0),FALSE)</f>
        <v>60</v>
      </c>
      <c r="O219">
        <f>VLOOKUP($A219,input_all_cols!$A:$AZ,MATCH(IF(tranline_cols!$D219=2,VLOOKUP(tranline_cols!O$1,headway_lookup!$A$2:$C$7,2,FALSE),VLOOKUP(tranline_cols!O$1,headway_lookup!$A$2:$C$7,3,FALSE)),input_all_cols!$1:$1,0),FALSE)</f>
        <v>60</v>
      </c>
      <c r="P219">
        <f>VLOOKUP($A219,input_all_cols!$A:$AZ,MATCH(IF(tranline_cols!$D219=2,VLOOKUP(tranline_cols!P$1,headway_lookup!$A$2:$C$7,2,FALSE),VLOOKUP(tranline_cols!P$1,headway_lookup!$A$2:$C$7,3,FALSE)),input_all_cols!$1:$1,0),FALSE)</f>
        <v>60</v>
      </c>
      <c r="Q219">
        <f>VLOOKUP($A219,input_all_cols!$A:$AZ,MATCH(IF(tranline_cols!$D219=2,VLOOKUP(tranline_cols!Q$1,headway_lookup!$A$2:$C$7,2,FALSE),VLOOKUP(tranline_cols!Q$1,headway_lookup!$A$2:$C$7,3,FALSE)),input_all_cols!$1:$1,0),FALSE)</f>
        <v>0</v>
      </c>
    </row>
    <row r="220" spans="1:17" x14ac:dyDescent="0.25">
      <c r="A220" t="str">
        <f>input_all_cols!A220</f>
        <v>SRTD74_B</v>
      </c>
      <c r="B220">
        <f>VLOOKUP($A220,[1]MasterLookup!$A:$R,MATCH(B$1,[1]MasterLookup!$1:$1,0),FALSE)</f>
        <v>2.0099999999999998</v>
      </c>
      <c r="C220" t="s">
        <v>593</v>
      </c>
      <c r="D220">
        <f>VLOOKUP($A220,[1]MasterLookup!$A:$R,MATCH(D$1,[1]MasterLookup!$1:$1,0),FALSE)</f>
        <v>3</v>
      </c>
      <c r="E220">
        <f>VLOOKUP($A220,[1]MasterLookup!$A:$R,MATCH(E$1,[1]MasterLookup!$1:$1,0),FALSE)</f>
        <v>2</v>
      </c>
      <c r="F220">
        <f>VLOOKUP($A220,[1]MasterLookup!$A:$R,MATCH(F$1,[1]MasterLookup!$1:$1,0),FALSE)</f>
        <v>5</v>
      </c>
      <c r="G220" t="str">
        <f>VLOOKUP($A220,[1]MasterLookup!$A:$R,MATCH(G$1,[1]MasterLookup!$1:$1,0),FALSE)</f>
        <v>F</v>
      </c>
      <c r="H220">
        <f>VLOOKUP($A220,[1]MasterLookup!$A:$R,MATCH(H$1,[1]MasterLookup!$1:$1,0),FALSE)</f>
        <v>2.0099999999999998</v>
      </c>
      <c r="I220">
        <f>VLOOKUP($A220,[1]MasterLookup!$A:$R,MATCH(I$1,[1]MasterLookup!$1:$1,0),FALSE)</f>
        <v>2.0099999999999998</v>
      </c>
      <c r="J220">
        <f>VLOOKUP($A220,[1]MasterLookup!$A:$R,MATCH(J$1,[1]MasterLookup!$1:$1,0),FALSE)</f>
        <v>2.0099999999999998</v>
      </c>
      <c r="K220">
        <f>VLOOKUP($A220,[1]MasterLookup!$A:$R,MATCH(K$1,[1]MasterLookup!$1:$1,0),FALSE)</f>
        <v>2.0099999999999998</v>
      </c>
      <c r="L220">
        <f>VLOOKUP($A220,[1]MasterLookup!$A:$R,MATCH(L$1,[1]MasterLookup!$1:$1,0),FALSE)</f>
        <v>2.0099999999999998</v>
      </c>
      <c r="M220">
        <f>VLOOKUP($A220,input_all_cols!$A:$AZ,MATCH(IF(tranline_cols!$D220=2,VLOOKUP(tranline_cols!M$1,headway_lookup!$A$2:$C$7,2,FALSE),VLOOKUP(tranline_cols!M$1,headway_lookup!$A$2:$C$7,3,FALSE)),input_all_cols!$1:$1,0),FALSE)</f>
        <v>80</v>
      </c>
      <c r="N220">
        <f>VLOOKUP($A220,input_all_cols!$A:$AZ,MATCH(IF(tranline_cols!$D220=2,VLOOKUP(tranline_cols!N$1,headway_lookup!$A$2:$C$7,2,FALSE),VLOOKUP(tranline_cols!N$1,headway_lookup!$A$2:$C$7,3,FALSE)),input_all_cols!$1:$1,0),FALSE)</f>
        <v>60</v>
      </c>
      <c r="O220">
        <f>VLOOKUP($A220,input_all_cols!$A:$AZ,MATCH(IF(tranline_cols!$D220=2,VLOOKUP(tranline_cols!O$1,headway_lookup!$A$2:$C$7,2,FALSE),VLOOKUP(tranline_cols!O$1,headway_lookup!$A$2:$C$7,3,FALSE)),input_all_cols!$1:$1,0),FALSE)</f>
        <v>60</v>
      </c>
      <c r="P220">
        <f>VLOOKUP($A220,input_all_cols!$A:$AZ,MATCH(IF(tranline_cols!$D220=2,VLOOKUP(tranline_cols!P$1,headway_lookup!$A$2:$C$7,2,FALSE),VLOOKUP(tranline_cols!P$1,headway_lookup!$A$2:$C$7,3,FALSE)),input_all_cols!$1:$1,0),FALSE)</f>
        <v>60</v>
      </c>
      <c r="Q220">
        <f>VLOOKUP($A220,input_all_cols!$A:$AZ,MATCH(IF(tranline_cols!$D220=2,VLOOKUP(tranline_cols!Q$1,headway_lookup!$A$2:$C$7,2,FALSE),VLOOKUP(tranline_cols!Q$1,headway_lookup!$A$2:$C$7,3,FALSE)),input_all_cols!$1:$1,0),FALSE)</f>
        <v>180</v>
      </c>
    </row>
    <row r="221" spans="1:17" x14ac:dyDescent="0.25">
      <c r="A221" t="str">
        <f>input_all_cols!A221</f>
        <v>SRTD75_A</v>
      </c>
      <c r="B221">
        <f>VLOOKUP($A221,[1]MasterLookup!$A:$R,MATCH(B$1,[1]MasterLookup!$1:$1,0),FALSE)</f>
        <v>2.0099999999999998</v>
      </c>
      <c r="C221" t="s">
        <v>593</v>
      </c>
      <c r="D221">
        <f>VLOOKUP($A221,[1]MasterLookup!$A:$R,MATCH(D$1,[1]MasterLookup!$1:$1,0),FALSE)</f>
        <v>3</v>
      </c>
      <c r="E221">
        <f>VLOOKUP($A221,[1]MasterLookup!$A:$R,MATCH(E$1,[1]MasterLookup!$1:$1,0),FALSE)</f>
        <v>2</v>
      </c>
      <c r="F221">
        <f>VLOOKUP($A221,[1]MasterLookup!$A:$R,MATCH(F$1,[1]MasterLookup!$1:$1,0),FALSE)</f>
        <v>5</v>
      </c>
      <c r="G221" t="str">
        <f>VLOOKUP($A221,[1]MasterLookup!$A:$R,MATCH(G$1,[1]MasterLookup!$1:$1,0),FALSE)</f>
        <v>F</v>
      </c>
      <c r="H221">
        <f>VLOOKUP($A221,[1]MasterLookup!$A:$R,MATCH(H$1,[1]MasterLookup!$1:$1,0),FALSE)</f>
        <v>2.0099999999999998</v>
      </c>
      <c r="I221">
        <f>VLOOKUP($A221,[1]MasterLookup!$A:$R,MATCH(I$1,[1]MasterLookup!$1:$1,0),FALSE)</f>
        <v>2.0099999999999998</v>
      </c>
      <c r="J221">
        <f>VLOOKUP($A221,[1]MasterLookup!$A:$R,MATCH(J$1,[1]MasterLookup!$1:$1,0),FALSE)</f>
        <v>2.0099999999999998</v>
      </c>
      <c r="K221">
        <f>VLOOKUP($A221,[1]MasterLookup!$A:$R,MATCH(K$1,[1]MasterLookup!$1:$1,0),FALSE)</f>
        <v>2.0099999999999998</v>
      </c>
      <c r="L221">
        <f>VLOOKUP($A221,[1]MasterLookup!$A:$R,MATCH(L$1,[1]MasterLookup!$1:$1,0),FALSE)</f>
        <v>2.0099999999999998</v>
      </c>
      <c r="M221">
        <f>VLOOKUP($A221,input_all_cols!$A:$AZ,MATCH(IF(tranline_cols!$D221=2,VLOOKUP(tranline_cols!M$1,headway_lookup!$A$2:$C$7,2,FALSE),VLOOKUP(tranline_cols!M$1,headway_lookup!$A$2:$C$7,3,FALSE)),input_all_cols!$1:$1,0),FALSE)</f>
        <v>80</v>
      </c>
      <c r="N221">
        <f>VLOOKUP($A221,input_all_cols!$A:$AZ,MATCH(IF(tranline_cols!$D221=2,VLOOKUP(tranline_cols!N$1,headway_lookup!$A$2:$C$7,2,FALSE),VLOOKUP(tranline_cols!N$1,headway_lookup!$A$2:$C$7,3,FALSE)),input_all_cols!$1:$1,0),FALSE)</f>
        <v>60</v>
      </c>
      <c r="O221">
        <f>VLOOKUP($A221,input_all_cols!$A:$AZ,MATCH(IF(tranline_cols!$D221=2,VLOOKUP(tranline_cols!O$1,headway_lookup!$A$2:$C$7,2,FALSE),VLOOKUP(tranline_cols!O$1,headway_lookup!$A$2:$C$7,3,FALSE)),input_all_cols!$1:$1,0),FALSE)</f>
        <v>60</v>
      </c>
      <c r="P221">
        <f>VLOOKUP($A221,input_all_cols!$A:$AZ,MATCH(IF(tranline_cols!$D221=2,VLOOKUP(tranline_cols!P$1,headway_lookup!$A$2:$C$7,2,FALSE),VLOOKUP(tranline_cols!P$1,headway_lookup!$A$2:$C$7,3,FALSE)),input_all_cols!$1:$1,0),FALSE)</f>
        <v>60</v>
      </c>
      <c r="Q221">
        <f>VLOOKUP($A221,input_all_cols!$A:$AZ,MATCH(IF(tranline_cols!$D221=2,VLOOKUP(tranline_cols!Q$1,headway_lookup!$A$2:$C$7,2,FALSE),VLOOKUP(tranline_cols!Q$1,headway_lookup!$A$2:$C$7,3,FALSE)),input_all_cols!$1:$1,0),FALSE)</f>
        <v>0</v>
      </c>
    </row>
    <row r="222" spans="1:17" x14ac:dyDescent="0.25">
      <c r="A222" t="str">
        <f>input_all_cols!A222</f>
        <v>SRTD7_A</v>
      </c>
      <c r="B222">
        <f>VLOOKUP($A222,[1]MasterLookup!$A:$R,MATCH(B$1,[1]MasterLookup!$1:$1,0),FALSE)</f>
        <v>2.0099999999999998</v>
      </c>
      <c r="C222" t="s">
        <v>593</v>
      </c>
      <c r="D222">
        <f>VLOOKUP($A222,[1]MasterLookup!$A:$R,MATCH(D$1,[1]MasterLookup!$1:$1,0),FALSE)</f>
        <v>2</v>
      </c>
      <c r="E222">
        <f>VLOOKUP($A222,[1]MasterLookup!$A:$R,MATCH(E$1,[1]MasterLookup!$1:$1,0),FALSE)</f>
        <v>2</v>
      </c>
      <c r="F222">
        <f>VLOOKUP($A222,[1]MasterLookup!$A:$R,MATCH(F$1,[1]MasterLookup!$1:$1,0),FALSE)</f>
        <v>3</v>
      </c>
      <c r="G222" t="str">
        <f>VLOOKUP($A222,[1]MasterLookup!$A:$R,MATCH(G$1,[1]MasterLookup!$1:$1,0),FALSE)</f>
        <v>F</v>
      </c>
      <c r="H222">
        <f>VLOOKUP($A222,[1]MasterLookup!$A:$R,MATCH(H$1,[1]MasterLookup!$1:$1,0),FALSE)</f>
        <v>2.0099999999999998</v>
      </c>
      <c r="I222">
        <f>VLOOKUP($A222,[1]MasterLookup!$A:$R,MATCH(I$1,[1]MasterLookup!$1:$1,0),FALSE)</f>
        <v>2.0099999999999998</v>
      </c>
      <c r="J222">
        <f>VLOOKUP($A222,[1]MasterLookup!$A:$R,MATCH(J$1,[1]MasterLookup!$1:$1,0),FALSE)</f>
        <v>2.0099999999999998</v>
      </c>
      <c r="K222">
        <f>VLOOKUP($A222,[1]MasterLookup!$A:$R,MATCH(K$1,[1]MasterLookup!$1:$1,0),FALSE)</f>
        <v>2.0099999999999998</v>
      </c>
      <c r="L222">
        <f>VLOOKUP($A222,[1]MasterLookup!$A:$R,MATCH(L$1,[1]MasterLookup!$1:$1,0),FALSE)</f>
        <v>2.0099999999999998</v>
      </c>
      <c r="M222">
        <f>VLOOKUP($A222,input_all_cols!$A:$AZ,MATCH(IF(tranline_cols!$D222=2,VLOOKUP(tranline_cols!M$1,headway_lookup!$A$2:$C$7,2,FALSE),VLOOKUP(tranline_cols!M$1,headway_lookup!$A$2:$C$7,3,FALSE)),input_all_cols!$1:$1,0),FALSE)</f>
        <v>30</v>
      </c>
      <c r="N222">
        <f>VLOOKUP($A222,input_all_cols!$A:$AZ,MATCH(IF(tranline_cols!$D222=2,VLOOKUP(tranline_cols!N$1,headway_lookup!$A$2:$C$7,2,FALSE),VLOOKUP(tranline_cols!N$1,headway_lookup!$A$2:$C$7,3,FALSE)),input_all_cols!$1:$1,0),FALSE)</f>
        <v>0</v>
      </c>
      <c r="O222">
        <f>VLOOKUP($A222,input_all_cols!$A:$AZ,MATCH(IF(tranline_cols!$D222=2,VLOOKUP(tranline_cols!O$1,headway_lookup!$A$2:$C$7,2,FALSE),VLOOKUP(tranline_cols!O$1,headway_lookup!$A$2:$C$7,3,FALSE)),input_all_cols!$1:$1,0),FALSE)</f>
        <v>0</v>
      </c>
      <c r="P222">
        <f>VLOOKUP($A222,input_all_cols!$A:$AZ,MATCH(IF(tranline_cols!$D222=2,VLOOKUP(tranline_cols!P$1,headway_lookup!$A$2:$C$7,2,FALSE),VLOOKUP(tranline_cols!P$1,headway_lookup!$A$2:$C$7,3,FALSE)),input_all_cols!$1:$1,0),FALSE)</f>
        <v>0</v>
      </c>
      <c r="Q222">
        <f>VLOOKUP($A222,input_all_cols!$A:$AZ,MATCH(IF(tranline_cols!$D222=2,VLOOKUP(tranline_cols!Q$1,headway_lookup!$A$2:$C$7,2,FALSE),VLOOKUP(tranline_cols!Q$1,headway_lookup!$A$2:$C$7,3,FALSE)),input_all_cols!$1:$1,0),FALSE)</f>
        <v>0</v>
      </c>
    </row>
    <row r="223" spans="1:17" x14ac:dyDescent="0.25">
      <c r="A223" t="str">
        <f>input_all_cols!A223</f>
        <v>SRTD7_B</v>
      </c>
      <c r="B223">
        <f>VLOOKUP($A223,[1]MasterLookup!$A:$R,MATCH(B$1,[1]MasterLookup!$1:$1,0),FALSE)</f>
        <v>2.0099999999999998</v>
      </c>
      <c r="C223" t="s">
        <v>593</v>
      </c>
      <c r="D223">
        <f>VLOOKUP($A223,[1]MasterLookup!$A:$R,MATCH(D$1,[1]MasterLookup!$1:$1,0),FALSE)</f>
        <v>2</v>
      </c>
      <c r="E223">
        <f>VLOOKUP($A223,[1]MasterLookup!$A:$R,MATCH(E$1,[1]MasterLookup!$1:$1,0),FALSE)</f>
        <v>2</v>
      </c>
      <c r="F223">
        <f>VLOOKUP($A223,[1]MasterLookup!$A:$R,MATCH(F$1,[1]MasterLookup!$1:$1,0),FALSE)</f>
        <v>3</v>
      </c>
      <c r="G223" t="str">
        <f>VLOOKUP($A223,[1]MasterLookup!$A:$R,MATCH(G$1,[1]MasterLookup!$1:$1,0),FALSE)</f>
        <v>F</v>
      </c>
      <c r="H223">
        <f>VLOOKUP($A223,[1]MasterLookup!$A:$R,MATCH(H$1,[1]MasterLookup!$1:$1,0),FALSE)</f>
        <v>2.0099999999999998</v>
      </c>
      <c r="I223">
        <f>VLOOKUP($A223,[1]MasterLookup!$A:$R,MATCH(I$1,[1]MasterLookup!$1:$1,0),FALSE)</f>
        <v>2.0099999999999998</v>
      </c>
      <c r="J223">
        <f>VLOOKUP($A223,[1]MasterLookup!$A:$R,MATCH(J$1,[1]MasterLookup!$1:$1,0),FALSE)</f>
        <v>2.0099999999999998</v>
      </c>
      <c r="K223">
        <f>VLOOKUP($A223,[1]MasterLookup!$A:$R,MATCH(K$1,[1]MasterLookup!$1:$1,0),FALSE)</f>
        <v>2.0099999999999998</v>
      </c>
      <c r="L223">
        <f>VLOOKUP($A223,[1]MasterLookup!$A:$R,MATCH(L$1,[1]MasterLookup!$1:$1,0),FALSE)</f>
        <v>2.0099999999999998</v>
      </c>
      <c r="M223">
        <f>VLOOKUP($A223,input_all_cols!$A:$AZ,MATCH(IF(tranline_cols!$D223=2,VLOOKUP(tranline_cols!M$1,headway_lookup!$A$2:$C$7,2,FALSE),VLOOKUP(tranline_cols!M$1,headway_lookup!$A$2:$C$7,3,FALSE)),input_all_cols!$1:$1,0),FALSE)</f>
        <v>0</v>
      </c>
      <c r="N223">
        <f>VLOOKUP($A223,input_all_cols!$A:$AZ,MATCH(IF(tranline_cols!$D223=2,VLOOKUP(tranline_cols!N$1,headway_lookup!$A$2:$C$7,2,FALSE),VLOOKUP(tranline_cols!N$1,headway_lookup!$A$2:$C$7,3,FALSE)),input_all_cols!$1:$1,0),FALSE)</f>
        <v>0</v>
      </c>
      <c r="O223">
        <f>VLOOKUP($A223,input_all_cols!$A:$AZ,MATCH(IF(tranline_cols!$D223=2,VLOOKUP(tranline_cols!O$1,headway_lookup!$A$2:$C$7,2,FALSE),VLOOKUP(tranline_cols!O$1,headway_lookup!$A$2:$C$7,3,FALSE)),input_all_cols!$1:$1,0),FALSE)</f>
        <v>30</v>
      </c>
      <c r="P223">
        <f>VLOOKUP($A223,input_all_cols!$A:$AZ,MATCH(IF(tranline_cols!$D223=2,VLOOKUP(tranline_cols!P$1,headway_lookup!$A$2:$C$7,2,FALSE),VLOOKUP(tranline_cols!P$1,headway_lookup!$A$2:$C$7,3,FALSE)),input_all_cols!$1:$1,0),FALSE)</f>
        <v>0</v>
      </c>
      <c r="Q223">
        <f>VLOOKUP($A223,input_all_cols!$A:$AZ,MATCH(IF(tranline_cols!$D223=2,VLOOKUP(tranline_cols!Q$1,headway_lookup!$A$2:$C$7,2,FALSE),VLOOKUP(tranline_cols!Q$1,headway_lookup!$A$2:$C$7,3,FALSE)),input_all_cols!$1:$1,0),FALSE)</f>
        <v>0</v>
      </c>
    </row>
    <row r="224" spans="1:17" x14ac:dyDescent="0.25">
      <c r="A224" t="str">
        <f>input_all_cols!A224</f>
        <v>SRTD80_A</v>
      </c>
      <c r="B224">
        <f>VLOOKUP($A224,[1]MasterLookup!$A:$R,MATCH(B$1,[1]MasterLookup!$1:$1,0),FALSE)</f>
        <v>2.0099999999999998</v>
      </c>
      <c r="C224" t="s">
        <v>593</v>
      </c>
      <c r="D224">
        <f>VLOOKUP($A224,[1]MasterLookup!$A:$R,MATCH(D$1,[1]MasterLookup!$1:$1,0),FALSE)</f>
        <v>3</v>
      </c>
      <c r="E224">
        <f>VLOOKUP($A224,[1]MasterLookup!$A:$R,MATCH(E$1,[1]MasterLookup!$1:$1,0),FALSE)</f>
        <v>2</v>
      </c>
      <c r="F224">
        <f>VLOOKUP($A224,[1]MasterLookup!$A:$R,MATCH(F$1,[1]MasterLookup!$1:$1,0),FALSE)</f>
        <v>5</v>
      </c>
      <c r="G224" t="str">
        <f>VLOOKUP($A224,[1]MasterLookup!$A:$R,MATCH(G$1,[1]MasterLookup!$1:$1,0),FALSE)</f>
        <v>F</v>
      </c>
      <c r="H224">
        <f>VLOOKUP($A224,[1]MasterLookup!$A:$R,MATCH(H$1,[1]MasterLookup!$1:$1,0),FALSE)</f>
        <v>2.0099999999999998</v>
      </c>
      <c r="I224">
        <f>VLOOKUP($A224,[1]MasterLookup!$A:$R,MATCH(I$1,[1]MasterLookup!$1:$1,0),FALSE)</f>
        <v>2.0099999999999998</v>
      </c>
      <c r="J224">
        <f>VLOOKUP($A224,[1]MasterLookup!$A:$R,MATCH(J$1,[1]MasterLookup!$1:$1,0),FALSE)</f>
        <v>2.0099999999999998</v>
      </c>
      <c r="K224">
        <f>VLOOKUP($A224,[1]MasterLookup!$A:$R,MATCH(K$1,[1]MasterLookup!$1:$1,0),FALSE)</f>
        <v>2.0099999999999998</v>
      </c>
      <c r="L224">
        <f>VLOOKUP($A224,[1]MasterLookup!$A:$R,MATCH(L$1,[1]MasterLookup!$1:$1,0),FALSE)</f>
        <v>2.0099999999999998</v>
      </c>
      <c r="M224">
        <f>VLOOKUP($A224,input_all_cols!$A:$AZ,MATCH(IF(tranline_cols!$D224=2,VLOOKUP(tranline_cols!M$1,headway_lookup!$A$2:$C$7,2,FALSE),VLOOKUP(tranline_cols!M$1,headway_lookup!$A$2:$C$7,3,FALSE)),input_all_cols!$1:$1,0),FALSE)</f>
        <v>48</v>
      </c>
      <c r="N224">
        <f>VLOOKUP($A224,input_all_cols!$A:$AZ,MATCH(IF(tranline_cols!$D224=2,VLOOKUP(tranline_cols!N$1,headway_lookup!$A$2:$C$7,2,FALSE),VLOOKUP(tranline_cols!N$1,headway_lookup!$A$2:$C$7,3,FALSE)),input_all_cols!$1:$1,0),FALSE)</f>
        <v>60</v>
      </c>
      <c r="O224">
        <f>VLOOKUP($A224,input_all_cols!$A:$AZ,MATCH(IF(tranline_cols!$D224=2,VLOOKUP(tranline_cols!O$1,headway_lookup!$A$2:$C$7,2,FALSE),VLOOKUP(tranline_cols!O$1,headway_lookup!$A$2:$C$7,3,FALSE)),input_all_cols!$1:$1,0),FALSE)</f>
        <v>60</v>
      </c>
      <c r="P224">
        <f>VLOOKUP($A224,input_all_cols!$A:$AZ,MATCH(IF(tranline_cols!$D224=2,VLOOKUP(tranline_cols!P$1,headway_lookup!$A$2:$C$7,2,FALSE),VLOOKUP(tranline_cols!P$1,headway_lookup!$A$2:$C$7,3,FALSE)),input_all_cols!$1:$1,0),FALSE)</f>
        <v>60</v>
      </c>
      <c r="Q224">
        <f>VLOOKUP($A224,input_all_cols!$A:$AZ,MATCH(IF(tranline_cols!$D224=2,VLOOKUP(tranline_cols!Q$1,headway_lookup!$A$2:$C$7,2,FALSE),VLOOKUP(tranline_cols!Q$1,headway_lookup!$A$2:$C$7,3,FALSE)),input_all_cols!$1:$1,0),FALSE)</f>
        <v>90</v>
      </c>
    </row>
    <row r="225" spans="1:17" x14ac:dyDescent="0.25">
      <c r="A225" t="str">
        <f>input_all_cols!A225</f>
        <v>SRTD80_B</v>
      </c>
      <c r="B225">
        <f>VLOOKUP($A225,[1]MasterLookup!$A:$R,MATCH(B$1,[1]MasterLookup!$1:$1,0),FALSE)</f>
        <v>2.0099999999999998</v>
      </c>
      <c r="C225" t="s">
        <v>593</v>
      </c>
      <c r="D225">
        <f>VLOOKUP($A225,[1]MasterLookup!$A:$R,MATCH(D$1,[1]MasterLookup!$1:$1,0),FALSE)</f>
        <v>3</v>
      </c>
      <c r="E225">
        <f>VLOOKUP($A225,[1]MasterLookup!$A:$R,MATCH(E$1,[1]MasterLookup!$1:$1,0),FALSE)</f>
        <v>2</v>
      </c>
      <c r="F225">
        <f>VLOOKUP($A225,[1]MasterLookup!$A:$R,MATCH(F$1,[1]MasterLookup!$1:$1,0),FALSE)</f>
        <v>5</v>
      </c>
      <c r="G225" t="str">
        <f>VLOOKUP($A225,[1]MasterLookup!$A:$R,MATCH(G$1,[1]MasterLookup!$1:$1,0),FALSE)</f>
        <v>F</v>
      </c>
      <c r="H225">
        <f>VLOOKUP($A225,[1]MasterLookup!$A:$R,MATCH(H$1,[1]MasterLookup!$1:$1,0),FALSE)</f>
        <v>2.0099999999999998</v>
      </c>
      <c r="I225">
        <f>VLOOKUP($A225,[1]MasterLookup!$A:$R,MATCH(I$1,[1]MasterLookup!$1:$1,0),FALSE)</f>
        <v>2.0099999999999998</v>
      </c>
      <c r="J225">
        <f>VLOOKUP($A225,[1]MasterLookup!$A:$R,MATCH(J$1,[1]MasterLookup!$1:$1,0),FALSE)</f>
        <v>2.0099999999999998</v>
      </c>
      <c r="K225">
        <f>VLOOKUP($A225,[1]MasterLookup!$A:$R,MATCH(K$1,[1]MasterLookup!$1:$1,0),FALSE)</f>
        <v>2.0099999999999998</v>
      </c>
      <c r="L225">
        <f>VLOOKUP($A225,[1]MasterLookup!$A:$R,MATCH(L$1,[1]MasterLookup!$1:$1,0),FALSE)</f>
        <v>2.0099999999999998</v>
      </c>
      <c r="M225">
        <f>VLOOKUP($A225,input_all_cols!$A:$AZ,MATCH(IF(tranline_cols!$D225=2,VLOOKUP(tranline_cols!M$1,headway_lookup!$A$2:$C$7,2,FALSE),VLOOKUP(tranline_cols!M$1,headway_lookup!$A$2:$C$7,3,FALSE)),input_all_cols!$1:$1,0),FALSE)</f>
        <v>60</v>
      </c>
      <c r="N225">
        <f>VLOOKUP($A225,input_all_cols!$A:$AZ,MATCH(IF(tranline_cols!$D225=2,VLOOKUP(tranline_cols!N$1,headway_lookup!$A$2:$C$7,2,FALSE),VLOOKUP(tranline_cols!N$1,headway_lookup!$A$2:$C$7,3,FALSE)),input_all_cols!$1:$1,0),FALSE)</f>
        <v>60</v>
      </c>
      <c r="O225">
        <f>VLOOKUP($A225,input_all_cols!$A:$AZ,MATCH(IF(tranline_cols!$D225=2,VLOOKUP(tranline_cols!O$1,headway_lookup!$A$2:$C$7,2,FALSE),VLOOKUP(tranline_cols!O$1,headway_lookup!$A$2:$C$7,3,FALSE)),input_all_cols!$1:$1,0),FALSE)</f>
        <v>60</v>
      </c>
      <c r="P225">
        <f>VLOOKUP($A225,input_all_cols!$A:$AZ,MATCH(IF(tranline_cols!$D225=2,VLOOKUP(tranline_cols!P$1,headway_lookup!$A$2:$C$7,2,FALSE),VLOOKUP(tranline_cols!P$1,headway_lookup!$A$2:$C$7,3,FALSE)),input_all_cols!$1:$1,0),FALSE)</f>
        <v>60</v>
      </c>
      <c r="Q225">
        <f>VLOOKUP($A225,input_all_cols!$A:$AZ,MATCH(IF(tranline_cols!$D225=2,VLOOKUP(tranline_cols!Q$1,headway_lookup!$A$2:$C$7,2,FALSE),VLOOKUP(tranline_cols!Q$1,headway_lookup!$A$2:$C$7,3,FALSE)),input_all_cols!$1:$1,0),FALSE)</f>
        <v>90</v>
      </c>
    </row>
    <row r="226" spans="1:17" x14ac:dyDescent="0.25">
      <c r="A226" t="str">
        <f>input_all_cols!A226</f>
        <v>SRTD81_A</v>
      </c>
      <c r="B226">
        <f>VLOOKUP($A226,[1]MasterLookup!$A:$R,MATCH(B$1,[1]MasterLookup!$1:$1,0),FALSE)</f>
        <v>2.0099999999999998</v>
      </c>
      <c r="C226" t="s">
        <v>593</v>
      </c>
      <c r="D226">
        <f>VLOOKUP($A226,[1]MasterLookup!$A:$R,MATCH(D$1,[1]MasterLookup!$1:$1,0),FALSE)</f>
        <v>3</v>
      </c>
      <c r="E226">
        <f>VLOOKUP($A226,[1]MasterLookup!$A:$R,MATCH(E$1,[1]MasterLookup!$1:$1,0),FALSE)</f>
        <v>2</v>
      </c>
      <c r="F226">
        <f>VLOOKUP($A226,[1]MasterLookup!$A:$R,MATCH(F$1,[1]MasterLookup!$1:$1,0),FALSE)</f>
        <v>5</v>
      </c>
      <c r="G226" t="str">
        <f>VLOOKUP($A226,[1]MasterLookup!$A:$R,MATCH(G$1,[1]MasterLookup!$1:$1,0),FALSE)</f>
        <v>F</v>
      </c>
      <c r="H226">
        <f>VLOOKUP($A226,[1]MasterLookup!$A:$R,MATCH(H$1,[1]MasterLookup!$1:$1,0),FALSE)</f>
        <v>2.0099999999999998</v>
      </c>
      <c r="I226">
        <f>VLOOKUP($A226,[1]MasterLookup!$A:$R,MATCH(I$1,[1]MasterLookup!$1:$1,0),FALSE)</f>
        <v>2.0099999999999998</v>
      </c>
      <c r="J226">
        <f>VLOOKUP($A226,[1]MasterLookup!$A:$R,MATCH(J$1,[1]MasterLookup!$1:$1,0),FALSE)</f>
        <v>2.0099999999999998</v>
      </c>
      <c r="K226">
        <f>VLOOKUP($A226,[1]MasterLookup!$A:$R,MATCH(K$1,[1]MasterLookup!$1:$1,0),FALSE)</f>
        <v>2.0099999999999998</v>
      </c>
      <c r="L226">
        <f>VLOOKUP($A226,[1]MasterLookup!$A:$R,MATCH(L$1,[1]MasterLookup!$1:$1,0),FALSE)</f>
        <v>2.0099999999999998</v>
      </c>
      <c r="M226">
        <f>VLOOKUP($A226,input_all_cols!$A:$AZ,MATCH(IF(tranline_cols!$D226=2,VLOOKUP(tranline_cols!M$1,headway_lookup!$A$2:$C$7,2,FALSE),VLOOKUP(tranline_cols!M$1,headway_lookup!$A$2:$C$7,3,FALSE)),input_all_cols!$1:$1,0),FALSE)</f>
        <v>14.117647058823501</v>
      </c>
      <c r="N226">
        <f>VLOOKUP($A226,input_all_cols!$A:$AZ,MATCH(IF(tranline_cols!$D226=2,VLOOKUP(tranline_cols!N$1,headway_lookup!$A$2:$C$7,2,FALSE),VLOOKUP(tranline_cols!N$1,headway_lookup!$A$2:$C$7,3,FALSE)),input_all_cols!$1:$1,0),FALSE)</f>
        <v>15</v>
      </c>
      <c r="O226">
        <f>VLOOKUP($A226,input_all_cols!$A:$AZ,MATCH(IF(tranline_cols!$D226=2,VLOOKUP(tranline_cols!O$1,headway_lookup!$A$2:$C$7,2,FALSE),VLOOKUP(tranline_cols!O$1,headway_lookup!$A$2:$C$7,3,FALSE)),input_all_cols!$1:$1,0),FALSE)</f>
        <v>16.363636363636299</v>
      </c>
      <c r="P226">
        <f>VLOOKUP($A226,input_all_cols!$A:$AZ,MATCH(IF(tranline_cols!$D226=2,VLOOKUP(tranline_cols!P$1,headway_lookup!$A$2:$C$7,2,FALSE),VLOOKUP(tranline_cols!P$1,headway_lookup!$A$2:$C$7,3,FALSE)),input_all_cols!$1:$1,0),FALSE)</f>
        <v>30</v>
      </c>
      <c r="Q226">
        <f>VLOOKUP($A226,input_all_cols!$A:$AZ,MATCH(IF(tranline_cols!$D226=2,VLOOKUP(tranline_cols!Q$1,headway_lookup!$A$2:$C$7,2,FALSE),VLOOKUP(tranline_cols!Q$1,headway_lookup!$A$2:$C$7,3,FALSE)),input_all_cols!$1:$1,0),FALSE)</f>
        <v>45</v>
      </c>
    </row>
    <row r="227" spans="1:17" x14ac:dyDescent="0.25">
      <c r="A227" t="str">
        <f>input_all_cols!A227</f>
        <v>SRTD81_B</v>
      </c>
      <c r="B227">
        <f>VLOOKUP($A227,[1]MasterLookup!$A:$R,MATCH(B$1,[1]MasterLookup!$1:$1,0),FALSE)</f>
        <v>2.0099999999999998</v>
      </c>
      <c r="C227" t="s">
        <v>593</v>
      </c>
      <c r="D227">
        <f>VLOOKUP($A227,[1]MasterLookup!$A:$R,MATCH(D$1,[1]MasterLookup!$1:$1,0),FALSE)</f>
        <v>3</v>
      </c>
      <c r="E227">
        <f>VLOOKUP($A227,[1]MasterLookup!$A:$R,MATCH(E$1,[1]MasterLookup!$1:$1,0),FALSE)</f>
        <v>2</v>
      </c>
      <c r="F227">
        <f>VLOOKUP($A227,[1]MasterLookup!$A:$R,MATCH(F$1,[1]MasterLookup!$1:$1,0),FALSE)</f>
        <v>5</v>
      </c>
      <c r="G227" t="str">
        <f>VLOOKUP($A227,[1]MasterLookup!$A:$R,MATCH(G$1,[1]MasterLookup!$1:$1,0),FALSE)</f>
        <v>F</v>
      </c>
      <c r="H227">
        <f>VLOOKUP($A227,[1]MasterLookup!$A:$R,MATCH(H$1,[1]MasterLookup!$1:$1,0),FALSE)</f>
        <v>2.0099999999999998</v>
      </c>
      <c r="I227">
        <f>VLOOKUP($A227,[1]MasterLookup!$A:$R,MATCH(I$1,[1]MasterLookup!$1:$1,0),FALSE)</f>
        <v>2.0099999999999998</v>
      </c>
      <c r="J227">
        <f>VLOOKUP($A227,[1]MasterLookup!$A:$R,MATCH(J$1,[1]MasterLookup!$1:$1,0),FALSE)</f>
        <v>2.0099999999999998</v>
      </c>
      <c r="K227">
        <f>VLOOKUP($A227,[1]MasterLookup!$A:$R,MATCH(K$1,[1]MasterLookup!$1:$1,0),FALSE)</f>
        <v>2.0099999999999998</v>
      </c>
      <c r="L227">
        <f>VLOOKUP($A227,[1]MasterLookup!$A:$R,MATCH(L$1,[1]MasterLookup!$1:$1,0),FALSE)</f>
        <v>2.0099999999999998</v>
      </c>
      <c r="M227">
        <f>VLOOKUP($A227,input_all_cols!$A:$AZ,MATCH(IF(tranline_cols!$D227=2,VLOOKUP(tranline_cols!M$1,headway_lookup!$A$2:$C$7,2,FALSE),VLOOKUP(tranline_cols!M$1,headway_lookup!$A$2:$C$7,3,FALSE)),input_all_cols!$1:$1,0),FALSE)</f>
        <v>18.4615384615384</v>
      </c>
      <c r="N227">
        <f>VLOOKUP($A227,input_all_cols!$A:$AZ,MATCH(IF(tranline_cols!$D227=2,VLOOKUP(tranline_cols!N$1,headway_lookup!$A$2:$C$7,2,FALSE),VLOOKUP(tranline_cols!N$1,headway_lookup!$A$2:$C$7,3,FALSE)),input_all_cols!$1:$1,0),FALSE)</f>
        <v>14.4</v>
      </c>
      <c r="O227">
        <f>VLOOKUP($A227,input_all_cols!$A:$AZ,MATCH(IF(tranline_cols!$D227=2,VLOOKUP(tranline_cols!O$1,headway_lookup!$A$2:$C$7,2,FALSE),VLOOKUP(tranline_cols!O$1,headway_lookup!$A$2:$C$7,3,FALSE)),input_all_cols!$1:$1,0),FALSE)</f>
        <v>13.846153846153801</v>
      </c>
      <c r="P227">
        <f>VLOOKUP($A227,input_all_cols!$A:$AZ,MATCH(IF(tranline_cols!$D227=2,VLOOKUP(tranline_cols!P$1,headway_lookup!$A$2:$C$7,2,FALSE),VLOOKUP(tranline_cols!P$1,headway_lookup!$A$2:$C$7,3,FALSE)),input_all_cols!$1:$1,0),FALSE)</f>
        <v>24</v>
      </c>
      <c r="Q227">
        <f>VLOOKUP($A227,input_all_cols!$A:$AZ,MATCH(IF(tranline_cols!$D227=2,VLOOKUP(tranline_cols!Q$1,headway_lookup!$A$2:$C$7,2,FALSE),VLOOKUP(tranline_cols!Q$1,headway_lookup!$A$2:$C$7,3,FALSE)),input_all_cols!$1:$1,0),FALSE)</f>
        <v>45</v>
      </c>
    </row>
    <row r="228" spans="1:17" x14ac:dyDescent="0.25">
      <c r="A228" t="str">
        <f>input_all_cols!A228</f>
        <v>SRTD82_A</v>
      </c>
      <c r="B228">
        <f>VLOOKUP($A228,[1]MasterLookup!$A:$R,MATCH(B$1,[1]MasterLookup!$1:$1,0),FALSE)</f>
        <v>2.0099999999999998</v>
      </c>
      <c r="C228" t="s">
        <v>593</v>
      </c>
      <c r="D228">
        <f>VLOOKUP($A228,[1]MasterLookup!$A:$R,MATCH(D$1,[1]MasterLookup!$1:$1,0),FALSE)</f>
        <v>3</v>
      </c>
      <c r="E228">
        <f>VLOOKUP($A228,[1]MasterLookup!$A:$R,MATCH(E$1,[1]MasterLookup!$1:$1,0),FALSE)</f>
        <v>2</v>
      </c>
      <c r="F228">
        <f>VLOOKUP($A228,[1]MasterLookup!$A:$R,MATCH(F$1,[1]MasterLookup!$1:$1,0),FALSE)</f>
        <v>5</v>
      </c>
      <c r="G228" t="str">
        <f>VLOOKUP($A228,[1]MasterLookup!$A:$R,MATCH(G$1,[1]MasterLookup!$1:$1,0),FALSE)</f>
        <v>F</v>
      </c>
      <c r="H228">
        <f>VLOOKUP($A228,[1]MasterLookup!$A:$R,MATCH(H$1,[1]MasterLookup!$1:$1,0),FALSE)</f>
        <v>2.0099999999999998</v>
      </c>
      <c r="I228">
        <f>VLOOKUP($A228,[1]MasterLookup!$A:$R,MATCH(I$1,[1]MasterLookup!$1:$1,0),FALSE)</f>
        <v>2.0099999999999998</v>
      </c>
      <c r="J228">
        <f>VLOOKUP($A228,[1]MasterLookup!$A:$R,MATCH(J$1,[1]MasterLookup!$1:$1,0),FALSE)</f>
        <v>2.0099999999999998</v>
      </c>
      <c r="K228">
        <f>VLOOKUP($A228,[1]MasterLookup!$A:$R,MATCH(K$1,[1]MasterLookup!$1:$1,0),FALSE)</f>
        <v>2.0099999999999998</v>
      </c>
      <c r="L228">
        <f>VLOOKUP($A228,[1]MasterLookup!$A:$R,MATCH(L$1,[1]MasterLookup!$1:$1,0),FALSE)</f>
        <v>2.0099999999999998</v>
      </c>
      <c r="M228">
        <f>VLOOKUP($A228,input_all_cols!$A:$AZ,MATCH(IF(tranline_cols!$D228=2,VLOOKUP(tranline_cols!M$1,headway_lookup!$A$2:$C$7,2,FALSE),VLOOKUP(tranline_cols!M$1,headway_lookup!$A$2:$C$7,3,FALSE)),input_all_cols!$1:$1,0),FALSE)</f>
        <v>30</v>
      </c>
      <c r="N228">
        <f>VLOOKUP($A228,input_all_cols!$A:$AZ,MATCH(IF(tranline_cols!$D228=2,VLOOKUP(tranline_cols!N$1,headway_lookup!$A$2:$C$7,2,FALSE),VLOOKUP(tranline_cols!N$1,headway_lookup!$A$2:$C$7,3,FALSE)),input_all_cols!$1:$1,0),FALSE)</f>
        <v>30</v>
      </c>
      <c r="O228">
        <f>VLOOKUP($A228,input_all_cols!$A:$AZ,MATCH(IF(tranline_cols!$D228=2,VLOOKUP(tranline_cols!O$1,headway_lookup!$A$2:$C$7,2,FALSE),VLOOKUP(tranline_cols!O$1,headway_lookup!$A$2:$C$7,3,FALSE)),input_all_cols!$1:$1,0),FALSE)</f>
        <v>30</v>
      </c>
      <c r="P228">
        <f>VLOOKUP($A228,input_all_cols!$A:$AZ,MATCH(IF(tranline_cols!$D228=2,VLOOKUP(tranline_cols!P$1,headway_lookup!$A$2:$C$7,2,FALSE),VLOOKUP(tranline_cols!P$1,headway_lookup!$A$2:$C$7,3,FALSE)),input_all_cols!$1:$1,0),FALSE)</f>
        <v>30</v>
      </c>
      <c r="Q228">
        <f>VLOOKUP($A228,input_all_cols!$A:$AZ,MATCH(IF(tranline_cols!$D228=2,VLOOKUP(tranline_cols!Q$1,headway_lookup!$A$2:$C$7,2,FALSE),VLOOKUP(tranline_cols!Q$1,headway_lookup!$A$2:$C$7,3,FALSE)),input_all_cols!$1:$1,0),FALSE)</f>
        <v>45</v>
      </c>
    </row>
    <row r="229" spans="1:17" x14ac:dyDescent="0.25">
      <c r="A229" t="str">
        <f>input_all_cols!A229</f>
        <v>SRTD82_B</v>
      </c>
      <c r="B229">
        <f>VLOOKUP($A229,[1]MasterLookup!$A:$R,MATCH(B$1,[1]MasterLookup!$1:$1,0),FALSE)</f>
        <v>2.0099999999999998</v>
      </c>
      <c r="C229" t="s">
        <v>593</v>
      </c>
      <c r="D229">
        <f>VLOOKUP($A229,[1]MasterLookup!$A:$R,MATCH(D$1,[1]MasterLookup!$1:$1,0),FALSE)</f>
        <v>3</v>
      </c>
      <c r="E229">
        <f>VLOOKUP($A229,[1]MasterLookup!$A:$R,MATCH(E$1,[1]MasterLookup!$1:$1,0),FALSE)</f>
        <v>2</v>
      </c>
      <c r="F229">
        <f>VLOOKUP($A229,[1]MasterLookup!$A:$R,MATCH(F$1,[1]MasterLookup!$1:$1,0),FALSE)</f>
        <v>5</v>
      </c>
      <c r="G229" t="str">
        <f>VLOOKUP($A229,[1]MasterLookup!$A:$R,MATCH(G$1,[1]MasterLookup!$1:$1,0),FALSE)</f>
        <v>F</v>
      </c>
      <c r="H229">
        <f>VLOOKUP($A229,[1]MasterLookup!$A:$R,MATCH(H$1,[1]MasterLookup!$1:$1,0),FALSE)</f>
        <v>2.0099999999999998</v>
      </c>
      <c r="I229">
        <f>VLOOKUP($A229,[1]MasterLookup!$A:$R,MATCH(I$1,[1]MasterLookup!$1:$1,0),FALSE)</f>
        <v>2.0099999999999998</v>
      </c>
      <c r="J229">
        <f>VLOOKUP($A229,[1]MasterLookup!$A:$R,MATCH(J$1,[1]MasterLookup!$1:$1,0),FALSE)</f>
        <v>2.0099999999999998</v>
      </c>
      <c r="K229">
        <f>VLOOKUP($A229,[1]MasterLookup!$A:$R,MATCH(K$1,[1]MasterLookup!$1:$1,0),FALSE)</f>
        <v>2.0099999999999998</v>
      </c>
      <c r="L229">
        <f>VLOOKUP($A229,[1]MasterLookup!$A:$R,MATCH(L$1,[1]MasterLookup!$1:$1,0),FALSE)</f>
        <v>2.0099999999999998</v>
      </c>
      <c r="M229">
        <f>VLOOKUP($A229,input_all_cols!$A:$AZ,MATCH(IF(tranline_cols!$D229=2,VLOOKUP(tranline_cols!M$1,headway_lookup!$A$2:$C$7,2,FALSE),VLOOKUP(tranline_cols!M$1,headway_lookup!$A$2:$C$7,3,FALSE)),input_all_cols!$1:$1,0),FALSE)</f>
        <v>40</v>
      </c>
      <c r="N229">
        <f>VLOOKUP($A229,input_all_cols!$A:$AZ,MATCH(IF(tranline_cols!$D229=2,VLOOKUP(tranline_cols!N$1,headway_lookup!$A$2:$C$7,2,FALSE),VLOOKUP(tranline_cols!N$1,headway_lookup!$A$2:$C$7,3,FALSE)),input_all_cols!$1:$1,0),FALSE)</f>
        <v>30</v>
      </c>
      <c r="O229">
        <f>VLOOKUP($A229,input_all_cols!$A:$AZ,MATCH(IF(tranline_cols!$D229=2,VLOOKUP(tranline_cols!O$1,headway_lookup!$A$2:$C$7,2,FALSE),VLOOKUP(tranline_cols!O$1,headway_lookup!$A$2:$C$7,3,FALSE)),input_all_cols!$1:$1,0),FALSE)</f>
        <v>30</v>
      </c>
      <c r="P229">
        <f>VLOOKUP($A229,input_all_cols!$A:$AZ,MATCH(IF(tranline_cols!$D229=2,VLOOKUP(tranline_cols!P$1,headway_lookup!$A$2:$C$7,2,FALSE),VLOOKUP(tranline_cols!P$1,headway_lookup!$A$2:$C$7,3,FALSE)),input_all_cols!$1:$1,0),FALSE)</f>
        <v>30</v>
      </c>
      <c r="Q229">
        <f>VLOOKUP($A229,input_all_cols!$A:$AZ,MATCH(IF(tranline_cols!$D229=2,VLOOKUP(tranline_cols!Q$1,headway_lookup!$A$2:$C$7,2,FALSE),VLOOKUP(tranline_cols!Q$1,headway_lookup!$A$2:$C$7,3,FALSE)),input_all_cols!$1:$1,0),FALSE)</f>
        <v>45</v>
      </c>
    </row>
    <row r="230" spans="1:17" x14ac:dyDescent="0.25">
      <c r="A230" t="str">
        <f>input_all_cols!A230</f>
        <v>SRTD84_A</v>
      </c>
      <c r="B230">
        <f>VLOOKUP($A230,[1]MasterLookup!$A:$R,MATCH(B$1,[1]MasterLookup!$1:$1,0),FALSE)</f>
        <v>2.0099999999999998</v>
      </c>
      <c r="C230" t="s">
        <v>593</v>
      </c>
      <c r="D230">
        <f>VLOOKUP($A230,[1]MasterLookup!$A:$R,MATCH(D$1,[1]MasterLookup!$1:$1,0),FALSE)</f>
        <v>3</v>
      </c>
      <c r="E230">
        <f>VLOOKUP($A230,[1]MasterLookup!$A:$R,MATCH(E$1,[1]MasterLookup!$1:$1,0),FALSE)</f>
        <v>2</v>
      </c>
      <c r="F230">
        <f>VLOOKUP($A230,[1]MasterLookup!$A:$R,MATCH(F$1,[1]MasterLookup!$1:$1,0),FALSE)</f>
        <v>5</v>
      </c>
      <c r="G230" t="str">
        <f>VLOOKUP($A230,[1]MasterLookup!$A:$R,MATCH(G$1,[1]MasterLookup!$1:$1,0),FALSE)</f>
        <v>F</v>
      </c>
      <c r="H230">
        <f>VLOOKUP($A230,[1]MasterLookup!$A:$R,MATCH(H$1,[1]MasterLookup!$1:$1,0),FALSE)</f>
        <v>2.0099999999999998</v>
      </c>
      <c r="I230">
        <f>VLOOKUP($A230,[1]MasterLookup!$A:$R,MATCH(I$1,[1]MasterLookup!$1:$1,0),FALSE)</f>
        <v>2.0099999999999998</v>
      </c>
      <c r="J230">
        <f>VLOOKUP($A230,[1]MasterLookup!$A:$R,MATCH(J$1,[1]MasterLookup!$1:$1,0),FALSE)</f>
        <v>2.0099999999999998</v>
      </c>
      <c r="K230">
        <f>VLOOKUP($A230,[1]MasterLookup!$A:$R,MATCH(K$1,[1]MasterLookup!$1:$1,0),FALSE)</f>
        <v>2.0099999999999998</v>
      </c>
      <c r="L230">
        <f>VLOOKUP($A230,[1]MasterLookup!$A:$R,MATCH(L$1,[1]MasterLookup!$1:$1,0),FALSE)</f>
        <v>2.0099999999999998</v>
      </c>
      <c r="M230">
        <f>VLOOKUP($A230,input_all_cols!$A:$AZ,MATCH(IF(tranline_cols!$D230=2,VLOOKUP(tranline_cols!M$1,headway_lookup!$A$2:$C$7,2,FALSE),VLOOKUP(tranline_cols!M$1,headway_lookup!$A$2:$C$7,3,FALSE)),input_all_cols!$1:$1,0),FALSE)</f>
        <v>60</v>
      </c>
      <c r="N230">
        <f>VLOOKUP($A230,input_all_cols!$A:$AZ,MATCH(IF(tranline_cols!$D230=2,VLOOKUP(tranline_cols!N$1,headway_lookup!$A$2:$C$7,2,FALSE),VLOOKUP(tranline_cols!N$1,headway_lookup!$A$2:$C$7,3,FALSE)),input_all_cols!$1:$1,0),FALSE)</f>
        <v>60</v>
      </c>
      <c r="O230">
        <f>VLOOKUP($A230,input_all_cols!$A:$AZ,MATCH(IF(tranline_cols!$D230=2,VLOOKUP(tranline_cols!O$1,headway_lookup!$A$2:$C$7,2,FALSE),VLOOKUP(tranline_cols!O$1,headway_lookup!$A$2:$C$7,3,FALSE)),input_all_cols!$1:$1,0),FALSE)</f>
        <v>60</v>
      </c>
      <c r="P230">
        <f>VLOOKUP($A230,input_all_cols!$A:$AZ,MATCH(IF(tranline_cols!$D230=2,VLOOKUP(tranline_cols!P$1,headway_lookup!$A$2:$C$7,2,FALSE),VLOOKUP(tranline_cols!P$1,headway_lookup!$A$2:$C$7,3,FALSE)),input_all_cols!$1:$1,0),FALSE)</f>
        <v>60</v>
      </c>
      <c r="Q230">
        <f>VLOOKUP($A230,input_all_cols!$A:$AZ,MATCH(IF(tranline_cols!$D230=2,VLOOKUP(tranline_cols!Q$1,headway_lookup!$A$2:$C$7,2,FALSE),VLOOKUP(tranline_cols!Q$1,headway_lookup!$A$2:$C$7,3,FALSE)),input_all_cols!$1:$1,0),FALSE)</f>
        <v>0</v>
      </c>
    </row>
    <row r="231" spans="1:17" x14ac:dyDescent="0.25">
      <c r="A231" t="str">
        <f>input_all_cols!A231</f>
        <v>SRTD84_B</v>
      </c>
      <c r="B231">
        <f>VLOOKUP($A231,[1]MasterLookup!$A:$R,MATCH(B$1,[1]MasterLookup!$1:$1,0),FALSE)</f>
        <v>2.0099999999999998</v>
      </c>
      <c r="C231" t="s">
        <v>593</v>
      </c>
      <c r="D231">
        <f>VLOOKUP($A231,[1]MasterLookup!$A:$R,MATCH(D$1,[1]MasterLookup!$1:$1,0),FALSE)</f>
        <v>3</v>
      </c>
      <c r="E231">
        <f>VLOOKUP($A231,[1]MasterLookup!$A:$R,MATCH(E$1,[1]MasterLookup!$1:$1,0),FALSE)</f>
        <v>2</v>
      </c>
      <c r="F231">
        <f>VLOOKUP($A231,[1]MasterLookup!$A:$R,MATCH(F$1,[1]MasterLookup!$1:$1,0),FALSE)</f>
        <v>5</v>
      </c>
      <c r="G231" t="str">
        <f>VLOOKUP($A231,[1]MasterLookup!$A:$R,MATCH(G$1,[1]MasterLookup!$1:$1,0),FALSE)</f>
        <v>F</v>
      </c>
      <c r="H231">
        <f>VLOOKUP($A231,[1]MasterLookup!$A:$R,MATCH(H$1,[1]MasterLookup!$1:$1,0),FALSE)</f>
        <v>2.0099999999999998</v>
      </c>
      <c r="I231">
        <f>VLOOKUP($A231,[1]MasterLookup!$A:$R,MATCH(I$1,[1]MasterLookup!$1:$1,0),FALSE)</f>
        <v>2.0099999999999998</v>
      </c>
      <c r="J231">
        <f>VLOOKUP($A231,[1]MasterLookup!$A:$R,MATCH(J$1,[1]MasterLookup!$1:$1,0),FALSE)</f>
        <v>2.0099999999999998</v>
      </c>
      <c r="K231">
        <f>VLOOKUP($A231,[1]MasterLookup!$A:$R,MATCH(K$1,[1]MasterLookup!$1:$1,0),FALSE)</f>
        <v>2.0099999999999998</v>
      </c>
      <c r="L231">
        <f>VLOOKUP($A231,[1]MasterLookup!$A:$R,MATCH(L$1,[1]MasterLookup!$1:$1,0),FALSE)</f>
        <v>2.0099999999999998</v>
      </c>
      <c r="M231">
        <f>VLOOKUP($A231,input_all_cols!$A:$AZ,MATCH(IF(tranline_cols!$D231=2,VLOOKUP(tranline_cols!M$1,headway_lookup!$A$2:$C$7,2,FALSE),VLOOKUP(tranline_cols!M$1,headway_lookup!$A$2:$C$7,3,FALSE)),input_all_cols!$1:$1,0),FALSE)</f>
        <v>60</v>
      </c>
      <c r="N231">
        <f>VLOOKUP($A231,input_all_cols!$A:$AZ,MATCH(IF(tranline_cols!$D231=2,VLOOKUP(tranline_cols!N$1,headway_lookup!$A$2:$C$7,2,FALSE),VLOOKUP(tranline_cols!N$1,headway_lookup!$A$2:$C$7,3,FALSE)),input_all_cols!$1:$1,0),FALSE)</f>
        <v>60</v>
      </c>
      <c r="O231">
        <f>VLOOKUP($A231,input_all_cols!$A:$AZ,MATCH(IF(tranline_cols!$D231=2,VLOOKUP(tranline_cols!O$1,headway_lookup!$A$2:$C$7,2,FALSE),VLOOKUP(tranline_cols!O$1,headway_lookup!$A$2:$C$7,3,FALSE)),input_all_cols!$1:$1,0),FALSE)</f>
        <v>60</v>
      </c>
      <c r="P231">
        <f>VLOOKUP($A231,input_all_cols!$A:$AZ,MATCH(IF(tranline_cols!$D231=2,VLOOKUP(tranline_cols!P$1,headway_lookup!$A$2:$C$7,2,FALSE),VLOOKUP(tranline_cols!P$1,headway_lookup!$A$2:$C$7,3,FALSE)),input_all_cols!$1:$1,0),FALSE)</f>
        <v>60</v>
      </c>
      <c r="Q231">
        <f>VLOOKUP($A231,input_all_cols!$A:$AZ,MATCH(IF(tranline_cols!$D231=2,VLOOKUP(tranline_cols!Q$1,headway_lookup!$A$2:$C$7,2,FALSE),VLOOKUP(tranline_cols!Q$1,headway_lookup!$A$2:$C$7,3,FALSE)),input_all_cols!$1:$1,0),FALSE)</f>
        <v>0</v>
      </c>
    </row>
    <row r="232" spans="1:17" x14ac:dyDescent="0.25">
      <c r="A232" t="str">
        <f>input_all_cols!A232</f>
        <v>SRTD85_A</v>
      </c>
      <c r="B232">
        <f>VLOOKUP($A232,[1]MasterLookup!$A:$R,MATCH(B$1,[1]MasterLookup!$1:$1,0),FALSE)</f>
        <v>2.0099999999999998</v>
      </c>
      <c r="C232" t="s">
        <v>593</v>
      </c>
      <c r="D232">
        <f>VLOOKUP($A232,[1]MasterLookup!$A:$R,MATCH(D$1,[1]MasterLookup!$1:$1,0),FALSE)</f>
        <v>3</v>
      </c>
      <c r="E232">
        <f>VLOOKUP($A232,[1]MasterLookup!$A:$R,MATCH(E$1,[1]MasterLookup!$1:$1,0),FALSE)</f>
        <v>2</v>
      </c>
      <c r="F232">
        <f>VLOOKUP($A232,[1]MasterLookup!$A:$R,MATCH(F$1,[1]MasterLookup!$1:$1,0),FALSE)</f>
        <v>5</v>
      </c>
      <c r="G232" t="str">
        <f>VLOOKUP($A232,[1]MasterLookup!$A:$R,MATCH(G$1,[1]MasterLookup!$1:$1,0),FALSE)</f>
        <v>F</v>
      </c>
      <c r="H232">
        <f>VLOOKUP($A232,[1]MasterLookup!$A:$R,MATCH(H$1,[1]MasterLookup!$1:$1,0),FALSE)</f>
        <v>2.0099999999999998</v>
      </c>
      <c r="I232">
        <f>VLOOKUP($A232,[1]MasterLookup!$A:$R,MATCH(I$1,[1]MasterLookup!$1:$1,0),FALSE)</f>
        <v>2.0099999999999998</v>
      </c>
      <c r="J232">
        <f>VLOOKUP($A232,[1]MasterLookup!$A:$R,MATCH(J$1,[1]MasterLookup!$1:$1,0),FALSE)</f>
        <v>2.0099999999999998</v>
      </c>
      <c r="K232">
        <f>VLOOKUP($A232,[1]MasterLookup!$A:$R,MATCH(K$1,[1]MasterLookup!$1:$1,0),FALSE)</f>
        <v>2.0099999999999998</v>
      </c>
      <c r="L232">
        <f>VLOOKUP($A232,[1]MasterLookup!$A:$R,MATCH(L$1,[1]MasterLookup!$1:$1,0),FALSE)</f>
        <v>2.0099999999999998</v>
      </c>
      <c r="M232">
        <f>VLOOKUP($A232,input_all_cols!$A:$AZ,MATCH(IF(tranline_cols!$D232=2,VLOOKUP(tranline_cols!M$1,headway_lookup!$A$2:$C$7,2,FALSE),VLOOKUP(tranline_cols!M$1,headway_lookup!$A$2:$C$7,3,FALSE)),input_all_cols!$1:$1,0),FALSE)</f>
        <v>34.285714285714199</v>
      </c>
      <c r="N232">
        <f>VLOOKUP($A232,input_all_cols!$A:$AZ,MATCH(IF(tranline_cols!$D232=2,VLOOKUP(tranline_cols!N$1,headway_lookup!$A$2:$C$7,2,FALSE),VLOOKUP(tranline_cols!N$1,headway_lookup!$A$2:$C$7,3,FALSE)),input_all_cols!$1:$1,0),FALSE)</f>
        <v>180</v>
      </c>
      <c r="O232">
        <f>VLOOKUP($A232,input_all_cols!$A:$AZ,MATCH(IF(tranline_cols!$D232=2,VLOOKUP(tranline_cols!O$1,headway_lookup!$A$2:$C$7,2,FALSE),VLOOKUP(tranline_cols!O$1,headway_lookup!$A$2:$C$7,3,FALSE)),input_all_cols!$1:$1,0),FALSE)</f>
        <v>36</v>
      </c>
      <c r="P232">
        <f>VLOOKUP($A232,input_all_cols!$A:$AZ,MATCH(IF(tranline_cols!$D232=2,VLOOKUP(tranline_cols!P$1,headway_lookup!$A$2:$C$7,2,FALSE),VLOOKUP(tranline_cols!P$1,headway_lookup!$A$2:$C$7,3,FALSE)),input_all_cols!$1:$1,0),FALSE)</f>
        <v>0</v>
      </c>
      <c r="Q232">
        <f>VLOOKUP($A232,input_all_cols!$A:$AZ,MATCH(IF(tranline_cols!$D232=2,VLOOKUP(tranline_cols!Q$1,headway_lookup!$A$2:$C$7,2,FALSE),VLOOKUP(tranline_cols!Q$1,headway_lookup!$A$2:$C$7,3,FALSE)),input_all_cols!$1:$1,0),FALSE)</f>
        <v>0</v>
      </c>
    </row>
    <row r="233" spans="1:17" x14ac:dyDescent="0.25">
      <c r="A233" t="str">
        <f>input_all_cols!A233</f>
        <v>SRTD86_A</v>
      </c>
      <c r="B233">
        <f>VLOOKUP($A233,[1]MasterLookup!$A:$R,MATCH(B$1,[1]MasterLookup!$1:$1,0),FALSE)</f>
        <v>2.0099999999999998</v>
      </c>
      <c r="C233" t="s">
        <v>593</v>
      </c>
      <c r="D233">
        <f>VLOOKUP($A233,[1]MasterLookup!$A:$R,MATCH(D$1,[1]MasterLookup!$1:$1,0),FALSE)</f>
        <v>3</v>
      </c>
      <c r="E233">
        <f>VLOOKUP($A233,[1]MasterLookup!$A:$R,MATCH(E$1,[1]MasterLookup!$1:$1,0),FALSE)</f>
        <v>2</v>
      </c>
      <c r="F233">
        <f>VLOOKUP($A233,[1]MasterLookup!$A:$R,MATCH(F$1,[1]MasterLookup!$1:$1,0),FALSE)</f>
        <v>5</v>
      </c>
      <c r="G233" t="str">
        <f>VLOOKUP($A233,[1]MasterLookup!$A:$R,MATCH(G$1,[1]MasterLookup!$1:$1,0),FALSE)</f>
        <v>F</v>
      </c>
      <c r="H233">
        <f>VLOOKUP($A233,[1]MasterLookup!$A:$R,MATCH(H$1,[1]MasterLookup!$1:$1,0),FALSE)</f>
        <v>2.0099999999999998</v>
      </c>
      <c r="I233">
        <f>VLOOKUP($A233,[1]MasterLookup!$A:$R,MATCH(I$1,[1]MasterLookup!$1:$1,0),FALSE)</f>
        <v>2.0099999999999998</v>
      </c>
      <c r="J233">
        <f>VLOOKUP($A233,[1]MasterLookup!$A:$R,MATCH(J$1,[1]MasterLookup!$1:$1,0),FALSE)</f>
        <v>2.0099999999999998</v>
      </c>
      <c r="K233">
        <f>VLOOKUP($A233,[1]MasterLookup!$A:$R,MATCH(K$1,[1]MasterLookup!$1:$1,0),FALSE)</f>
        <v>2.0099999999999998</v>
      </c>
      <c r="L233">
        <f>VLOOKUP($A233,[1]MasterLookup!$A:$R,MATCH(L$1,[1]MasterLookup!$1:$1,0),FALSE)</f>
        <v>2.0099999999999998</v>
      </c>
      <c r="M233">
        <f>VLOOKUP($A233,input_all_cols!$A:$AZ,MATCH(IF(tranline_cols!$D233=2,VLOOKUP(tranline_cols!M$1,headway_lookup!$A$2:$C$7,2,FALSE),VLOOKUP(tranline_cols!M$1,headway_lookup!$A$2:$C$7,3,FALSE)),input_all_cols!$1:$1,0),FALSE)</f>
        <v>26.6666666666666</v>
      </c>
      <c r="N233">
        <f>VLOOKUP($A233,input_all_cols!$A:$AZ,MATCH(IF(tranline_cols!$D233=2,VLOOKUP(tranline_cols!N$1,headway_lookup!$A$2:$C$7,2,FALSE),VLOOKUP(tranline_cols!N$1,headway_lookup!$A$2:$C$7,3,FALSE)),input_all_cols!$1:$1,0),FALSE)</f>
        <v>30</v>
      </c>
      <c r="O233">
        <f>VLOOKUP($A233,input_all_cols!$A:$AZ,MATCH(IF(tranline_cols!$D233=2,VLOOKUP(tranline_cols!O$1,headway_lookup!$A$2:$C$7,2,FALSE),VLOOKUP(tranline_cols!O$1,headway_lookup!$A$2:$C$7,3,FALSE)),input_all_cols!$1:$1,0),FALSE)</f>
        <v>30</v>
      </c>
      <c r="P233">
        <f>VLOOKUP($A233,input_all_cols!$A:$AZ,MATCH(IF(tranline_cols!$D233=2,VLOOKUP(tranline_cols!P$1,headway_lookup!$A$2:$C$7,2,FALSE),VLOOKUP(tranline_cols!P$1,headway_lookup!$A$2:$C$7,3,FALSE)),input_all_cols!$1:$1,0),FALSE)</f>
        <v>30</v>
      </c>
      <c r="Q233">
        <f>VLOOKUP($A233,input_all_cols!$A:$AZ,MATCH(IF(tranline_cols!$D233=2,VLOOKUP(tranline_cols!Q$1,headway_lookup!$A$2:$C$7,2,FALSE),VLOOKUP(tranline_cols!Q$1,headway_lookup!$A$2:$C$7,3,FALSE)),input_all_cols!$1:$1,0),FALSE)</f>
        <v>180</v>
      </c>
    </row>
    <row r="234" spans="1:17" x14ac:dyDescent="0.25">
      <c r="A234" t="str">
        <f>input_all_cols!A234</f>
        <v>SRTD86_B</v>
      </c>
      <c r="B234">
        <f>VLOOKUP($A234,[1]MasterLookup!$A:$R,MATCH(B$1,[1]MasterLookup!$1:$1,0),FALSE)</f>
        <v>2.0099999999999998</v>
      </c>
      <c r="C234" t="s">
        <v>593</v>
      </c>
      <c r="D234">
        <f>VLOOKUP($A234,[1]MasterLookup!$A:$R,MATCH(D$1,[1]MasterLookup!$1:$1,0),FALSE)</f>
        <v>3</v>
      </c>
      <c r="E234">
        <f>VLOOKUP($A234,[1]MasterLookup!$A:$R,MATCH(E$1,[1]MasterLookup!$1:$1,0),FALSE)</f>
        <v>2</v>
      </c>
      <c r="F234">
        <f>VLOOKUP($A234,[1]MasterLookup!$A:$R,MATCH(F$1,[1]MasterLookup!$1:$1,0),FALSE)</f>
        <v>5</v>
      </c>
      <c r="G234" t="str">
        <f>VLOOKUP($A234,[1]MasterLookup!$A:$R,MATCH(G$1,[1]MasterLookup!$1:$1,0),FALSE)</f>
        <v>F</v>
      </c>
      <c r="H234">
        <f>VLOOKUP($A234,[1]MasterLookup!$A:$R,MATCH(H$1,[1]MasterLookup!$1:$1,0),FALSE)</f>
        <v>2.0099999999999998</v>
      </c>
      <c r="I234">
        <f>VLOOKUP($A234,[1]MasterLookup!$A:$R,MATCH(I$1,[1]MasterLookup!$1:$1,0),FALSE)</f>
        <v>2.0099999999999998</v>
      </c>
      <c r="J234">
        <f>VLOOKUP($A234,[1]MasterLookup!$A:$R,MATCH(J$1,[1]MasterLookup!$1:$1,0),FALSE)</f>
        <v>2.0099999999999998</v>
      </c>
      <c r="K234">
        <f>VLOOKUP($A234,[1]MasterLookup!$A:$R,MATCH(K$1,[1]MasterLookup!$1:$1,0),FALSE)</f>
        <v>2.0099999999999998</v>
      </c>
      <c r="L234">
        <f>VLOOKUP($A234,[1]MasterLookup!$A:$R,MATCH(L$1,[1]MasterLookup!$1:$1,0),FALSE)</f>
        <v>2.0099999999999998</v>
      </c>
      <c r="M234">
        <f>VLOOKUP($A234,input_all_cols!$A:$AZ,MATCH(IF(tranline_cols!$D234=2,VLOOKUP(tranline_cols!M$1,headway_lookup!$A$2:$C$7,2,FALSE),VLOOKUP(tranline_cols!M$1,headway_lookup!$A$2:$C$7,3,FALSE)),input_all_cols!$1:$1,0),FALSE)</f>
        <v>34.285714285714199</v>
      </c>
      <c r="N234">
        <f>VLOOKUP($A234,input_all_cols!$A:$AZ,MATCH(IF(tranline_cols!$D234=2,VLOOKUP(tranline_cols!N$1,headway_lookup!$A$2:$C$7,2,FALSE),VLOOKUP(tranline_cols!N$1,headway_lookup!$A$2:$C$7,3,FALSE)),input_all_cols!$1:$1,0),FALSE)</f>
        <v>30</v>
      </c>
      <c r="O234">
        <f>VLOOKUP($A234,input_all_cols!$A:$AZ,MATCH(IF(tranline_cols!$D234=2,VLOOKUP(tranline_cols!O$1,headway_lookup!$A$2:$C$7,2,FALSE),VLOOKUP(tranline_cols!O$1,headway_lookup!$A$2:$C$7,3,FALSE)),input_all_cols!$1:$1,0),FALSE)</f>
        <v>25.714285714285701</v>
      </c>
      <c r="P234">
        <f>VLOOKUP($A234,input_all_cols!$A:$AZ,MATCH(IF(tranline_cols!$D234=2,VLOOKUP(tranline_cols!P$1,headway_lookup!$A$2:$C$7,2,FALSE),VLOOKUP(tranline_cols!P$1,headway_lookup!$A$2:$C$7,3,FALSE)),input_all_cols!$1:$1,0),FALSE)</f>
        <v>60</v>
      </c>
      <c r="Q234">
        <f>VLOOKUP($A234,input_all_cols!$A:$AZ,MATCH(IF(tranline_cols!$D234=2,VLOOKUP(tranline_cols!Q$1,headway_lookup!$A$2:$C$7,2,FALSE),VLOOKUP(tranline_cols!Q$1,headway_lookup!$A$2:$C$7,3,FALSE)),input_all_cols!$1:$1,0),FALSE)</f>
        <v>180</v>
      </c>
    </row>
    <row r="235" spans="1:17" x14ac:dyDescent="0.25">
      <c r="A235" t="str">
        <f>input_all_cols!A235</f>
        <v>SRTD87_A</v>
      </c>
      <c r="B235">
        <f>VLOOKUP($A235,[1]MasterLookup!$A:$R,MATCH(B$1,[1]MasterLookup!$1:$1,0),FALSE)</f>
        <v>2.0099999999999998</v>
      </c>
      <c r="C235" t="s">
        <v>593</v>
      </c>
      <c r="D235">
        <f>VLOOKUP($A235,[1]MasterLookup!$A:$R,MATCH(D$1,[1]MasterLookup!$1:$1,0),FALSE)</f>
        <v>3</v>
      </c>
      <c r="E235">
        <f>VLOOKUP($A235,[1]MasterLookup!$A:$R,MATCH(E$1,[1]MasterLookup!$1:$1,0),FALSE)</f>
        <v>2</v>
      </c>
      <c r="F235">
        <f>VLOOKUP($A235,[1]MasterLookup!$A:$R,MATCH(F$1,[1]MasterLookup!$1:$1,0),FALSE)</f>
        <v>5</v>
      </c>
      <c r="G235" t="str">
        <f>VLOOKUP($A235,[1]MasterLookup!$A:$R,MATCH(G$1,[1]MasterLookup!$1:$1,0),FALSE)</f>
        <v>F</v>
      </c>
      <c r="H235">
        <f>VLOOKUP($A235,[1]MasterLookup!$A:$R,MATCH(H$1,[1]MasterLookup!$1:$1,0),FALSE)</f>
        <v>2.0099999999999998</v>
      </c>
      <c r="I235">
        <f>VLOOKUP($A235,[1]MasterLookup!$A:$R,MATCH(I$1,[1]MasterLookup!$1:$1,0),FALSE)</f>
        <v>2.0099999999999998</v>
      </c>
      <c r="J235">
        <f>VLOOKUP($A235,[1]MasterLookup!$A:$R,MATCH(J$1,[1]MasterLookup!$1:$1,0),FALSE)</f>
        <v>2.0099999999999998</v>
      </c>
      <c r="K235">
        <f>VLOOKUP($A235,[1]MasterLookup!$A:$R,MATCH(K$1,[1]MasterLookup!$1:$1,0),FALSE)</f>
        <v>2.0099999999999998</v>
      </c>
      <c r="L235">
        <f>VLOOKUP($A235,[1]MasterLookup!$A:$R,MATCH(L$1,[1]MasterLookup!$1:$1,0),FALSE)</f>
        <v>2.0099999999999998</v>
      </c>
      <c r="M235">
        <f>VLOOKUP($A235,input_all_cols!$A:$AZ,MATCH(IF(tranline_cols!$D235=2,VLOOKUP(tranline_cols!M$1,headway_lookup!$A$2:$C$7,2,FALSE),VLOOKUP(tranline_cols!M$1,headway_lookup!$A$2:$C$7,3,FALSE)),input_all_cols!$1:$1,0),FALSE)</f>
        <v>40</v>
      </c>
      <c r="N235">
        <f>VLOOKUP($A235,input_all_cols!$A:$AZ,MATCH(IF(tranline_cols!$D235=2,VLOOKUP(tranline_cols!N$1,headway_lookup!$A$2:$C$7,2,FALSE),VLOOKUP(tranline_cols!N$1,headway_lookup!$A$2:$C$7,3,FALSE)),input_all_cols!$1:$1,0),FALSE)</f>
        <v>30</v>
      </c>
      <c r="O235">
        <f>VLOOKUP($A235,input_all_cols!$A:$AZ,MATCH(IF(tranline_cols!$D235=2,VLOOKUP(tranline_cols!O$1,headway_lookup!$A$2:$C$7,2,FALSE),VLOOKUP(tranline_cols!O$1,headway_lookup!$A$2:$C$7,3,FALSE)),input_all_cols!$1:$1,0),FALSE)</f>
        <v>30</v>
      </c>
      <c r="P235">
        <f>VLOOKUP($A235,input_all_cols!$A:$AZ,MATCH(IF(tranline_cols!$D235=2,VLOOKUP(tranline_cols!P$1,headway_lookup!$A$2:$C$7,2,FALSE),VLOOKUP(tranline_cols!P$1,headway_lookup!$A$2:$C$7,3,FALSE)),input_all_cols!$1:$1,0),FALSE)</f>
        <v>40</v>
      </c>
      <c r="Q235">
        <f>VLOOKUP($A235,input_all_cols!$A:$AZ,MATCH(IF(tranline_cols!$D235=2,VLOOKUP(tranline_cols!Q$1,headway_lookup!$A$2:$C$7,2,FALSE),VLOOKUP(tranline_cols!Q$1,headway_lookup!$A$2:$C$7,3,FALSE)),input_all_cols!$1:$1,0),FALSE)</f>
        <v>180</v>
      </c>
    </row>
    <row r="236" spans="1:17" x14ac:dyDescent="0.25">
      <c r="A236" t="str">
        <f>input_all_cols!A236</f>
        <v>SRTD87_B</v>
      </c>
      <c r="B236">
        <f>VLOOKUP($A236,[1]MasterLookup!$A:$R,MATCH(B$1,[1]MasterLookup!$1:$1,0),FALSE)</f>
        <v>2.0099999999999998</v>
      </c>
      <c r="C236" t="s">
        <v>593</v>
      </c>
      <c r="D236">
        <f>VLOOKUP($A236,[1]MasterLookup!$A:$R,MATCH(D$1,[1]MasterLookup!$1:$1,0),FALSE)</f>
        <v>3</v>
      </c>
      <c r="E236">
        <f>VLOOKUP($A236,[1]MasterLookup!$A:$R,MATCH(E$1,[1]MasterLookup!$1:$1,0),FALSE)</f>
        <v>2</v>
      </c>
      <c r="F236">
        <f>VLOOKUP($A236,[1]MasterLookup!$A:$R,MATCH(F$1,[1]MasterLookup!$1:$1,0),FALSE)</f>
        <v>5</v>
      </c>
      <c r="G236" t="str">
        <f>VLOOKUP($A236,[1]MasterLookup!$A:$R,MATCH(G$1,[1]MasterLookup!$1:$1,0),FALSE)</f>
        <v>F</v>
      </c>
      <c r="H236">
        <f>VLOOKUP($A236,[1]MasterLookup!$A:$R,MATCH(H$1,[1]MasterLookup!$1:$1,0),FALSE)</f>
        <v>2.0099999999999998</v>
      </c>
      <c r="I236">
        <f>VLOOKUP($A236,[1]MasterLookup!$A:$R,MATCH(I$1,[1]MasterLookup!$1:$1,0),FALSE)</f>
        <v>2.0099999999999998</v>
      </c>
      <c r="J236">
        <f>VLOOKUP($A236,[1]MasterLookup!$A:$R,MATCH(J$1,[1]MasterLookup!$1:$1,0),FALSE)</f>
        <v>2.0099999999999998</v>
      </c>
      <c r="K236">
        <f>VLOOKUP($A236,[1]MasterLookup!$A:$R,MATCH(K$1,[1]MasterLookup!$1:$1,0),FALSE)</f>
        <v>2.0099999999999998</v>
      </c>
      <c r="L236">
        <f>VLOOKUP($A236,[1]MasterLookup!$A:$R,MATCH(L$1,[1]MasterLookup!$1:$1,0),FALSE)</f>
        <v>2.0099999999999998</v>
      </c>
      <c r="M236">
        <f>VLOOKUP($A236,input_all_cols!$A:$AZ,MATCH(IF(tranline_cols!$D236=2,VLOOKUP(tranline_cols!M$1,headway_lookup!$A$2:$C$7,2,FALSE),VLOOKUP(tranline_cols!M$1,headway_lookup!$A$2:$C$7,3,FALSE)),input_all_cols!$1:$1,0),FALSE)</f>
        <v>48</v>
      </c>
      <c r="N236">
        <f>VLOOKUP($A236,input_all_cols!$A:$AZ,MATCH(IF(tranline_cols!$D236=2,VLOOKUP(tranline_cols!N$1,headway_lookup!$A$2:$C$7,2,FALSE),VLOOKUP(tranline_cols!N$1,headway_lookup!$A$2:$C$7,3,FALSE)),input_all_cols!$1:$1,0),FALSE)</f>
        <v>30</v>
      </c>
      <c r="O236">
        <f>VLOOKUP($A236,input_all_cols!$A:$AZ,MATCH(IF(tranline_cols!$D236=2,VLOOKUP(tranline_cols!O$1,headway_lookup!$A$2:$C$7,2,FALSE),VLOOKUP(tranline_cols!O$1,headway_lookup!$A$2:$C$7,3,FALSE)),input_all_cols!$1:$1,0),FALSE)</f>
        <v>30</v>
      </c>
      <c r="P236">
        <f>VLOOKUP($A236,input_all_cols!$A:$AZ,MATCH(IF(tranline_cols!$D236=2,VLOOKUP(tranline_cols!P$1,headway_lookup!$A$2:$C$7,2,FALSE),VLOOKUP(tranline_cols!P$1,headway_lookup!$A$2:$C$7,3,FALSE)),input_all_cols!$1:$1,0),FALSE)</f>
        <v>40</v>
      </c>
      <c r="Q236">
        <f>VLOOKUP($A236,input_all_cols!$A:$AZ,MATCH(IF(tranline_cols!$D236=2,VLOOKUP(tranline_cols!Q$1,headway_lookup!$A$2:$C$7,2,FALSE),VLOOKUP(tranline_cols!Q$1,headway_lookup!$A$2:$C$7,3,FALSE)),input_all_cols!$1:$1,0),FALSE)</f>
        <v>180</v>
      </c>
    </row>
    <row r="237" spans="1:17" x14ac:dyDescent="0.25">
      <c r="A237" t="str">
        <f>input_all_cols!A237</f>
        <v>SRTD88_A</v>
      </c>
      <c r="B237">
        <f>VLOOKUP($A237,[1]MasterLookup!$A:$R,MATCH(B$1,[1]MasterLookup!$1:$1,0),FALSE)</f>
        <v>2.0099999999999998</v>
      </c>
      <c r="C237" t="s">
        <v>593</v>
      </c>
      <c r="D237">
        <f>VLOOKUP($A237,[1]MasterLookup!$A:$R,MATCH(D$1,[1]MasterLookup!$1:$1,0),FALSE)</f>
        <v>3</v>
      </c>
      <c r="E237">
        <f>VLOOKUP($A237,[1]MasterLookup!$A:$R,MATCH(E$1,[1]MasterLookup!$1:$1,0),FALSE)</f>
        <v>2</v>
      </c>
      <c r="F237">
        <f>VLOOKUP($A237,[1]MasterLookup!$A:$R,MATCH(F$1,[1]MasterLookup!$1:$1,0),FALSE)</f>
        <v>5</v>
      </c>
      <c r="G237" t="str">
        <f>VLOOKUP($A237,[1]MasterLookup!$A:$R,MATCH(G$1,[1]MasterLookup!$1:$1,0),FALSE)</f>
        <v>F</v>
      </c>
      <c r="H237">
        <f>VLOOKUP($A237,[1]MasterLookup!$A:$R,MATCH(H$1,[1]MasterLookup!$1:$1,0),FALSE)</f>
        <v>2.0099999999999998</v>
      </c>
      <c r="I237">
        <f>VLOOKUP($A237,[1]MasterLookup!$A:$R,MATCH(I$1,[1]MasterLookup!$1:$1,0),FALSE)</f>
        <v>2.0099999999999998</v>
      </c>
      <c r="J237">
        <f>VLOOKUP($A237,[1]MasterLookup!$A:$R,MATCH(J$1,[1]MasterLookup!$1:$1,0),FALSE)</f>
        <v>2.0099999999999998</v>
      </c>
      <c r="K237">
        <f>VLOOKUP($A237,[1]MasterLookup!$A:$R,MATCH(K$1,[1]MasterLookup!$1:$1,0),FALSE)</f>
        <v>2.0099999999999998</v>
      </c>
      <c r="L237">
        <f>VLOOKUP($A237,[1]MasterLookup!$A:$R,MATCH(L$1,[1]MasterLookup!$1:$1,0),FALSE)</f>
        <v>2.0099999999999998</v>
      </c>
      <c r="M237">
        <f>VLOOKUP($A237,input_all_cols!$A:$AZ,MATCH(IF(tranline_cols!$D237=2,VLOOKUP(tranline_cols!M$1,headway_lookup!$A$2:$C$7,2,FALSE),VLOOKUP(tranline_cols!M$1,headway_lookup!$A$2:$C$7,3,FALSE)),input_all_cols!$1:$1,0),FALSE)</f>
        <v>34.285714285714199</v>
      </c>
      <c r="N237">
        <f>VLOOKUP($A237,input_all_cols!$A:$AZ,MATCH(IF(tranline_cols!$D237=2,VLOOKUP(tranline_cols!N$1,headway_lookup!$A$2:$C$7,2,FALSE),VLOOKUP(tranline_cols!N$1,headway_lookup!$A$2:$C$7,3,FALSE)),input_all_cols!$1:$1,0),FALSE)</f>
        <v>30</v>
      </c>
      <c r="O237">
        <f>VLOOKUP($A237,input_all_cols!$A:$AZ,MATCH(IF(tranline_cols!$D237=2,VLOOKUP(tranline_cols!O$1,headway_lookup!$A$2:$C$7,2,FALSE),VLOOKUP(tranline_cols!O$1,headway_lookup!$A$2:$C$7,3,FALSE)),input_all_cols!$1:$1,0),FALSE)</f>
        <v>30</v>
      </c>
      <c r="P237">
        <f>VLOOKUP($A237,input_all_cols!$A:$AZ,MATCH(IF(tranline_cols!$D237=2,VLOOKUP(tranline_cols!P$1,headway_lookup!$A$2:$C$7,2,FALSE),VLOOKUP(tranline_cols!P$1,headway_lookup!$A$2:$C$7,3,FALSE)),input_all_cols!$1:$1,0),FALSE)</f>
        <v>40</v>
      </c>
      <c r="Q237">
        <f>VLOOKUP($A237,input_all_cols!$A:$AZ,MATCH(IF(tranline_cols!$D237=2,VLOOKUP(tranline_cols!Q$1,headway_lookup!$A$2:$C$7,2,FALSE),VLOOKUP(tranline_cols!Q$1,headway_lookup!$A$2:$C$7,3,FALSE)),input_all_cols!$1:$1,0),FALSE)</f>
        <v>180</v>
      </c>
    </row>
    <row r="238" spans="1:17" x14ac:dyDescent="0.25">
      <c r="A238" t="str">
        <f>input_all_cols!A238</f>
        <v>SRTD88_B</v>
      </c>
      <c r="B238">
        <f>VLOOKUP($A238,[1]MasterLookup!$A:$R,MATCH(B$1,[1]MasterLookup!$1:$1,0),FALSE)</f>
        <v>2.0099999999999998</v>
      </c>
      <c r="C238" t="s">
        <v>593</v>
      </c>
      <c r="D238">
        <f>VLOOKUP($A238,[1]MasterLookup!$A:$R,MATCH(D$1,[1]MasterLookup!$1:$1,0),FALSE)</f>
        <v>3</v>
      </c>
      <c r="E238">
        <f>VLOOKUP($A238,[1]MasterLookup!$A:$R,MATCH(E$1,[1]MasterLookup!$1:$1,0),FALSE)</f>
        <v>2</v>
      </c>
      <c r="F238">
        <f>VLOOKUP($A238,[1]MasterLookup!$A:$R,MATCH(F$1,[1]MasterLookup!$1:$1,0),FALSE)</f>
        <v>5</v>
      </c>
      <c r="G238" t="str">
        <f>VLOOKUP($A238,[1]MasterLookup!$A:$R,MATCH(G$1,[1]MasterLookup!$1:$1,0),FALSE)</f>
        <v>F</v>
      </c>
      <c r="H238">
        <f>VLOOKUP($A238,[1]MasterLookup!$A:$R,MATCH(H$1,[1]MasterLookup!$1:$1,0),FALSE)</f>
        <v>2.0099999999999998</v>
      </c>
      <c r="I238">
        <f>VLOOKUP($A238,[1]MasterLookup!$A:$R,MATCH(I$1,[1]MasterLookup!$1:$1,0),FALSE)</f>
        <v>2.0099999999999998</v>
      </c>
      <c r="J238">
        <f>VLOOKUP($A238,[1]MasterLookup!$A:$R,MATCH(J$1,[1]MasterLookup!$1:$1,0),FALSE)</f>
        <v>2.0099999999999998</v>
      </c>
      <c r="K238">
        <f>VLOOKUP($A238,[1]MasterLookup!$A:$R,MATCH(K$1,[1]MasterLookup!$1:$1,0),FALSE)</f>
        <v>2.0099999999999998</v>
      </c>
      <c r="L238">
        <f>VLOOKUP($A238,[1]MasterLookup!$A:$R,MATCH(L$1,[1]MasterLookup!$1:$1,0),FALSE)</f>
        <v>2.0099999999999998</v>
      </c>
      <c r="M238">
        <f>VLOOKUP($A238,input_all_cols!$A:$AZ,MATCH(IF(tranline_cols!$D238=2,VLOOKUP(tranline_cols!M$1,headway_lookup!$A$2:$C$7,2,FALSE),VLOOKUP(tranline_cols!M$1,headway_lookup!$A$2:$C$7,3,FALSE)),input_all_cols!$1:$1,0),FALSE)</f>
        <v>26.6666666666666</v>
      </c>
      <c r="N238">
        <f>VLOOKUP($A238,input_all_cols!$A:$AZ,MATCH(IF(tranline_cols!$D238=2,VLOOKUP(tranline_cols!N$1,headway_lookup!$A$2:$C$7,2,FALSE),VLOOKUP(tranline_cols!N$1,headway_lookup!$A$2:$C$7,3,FALSE)),input_all_cols!$1:$1,0),FALSE)</f>
        <v>30</v>
      </c>
      <c r="O238">
        <f>VLOOKUP($A238,input_all_cols!$A:$AZ,MATCH(IF(tranline_cols!$D238=2,VLOOKUP(tranline_cols!O$1,headway_lookup!$A$2:$C$7,2,FALSE),VLOOKUP(tranline_cols!O$1,headway_lookup!$A$2:$C$7,3,FALSE)),input_all_cols!$1:$1,0),FALSE)</f>
        <v>30</v>
      </c>
      <c r="P238">
        <f>VLOOKUP($A238,input_all_cols!$A:$AZ,MATCH(IF(tranline_cols!$D238=2,VLOOKUP(tranline_cols!P$1,headway_lookup!$A$2:$C$7,2,FALSE),VLOOKUP(tranline_cols!P$1,headway_lookup!$A$2:$C$7,3,FALSE)),input_all_cols!$1:$1,0),FALSE)</f>
        <v>60</v>
      </c>
      <c r="Q238">
        <f>VLOOKUP($A238,input_all_cols!$A:$AZ,MATCH(IF(tranline_cols!$D238=2,VLOOKUP(tranline_cols!Q$1,headway_lookup!$A$2:$C$7,2,FALSE),VLOOKUP(tranline_cols!Q$1,headway_lookup!$A$2:$C$7,3,FALSE)),input_all_cols!$1:$1,0),FALSE)</f>
        <v>180</v>
      </c>
    </row>
    <row r="239" spans="1:17" x14ac:dyDescent="0.25">
      <c r="A239" t="str">
        <f>input_all_cols!A239</f>
        <v>SRTD93_A</v>
      </c>
      <c r="B239">
        <f>VLOOKUP($A239,[1]MasterLookup!$A:$R,MATCH(B$1,[1]MasterLookup!$1:$1,0),FALSE)</f>
        <v>2.0099999999999998</v>
      </c>
      <c r="C239" t="s">
        <v>593</v>
      </c>
      <c r="D239">
        <f>VLOOKUP($A239,[1]MasterLookup!$A:$R,MATCH(D$1,[1]MasterLookup!$1:$1,0),FALSE)</f>
        <v>3</v>
      </c>
      <c r="E239">
        <f>VLOOKUP($A239,[1]MasterLookup!$A:$R,MATCH(E$1,[1]MasterLookup!$1:$1,0),FALSE)</f>
        <v>2</v>
      </c>
      <c r="F239">
        <f>VLOOKUP($A239,[1]MasterLookup!$A:$R,MATCH(F$1,[1]MasterLookup!$1:$1,0),FALSE)</f>
        <v>5</v>
      </c>
      <c r="G239" t="str">
        <f>VLOOKUP($A239,[1]MasterLookup!$A:$R,MATCH(G$1,[1]MasterLookup!$1:$1,0),FALSE)</f>
        <v>F</v>
      </c>
      <c r="H239">
        <f>VLOOKUP($A239,[1]MasterLookup!$A:$R,MATCH(H$1,[1]MasterLookup!$1:$1,0),FALSE)</f>
        <v>2.0099999999999998</v>
      </c>
      <c r="I239">
        <f>VLOOKUP($A239,[1]MasterLookup!$A:$R,MATCH(I$1,[1]MasterLookup!$1:$1,0),FALSE)</f>
        <v>2.0099999999999998</v>
      </c>
      <c r="J239">
        <f>VLOOKUP($A239,[1]MasterLookup!$A:$R,MATCH(J$1,[1]MasterLookup!$1:$1,0),FALSE)</f>
        <v>2.0099999999999998</v>
      </c>
      <c r="K239">
        <f>VLOOKUP($A239,[1]MasterLookup!$A:$R,MATCH(K$1,[1]MasterLookup!$1:$1,0),FALSE)</f>
        <v>2.0099999999999998</v>
      </c>
      <c r="L239">
        <f>VLOOKUP($A239,[1]MasterLookup!$A:$R,MATCH(L$1,[1]MasterLookup!$1:$1,0),FALSE)</f>
        <v>2.0099999999999998</v>
      </c>
      <c r="M239">
        <f>VLOOKUP($A239,input_all_cols!$A:$AZ,MATCH(IF(tranline_cols!$D239=2,VLOOKUP(tranline_cols!M$1,headway_lookup!$A$2:$C$7,2,FALSE),VLOOKUP(tranline_cols!M$1,headway_lookup!$A$2:$C$7,3,FALSE)),input_all_cols!$1:$1,0),FALSE)</f>
        <v>48</v>
      </c>
      <c r="N239">
        <f>VLOOKUP($A239,input_all_cols!$A:$AZ,MATCH(IF(tranline_cols!$D239=2,VLOOKUP(tranline_cols!N$1,headway_lookup!$A$2:$C$7,2,FALSE),VLOOKUP(tranline_cols!N$1,headway_lookup!$A$2:$C$7,3,FALSE)),input_all_cols!$1:$1,0),FALSE)</f>
        <v>30</v>
      </c>
      <c r="O239">
        <f>VLOOKUP($A239,input_all_cols!$A:$AZ,MATCH(IF(tranline_cols!$D239=2,VLOOKUP(tranline_cols!O$1,headway_lookup!$A$2:$C$7,2,FALSE),VLOOKUP(tranline_cols!O$1,headway_lookup!$A$2:$C$7,3,FALSE)),input_all_cols!$1:$1,0),FALSE)</f>
        <v>30</v>
      </c>
      <c r="P239">
        <f>VLOOKUP($A239,input_all_cols!$A:$AZ,MATCH(IF(tranline_cols!$D239=2,VLOOKUP(tranline_cols!P$1,headway_lookup!$A$2:$C$7,2,FALSE),VLOOKUP(tranline_cols!P$1,headway_lookup!$A$2:$C$7,3,FALSE)),input_all_cols!$1:$1,0),FALSE)</f>
        <v>40</v>
      </c>
      <c r="Q239">
        <f>VLOOKUP($A239,input_all_cols!$A:$AZ,MATCH(IF(tranline_cols!$D239=2,VLOOKUP(tranline_cols!Q$1,headway_lookup!$A$2:$C$7,2,FALSE),VLOOKUP(tranline_cols!Q$1,headway_lookup!$A$2:$C$7,3,FALSE)),input_all_cols!$1:$1,0),FALSE)</f>
        <v>180</v>
      </c>
    </row>
    <row r="240" spans="1:17" x14ac:dyDescent="0.25">
      <c r="A240" t="str">
        <f>input_all_cols!A240</f>
        <v>SRTD93_B</v>
      </c>
      <c r="B240">
        <f>VLOOKUP($A240,[1]MasterLookup!$A:$R,MATCH(B$1,[1]MasterLookup!$1:$1,0),FALSE)</f>
        <v>2.0099999999999998</v>
      </c>
      <c r="C240" t="s">
        <v>593</v>
      </c>
      <c r="D240">
        <f>VLOOKUP($A240,[1]MasterLookup!$A:$R,MATCH(D$1,[1]MasterLookup!$1:$1,0),FALSE)</f>
        <v>3</v>
      </c>
      <c r="E240">
        <f>VLOOKUP($A240,[1]MasterLookup!$A:$R,MATCH(E$1,[1]MasterLookup!$1:$1,0),FALSE)</f>
        <v>2</v>
      </c>
      <c r="F240">
        <f>VLOOKUP($A240,[1]MasterLookup!$A:$R,MATCH(F$1,[1]MasterLookup!$1:$1,0),FALSE)</f>
        <v>5</v>
      </c>
      <c r="G240" t="str">
        <f>VLOOKUP($A240,[1]MasterLookup!$A:$R,MATCH(G$1,[1]MasterLookup!$1:$1,0),FALSE)</f>
        <v>F</v>
      </c>
      <c r="H240">
        <f>VLOOKUP($A240,[1]MasterLookup!$A:$R,MATCH(H$1,[1]MasterLookup!$1:$1,0),FALSE)</f>
        <v>2.0099999999999998</v>
      </c>
      <c r="I240">
        <f>VLOOKUP($A240,[1]MasterLookup!$A:$R,MATCH(I$1,[1]MasterLookup!$1:$1,0),FALSE)</f>
        <v>2.0099999999999998</v>
      </c>
      <c r="J240">
        <f>VLOOKUP($A240,[1]MasterLookup!$A:$R,MATCH(J$1,[1]MasterLookup!$1:$1,0),FALSE)</f>
        <v>2.0099999999999998</v>
      </c>
      <c r="K240">
        <f>VLOOKUP($A240,[1]MasterLookup!$A:$R,MATCH(K$1,[1]MasterLookup!$1:$1,0),FALSE)</f>
        <v>2.0099999999999998</v>
      </c>
      <c r="L240">
        <f>VLOOKUP($A240,[1]MasterLookup!$A:$R,MATCH(L$1,[1]MasterLookup!$1:$1,0),FALSE)</f>
        <v>2.0099999999999998</v>
      </c>
      <c r="M240">
        <f>VLOOKUP($A240,input_all_cols!$A:$AZ,MATCH(IF(tranline_cols!$D240=2,VLOOKUP(tranline_cols!M$1,headway_lookup!$A$2:$C$7,2,FALSE),VLOOKUP(tranline_cols!M$1,headway_lookup!$A$2:$C$7,3,FALSE)),input_all_cols!$1:$1,0),FALSE)</f>
        <v>40</v>
      </c>
      <c r="N240">
        <f>VLOOKUP($A240,input_all_cols!$A:$AZ,MATCH(IF(tranline_cols!$D240=2,VLOOKUP(tranline_cols!N$1,headway_lookup!$A$2:$C$7,2,FALSE),VLOOKUP(tranline_cols!N$1,headway_lookup!$A$2:$C$7,3,FALSE)),input_all_cols!$1:$1,0),FALSE)</f>
        <v>30</v>
      </c>
      <c r="O240">
        <f>VLOOKUP($A240,input_all_cols!$A:$AZ,MATCH(IF(tranline_cols!$D240=2,VLOOKUP(tranline_cols!O$1,headway_lookup!$A$2:$C$7,2,FALSE),VLOOKUP(tranline_cols!O$1,headway_lookup!$A$2:$C$7,3,FALSE)),input_all_cols!$1:$1,0),FALSE)</f>
        <v>30</v>
      </c>
      <c r="P240">
        <f>VLOOKUP($A240,input_all_cols!$A:$AZ,MATCH(IF(tranline_cols!$D240=2,VLOOKUP(tranline_cols!P$1,headway_lookup!$A$2:$C$7,2,FALSE),VLOOKUP(tranline_cols!P$1,headway_lookup!$A$2:$C$7,3,FALSE)),input_all_cols!$1:$1,0),FALSE)</f>
        <v>60</v>
      </c>
      <c r="Q240">
        <f>VLOOKUP($A240,input_all_cols!$A:$AZ,MATCH(IF(tranline_cols!$D240=2,VLOOKUP(tranline_cols!Q$1,headway_lookup!$A$2:$C$7,2,FALSE),VLOOKUP(tranline_cols!Q$1,headway_lookup!$A$2:$C$7,3,FALSE)),input_all_cols!$1:$1,0),FALSE)</f>
        <v>90</v>
      </c>
    </row>
    <row r="241" spans="1:17" x14ac:dyDescent="0.25">
      <c r="A241" t="str">
        <f>input_all_cols!A241</f>
        <v>SRTD95_A</v>
      </c>
      <c r="B241">
        <f>VLOOKUP($A241,[1]MasterLookup!$A:$R,MATCH(B$1,[1]MasterLookup!$1:$1,0),FALSE)</f>
        <v>2.0099999999999998</v>
      </c>
      <c r="C241" t="s">
        <v>593</v>
      </c>
      <c r="D241">
        <f>VLOOKUP($A241,[1]MasterLookup!$A:$R,MATCH(D$1,[1]MasterLookup!$1:$1,0),FALSE)</f>
        <v>3</v>
      </c>
      <c r="E241">
        <f>VLOOKUP($A241,[1]MasterLookup!$A:$R,MATCH(E$1,[1]MasterLookup!$1:$1,0),FALSE)</f>
        <v>2</v>
      </c>
      <c r="F241">
        <f>VLOOKUP($A241,[1]MasterLookup!$A:$R,MATCH(F$1,[1]MasterLookup!$1:$1,0),FALSE)</f>
        <v>5</v>
      </c>
      <c r="G241" t="str">
        <f>VLOOKUP($A241,[1]MasterLookup!$A:$R,MATCH(G$1,[1]MasterLookup!$1:$1,0),FALSE)</f>
        <v>F</v>
      </c>
      <c r="H241">
        <f>VLOOKUP($A241,[1]MasterLookup!$A:$R,MATCH(H$1,[1]MasterLookup!$1:$1,0),FALSE)</f>
        <v>2.0099999999999998</v>
      </c>
      <c r="I241">
        <f>VLOOKUP($A241,[1]MasterLookup!$A:$R,MATCH(I$1,[1]MasterLookup!$1:$1,0),FALSE)</f>
        <v>2.0099999999999998</v>
      </c>
      <c r="J241">
        <f>VLOOKUP($A241,[1]MasterLookup!$A:$R,MATCH(J$1,[1]MasterLookup!$1:$1,0),FALSE)</f>
        <v>2.0099999999999998</v>
      </c>
      <c r="K241">
        <f>VLOOKUP($A241,[1]MasterLookup!$A:$R,MATCH(K$1,[1]MasterLookup!$1:$1,0),FALSE)</f>
        <v>2.0099999999999998</v>
      </c>
      <c r="L241">
        <f>VLOOKUP($A241,[1]MasterLookup!$A:$R,MATCH(L$1,[1]MasterLookup!$1:$1,0),FALSE)</f>
        <v>2.0099999999999998</v>
      </c>
      <c r="M241">
        <f>VLOOKUP($A241,input_all_cols!$A:$AZ,MATCH(IF(tranline_cols!$D241=2,VLOOKUP(tranline_cols!M$1,headway_lookup!$A$2:$C$7,2,FALSE),VLOOKUP(tranline_cols!M$1,headway_lookup!$A$2:$C$7,3,FALSE)),input_all_cols!$1:$1,0),FALSE)</f>
        <v>80</v>
      </c>
      <c r="N241">
        <f>VLOOKUP($A241,input_all_cols!$A:$AZ,MATCH(IF(tranline_cols!$D241=2,VLOOKUP(tranline_cols!N$1,headway_lookup!$A$2:$C$7,2,FALSE),VLOOKUP(tranline_cols!N$1,headway_lookup!$A$2:$C$7,3,FALSE)),input_all_cols!$1:$1,0),FALSE)</f>
        <v>60</v>
      </c>
      <c r="O241">
        <f>VLOOKUP($A241,input_all_cols!$A:$AZ,MATCH(IF(tranline_cols!$D241=2,VLOOKUP(tranline_cols!O$1,headway_lookup!$A$2:$C$7,2,FALSE),VLOOKUP(tranline_cols!O$1,headway_lookup!$A$2:$C$7,3,FALSE)),input_all_cols!$1:$1,0),FALSE)</f>
        <v>60</v>
      </c>
      <c r="P241">
        <f>VLOOKUP($A241,input_all_cols!$A:$AZ,MATCH(IF(tranline_cols!$D241=2,VLOOKUP(tranline_cols!P$1,headway_lookup!$A$2:$C$7,2,FALSE),VLOOKUP(tranline_cols!P$1,headway_lookup!$A$2:$C$7,3,FALSE)),input_all_cols!$1:$1,0),FALSE)</f>
        <v>0</v>
      </c>
      <c r="Q241">
        <f>VLOOKUP($A241,input_all_cols!$A:$AZ,MATCH(IF(tranline_cols!$D241=2,VLOOKUP(tranline_cols!Q$1,headway_lookup!$A$2:$C$7,2,FALSE),VLOOKUP(tranline_cols!Q$1,headway_lookup!$A$2:$C$7,3,FALSE)),input_all_cols!$1:$1,0),FALSE)</f>
        <v>0</v>
      </c>
    </row>
    <row r="242" spans="1:17" x14ac:dyDescent="0.25">
      <c r="A242" t="str">
        <f>input_all_cols!A242</f>
        <v>SRTD95_B</v>
      </c>
      <c r="B242">
        <f>VLOOKUP($A242,[1]MasterLookup!$A:$R,MATCH(B$1,[1]MasterLookup!$1:$1,0),FALSE)</f>
        <v>2.0099999999999998</v>
      </c>
      <c r="C242" t="s">
        <v>593</v>
      </c>
      <c r="D242">
        <f>VLOOKUP($A242,[1]MasterLookup!$A:$R,MATCH(D$1,[1]MasterLookup!$1:$1,0),FALSE)</f>
        <v>3</v>
      </c>
      <c r="E242">
        <f>VLOOKUP($A242,[1]MasterLookup!$A:$R,MATCH(E$1,[1]MasterLookup!$1:$1,0),FALSE)</f>
        <v>2</v>
      </c>
      <c r="F242">
        <f>VLOOKUP($A242,[1]MasterLookup!$A:$R,MATCH(F$1,[1]MasterLookup!$1:$1,0),FALSE)</f>
        <v>5</v>
      </c>
      <c r="G242" t="str">
        <f>VLOOKUP($A242,[1]MasterLookup!$A:$R,MATCH(G$1,[1]MasterLookup!$1:$1,0),FALSE)</f>
        <v>F</v>
      </c>
      <c r="H242">
        <f>VLOOKUP($A242,[1]MasterLookup!$A:$R,MATCH(H$1,[1]MasterLookup!$1:$1,0),FALSE)</f>
        <v>2.0099999999999998</v>
      </c>
      <c r="I242">
        <f>VLOOKUP($A242,[1]MasterLookup!$A:$R,MATCH(I$1,[1]MasterLookup!$1:$1,0),FALSE)</f>
        <v>2.0099999999999998</v>
      </c>
      <c r="J242">
        <f>VLOOKUP($A242,[1]MasterLookup!$A:$R,MATCH(J$1,[1]MasterLookup!$1:$1,0),FALSE)</f>
        <v>2.0099999999999998</v>
      </c>
      <c r="K242">
        <f>VLOOKUP($A242,[1]MasterLookup!$A:$R,MATCH(K$1,[1]MasterLookup!$1:$1,0),FALSE)</f>
        <v>2.0099999999999998</v>
      </c>
      <c r="L242">
        <f>VLOOKUP($A242,[1]MasterLookup!$A:$R,MATCH(L$1,[1]MasterLookup!$1:$1,0),FALSE)</f>
        <v>2.0099999999999998</v>
      </c>
      <c r="M242">
        <f>VLOOKUP($A242,input_all_cols!$A:$AZ,MATCH(IF(tranline_cols!$D242=2,VLOOKUP(tranline_cols!M$1,headway_lookup!$A$2:$C$7,2,FALSE),VLOOKUP(tranline_cols!M$1,headway_lookup!$A$2:$C$7,3,FALSE)),input_all_cols!$1:$1,0),FALSE)</f>
        <v>120</v>
      </c>
      <c r="N242">
        <f>VLOOKUP($A242,input_all_cols!$A:$AZ,MATCH(IF(tranline_cols!$D242=2,VLOOKUP(tranline_cols!N$1,headway_lookup!$A$2:$C$7,2,FALSE),VLOOKUP(tranline_cols!N$1,headway_lookup!$A$2:$C$7,3,FALSE)),input_all_cols!$1:$1,0),FALSE)</f>
        <v>60</v>
      </c>
      <c r="O242">
        <f>VLOOKUP($A242,input_all_cols!$A:$AZ,MATCH(IF(tranline_cols!$D242=2,VLOOKUP(tranline_cols!O$1,headway_lookup!$A$2:$C$7,2,FALSE),VLOOKUP(tranline_cols!O$1,headway_lookup!$A$2:$C$7,3,FALSE)),input_all_cols!$1:$1,0),FALSE)</f>
        <v>60</v>
      </c>
      <c r="P242">
        <f>VLOOKUP($A242,input_all_cols!$A:$AZ,MATCH(IF(tranline_cols!$D242=2,VLOOKUP(tranline_cols!P$1,headway_lookup!$A$2:$C$7,2,FALSE),VLOOKUP(tranline_cols!P$1,headway_lookup!$A$2:$C$7,3,FALSE)),input_all_cols!$1:$1,0),FALSE)</f>
        <v>0</v>
      </c>
      <c r="Q242">
        <f>VLOOKUP($A242,input_all_cols!$A:$AZ,MATCH(IF(tranline_cols!$D242=2,VLOOKUP(tranline_cols!Q$1,headway_lookup!$A$2:$C$7,2,FALSE),VLOOKUP(tranline_cols!Q$1,headway_lookup!$A$2:$C$7,3,FALSE)),input_all_cols!$1:$1,0),FALSE)</f>
        <v>0</v>
      </c>
    </row>
    <row r="243" spans="1:17" x14ac:dyDescent="0.25">
      <c r="A243" t="str">
        <f>input_all_cols!A243</f>
        <v>UTRNA_A</v>
      </c>
      <c r="B243">
        <f>VLOOKUP($A243,[1]MasterLookup!$A:$R,MATCH(B$1,[1]MasterLookup!$1:$1,0),FALSE)</f>
        <v>2.0099999999999998</v>
      </c>
      <c r="C243" t="s">
        <v>593</v>
      </c>
      <c r="D243">
        <f>VLOOKUP($A243,[1]MasterLookup!$A:$R,MATCH(D$1,[1]MasterLookup!$1:$1,0),FALSE)</f>
        <v>3</v>
      </c>
      <c r="E243">
        <f>VLOOKUP($A243,[1]MasterLookup!$A:$R,MATCH(E$1,[1]MasterLookup!$1:$1,0),FALSE)</f>
        <v>13</v>
      </c>
      <c r="F243">
        <f>VLOOKUP($A243,[1]MasterLookup!$A:$R,MATCH(F$1,[1]MasterLookup!$1:$1,0),FALSE)</f>
        <v>7</v>
      </c>
      <c r="G243" t="str">
        <f>VLOOKUP($A243,[1]MasterLookup!$A:$R,MATCH(G$1,[1]MasterLookup!$1:$1,0),FALSE)</f>
        <v>F</v>
      </c>
      <c r="H243">
        <f>VLOOKUP($A243,[1]MasterLookup!$A:$R,MATCH(H$1,[1]MasterLookup!$1:$1,0),FALSE)</f>
        <v>2.0099999999999998</v>
      </c>
      <c r="I243">
        <f>VLOOKUP($A243,[1]MasterLookup!$A:$R,MATCH(I$1,[1]MasterLookup!$1:$1,0),FALSE)</f>
        <v>2.0099999999999998</v>
      </c>
      <c r="J243">
        <f>VLOOKUP($A243,[1]MasterLookup!$A:$R,MATCH(J$1,[1]MasterLookup!$1:$1,0),FALSE)</f>
        <v>2.0099999999999998</v>
      </c>
      <c r="K243">
        <f>VLOOKUP($A243,[1]MasterLookup!$A:$R,MATCH(K$1,[1]MasterLookup!$1:$1,0),FALSE)</f>
        <v>2.0099999999999998</v>
      </c>
      <c r="L243">
        <f>VLOOKUP($A243,[1]MasterLookup!$A:$R,MATCH(L$1,[1]MasterLookup!$1:$1,0),FALSE)</f>
        <v>2.0099999999999998</v>
      </c>
      <c r="M243">
        <f>VLOOKUP($A243,input_all_cols!$A:$AZ,MATCH(IF(tranline_cols!$D243=2,VLOOKUP(tranline_cols!M$1,headway_lookup!$A$2:$C$7,2,FALSE),VLOOKUP(tranline_cols!M$1,headway_lookup!$A$2:$C$7,3,FALSE)),input_all_cols!$1:$1,0),FALSE)</f>
        <v>60</v>
      </c>
      <c r="N243">
        <f>VLOOKUP($A243,input_all_cols!$A:$AZ,MATCH(IF(tranline_cols!$D243=2,VLOOKUP(tranline_cols!N$1,headway_lookup!$A$2:$C$7,2,FALSE),VLOOKUP(tranline_cols!N$1,headway_lookup!$A$2:$C$7,3,FALSE)),input_all_cols!$1:$1,0),FALSE)</f>
        <v>30</v>
      </c>
      <c r="O243">
        <f>VLOOKUP($A243,input_all_cols!$A:$AZ,MATCH(IF(tranline_cols!$D243=2,VLOOKUP(tranline_cols!O$1,headway_lookup!$A$2:$C$7,2,FALSE),VLOOKUP(tranline_cols!O$1,headway_lookup!$A$2:$C$7,3,FALSE)),input_all_cols!$1:$1,0),FALSE)</f>
        <v>30</v>
      </c>
      <c r="P243">
        <f>VLOOKUP($A243,input_all_cols!$A:$AZ,MATCH(IF(tranline_cols!$D243=2,VLOOKUP(tranline_cols!P$1,headway_lookup!$A$2:$C$7,2,FALSE),VLOOKUP(tranline_cols!P$1,headway_lookup!$A$2:$C$7,3,FALSE)),input_all_cols!$1:$1,0),FALSE)</f>
        <v>30</v>
      </c>
      <c r="Q243">
        <f>VLOOKUP($A243,input_all_cols!$A:$AZ,MATCH(IF(tranline_cols!$D243=2,VLOOKUP(tranline_cols!Q$1,headway_lookup!$A$2:$C$7,2,FALSE),VLOOKUP(tranline_cols!Q$1,headway_lookup!$A$2:$C$7,3,FALSE)),input_all_cols!$1:$1,0),FALSE)</f>
        <v>60</v>
      </c>
    </row>
    <row r="244" spans="1:17" x14ac:dyDescent="0.25">
      <c r="A244" t="str">
        <f>input_all_cols!A244</f>
        <v>UTRNA_B</v>
      </c>
      <c r="B244">
        <f>VLOOKUP($A244,[1]MasterLookup!$A:$R,MATCH(B$1,[1]MasterLookup!$1:$1,0),FALSE)</f>
        <v>2.0099999999999998</v>
      </c>
      <c r="C244" t="s">
        <v>593</v>
      </c>
      <c r="D244">
        <f>VLOOKUP($A244,[1]MasterLookup!$A:$R,MATCH(D$1,[1]MasterLookup!$1:$1,0),FALSE)</f>
        <v>3</v>
      </c>
      <c r="E244">
        <f>VLOOKUP($A244,[1]MasterLookup!$A:$R,MATCH(E$1,[1]MasterLookup!$1:$1,0),FALSE)</f>
        <v>13</v>
      </c>
      <c r="F244">
        <f>VLOOKUP($A244,[1]MasterLookup!$A:$R,MATCH(F$1,[1]MasterLookup!$1:$1,0),FALSE)</f>
        <v>7</v>
      </c>
      <c r="G244" t="str">
        <f>VLOOKUP($A244,[1]MasterLookup!$A:$R,MATCH(G$1,[1]MasterLookup!$1:$1,0),FALSE)</f>
        <v>F</v>
      </c>
      <c r="H244">
        <f>VLOOKUP($A244,[1]MasterLookup!$A:$R,MATCH(H$1,[1]MasterLookup!$1:$1,0),FALSE)</f>
        <v>2.0099999999999998</v>
      </c>
      <c r="I244">
        <f>VLOOKUP($A244,[1]MasterLookup!$A:$R,MATCH(I$1,[1]MasterLookup!$1:$1,0),FALSE)</f>
        <v>2.0099999999999998</v>
      </c>
      <c r="J244">
        <f>VLOOKUP($A244,[1]MasterLookup!$A:$R,MATCH(J$1,[1]MasterLookup!$1:$1,0),FALSE)</f>
        <v>2.0099999999999998</v>
      </c>
      <c r="K244">
        <f>VLOOKUP($A244,[1]MasterLookup!$A:$R,MATCH(K$1,[1]MasterLookup!$1:$1,0),FALSE)</f>
        <v>2.0099999999999998</v>
      </c>
      <c r="L244">
        <f>VLOOKUP($A244,[1]MasterLookup!$A:$R,MATCH(L$1,[1]MasterLookup!$1:$1,0),FALSE)</f>
        <v>2.0099999999999998</v>
      </c>
      <c r="M244">
        <f>VLOOKUP($A244,input_all_cols!$A:$AZ,MATCH(IF(tranline_cols!$D244=2,VLOOKUP(tranline_cols!M$1,headway_lookup!$A$2:$C$7,2,FALSE),VLOOKUP(tranline_cols!M$1,headway_lookup!$A$2:$C$7,3,FALSE)),input_all_cols!$1:$1,0),FALSE)</f>
        <v>48</v>
      </c>
      <c r="N244">
        <f>VLOOKUP($A244,input_all_cols!$A:$AZ,MATCH(IF(tranline_cols!$D244=2,VLOOKUP(tranline_cols!N$1,headway_lookup!$A$2:$C$7,2,FALSE),VLOOKUP(tranline_cols!N$1,headway_lookup!$A$2:$C$7,3,FALSE)),input_all_cols!$1:$1,0),FALSE)</f>
        <v>32.727272727272698</v>
      </c>
      <c r="O244">
        <f>VLOOKUP($A244,input_all_cols!$A:$AZ,MATCH(IF(tranline_cols!$D244=2,VLOOKUP(tranline_cols!O$1,headway_lookup!$A$2:$C$7,2,FALSE),VLOOKUP(tranline_cols!O$1,headway_lookup!$A$2:$C$7,3,FALSE)),input_all_cols!$1:$1,0),FALSE)</f>
        <v>30</v>
      </c>
      <c r="P244">
        <f>VLOOKUP($A244,input_all_cols!$A:$AZ,MATCH(IF(tranline_cols!$D244=2,VLOOKUP(tranline_cols!P$1,headway_lookup!$A$2:$C$7,2,FALSE),VLOOKUP(tranline_cols!P$1,headway_lookup!$A$2:$C$7,3,FALSE)),input_all_cols!$1:$1,0),FALSE)</f>
        <v>30</v>
      </c>
      <c r="Q244">
        <f>VLOOKUP($A244,input_all_cols!$A:$AZ,MATCH(IF(tranline_cols!$D244=2,VLOOKUP(tranline_cols!Q$1,headway_lookup!$A$2:$C$7,2,FALSE),VLOOKUP(tranline_cols!Q$1,headway_lookup!$A$2:$C$7,3,FALSE)),input_all_cols!$1:$1,0),FALSE)</f>
        <v>45</v>
      </c>
    </row>
    <row r="245" spans="1:17" x14ac:dyDescent="0.25">
      <c r="A245" t="str">
        <f>input_all_cols!A245</f>
        <v>UTRNB_A</v>
      </c>
      <c r="B245">
        <f>VLOOKUP($A245,[1]MasterLookup!$A:$R,MATCH(B$1,[1]MasterLookup!$1:$1,0),FALSE)</f>
        <v>2.0099999999999998</v>
      </c>
      <c r="C245" t="s">
        <v>593</v>
      </c>
      <c r="D245">
        <f>VLOOKUP($A245,[1]MasterLookup!$A:$R,MATCH(D$1,[1]MasterLookup!$1:$1,0),FALSE)</f>
        <v>3</v>
      </c>
      <c r="E245">
        <f>VLOOKUP($A245,[1]MasterLookup!$A:$R,MATCH(E$1,[1]MasterLookup!$1:$1,0),FALSE)</f>
        <v>13</v>
      </c>
      <c r="F245">
        <f>VLOOKUP($A245,[1]MasterLookup!$A:$R,MATCH(F$1,[1]MasterLookup!$1:$1,0),FALSE)</f>
        <v>7</v>
      </c>
      <c r="G245" t="str">
        <f>VLOOKUP($A245,[1]MasterLookup!$A:$R,MATCH(G$1,[1]MasterLookup!$1:$1,0),FALSE)</f>
        <v>F</v>
      </c>
      <c r="H245">
        <f>VLOOKUP($A245,[1]MasterLookup!$A:$R,MATCH(H$1,[1]MasterLookup!$1:$1,0),FALSE)</f>
        <v>2.0099999999999998</v>
      </c>
      <c r="I245">
        <f>VLOOKUP($A245,[1]MasterLookup!$A:$R,MATCH(I$1,[1]MasterLookup!$1:$1,0),FALSE)</f>
        <v>2.0099999999999998</v>
      </c>
      <c r="J245">
        <f>VLOOKUP($A245,[1]MasterLookup!$A:$R,MATCH(J$1,[1]MasterLookup!$1:$1,0),FALSE)</f>
        <v>2.0099999999999998</v>
      </c>
      <c r="K245">
        <f>VLOOKUP($A245,[1]MasterLookup!$A:$R,MATCH(K$1,[1]MasterLookup!$1:$1,0),FALSE)</f>
        <v>2.0099999999999998</v>
      </c>
      <c r="L245">
        <f>VLOOKUP($A245,[1]MasterLookup!$A:$R,MATCH(L$1,[1]MasterLookup!$1:$1,0),FALSE)</f>
        <v>2.0099999999999998</v>
      </c>
      <c r="M245">
        <f>VLOOKUP($A245,input_all_cols!$A:$AZ,MATCH(IF(tranline_cols!$D245=2,VLOOKUP(tranline_cols!M$1,headway_lookup!$A$2:$C$7,2,FALSE),VLOOKUP(tranline_cols!M$1,headway_lookup!$A$2:$C$7,3,FALSE)),input_all_cols!$1:$1,0),FALSE)</f>
        <v>60</v>
      </c>
      <c r="N245">
        <f>VLOOKUP($A245,input_all_cols!$A:$AZ,MATCH(IF(tranline_cols!$D245=2,VLOOKUP(tranline_cols!N$1,headway_lookup!$A$2:$C$7,2,FALSE),VLOOKUP(tranline_cols!N$1,headway_lookup!$A$2:$C$7,3,FALSE)),input_all_cols!$1:$1,0),FALSE)</f>
        <v>30</v>
      </c>
      <c r="O245">
        <f>VLOOKUP($A245,input_all_cols!$A:$AZ,MATCH(IF(tranline_cols!$D245=2,VLOOKUP(tranline_cols!O$1,headway_lookup!$A$2:$C$7,2,FALSE),VLOOKUP(tranline_cols!O$1,headway_lookup!$A$2:$C$7,3,FALSE)),input_all_cols!$1:$1,0),FALSE)</f>
        <v>30</v>
      </c>
      <c r="P245">
        <f>VLOOKUP($A245,input_all_cols!$A:$AZ,MATCH(IF(tranline_cols!$D245=2,VLOOKUP(tranline_cols!P$1,headway_lookup!$A$2:$C$7,2,FALSE),VLOOKUP(tranline_cols!P$1,headway_lookup!$A$2:$C$7,3,FALSE)),input_all_cols!$1:$1,0),FALSE)</f>
        <v>30</v>
      </c>
      <c r="Q245">
        <f>VLOOKUP($A245,input_all_cols!$A:$AZ,MATCH(IF(tranline_cols!$D245=2,VLOOKUP(tranline_cols!Q$1,headway_lookup!$A$2:$C$7,2,FALSE),VLOOKUP(tranline_cols!Q$1,headway_lookup!$A$2:$C$7,3,FALSE)),input_all_cols!$1:$1,0),FALSE)</f>
        <v>180</v>
      </c>
    </row>
    <row r="246" spans="1:17" x14ac:dyDescent="0.25">
      <c r="A246" t="str">
        <f>input_all_cols!A246</f>
        <v>UTRNC_A</v>
      </c>
      <c r="B246">
        <f>VLOOKUP($A246,[1]MasterLookup!$A:$R,MATCH(B$1,[1]MasterLookup!$1:$1,0),FALSE)</f>
        <v>2.0099999999999998</v>
      </c>
      <c r="C246" t="s">
        <v>593</v>
      </c>
      <c r="D246">
        <f>VLOOKUP($A246,[1]MasterLookup!$A:$R,MATCH(D$1,[1]MasterLookup!$1:$1,0),FALSE)</f>
        <v>3</v>
      </c>
      <c r="E246">
        <f>VLOOKUP($A246,[1]MasterLookup!$A:$R,MATCH(E$1,[1]MasterLookup!$1:$1,0),FALSE)</f>
        <v>13</v>
      </c>
      <c r="F246">
        <f>VLOOKUP($A246,[1]MasterLookup!$A:$R,MATCH(F$1,[1]MasterLookup!$1:$1,0),FALSE)</f>
        <v>7</v>
      </c>
      <c r="G246" t="str">
        <f>VLOOKUP($A246,[1]MasterLookup!$A:$R,MATCH(G$1,[1]MasterLookup!$1:$1,0),FALSE)</f>
        <v>F</v>
      </c>
      <c r="H246">
        <f>VLOOKUP($A246,[1]MasterLookup!$A:$R,MATCH(H$1,[1]MasterLookup!$1:$1,0),FALSE)</f>
        <v>2.0099999999999998</v>
      </c>
      <c r="I246">
        <f>VLOOKUP($A246,[1]MasterLookup!$A:$R,MATCH(I$1,[1]MasterLookup!$1:$1,0),FALSE)</f>
        <v>2.0099999999999998</v>
      </c>
      <c r="J246">
        <f>VLOOKUP($A246,[1]MasterLookup!$A:$R,MATCH(J$1,[1]MasterLookup!$1:$1,0),FALSE)</f>
        <v>2.0099999999999998</v>
      </c>
      <c r="K246">
        <f>VLOOKUP($A246,[1]MasterLookup!$A:$R,MATCH(K$1,[1]MasterLookup!$1:$1,0),FALSE)</f>
        <v>2.0099999999999998</v>
      </c>
      <c r="L246">
        <f>VLOOKUP($A246,[1]MasterLookup!$A:$R,MATCH(L$1,[1]MasterLookup!$1:$1,0),FALSE)</f>
        <v>2.0099999999999998</v>
      </c>
      <c r="M246">
        <f>VLOOKUP($A246,input_all_cols!$A:$AZ,MATCH(IF(tranline_cols!$D246=2,VLOOKUP(tranline_cols!M$1,headway_lookup!$A$2:$C$7,2,FALSE),VLOOKUP(tranline_cols!M$1,headway_lookup!$A$2:$C$7,3,FALSE)),input_all_cols!$1:$1,0),FALSE)</f>
        <v>60</v>
      </c>
      <c r="N246">
        <f>VLOOKUP($A246,input_all_cols!$A:$AZ,MATCH(IF(tranline_cols!$D246=2,VLOOKUP(tranline_cols!N$1,headway_lookup!$A$2:$C$7,2,FALSE),VLOOKUP(tranline_cols!N$1,headway_lookup!$A$2:$C$7,3,FALSE)),input_all_cols!$1:$1,0),FALSE)</f>
        <v>30</v>
      </c>
      <c r="O246">
        <f>VLOOKUP($A246,input_all_cols!$A:$AZ,MATCH(IF(tranline_cols!$D246=2,VLOOKUP(tranline_cols!O$1,headway_lookup!$A$2:$C$7,2,FALSE),VLOOKUP(tranline_cols!O$1,headway_lookup!$A$2:$C$7,3,FALSE)),input_all_cols!$1:$1,0),FALSE)</f>
        <v>30</v>
      </c>
      <c r="P246">
        <f>VLOOKUP($A246,input_all_cols!$A:$AZ,MATCH(IF(tranline_cols!$D246=2,VLOOKUP(tranline_cols!P$1,headway_lookup!$A$2:$C$7,2,FALSE),VLOOKUP(tranline_cols!P$1,headway_lookup!$A$2:$C$7,3,FALSE)),input_all_cols!$1:$1,0),FALSE)</f>
        <v>30</v>
      </c>
      <c r="Q246">
        <f>VLOOKUP($A246,input_all_cols!$A:$AZ,MATCH(IF(tranline_cols!$D246=2,VLOOKUP(tranline_cols!Q$1,headway_lookup!$A$2:$C$7,2,FALSE),VLOOKUP(tranline_cols!Q$1,headway_lookup!$A$2:$C$7,3,FALSE)),input_all_cols!$1:$1,0),FALSE)</f>
        <v>60</v>
      </c>
    </row>
    <row r="247" spans="1:17" x14ac:dyDescent="0.25">
      <c r="A247" t="str">
        <f>input_all_cols!A247</f>
        <v>UTRND_A</v>
      </c>
      <c r="B247">
        <f>VLOOKUP($A247,[1]MasterLookup!$A:$R,MATCH(B$1,[1]MasterLookup!$1:$1,0),FALSE)</f>
        <v>2.0099999999999998</v>
      </c>
      <c r="C247" t="s">
        <v>593</v>
      </c>
      <c r="D247">
        <f>VLOOKUP($A247,[1]MasterLookup!$A:$R,MATCH(D$1,[1]MasterLookup!$1:$1,0),FALSE)</f>
        <v>3</v>
      </c>
      <c r="E247">
        <f>VLOOKUP($A247,[1]MasterLookup!$A:$R,MATCH(E$1,[1]MasterLookup!$1:$1,0),FALSE)</f>
        <v>13</v>
      </c>
      <c r="F247">
        <f>VLOOKUP($A247,[1]MasterLookup!$A:$R,MATCH(F$1,[1]MasterLookup!$1:$1,0),FALSE)</f>
        <v>7</v>
      </c>
      <c r="G247" t="str">
        <f>VLOOKUP($A247,[1]MasterLookup!$A:$R,MATCH(G$1,[1]MasterLookup!$1:$1,0),FALSE)</f>
        <v>T</v>
      </c>
      <c r="H247">
        <f>VLOOKUP($A247,[1]MasterLookup!$A:$R,MATCH(H$1,[1]MasterLookup!$1:$1,0),FALSE)</f>
        <v>2.0099999999999998</v>
      </c>
      <c r="I247">
        <f>VLOOKUP($A247,[1]MasterLookup!$A:$R,MATCH(I$1,[1]MasterLookup!$1:$1,0),FALSE)</f>
        <v>2.0099999999999998</v>
      </c>
      <c r="J247">
        <f>VLOOKUP($A247,[1]MasterLookup!$A:$R,MATCH(J$1,[1]MasterLookup!$1:$1,0),FALSE)</f>
        <v>2.0099999999999998</v>
      </c>
      <c r="K247">
        <f>VLOOKUP($A247,[1]MasterLookup!$A:$R,MATCH(K$1,[1]MasterLookup!$1:$1,0),FALSE)</f>
        <v>2.0099999999999998</v>
      </c>
      <c r="L247">
        <f>VLOOKUP($A247,[1]MasterLookup!$A:$R,MATCH(L$1,[1]MasterLookup!$1:$1,0),FALSE)</f>
        <v>2.0099999999999998</v>
      </c>
      <c r="M247">
        <f>VLOOKUP($A247,input_all_cols!$A:$AZ,MATCH(IF(tranline_cols!$D247=2,VLOOKUP(tranline_cols!M$1,headway_lookup!$A$2:$C$7,2,FALSE),VLOOKUP(tranline_cols!M$1,headway_lookup!$A$2:$C$7,3,FALSE)),input_all_cols!$1:$1,0),FALSE)</f>
        <v>30</v>
      </c>
      <c r="N247">
        <f>VLOOKUP($A247,input_all_cols!$A:$AZ,MATCH(IF(tranline_cols!$D247=2,VLOOKUP(tranline_cols!N$1,headway_lookup!$A$2:$C$7,2,FALSE),VLOOKUP(tranline_cols!N$1,headway_lookup!$A$2:$C$7,3,FALSE)),input_all_cols!$1:$1,0),FALSE)</f>
        <v>15</v>
      </c>
      <c r="O247">
        <f>VLOOKUP($A247,input_all_cols!$A:$AZ,MATCH(IF(tranline_cols!$D247=2,VLOOKUP(tranline_cols!O$1,headway_lookup!$A$2:$C$7,2,FALSE),VLOOKUP(tranline_cols!O$1,headway_lookup!$A$2:$C$7,3,FALSE)),input_all_cols!$1:$1,0),FALSE)</f>
        <v>15</v>
      </c>
      <c r="P247">
        <f>VLOOKUP($A247,input_all_cols!$A:$AZ,MATCH(IF(tranline_cols!$D247=2,VLOOKUP(tranline_cols!P$1,headway_lookup!$A$2:$C$7,2,FALSE),VLOOKUP(tranline_cols!P$1,headway_lookup!$A$2:$C$7,3,FALSE)),input_all_cols!$1:$1,0),FALSE)</f>
        <v>30</v>
      </c>
      <c r="Q247">
        <f>VLOOKUP($A247,input_all_cols!$A:$AZ,MATCH(IF(tranline_cols!$D247=2,VLOOKUP(tranline_cols!Q$1,headway_lookup!$A$2:$C$7,2,FALSE),VLOOKUP(tranline_cols!Q$1,headway_lookup!$A$2:$C$7,3,FALSE)),input_all_cols!$1:$1,0),FALSE)</f>
        <v>60</v>
      </c>
    </row>
    <row r="248" spans="1:17" x14ac:dyDescent="0.25">
      <c r="A248" t="str">
        <f>input_all_cols!A248</f>
        <v>UTRNE_A</v>
      </c>
      <c r="B248">
        <f>VLOOKUP($A248,[1]MasterLookup!$A:$R,MATCH(B$1,[1]MasterLookup!$1:$1,0),FALSE)</f>
        <v>2.0099999999999998</v>
      </c>
      <c r="C248" t="s">
        <v>593</v>
      </c>
      <c r="D248">
        <f>VLOOKUP($A248,[1]MasterLookup!$A:$R,MATCH(D$1,[1]MasterLookup!$1:$1,0),FALSE)</f>
        <v>3</v>
      </c>
      <c r="E248">
        <f>VLOOKUP($A248,[1]MasterLookup!$A:$R,MATCH(E$1,[1]MasterLookup!$1:$1,0),FALSE)</f>
        <v>13</v>
      </c>
      <c r="F248">
        <f>VLOOKUP($A248,[1]MasterLookup!$A:$R,MATCH(F$1,[1]MasterLookup!$1:$1,0),FALSE)</f>
        <v>7</v>
      </c>
      <c r="G248" t="str">
        <f>VLOOKUP($A248,[1]MasterLookup!$A:$R,MATCH(G$1,[1]MasterLookup!$1:$1,0),FALSE)</f>
        <v>F</v>
      </c>
      <c r="H248">
        <f>VLOOKUP($A248,[1]MasterLookup!$A:$R,MATCH(H$1,[1]MasterLookup!$1:$1,0),FALSE)</f>
        <v>2.0099999999999998</v>
      </c>
      <c r="I248">
        <f>VLOOKUP($A248,[1]MasterLookup!$A:$R,MATCH(I$1,[1]MasterLookup!$1:$1,0),FALSE)</f>
        <v>2.0099999999999998</v>
      </c>
      <c r="J248">
        <f>VLOOKUP($A248,[1]MasterLookup!$A:$R,MATCH(J$1,[1]MasterLookup!$1:$1,0),FALSE)</f>
        <v>2.0099999999999998</v>
      </c>
      <c r="K248">
        <f>VLOOKUP($A248,[1]MasterLookup!$A:$R,MATCH(K$1,[1]MasterLookup!$1:$1,0),FALSE)</f>
        <v>2.0099999999999998</v>
      </c>
      <c r="L248">
        <f>VLOOKUP($A248,[1]MasterLookup!$A:$R,MATCH(L$1,[1]MasterLookup!$1:$1,0),FALSE)</f>
        <v>2.0099999999999998</v>
      </c>
      <c r="M248">
        <f>VLOOKUP($A248,input_all_cols!$A:$AZ,MATCH(IF(tranline_cols!$D248=2,VLOOKUP(tranline_cols!M$1,headway_lookup!$A$2:$C$7,2,FALSE),VLOOKUP(tranline_cols!M$1,headway_lookup!$A$2:$C$7,3,FALSE)),input_all_cols!$1:$1,0),FALSE)</f>
        <v>60</v>
      </c>
      <c r="N248">
        <f>VLOOKUP($A248,input_all_cols!$A:$AZ,MATCH(IF(tranline_cols!$D248=2,VLOOKUP(tranline_cols!N$1,headway_lookup!$A$2:$C$7,2,FALSE),VLOOKUP(tranline_cols!N$1,headway_lookup!$A$2:$C$7,3,FALSE)),input_all_cols!$1:$1,0),FALSE)</f>
        <v>30</v>
      </c>
      <c r="O248">
        <f>VLOOKUP($A248,input_all_cols!$A:$AZ,MATCH(IF(tranline_cols!$D248=2,VLOOKUP(tranline_cols!O$1,headway_lookup!$A$2:$C$7,2,FALSE),VLOOKUP(tranline_cols!O$1,headway_lookup!$A$2:$C$7,3,FALSE)),input_all_cols!$1:$1,0),FALSE)</f>
        <v>30</v>
      </c>
      <c r="P248">
        <f>VLOOKUP($A248,input_all_cols!$A:$AZ,MATCH(IF(tranline_cols!$D248=2,VLOOKUP(tranline_cols!P$1,headway_lookup!$A$2:$C$7,2,FALSE),VLOOKUP(tranline_cols!P$1,headway_lookup!$A$2:$C$7,3,FALSE)),input_all_cols!$1:$1,0),FALSE)</f>
        <v>30</v>
      </c>
      <c r="Q248">
        <f>VLOOKUP($A248,input_all_cols!$A:$AZ,MATCH(IF(tranline_cols!$D248=2,VLOOKUP(tranline_cols!Q$1,headway_lookup!$A$2:$C$7,2,FALSE),VLOOKUP(tranline_cols!Q$1,headway_lookup!$A$2:$C$7,3,FALSE)),input_all_cols!$1:$1,0),FALSE)</f>
        <v>60</v>
      </c>
    </row>
    <row r="249" spans="1:17" x14ac:dyDescent="0.25">
      <c r="A249" t="str">
        <f>input_all_cols!A249</f>
        <v>UTRNF_A</v>
      </c>
      <c r="B249">
        <f>VLOOKUP($A249,[1]MasterLookup!$A:$R,MATCH(B$1,[1]MasterLookup!$1:$1,0),FALSE)</f>
        <v>2.0099999999999998</v>
      </c>
      <c r="C249" t="s">
        <v>593</v>
      </c>
      <c r="D249">
        <f>VLOOKUP($A249,[1]MasterLookup!$A:$R,MATCH(D$1,[1]MasterLookup!$1:$1,0),FALSE)</f>
        <v>3</v>
      </c>
      <c r="E249">
        <f>VLOOKUP($A249,[1]MasterLookup!$A:$R,MATCH(E$1,[1]MasterLookup!$1:$1,0),FALSE)</f>
        <v>13</v>
      </c>
      <c r="F249">
        <f>VLOOKUP($A249,[1]MasterLookup!$A:$R,MATCH(F$1,[1]MasterLookup!$1:$1,0),FALSE)</f>
        <v>7</v>
      </c>
      <c r="G249" t="str">
        <f>VLOOKUP($A249,[1]MasterLookup!$A:$R,MATCH(G$1,[1]MasterLookup!$1:$1,0),FALSE)</f>
        <v>F</v>
      </c>
      <c r="H249">
        <f>VLOOKUP($A249,[1]MasterLookup!$A:$R,MATCH(H$1,[1]MasterLookup!$1:$1,0),FALSE)</f>
        <v>2.0099999999999998</v>
      </c>
      <c r="I249">
        <f>VLOOKUP($A249,[1]MasterLookup!$A:$R,MATCH(I$1,[1]MasterLookup!$1:$1,0),FALSE)</f>
        <v>2.0099999999999998</v>
      </c>
      <c r="J249">
        <f>VLOOKUP($A249,[1]MasterLookup!$A:$R,MATCH(J$1,[1]MasterLookup!$1:$1,0),FALSE)</f>
        <v>2.0099999999999998</v>
      </c>
      <c r="K249">
        <f>VLOOKUP($A249,[1]MasterLookup!$A:$R,MATCH(K$1,[1]MasterLookup!$1:$1,0),FALSE)</f>
        <v>2.0099999999999998</v>
      </c>
      <c r="L249">
        <f>VLOOKUP($A249,[1]MasterLookup!$A:$R,MATCH(L$1,[1]MasterLookup!$1:$1,0),FALSE)</f>
        <v>2.0099999999999998</v>
      </c>
      <c r="M249">
        <f>VLOOKUP($A249,input_all_cols!$A:$AZ,MATCH(IF(tranline_cols!$D249=2,VLOOKUP(tranline_cols!M$1,headway_lookup!$A$2:$C$7,2,FALSE),VLOOKUP(tranline_cols!M$1,headway_lookup!$A$2:$C$7,3,FALSE)),input_all_cols!$1:$1,0),FALSE)</f>
        <v>60</v>
      </c>
      <c r="N249">
        <f>VLOOKUP($A249,input_all_cols!$A:$AZ,MATCH(IF(tranline_cols!$D249=2,VLOOKUP(tranline_cols!N$1,headway_lookup!$A$2:$C$7,2,FALSE),VLOOKUP(tranline_cols!N$1,headway_lookup!$A$2:$C$7,3,FALSE)),input_all_cols!$1:$1,0),FALSE)</f>
        <v>30</v>
      </c>
      <c r="O249">
        <f>VLOOKUP($A249,input_all_cols!$A:$AZ,MATCH(IF(tranline_cols!$D249=2,VLOOKUP(tranline_cols!O$1,headway_lookup!$A$2:$C$7,2,FALSE),VLOOKUP(tranline_cols!O$1,headway_lookup!$A$2:$C$7,3,FALSE)),input_all_cols!$1:$1,0),FALSE)</f>
        <v>30</v>
      </c>
      <c r="P249">
        <f>VLOOKUP($A249,input_all_cols!$A:$AZ,MATCH(IF(tranline_cols!$D249=2,VLOOKUP(tranline_cols!P$1,headway_lookup!$A$2:$C$7,2,FALSE),VLOOKUP(tranline_cols!P$1,headway_lookup!$A$2:$C$7,3,FALSE)),input_all_cols!$1:$1,0),FALSE)</f>
        <v>30</v>
      </c>
      <c r="Q249">
        <f>VLOOKUP($A249,input_all_cols!$A:$AZ,MATCH(IF(tranline_cols!$D249=2,VLOOKUP(tranline_cols!Q$1,headway_lookup!$A$2:$C$7,2,FALSE),VLOOKUP(tranline_cols!Q$1,headway_lookup!$A$2:$C$7,3,FALSE)),input_all_cols!$1:$1,0),FALSE)</f>
        <v>180</v>
      </c>
    </row>
    <row r="250" spans="1:17" x14ac:dyDescent="0.25">
      <c r="A250" t="str">
        <f>input_all_cols!A250</f>
        <v>UTRNG_A</v>
      </c>
      <c r="B250">
        <f>VLOOKUP($A250,[1]MasterLookup!$A:$R,MATCH(B$1,[1]MasterLookup!$1:$1,0),FALSE)</f>
        <v>2.0099999999999998</v>
      </c>
      <c r="C250" t="s">
        <v>593</v>
      </c>
      <c r="D250">
        <f>VLOOKUP($A250,[1]MasterLookup!$A:$R,MATCH(D$1,[1]MasterLookup!$1:$1,0),FALSE)</f>
        <v>3</v>
      </c>
      <c r="E250">
        <f>VLOOKUP($A250,[1]MasterLookup!$A:$R,MATCH(E$1,[1]MasterLookup!$1:$1,0),FALSE)</f>
        <v>13</v>
      </c>
      <c r="F250">
        <f>VLOOKUP($A250,[1]MasterLookup!$A:$R,MATCH(F$1,[1]MasterLookup!$1:$1,0),FALSE)</f>
        <v>7</v>
      </c>
      <c r="G250" t="str">
        <f>VLOOKUP($A250,[1]MasterLookup!$A:$R,MATCH(G$1,[1]MasterLookup!$1:$1,0),FALSE)</f>
        <v>F</v>
      </c>
      <c r="H250">
        <f>VLOOKUP($A250,[1]MasterLookup!$A:$R,MATCH(H$1,[1]MasterLookup!$1:$1,0),FALSE)</f>
        <v>2.0099999999999998</v>
      </c>
      <c r="I250">
        <f>VLOOKUP($A250,[1]MasterLookup!$A:$R,MATCH(I$1,[1]MasterLookup!$1:$1,0),FALSE)</f>
        <v>2.0099999999999998</v>
      </c>
      <c r="J250">
        <f>VLOOKUP($A250,[1]MasterLookup!$A:$R,MATCH(J$1,[1]MasterLookup!$1:$1,0),FALSE)</f>
        <v>2.0099999999999998</v>
      </c>
      <c r="K250">
        <f>VLOOKUP($A250,[1]MasterLookup!$A:$R,MATCH(K$1,[1]MasterLookup!$1:$1,0),FALSE)</f>
        <v>2.0099999999999998</v>
      </c>
      <c r="L250">
        <f>VLOOKUP($A250,[1]MasterLookup!$A:$R,MATCH(L$1,[1]MasterLookup!$1:$1,0),FALSE)</f>
        <v>2.0099999999999998</v>
      </c>
      <c r="M250">
        <f>VLOOKUP($A250,input_all_cols!$A:$AZ,MATCH(IF(tranline_cols!$D250=2,VLOOKUP(tranline_cols!M$1,headway_lookup!$A$2:$C$7,2,FALSE),VLOOKUP(tranline_cols!M$1,headway_lookup!$A$2:$C$7,3,FALSE)),input_all_cols!$1:$1,0),FALSE)</f>
        <v>30</v>
      </c>
      <c r="N250">
        <f>VLOOKUP($A250,input_all_cols!$A:$AZ,MATCH(IF(tranline_cols!$D250=2,VLOOKUP(tranline_cols!N$1,headway_lookup!$A$2:$C$7,2,FALSE),VLOOKUP(tranline_cols!N$1,headway_lookup!$A$2:$C$7,3,FALSE)),input_all_cols!$1:$1,0),FALSE)</f>
        <v>15</v>
      </c>
      <c r="O250">
        <f>VLOOKUP($A250,input_all_cols!$A:$AZ,MATCH(IF(tranline_cols!$D250=2,VLOOKUP(tranline_cols!O$1,headway_lookup!$A$2:$C$7,2,FALSE),VLOOKUP(tranline_cols!O$1,headway_lookup!$A$2:$C$7,3,FALSE)),input_all_cols!$1:$1,0),FALSE)</f>
        <v>15</v>
      </c>
      <c r="P250">
        <f>VLOOKUP($A250,input_all_cols!$A:$AZ,MATCH(IF(tranline_cols!$D250=2,VLOOKUP(tranline_cols!P$1,headway_lookup!$A$2:$C$7,2,FALSE),VLOOKUP(tranline_cols!P$1,headway_lookup!$A$2:$C$7,3,FALSE)),input_all_cols!$1:$1,0),FALSE)</f>
        <v>30</v>
      </c>
      <c r="Q250">
        <f>VLOOKUP($A250,input_all_cols!$A:$AZ,MATCH(IF(tranline_cols!$D250=2,VLOOKUP(tranline_cols!Q$1,headway_lookup!$A$2:$C$7,2,FALSE),VLOOKUP(tranline_cols!Q$1,headway_lookup!$A$2:$C$7,3,FALSE)),input_all_cols!$1:$1,0),FALSE)</f>
        <v>60</v>
      </c>
    </row>
    <row r="251" spans="1:17" x14ac:dyDescent="0.25">
      <c r="A251" t="str">
        <f>input_all_cols!A251</f>
        <v>UTRNJ_A</v>
      </c>
      <c r="B251">
        <f>VLOOKUP($A251,[1]MasterLookup!$A:$R,MATCH(B$1,[1]MasterLookup!$1:$1,0),FALSE)</f>
        <v>2.0099999999999998</v>
      </c>
      <c r="C251" t="s">
        <v>593</v>
      </c>
      <c r="D251">
        <f>VLOOKUP($A251,[1]MasterLookup!$A:$R,MATCH(D$1,[1]MasterLookup!$1:$1,0),FALSE)</f>
        <v>3</v>
      </c>
      <c r="E251">
        <f>VLOOKUP($A251,[1]MasterLookup!$A:$R,MATCH(E$1,[1]MasterLookup!$1:$1,0),FALSE)</f>
        <v>13</v>
      </c>
      <c r="F251">
        <f>VLOOKUP($A251,[1]MasterLookup!$A:$R,MATCH(F$1,[1]MasterLookup!$1:$1,0),FALSE)</f>
        <v>7</v>
      </c>
      <c r="G251" t="str">
        <f>VLOOKUP($A251,[1]MasterLookup!$A:$R,MATCH(G$1,[1]MasterLookup!$1:$1,0),FALSE)</f>
        <v>F</v>
      </c>
      <c r="H251">
        <f>VLOOKUP($A251,[1]MasterLookup!$A:$R,MATCH(H$1,[1]MasterLookup!$1:$1,0),FALSE)</f>
        <v>2.0099999999999998</v>
      </c>
      <c r="I251">
        <f>VLOOKUP($A251,[1]MasterLookup!$A:$R,MATCH(I$1,[1]MasterLookup!$1:$1,0),FALSE)</f>
        <v>2.0099999999999998</v>
      </c>
      <c r="J251">
        <f>VLOOKUP($A251,[1]MasterLookup!$A:$R,MATCH(J$1,[1]MasterLookup!$1:$1,0),FALSE)</f>
        <v>2.0099999999999998</v>
      </c>
      <c r="K251">
        <f>VLOOKUP($A251,[1]MasterLookup!$A:$R,MATCH(K$1,[1]MasterLookup!$1:$1,0),FALSE)</f>
        <v>2.0099999999999998</v>
      </c>
      <c r="L251">
        <f>VLOOKUP($A251,[1]MasterLookup!$A:$R,MATCH(L$1,[1]MasterLookup!$1:$1,0),FALSE)</f>
        <v>2.0099999999999998</v>
      </c>
      <c r="M251">
        <f>VLOOKUP($A251,input_all_cols!$A:$AZ,MATCH(IF(tranline_cols!$D251=2,VLOOKUP(tranline_cols!M$1,headway_lookup!$A$2:$C$7,2,FALSE),VLOOKUP(tranline_cols!M$1,headway_lookup!$A$2:$C$7,3,FALSE)),input_all_cols!$1:$1,0),FALSE)</f>
        <v>30</v>
      </c>
      <c r="N251">
        <f>VLOOKUP($A251,input_all_cols!$A:$AZ,MATCH(IF(tranline_cols!$D251=2,VLOOKUP(tranline_cols!N$1,headway_lookup!$A$2:$C$7,2,FALSE),VLOOKUP(tranline_cols!N$1,headway_lookup!$A$2:$C$7,3,FALSE)),input_all_cols!$1:$1,0),FALSE)</f>
        <v>15</v>
      </c>
      <c r="O251">
        <f>VLOOKUP($A251,input_all_cols!$A:$AZ,MATCH(IF(tranline_cols!$D251=2,VLOOKUP(tranline_cols!O$1,headway_lookup!$A$2:$C$7,2,FALSE),VLOOKUP(tranline_cols!O$1,headway_lookup!$A$2:$C$7,3,FALSE)),input_all_cols!$1:$1,0),FALSE)</f>
        <v>15</v>
      </c>
      <c r="P251">
        <f>VLOOKUP($A251,input_all_cols!$A:$AZ,MATCH(IF(tranline_cols!$D251=2,VLOOKUP(tranline_cols!P$1,headway_lookup!$A$2:$C$7,2,FALSE),VLOOKUP(tranline_cols!P$1,headway_lookup!$A$2:$C$7,3,FALSE)),input_all_cols!$1:$1,0),FALSE)</f>
        <v>30</v>
      </c>
      <c r="Q251">
        <f>VLOOKUP($A251,input_all_cols!$A:$AZ,MATCH(IF(tranline_cols!$D251=2,VLOOKUP(tranline_cols!Q$1,headway_lookup!$A$2:$C$7,2,FALSE),VLOOKUP(tranline_cols!Q$1,headway_lookup!$A$2:$C$7,3,FALSE)),input_all_cols!$1:$1,0),FALSE)</f>
        <v>30</v>
      </c>
    </row>
    <row r="252" spans="1:17" x14ac:dyDescent="0.25">
      <c r="A252" t="str">
        <f>input_all_cols!A252</f>
        <v>UTRNK_A</v>
      </c>
      <c r="B252">
        <f>VLOOKUP($A252,[1]MasterLookup!$A:$R,MATCH(B$1,[1]MasterLookup!$1:$1,0),FALSE)</f>
        <v>2.0099999999999998</v>
      </c>
      <c r="C252" t="s">
        <v>593</v>
      </c>
      <c r="D252">
        <f>VLOOKUP($A252,[1]MasterLookup!$A:$R,MATCH(D$1,[1]MasterLookup!$1:$1,0),FALSE)</f>
        <v>3</v>
      </c>
      <c r="E252">
        <f>VLOOKUP($A252,[1]MasterLookup!$A:$R,MATCH(E$1,[1]MasterLookup!$1:$1,0),FALSE)</f>
        <v>13</v>
      </c>
      <c r="F252">
        <f>VLOOKUP($A252,[1]MasterLookup!$A:$R,MATCH(F$1,[1]MasterLookup!$1:$1,0),FALSE)</f>
        <v>7</v>
      </c>
      <c r="G252" t="str">
        <f>VLOOKUP($A252,[1]MasterLookup!$A:$R,MATCH(G$1,[1]MasterLookup!$1:$1,0),FALSE)</f>
        <v>F</v>
      </c>
      <c r="H252">
        <f>VLOOKUP($A252,[1]MasterLookup!$A:$R,MATCH(H$1,[1]MasterLookup!$1:$1,0),FALSE)</f>
        <v>2.0099999999999998</v>
      </c>
      <c r="I252">
        <f>VLOOKUP($A252,[1]MasterLookup!$A:$R,MATCH(I$1,[1]MasterLookup!$1:$1,0),FALSE)</f>
        <v>2.0099999999999998</v>
      </c>
      <c r="J252">
        <f>VLOOKUP($A252,[1]MasterLookup!$A:$R,MATCH(J$1,[1]MasterLookup!$1:$1,0),FALSE)</f>
        <v>2.0099999999999998</v>
      </c>
      <c r="K252">
        <f>VLOOKUP($A252,[1]MasterLookup!$A:$R,MATCH(K$1,[1]MasterLookup!$1:$1,0),FALSE)</f>
        <v>2.0099999999999998</v>
      </c>
      <c r="L252">
        <f>VLOOKUP($A252,[1]MasterLookup!$A:$R,MATCH(L$1,[1]MasterLookup!$1:$1,0),FALSE)</f>
        <v>2.0099999999999998</v>
      </c>
      <c r="M252">
        <f>VLOOKUP($A252,input_all_cols!$A:$AZ,MATCH(IF(tranline_cols!$D252=2,VLOOKUP(tranline_cols!M$1,headway_lookup!$A$2:$C$7,2,FALSE),VLOOKUP(tranline_cols!M$1,headway_lookup!$A$2:$C$7,3,FALSE)),input_all_cols!$1:$1,0),FALSE)</f>
        <v>60</v>
      </c>
      <c r="N252">
        <f>VLOOKUP($A252,input_all_cols!$A:$AZ,MATCH(IF(tranline_cols!$D252=2,VLOOKUP(tranline_cols!N$1,headway_lookup!$A$2:$C$7,2,FALSE),VLOOKUP(tranline_cols!N$1,headway_lookup!$A$2:$C$7,3,FALSE)),input_all_cols!$1:$1,0),FALSE)</f>
        <v>30</v>
      </c>
      <c r="O252">
        <f>VLOOKUP($A252,input_all_cols!$A:$AZ,MATCH(IF(tranline_cols!$D252=2,VLOOKUP(tranline_cols!O$1,headway_lookup!$A$2:$C$7,2,FALSE),VLOOKUP(tranline_cols!O$1,headway_lookup!$A$2:$C$7,3,FALSE)),input_all_cols!$1:$1,0),FALSE)</f>
        <v>30</v>
      </c>
      <c r="P252">
        <f>VLOOKUP($A252,input_all_cols!$A:$AZ,MATCH(IF(tranline_cols!$D252=2,VLOOKUP(tranline_cols!P$1,headway_lookup!$A$2:$C$7,2,FALSE),VLOOKUP(tranline_cols!P$1,headway_lookup!$A$2:$C$7,3,FALSE)),input_all_cols!$1:$1,0),FALSE)</f>
        <v>30</v>
      </c>
      <c r="Q252">
        <f>VLOOKUP($A252,input_all_cols!$A:$AZ,MATCH(IF(tranline_cols!$D252=2,VLOOKUP(tranline_cols!Q$1,headway_lookup!$A$2:$C$7,2,FALSE),VLOOKUP(tranline_cols!Q$1,headway_lookup!$A$2:$C$7,3,FALSE)),input_all_cols!$1:$1,0),FALSE)</f>
        <v>0</v>
      </c>
    </row>
    <row r="253" spans="1:17" x14ac:dyDescent="0.25">
      <c r="A253" t="str">
        <f>input_all_cols!A253</f>
        <v>UTRNL_A</v>
      </c>
      <c r="B253">
        <f>VLOOKUP($A253,[1]MasterLookup!$A:$R,MATCH(B$1,[1]MasterLookup!$1:$1,0),FALSE)</f>
        <v>2.0099999999999998</v>
      </c>
      <c r="C253" t="s">
        <v>593</v>
      </c>
      <c r="D253">
        <f>VLOOKUP($A253,[1]MasterLookup!$A:$R,MATCH(D$1,[1]MasterLookup!$1:$1,0),FALSE)</f>
        <v>3</v>
      </c>
      <c r="E253">
        <f>VLOOKUP($A253,[1]MasterLookup!$A:$R,MATCH(E$1,[1]MasterLookup!$1:$1,0),FALSE)</f>
        <v>13</v>
      </c>
      <c r="F253">
        <f>VLOOKUP($A253,[1]MasterLookup!$A:$R,MATCH(F$1,[1]MasterLookup!$1:$1,0),FALSE)</f>
        <v>7</v>
      </c>
      <c r="G253" t="str">
        <f>VLOOKUP($A253,[1]MasterLookup!$A:$R,MATCH(G$1,[1]MasterLookup!$1:$1,0),FALSE)</f>
        <v>F</v>
      </c>
      <c r="H253">
        <f>VLOOKUP($A253,[1]MasterLookup!$A:$R,MATCH(H$1,[1]MasterLookup!$1:$1,0),FALSE)</f>
        <v>2.0099999999999998</v>
      </c>
      <c r="I253">
        <f>VLOOKUP($A253,[1]MasterLookup!$A:$R,MATCH(I$1,[1]MasterLookup!$1:$1,0),FALSE)</f>
        <v>2.0099999999999998</v>
      </c>
      <c r="J253">
        <f>VLOOKUP($A253,[1]MasterLookup!$A:$R,MATCH(J$1,[1]MasterLookup!$1:$1,0),FALSE)</f>
        <v>2.0099999999999998</v>
      </c>
      <c r="K253">
        <f>VLOOKUP($A253,[1]MasterLookup!$A:$R,MATCH(K$1,[1]MasterLookup!$1:$1,0),FALSE)</f>
        <v>2.0099999999999998</v>
      </c>
      <c r="L253">
        <f>VLOOKUP($A253,[1]MasterLookup!$A:$R,MATCH(L$1,[1]MasterLookup!$1:$1,0),FALSE)</f>
        <v>2.0099999999999998</v>
      </c>
      <c r="M253">
        <f>VLOOKUP($A253,input_all_cols!$A:$AZ,MATCH(IF(tranline_cols!$D253=2,VLOOKUP(tranline_cols!M$1,headway_lookup!$A$2:$C$7,2,FALSE),VLOOKUP(tranline_cols!M$1,headway_lookup!$A$2:$C$7,3,FALSE)),input_all_cols!$1:$1,0),FALSE)</f>
        <v>48</v>
      </c>
      <c r="N253">
        <f>VLOOKUP($A253,input_all_cols!$A:$AZ,MATCH(IF(tranline_cols!$D253=2,VLOOKUP(tranline_cols!N$1,headway_lookup!$A$2:$C$7,2,FALSE),VLOOKUP(tranline_cols!N$1,headway_lookup!$A$2:$C$7,3,FALSE)),input_all_cols!$1:$1,0),FALSE)</f>
        <v>30</v>
      </c>
      <c r="O253">
        <f>VLOOKUP($A253,input_all_cols!$A:$AZ,MATCH(IF(tranline_cols!$D253=2,VLOOKUP(tranline_cols!O$1,headway_lookup!$A$2:$C$7,2,FALSE),VLOOKUP(tranline_cols!O$1,headway_lookup!$A$2:$C$7,3,FALSE)),input_all_cols!$1:$1,0),FALSE)</f>
        <v>30</v>
      </c>
      <c r="P253">
        <f>VLOOKUP($A253,input_all_cols!$A:$AZ,MATCH(IF(tranline_cols!$D253=2,VLOOKUP(tranline_cols!P$1,headway_lookup!$A$2:$C$7,2,FALSE),VLOOKUP(tranline_cols!P$1,headway_lookup!$A$2:$C$7,3,FALSE)),input_all_cols!$1:$1,0),FALSE)</f>
        <v>60</v>
      </c>
      <c r="Q253">
        <f>VLOOKUP($A253,input_all_cols!$A:$AZ,MATCH(IF(tranline_cols!$D253=2,VLOOKUP(tranline_cols!Q$1,headway_lookup!$A$2:$C$7,2,FALSE),VLOOKUP(tranline_cols!Q$1,headway_lookup!$A$2:$C$7,3,FALSE)),input_all_cols!$1:$1,0),FALSE)</f>
        <v>60</v>
      </c>
    </row>
    <row r="254" spans="1:17" x14ac:dyDescent="0.25">
      <c r="A254" t="str">
        <f>input_all_cols!A254</f>
        <v>UTRNM_A</v>
      </c>
      <c r="B254">
        <f>VLOOKUP($A254,[1]MasterLookup!$A:$R,MATCH(B$1,[1]MasterLookup!$1:$1,0),FALSE)</f>
        <v>2.0099999999999998</v>
      </c>
      <c r="C254" t="s">
        <v>593</v>
      </c>
      <c r="D254">
        <f>VLOOKUP($A254,[1]MasterLookup!$A:$R,MATCH(D$1,[1]MasterLookup!$1:$1,0),FALSE)</f>
        <v>3</v>
      </c>
      <c r="E254">
        <f>VLOOKUP($A254,[1]MasterLookup!$A:$R,MATCH(E$1,[1]MasterLookup!$1:$1,0),FALSE)</f>
        <v>13</v>
      </c>
      <c r="F254">
        <f>VLOOKUP($A254,[1]MasterLookup!$A:$R,MATCH(F$1,[1]MasterLookup!$1:$1,0),FALSE)</f>
        <v>3</v>
      </c>
      <c r="G254" t="str">
        <f>VLOOKUP($A254,[1]MasterLookup!$A:$R,MATCH(G$1,[1]MasterLookup!$1:$1,0),FALSE)</f>
        <v>T</v>
      </c>
      <c r="H254">
        <f>VLOOKUP($A254,[1]MasterLookup!$A:$R,MATCH(H$1,[1]MasterLookup!$1:$1,0),FALSE)</f>
        <v>2.0099999999999998</v>
      </c>
      <c r="I254">
        <f>VLOOKUP($A254,[1]MasterLookup!$A:$R,MATCH(I$1,[1]MasterLookup!$1:$1,0),FALSE)</f>
        <v>2.0099999999999998</v>
      </c>
      <c r="J254">
        <f>VLOOKUP($A254,[1]MasterLookup!$A:$R,MATCH(J$1,[1]MasterLookup!$1:$1,0),FALSE)</f>
        <v>2.0099999999999998</v>
      </c>
      <c r="K254">
        <f>VLOOKUP($A254,[1]MasterLookup!$A:$R,MATCH(K$1,[1]MasterLookup!$1:$1,0),FALSE)</f>
        <v>2.0099999999999998</v>
      </c>
      <c r="L254">
        <f>VLOOKUP($A254,[1]MasterLookup!$A:$R,MATCH(L$1,[1]MasterLookup!$1:$1,0),FALSE)</f>
        <v>2.0099999999999998</v>
      </c>
      <c r="M254">
        <f>VLOOKUP($A254,input_all_cols!$A:$AZ,MATCH(IF(tranline_cols!$D254=2,VLOOKUP(tranline_cols!M$1,headway_lookup!$A$2:$C$7,2,FALSE),VLOOKUP(tranline_cols!M$1,headway_lookup!$A$2:$C$7,3,FALSE)),input_all_cols!$1:$1,0),FALSE)</f>
        <v>60</v>
      </c>
      <c r="N254">
        <f>VLOOKUP($A254,input_all_cols!$A:$AZ,MATCH(IF(tranline_cols!$D254=2,VLOOKUP(tranline_cols!N$1,headway_lookup!$A$2:$C$7,2,FALSE),VLOOKUP(tranline_cols!N$1,headway_lookup!$A$2:$C$7,3,FALSE)),input_all_cols!$1:$1,0),FALSE)</f>
        <v>30</v>
      </c>
      <c r="O254">
        <f>VLOOKUP($A254,input_all_cols!$A:$AZ,MATCH(IF(tranline_cols!$D254=2,VLOOKUP(tranline_cols!O$1,headway_lookup!$A$2:$C$7,2,FALSE),VLOOKUP(tranline_cols!O$1,headway_lookup!$A$2:$C$7,3,FALSE)),input_all_cols!$1:$1,0),FALSE)</f>
        <v>30</v>
      </c>
      <c r="P254">
        <f>VLOOKUP($A254,input_all_cols!$A:$AZ,MATCH(IF(tranline_cols!$D254=2,VLOOKUP(tranline_cols!P$1,headway_lookup!$A$2:$C$7,2,FALSE),VLOOKUP(tranline_cols!P$1,headway_lookup!$A$2:$C$7,3,FALSE)),input_all_cols!$1:$1,0),FALSE)</f>
        <v>30</v>
      </c>
      <c r="Q254">
        <f>VLOOKUP($A254,input_all_cols!$A:$AZ,MATCH(IF(tranline_cols!$D254=2,VLOOKUP(tranline_cols!Q$1,headway_lookup!$A$2:$C$7,2,FALSE),VLOOKUP(tranline_cols!Q$1,headway_lookup!$A$2:$C$7,3,FALSE)),input_all_cols!$1:$1,0),FALSE)</f>
        <v>180</v>
      </c>
    </row>
    <row r="255" spans="1:17" x14ac:dyDescent="0.25">
      <c r="A255" t="str">
        <f>input_all_cols!A255</f>
        <v>UTRNP_A</v>
      </c>
      <c r="B255">
        <f>VLOOKUP($A255,[1]MasterLookup!$A:$R,MATCH(B$1,[1]MasterLookup!$1:$1,0),FALSE)</f>
        <v>2.0099999999999998</v>
      </c>
      <c r="C255" t="s">
        <v>593</v>
      </c>
      <c r="D255">
        <f>VLOOKUP($A255,[1]MasterLookup!$A:$R,MATCH(D$1,[1]MasterLookup!$1:$1,0),FALSE)</f>
        <v>3</v>
      </c>
      <c r="E255">
        <f>VLOOKUP($A255,[1]MasterLookup!$A:$R,MATCH(E$1,[1]MasterLookup!$1:$1,0),FALSE)</f>
        <v>13</v>
      </c>
      <c r="F255">
        <f>VLOOKUP($A255,[1]MasterLookup!$A:$R,MATCH(F$1,[1]MasterLookup!$1:$1,0),FALSE)</f>
        <v>7</v>
      </c>
      <c r="G255" t="str">
        <f>VLOOKUP($A255,[1]MasterLookup!$A:$R,MATCH(G$1,[1]MasterLookup!$1:$1,0),FALSE)</f>
        <v>T</v>
      </c>
      <c r="H255">
        <f>VLOOKUP($A255,[1]MasterLookup!$A:$R,MATCH(H$1,[1]MasterLookup!$1:$1,0),FALSE)</f>
        <v>2.0099999999999998</v>
      </c>
      <c r="I255">
        <f>VLOOKUP($A255,[1]MasterLookup!$A:$R,MATCH(I$1,[1]MasterLookup!$1:$1,0),FALSE)</f>
        <v>2.0099999999999998</v>
      </c>
      <c r="J255">
        <f>VLOOKUP($A255,[1]MasterLookup!$A:$R,MATCH(J$1,[1]MasterLookup!$1:$1,0),FALSE)</f>
        <v>2.0099999999999998</v>
      </c>
      <c r="K255">
        <f>VLOOKUP($A255,[1]MasterLookup!$A:$R,MATCH(K$1,[1]MasterLookup!$1:$1,0),FALSE)</f>
        <v>2.0099999999999998</v>
      </c>
      <c r="L255">
        <f>VLOOKUP($A255,[1]MasterLookup!$A:$R,MATCH(L$1,[1]MasterLookup!$1:$1,0),FALSE)</f>
        <v>2.0099999999999998</v>
      </c>
      <c r="M255">
        <f>VLOOKUP($A255,input_all_cols!$A:$AZ,MATCH(IF(tranline_cols!$D255=2,VLOOKUP(tranline_cols!M$1,headway_lookup!$A$2:$C$7,2,FALSE),VLOOKUP(tranline_cols!M$1,headway_lookup!$A$2:$C$7,3,FALSE)),input_all_cols!$1:$1,0),FALSE)</f>
        <v>48</v>
      </c>
      <c r="N255">
        <f>VLOOKUP($A255,input_all_cols!$A:$AZ,MATCH(IF(tranline_cols!$D255=2,VLOOKUP(tranline_cols!N$1,headway_lookup!$A$2:$C$7,2,FALSE),VLOOKUP(tranline_cols!N$1,headway_lookup!$A$2:$C$7,3,FALSE)),input_all_cols!$1:$1,0),FALSE)</f>
        <v>30</v>
      </c>
      <c r="O255">
        <f>VLOOKUP($A255,input_all_cols!$A:$AZ,MATCH(IF(tranline_cols!$D255=2,VLOOKUP(tranline_cols!O$1,headway_lookup!$A$2:$C$7,2,FALSE),VLOOKUP(tranline_cols!O$1,headway_lookup!$A$2:$C$7,3,FALSE)),input_all_cols!$1:$1,0),FALSE)</f>
        <v>30</v>
      </c>
      <c r="P255">
        <f>VLOOKUP($A255,input_all_cols!$A:$AZ,MATCH(IF(tranline_cols!$D255=2,VLOOKUP(tranline_cols!P$1,headway_lookup!$A$2:$C$7,2,FALSE),VLOOKUP(tranline_cols!P$1,headway_lookup!$A$2:$C$7,3,FALSE)),input_all_cols!$1:$1,0),FALSE)</f>
        <v>60</v>
      </c>
      <c r="Q255">
        <f>VLOOKUP($A255,input_all_cols!$A:$AZ,MATCH(IF(tranline_cols!$D255=2,VLOOKUP(tranline_cols!Q$1,headway_lookup!$A$2:$C$7,2,FALSE),VLOOKUP(tranline_cols!Q$1,headway_lookup!$A$2:$C$7,3,FALSE)),input_all_cols!$1:$1,0),FALSE)</f>
        <v>60</v>
      </c>
    </row>
    <row r="256" spans="1:17" x14ac:dyDescent="0.25">
      <c r="A256" t="str">
        <f>input_all_cols!A256</f>
        <v>UTRNQ_A</v>
      </c>
      <c r="B256">
        <f>VLOOKUP($A256,[1]MasterLookup!$A:$R,MATCH(B$1,[1]MasterLookup!$1:$1,0),FALSE)</f>
        <v>2.0099999999999998</v>
      </c>
      <c r="C256" t="s">
        <v>593</v>
      </c>
      <c r="D256">
        <f>VLOOKUP($A256,[1]MasterLookup!$A:$R,MATCH(D$1,[1]MasterLookup!$1:$1,0),FALSE)</f>
        <v>3</v>
      </c>
      <c r="E256">
        <f>VLOOKUP($A256,[1]MasterLookup!$A:$R,MATCH(E$1,[1]MasterLookup!$1:$1,0),FALSE)</f>
        <v>13</v>
      </c>
      <c r="F256">
        <f>VLOOKUP($A256,[1]MasterLookup!$A:$R,MATCH(F$1,[1]MasterLookup!$1:$1,0),FALSE)</f>
        <v>7</v>
      </c>
      <c r="G256" t="str">
        <f>VLOOKUP($A256,[1]MasterLookup!$A:$R,MATCH(G$1,[1]MasterLookup!$1:$1,0),FALSE)</f>
        <v>T</v>
      </c>
      <c r="H256">
        <f>VLOOKUP($A256,[1]MasterLookup!$A:$R,MATCH(H$1,[1]MasterLookup!$1:$1,0),FALSE)</f>
        <v>2.0099999999999998</v>
      </c>
      <c r="I256">
        <f>VLOOKUP($A256,[1]MasterLookup!$A:$R,MATCH(I$1,[1]MasterLookup!$1:$1,0),FALSE)</f>
        <v>2.0099999999999998</v>
      </c>
      <c r="J256">
        <f>VLOOKUP($A256,[1]MasterLookup!$A:$R,MATCH(J$1,[1]MasterLookup!$1:$1,0),FALSE)</f>
        <v>2.0099999999999998</v>
      </c>
      <c r="K256">
        <f>VLOOKUP($A256,[1]MasterLookup!$A:$R,MATCH(K$1,[1]MasterLookup!$1:$1,0),FALSE)</f>
        <v>2.0099999999999998</v>
      </c>
      <c r="L256">
        <f>VLOOKUP($A256,[1]MasterLookup!$A:$R,MATCH(L$1,[1]MasterLookup!$1:$1,0),FALSE)</f>
        <v>2.0099999999999998</v>
      </c>
      <c r="M256">
        <f>VLOOKUP($A256,input_all_cols!$A:$AZ,MATCH(IF(tranline_cols!$D256=2,VLOOKUP(tranline_cols!M$1,headway_lookup!$A$2:$C$7,2,FALSE),VLOOKUP(tranline_cols!M$1,headway_lookup!$A$2:$C$7,3,FALSE)),input_all_cols!$1:$1,0),FALSE)</f>
        <v>48</v>
      </c>
      <c r="N256">
        <f>VLOOKUP($A256,input_all_cols!$A:$AZ,MATCH(IF(tranline_cols!$D256=2,VLOOKUP(tranline_cols!N$1,headway_lookup!$A$2:$C$7,2,FALSE),VLOOKUP(tranline_cols!N$1,headway_lookup!$A$2:$C$7,3,FALSE)),input_all_cols!$1:$1,0),FALSE)</f>
        <v>30</v>
      </c>
      <c r="O256">
        <f>VLOOKUP($A256,input_all_cols!$A:$AZ,MATCH(IF(tranline_cols!$D256=2,VLOOKUP(tranline_cols!O$1,headway_lookup!$A$2:$C$7,2,FALSE),VLOOKUP(tranline_cols!O$1,headway_lookup!$A$2:$C$7,3,FALSE)),input_all_cols!$1:$1,0),FALSE)</f>
        <v>30</v>
      </c>
      <c r="P256">
        <f>VLOOKUP($A256,input_all_cols!$A:$AZ,MATCH(IF(tranline_cols!$D256=2,VLOOKUP(tranline_cols!P$1,headway_lookup!$A$2:$C$7,2,FALSE),VLOOKUP(tranline_cols!P$1,headway_lookup!$A$2:$C$7,3,FALSE)),input_all_cols!$1:$1,0),FALSE)</f>
        <v>60</v>
      </c>
      <c r="Q256">
        <f>VLOOKUP($A256,input_all_cols!$A:$AZ,MATCH(IF(tranline_cols!$D256=2,VLOOKUP(tranline_cols!Q$1,headway_lookup!$A$2:$C$7,2,FALSE),VLOOKUP(tranline_cols!Q$1,headway_lookup!$A$2:$C$7,3,FALSE)),input_all_cols!$1:$1,0),FALSE)</f>
        <v>60</v>
      </c>
    </row>
    <row r="257" spans="1:17" x14ac:dyDescent="0.25">
      <c r="A257" t="str">
        <f>input_all_cols!A257</f>
        <v>UTRNT_A</v>
      </c>
      <c r="B257">
        <f>VLOOKUP($A257,[1]MasterLookup!$A:$R,MATCH(B$1,[1]MasterLookup!$1:$1,0),FALSE)</f>
        <v>2.0099999999999998</v>
      </c>
      <c r="C257" t="s">
        <v>593</v>
      </c>
      <c r="D257">
        <f>VLOOKUP($A257,[1]MasterLookup!$A:$R,MATCH(D$1,[1]MasterLookup!$1:$1,0),FALSE)</f>
        <v>3</v>
      </c>
      <c r="E257">
        <f>VLOOKUP($A257,[1]MasterLookup!$A:$R,MATCH(E$1,[1]MasterLookup!$1:$1,0),FALSE)</f>
        <v>13</v>
      </c>
      <c r="F257">
        <f>VLOOKUP($A257,[1]MasterLookup!$A:$R,MATCH(F$1,[1]MasterLookup!$1:$1,0),FALSE)</f>
        <v>7</v>
      </c>
      <c r="G257" t="str">
        <f>VLOOKUP($A257,[1]MasterLookup!$A:$R,MATCH(G$1,[1]MasterLookup!$1:$1,0),FALSE)</f>
        <v>F</v>
      </c>
      <c r="H257">
        <f>VLOOKUP($A257,[1]MasterLookup!$A:$R,MATCH(H$1,[1]MasterLookup!$1:$1,0),FALSE)</f>
        <v>2.0099999999999998</v>
      </c>
      <c r="I257">
        <f>VLOOKUP($A257,[1]MasterLookup!$A:$R,MATCH(I$1,[1]MasterLookup!$1:$1,0),FALSE)</f>
        <v>2.0099999999999998</v>
      </c>
      <c r="J257">
        <f>VLOOKUP($A257,[1]MasterLookup!$A:$R,MATCH(J$1,[1]MasterLookup!$1:$1,0),FALSE)</f>
        <v>2.0099999999999998</v>
      </c>
      <c r="K257">
        <f>VLOOKUP($A257,[1]MasterLookup!$A:$R,MATCH(K$1,[1]MasterLookup!$1:$1,0),FALSE)</f>
        <v>2.0099999999999998</v>
      </c>
      <c r="L257">
        <f>VLOOKUP($A257,[1]MasterLookup!$A:$R,MATCH(L$1,[1]MasterLookup!$1:$1,0),FALSE)</f>
        <v>2.0099999999999998</v>
      </c>
      <c r="M257">
        <f>VLOOKUP($A257,input_all_cols!$A:$AZ,MATCH(IF(tranline_cols!$D257=2,VLOOKUP(tranline_cols!M$1,headway_lookup!$A$2:$C$7,2,FALSE),VLOOKUP(tranline_cols!M$1,headway_lookup!$A$2:$C$7,3,FALSE)),input_all_cols!$1:$1,0),FALSE)</f>
        <v>240</v>
      </c>
      <c r="N257">
        <f>VLOOKUP($A257,input_all_cols!$A:$AZ,MATCH(IF(tranline_cols!$D257=2,VLOOKUP(tranline_cols!N$1,headway_lookup!$A$2:$C$7,2,FALSE),VLOOKUP(tranline_cols!N$1,headway_lookup!$A$2:$C$7,3,FALSE)),input_all_cols!$1:$1,0),FALSE)</f>
        <v>0</v>
      </c>
      <c r="O257">
        <f>VLOOKUP($A257,input_all_cols!$A:$AZ,MATCH(IF(tranline_cols!$D257=2,VLOOKUP(tranline_cols!O$1,headway_lookup!$A$2:$C$7,2,FALSE),VLOOKUP(tranline_cols!O$1,headway_lookup!$A$2:$C$7,3,FALSE)),input_all_cols!$1:$1,0),FALSE)</f>
        <v>0</v>
      </c>
      <c r="P257">
        <f>VLOOKUP($A257,input_all_cols!$A:$AZ,MATCH(IF(tranline_cols!$D257=2,VLOOKUP(tranline_cols!P$1,headway_lookup!$A$2:$C$7,2,FALSE),VLOOKUP(tranline_cols!P$1,headway_lookup!$A$2:$C$7,3,FALSE)),input_all_cols!$1:$1,0),FALSE)</f>
        <v>0</v>
      </c>
      <c r="Q257">
        <f>VLOOKUP($A257,input_all_cols!$A:$AZ,MATCH(IF(tranline_cols!$D257=2,VLOOKUP(tranline_cols!Q$1,headway_lookup!$A$2:$C$7,2,FALSE),VLOOKUP(tranline_cols!Q$1,headway_lookup!$A$2:$C$7,3,FALSE)),input_all_cols!$1:$1,0),FALSE)</f>
        <v>0</v>
      </c>
    </row>
    <row r="258" spans="1:17" x14ac:dyDescent="0.25">
      <c r="A258" t="str">
        <f>input_all_cols!A258</f>
        <v>UTRNT_B</v>
      </c>
      <c r="B258">
        <f>VLOOKUP($A258,[1]MasterLookup!$A:$R,MATCH(B$1,[1]MasterLookup!$1:$1,0),FALSE)</f>
        <v>2.0099999999999998</v>
      </c>
      <c r="C258" t="s">
        <v>593</v>
      </c>
      <c r="D258">
        <f>VLOOKUP($A258,[1]MasterLookup!$A:$R,MATCH(D$1,[1]MasterLookup!$1:$1,0),FALSE)</f>
        <v>3</v>
      </c>
      <c r="E258">
        <f>VLOOKUP($A258,[1]MasterLookup!$A:$R,MATCH(E$1,[1]MasterLookup!$1:$1,0),FALSE)</f>
        <v>13</v>
      </c>
      <c r="F258">
        <f>VLOOKUP($A258,[1]MasterLookup!$A:$R,MATCH(F$1,[1]MasterLookup!$1:$1,0),FALSE)</f>
        <v>7</v>
      </c>
      <c r="G258" t="str">
        <f>VLOOKUP($A258,[1]MasterLookup!$A:$R,MATCH(G$1,[1]MasterLookup!$1:$1,0),FALSE)</f>
        <v>F</v>
      </c>
      <c r="H258">
        <f>VLOOKUP($A258,[1]MasterLookup!$A:$R,MATCH(H$1,[1]MasterLookup!$1:$1,0),FALSE)</f>
        <v>2.0099999999999998</v>
      </c>
      <c r="I258">
        <f>VLOOKUP($A258,[1]MasterLookup!$A:$R,MATCH(I$1,[1]MasterLookup!$1:$1,0),FALSE)</f>
        <v>2.0099999999999998</v>
      </c>
      <c r="J258">
        <f>VLOOKUP($A258,[1]MasterLookup!$A:$R,MATCH(J$1,[1]MasterLookup!$1:$1,0),FALSE)</f>
        <v>2.0099999999999998</v>
      </c>
      <c r="K258">
        <f>VLOOKUP($A258,[1]MasterLookup!$A:$R,MATCH(K$1,[1]MasterLookup!$1:$1,0),FALSE)</f>
        <v>2.0099999999999998</v>
      </c>
      <c r="L258">
        <f>VLOOKUP($A258,[1]MasterLookup!$A:$R,MATCH(L$1,[1]MasterLookup!$1:$1,0),FALSE)</f>
        <v>2.0099999999999998</v>
      </c>
      <c r="M258">
        <f>VLOOKUP($A258,input_all_cols!$A:$AZ,MATCH(IF(tranline_cols!$D258=2,VLOOKUP(tranline_cols!M$1,headway_lookup!$A$2:$C$7,2,FALSE),VLOOKUP(tranline_cols!M$1,headway_lookup!$A$2:$C$7,3,FALSE)),input_all_cols!$1:$1,0),FALSE)</f>
        <v>0</v>
      </c>
      <c r="N258">
        <f>VLOOKUP($A258,input_all_cols!$A:$AZ,MATCH(IF(tranline_cols!$D258=2,VLOOKUP(tranline_cols!N$1,headway_lookup!$A$2:$C$7,2,FALSE),VLOOKUP(tranline_cols!N$1,headway_lookup!$A$2:$C$7,3,FALSE)),input_all_cols!$1:$1,0),FALSE)</f>
        <v>0</v>
      </c>
      <c r="O258">
        <f>VLOOKUP($A258,input_all_cols!$A:$AZ,MATCH(IF(tranline_cols!$D258=2,VLOOKUP(tranline_cols!O$1,headway_lookup!$A$2:$C$7,2,FALSE),VLOOKUP(tranline_cols!O$1,headway_lookup!$A$2:$C$7,3,FALSE)),input_all_cols!$1:$1,0),FALSE)</f>
        <v>180</v>
      </c>
      <c r="P258">
        <f>VLOOKUP($A258,input_all_cols!$A:$AZ,MATCH(IF(tranline_cols!$D258=2,VLOOKUP(tranline_cols!P$1,headway_lookup!$A$2:$C$7,2,FALSE),VLOOKUP(tranline_cols!P$1,headway_lookup!$A$2:$C$7,3,FALSE)),input_all_cols!$1:$1,0),FALSE)</f>
        <v>0</v>
      </c>
      <c r="Q258">
        <f>VLOOKUP($A258,input_all_cols!$A:$AZ,MATCH(IF(tranline_cols!$D258=2,VLOOKUP(tranline_cols!Q$1,headway_lookup!$A$2:$C$7,2,FALSE),VLOOKUP(tranline_cols!Q$1,headway_lookup!$A$2:$C$7,3,FALSE)),input_all_cols!$1:$1,0),FALSE)</f>
        <v>0</v>
      </c>
    </row>
    <row r="259" spans="1:17" x14ac:dyDescent="0.25">
      <c r="A259" t="str">
        <f>input_all_cols!A259</f>
        <v>UTRNV_A</v>
      </c>
      <c r="B259">
        <f>VLOOKUP($A259,[1]MasterLookup!$A:$R,MATCH(B$1,[1]MasterLookup!$1:$1,0),FALSE)</f>
        <v>2.0099999999999998</v>
      </c>
      <c r="C259" t="s">
        <v>593</v>
      </c>
      <c r="D259">
        <f>VLOOKUP($A259,[1]MasterLookup!$A:$R,MATCH(D$1,[1]MasterLookup!$1:$1,0),FALSE)</f>
        <v>3</v>
      </c>
      <c r="E259">
        <f>VLOOKUP($A259,[1]MasterLookup!$A:$R,MATCH(E$1,[1]MasterLookup!$1:$1,0),FALSE)</f>
        <v>13</v>
      </c>
      <c r="F259">
        <f>VLOOKUP($A259,[1]MasterLookup!$A:$R,MATCH(F$1,[1]MasterLookup!$1:$1,0),FALSE)</f>
        <v>7</v>
      </c>
      <c r="G259" t="str">
        <f>VLOOKUP($A259,[1]MasterLookup!$A:$R,MATCH(G$1,[1]MasterLookup!$1:$1,0),FALSE)</f>
        <v>F</v>
      </c>
      <c r="H259">
        <f>VLOOKUP($A259,[1]MasterLookup!$A:$R,MATCH(H$1,[1]MasterLookup!$1:$1,0),FALSE)</f>
        <v>2.0099999999999998</v>
      </c>
      <c r="I259">
        <f>VLOOKUP($A259,[1]MasterLookup!$A:$R,MATCH(I$1,[1]MasterLookup!$1:$1,0),FALSE)</f>
        <v>2.0099999999999998</v>
      </c>
      <c r="J259">
        <f>VLOOKUP($A259,[1]MasterLookup!$A:$R,MATCH(J$1,[1]MasterLookup!$1:$1,0),FALSE)</f>
        <v>2.0099999999999998</v>
      </c>
      <c r="K259">
        <f>VLOOKUP($A259,[1]MasterLookup!$A:$R,MATCH(K$1,[1]MasterLookup!$1:$1,0),FALSE)</f>
        <v>2.0099999999999998</v>
      </c>
      <c r="L259">
        <f>VLOOKUP($A259,[1]MasterLookup!$A:$R,MATCH(L$1,[1]MasterLookup!$1:$1,0),FALSE)</f>
        <v>2.0099999999999998</v>
      </c>
      <c r="M259">
        <f>VLOOKUP($A259,input_all_cols!$A:$AZ,MATCH(IF(tranline_cols!$D259=2,VLOOKUP(tranline_cols!M$1,headway_lookup!$A$2:$C$7,2,FALSE),VLOOKUP(tranline_cols!M$1,headway_lookup!$A$2:$C$7,3,FALSE)),input_all_cols!$1:$1,0),FALSE)</f>
        <v>30</v>
      </c>
      <c r="N259">
        <f>VLOOKUP($A259,input_all_cols!$A:$AZ,MATCH(IF(tranline_cols!$D259=2,VLOOKUP(tranline_cols!N$1,headway_lookup!$A$2:$C$7,2,FALSE),VLOOKUP(tranline_cols!N$1,headway_lookup!$A$2:$C$7,3,FALSE)),input_all_cols!$1:$1,0),FALSE)</f>
        <v>15</v>
      </c>
      <c r="O259">
        <f>VLOOKUP($A259,input_all_cols!$A:$AZ,MATCH(IF(tranline_cols!$D259=2,VLOOKUP(tranline_cols!O$1,headway_lookup!$A$2:$C$7,2,FALSE),VLOOKUP(tranline_cols!O$1,headway_lookup!$A$2:$C$7,3,FALSE)),input_all_cols!$1:$1,0),FALSE)</f>
        <v>15</v>
      </c>
      <c r="P259">
        <f>VLOOKUP($A259,input_all_cols!$A:$AZ,MATCH(IF(tranline_cols!$D259=2,VLOOKUP(tranline_cols!P$1,headway_lookup!$A$2:$C$7,2,FALSE),VLOOKUP(tranline_cols!P$1,headway_lookup!$A$2:$C$7,3,FALSE)),input_all_cols!$1:$1,0),FALSE)</f>
        <v>30</v>
      </c>
      <c r="Q259">
        <f>VLOOKUP($A259,input_all_cols!$A:$AZ,MATCH(IF(tranline_cols!$D259=2,VLOOKUP(tranline_cols!Q$1,headway_lookup!$A$2:$C$7,2,FALSE),VLOOKUP(tranline_cols!Q$1,headway_lookup!$A$2:$C$7,3,FALSE)),input_all_cols!$1:$1,0),FALSE)</f>
        <v>36</v>
      </c>
    </row>
    <row r="260" spans="1:17" x14ac:dyDescent="0.25">
      <c r="A260" t="str">
        <f>input_all_cols!A260</f>
        <v>UTRNV_B</v>
      </c>
      <c r="B260">
        <f>VLOOKUP($A260,[1]MasterLookup!$A:$R,MATCH(B$1,[1]MasterLookup!$1:$1,0),FALSE)</f>
        <v>2.0099999999999998</v>
      </c>
      <c r="C260" t="s">
        <v>593</v>
      </c>
      <c r="D260">
        <f>VLOOKUP($A260,[1]MasterLookup!$A:$R,MATCH(D$1,[1]MasterLookup!$1:$1,0),FALSE)</f>
        <v>3</v>
      </c>
      <c r="E260">
        <f>VLOOKUP($A260,[1]MasterLookup!$A:$R,MATCH(E$1,[1]MasterLookup!$1:$1,0),FALSE)</f>
        <v>13</v>
      </c>
      <c r="F260">
        <f>VLOOKUP($A260,[1]MasterLookup!$A:$R,MATCH(F$1,[1]MasterLookup!$1:$1,0),FALSE)</f>
        <v>7</v>
      </c>
      <c r="G260" t="str">
        <f>VLOOKUP($A260,[1]MasterLookup!$A:$R,MATCH(G$1,[1]MasterLookup!$1:$1,0),FALSE)</f>
        <v>F</v>
      </c>
      <c r="H260">
        <f>VLOOKUP($A260,[1]MasterLookup!$A:$R,MATCH(H$1,[1]MasterLookup!$1:$1,0),FALSE)</f>
        <v>2.0099999999999998</v>
      </c>
      <c r="I260">
        <f>VLOOKUP($A260,[1]MasterLookup!$A:$R,MATCH(I$1,[1]MasterLookup!$1:$1,0),FALSE)</f>
        <v>2.0099999999999998</v>
      </c>
      <c r="J260">
        <f>VLOOKUP($A260,[1]MasterLookup!$A:$R,MATCH(J$1,[1]MasterLookup!$1:$1,0),FALSE)</f>
        <v>2.0099999999999998</v>
      </c>
      <c r="K260">
        <f>VLOOKUP($A260,[1]MasterLookup!$A:$R,MATCH(K$1,[1]MasterLookup!$1:$1,0),FALSE)</f>
        <v>2.0099999999999998</v>
      </c>
      <c r="L260">
        <f>VLOOKUP($A260,[1]MasterLookup!$A:$R,MATCH(L$1,[1]MasterLookup!$1:$1,0),FALSE)</f>
        <v>2.0099999999999998</v>
      </c>
      <c r="M260">
        <f>VLOOKUP($A260,input_all_cols!$A:$AZ,MATCH(IF(tranline_cols!$D260=2,VLOOKUP(tranline_cols!M$1,headway_lookup!$A$2:$C$7,2,FALSE),VLOOKUP(tranline_cols!M$1,headway_lookup!$A$2:$C$7,3,FALSE)),input_all_cols!$1:$1,0),FALSE)</f>
        <v>30</v>
      </c>
      <c r="N260">
        <f>VLOOKUP($A260,input_all_cols!$A:$AZ,MATCH(IF(tranline_cols!$D260=2,VLOOKUP(tranline_cols!N$1,headway_lookup!$A$2:$C$7,2,FALSE),VLOOKUP(tranline_cols!N$1,headway_lookup!$A$2:$C$7,3,FALSE)),input_all_cols!$1:$1,0),FALSE)</f>
        <v>15.6521739130434</v>
      </c>
      <c r="O260">
        <f>VLOOKUP($A260,input_all_cols!$A:$AZ,MATCH(IF(tranline_cols!$D260=2,VLOOKUP(tranline_cols!O$1,headway_lookup!$A$2:$C$7,2,FALSE),VLOOKUP(tranline_cols!O$1,headway_lookup!$A$2:$C$7,3,FALSE)),input_all_cols!$1:$1,0),FALSE)</f>
        <v>15</v>
      </c>
      <c r="P260">
        <f>VLOOKUP($A260,input_all_cols!$A:$AZ,MATCH(IF(tranline_cols!$D260=2,VLOOKUP(tranline_cols!P$1,headway_lookup!$A$2:$C$7,2,FALSE),VLOOKUP(tranline_cols!P$1,headway_lookup!$A$2:$C$7,3,FALSE)),input_all_cols!$1:$1,0),FALSE)</f>
        <v>24</v>
      </c>
      <c r="Q260">
        <f>VLOOKUP($A260,input_all_cols!$A:$AZ,MATCH(IF(tranline_cols!$D260=2,VLOOKUP(tranline_cols!Q$1,headway_lookup!$A$2:$C$7,2,FALSE),VLOOKUP(tranline_cols!Q$1,headway_lookup!$A$2:$C$7,3,FALSE)),input_all_cols!$1:$1,0),FALSE)</f>
        <v>36</v>
      </c>
    </row>
    <row r="261" spans="1:17" x14ac:dyDescent="0.25">
      <c r="A261" t="str">
        <f>input_all_cols!A261</f>
        <v>UTRNW_A</v>
      </c>
      <c r="B261">
        <f>VLOOKUP($A261,[1]MasterLookup!$A:$R,MATCH(B$1,[1]MasterLookup!$1:$1,0),FALSE)</f>
        <v>2.0099999999999998</v>
      </c>
      <c r="C261" t="s">
        <v>593</v>
      </c>
      <c r="D261">
        <f>VLOOKUP($A261,[1]MasterLookup!$A:$R,MATCH(D$1,[1]MasterLookup!$1:$1,0),FALSE)</f>
        <v>3</v>
      </c>
      <c r="E261">
        <f>VLOOKUP($A261,[1]MasterLookup!$A:$R,MATCH(E$1,[1]MasterLookup!$1:$1,0),FALSE)</f>
        <v>13</v>
      </c>
      <c r="F261">
        <f>VLOOKUP($A261,[1]MasterLookup!$A:$R,MATCH(F$1,[1]MasterLookup!$1:$1,0),FALSE)</f>
        <v>7</v>
      </c>
      <c r="G261" t="str">
        <f>VLOOKUP($A261,[1]MasterLookup!$A:$R,MATCH(G$1,[1]MasterLookup!$1:$1,0),FALSE)</f>
        <v>F</v>
      </c>
      <c r="H261">
        <f>VLOOKUP($A261,[1]MasterLookup!$A:$R,MATCH(H$1,[1]MasterLookup!$1:$1,0),FALSE)</f>
        <v>2.0099999999999998</v>
      </c>
      <c r="I261">
        <f>VLOOKUP($A261,[1]MasterLookup!$A:$R,MATCH(I$1,[1]MasterLookup!$1:$1,0),FALSE)</f>
        <v>2.0099999999999998</v>
      </c>
      <c r="J261">
        <f>VLOOKUP($A261,[1]MasterLookup!$A:$R,MATCH(J$1,[1]MasterLookup!$1:$1,0),FALSE)</f>
        <v>2.0099999999999998</v>
      </c>
      <c r="K261">
        <f>VLOOKUP($A261,[1]MasterLookup!$A:$R,MATCH(K$1,[1]MasterLookup!$1:$1,0),FALSE)</f>
        <v>2.0099999999999998</v>
      </c>
      <c r="L261">
        <f>VLOOKUP($A261,[1]MasterLookup!$A:$R,MATCH(L$1,[1]MasterLookup!$1:$1,0),FALSE)</f>
        <v>2.0099999999999998</v>
      </c>
      <c r="M261">
        <f>VLOOKUP($A261,input_all_cols!$A:$AZ,MATCH(IF(tranline_cols!$D261=2,VLOOKUP(tranline_cols!M$1,headway_lookup!$A$2:$C$7,2,FALSE),VLOOKUP(tranline_cols!M$1,headway_lookup!$A$2:$C$7,3,FALSE)),input_all_cols!$1:$1,0),FALSE)</f>
        <v>30</v>
      </c>
      <c r="N261">
        <f>VLOOKUP($A261,input_all_cols!$A:$AZ,MATCH(IF(tranline_cols!$D261=2,VLOOKUP(tranline_cols!N$1,headway_lookup!$A$2:$C$7,2,FALSE),VLOOKUP(tranline_cols!N$1,headway_lookup!$A$2:$C$7,3,FALSE)),input_all_cols!$1:$1,0),FALSE)</f>
        <v>15</v>
      </c>
      <c r="O261">
        <f>VLOOKUP($A261,input_all_cols!$A:$AZ,MATCH(IF(tranline_cols!$D261=2,VLOOKUP(tranline_cols!O$1,headway_lookup!$A$2:$C$7,2,FALSE),VLOOKUP(tranline_cols!O$1,headway_lookup!$A$2:$C$7,3,FALSE)),input_all_cols!$1:$1,0),FALSE)</f>
        <v>15</v>
      </c>
      <c r="P261">
        <f>VLOOKUP($A261,input_all_cols!$A:$AZ,MATCH(IF(tranline_cols!$D261=2,VLOOKUP(tranline_cols!P$1,headway_lookup!$A$2:$C$7,2,FALSE),VLOOKUP(tranline_cols!P$1,headway_lookup!$A$2:$C$7,3,FALSE)),input_all_cols!$1:$1,0),FALSE)</f>
        <v>30</v>
      </c>
      <c r="Q261">
        <f>VLOOKUP($A261,input_all_cols!$A:$AZ,MATCH(IF(tranline_cols!$D261=2,VLOOKUP(tranline_cols!Q$1,headway_lookup!$A$2:$C$7,2,FALSE),VLOOKUP(tranline_cols!Q$1,headway_lookup!$A$2:$C$7,3,FALSE)),input_all_cols!$1:$1,0),FALSE)</f>
        <v>30</v>
      </c>
    </row>
    <row r="262" spans="1:17" x14ac:dyDescent="0.25">
      <c r="A262" t="str">
        <f>input_all_cols!A262</f>
        <v>UTRNZ_A</v>
      </c>
      <c r="B262">
        <f>VLOOKUP($A262,[1]MasterLookup!$A:$R,MATCH(B$1,[1]MasterLookup!$1:$1,0),FALSE)</f>
        <v>2.0099999999999998</v>
      </c>
      <c r="C262" t="s">
        <v>593</v>
      </c>
      <c r="D262">
        <f>VLOOKUP($A262,[1]MasterLookup!$A:$R,MATCH(D$1,[1]MasterLookup!$1:$1,0),FALSE)</f>
        <v>3</v>
      </c>
      <c r="E262">
        <f>VLOOKUP($A262,[1]MasterLookup!$A:$R,MATCH(E$1,[1]MasterLookup!$1:$1,0),FALSE)</f>
        <v>13</v>
      </c>
      <c r="F262">
        <f>VLOOKUP($A262,[1]MasterLookup!$A:$R,MATCH(F$1,[1]MasterLookup!$1:$1,0),FALSE)</f>
        <v>5</v>
      </c>
      <c r="G262" t="str">
        <f>VLOOKUP($A262,[1]MasterLookup!$A:$R,MATCH(G$1,[1]MasterLookup!$1:$1,0),FALSE)</f>
        <v>F</v>
      </c>
      <c r="H262">
        <f>VLOOKUP($A262,[1]MasterLookup!$A:$R,MATCH(H$1,[1]MasterLookup!$1:$1,0),FALSE)</f>
        <v>2.0099999999999998</v>
      </c>
      <c r="I262">
        <f>VLOOKUP($A262,[1]MasterLookup!$A:$R,MATCH(I$1,[1]MasterLookup!$1:$1,0),FALSE)</f>
        <v>2.0099999999999998</v>
      </c>
      <c r="J262">
        <f>VLOOKUP($A262,[1]MasterLookup!$A:$R,MATCH(J$1,[1]MasterLookup!$1:$1,0),FALSE)</f>
        <v>2.0099999999999998</v>
      </c>
      <c r="K262">
        <f>VLOOKUP($A262,[1]MasterLookup!$A:$R,MATCH(K$1,[1]MasterLookup!$1:$1,0),FALSE)</f>
        <v>2.0099999999999998</v>
      </c>
      <c r="L262">
        <f>VLOOKUP($A262,[1]MasterLookup!$A:$R,MATCH(L$1,[1]MasterLookup!$1:$1,0),FALSE)</f>
        <v>2.0099999999999998</v>
      </c>
      <c r="M262">
        <f>VLOOKUP($A262,input_all_cols!$A:$AZ,MATCH(IF(tranline_cols!$D262=2,VLOOKUP(tranline_cols!M$1,headway_lookup!$A$2:$C$7,2,FALSE),VLOOKUP(tranline_cols!M$1,headway_lookup!$A$2:$C$7,3,FALSE)),input_all_cols!$1:$1,0),FALSE)</f>
        <v>60</v>
      </c>
      <c r="N262">
        <f>VLOOKUP($A262,input_all_cols!$A:$AZ,MATCH(IF(tranline_cols!$D262=2,VLOOKUP(tranline_cols!N$1,headway_lookup!$A$2:$C$7,2,FALSE),VLOOKUP(tranline_cols!N$1,headway_lookup!$A$2:$C$7,3,FALSE)),input_all_cols!$1:$1,0),FALSE)</f>
        <v>30</v>
      </c>
      <c r="O262">
        <f>VLOOKUP($A262,input_all_cols!$A:$AZ,MATCH(IF(tranline_cols!$D262=2,VLOOKUP(tranline_cols!O$1,headway_lookup!$A$2:$C$7,2,FALSE),VLOOKUP(tranline_cols!O$1,headway_lookup!$A$2:$C$7,3,FALSE)),input_all_cols!$1:$1,0),FALSE)</f>
        <v>30</v>
      </c>
      <c r="P262">
        <f>VLOOKUP($A262,input_all_cols!$A:$AZ,MATCH(IF(tranline_cols!$D262=2,VLOOKUP(tranline_cols!P$1,headway_lookup!$A$2:$C$7,2,FALSE),VLOOKUP(tranline_cols!P$1,headway_lookup!$A$2:$C$7,3,FALSE)),input_all_cols!$1:$1,0),FALSE)</f>
        <v>0</v>
      </c>
      <c r="Q262">
        <f>VLOOKUP($A262,input_all_cols!$A:$AZ,MATCH(IF(tranline_cols!$D262=2,VLOOKUP(tranline_cols!Q$1,headway_lookup!$A$2:$C$7,2,FALSE),VLOOKUP(tranline_cols!Q$1,headway_lookup!$A$2:$C$7,3,FALSE)),input_all_cols!$1:$1,0),FALSE)</f>
        <v>0</v>
      </c>
    </row>
    <row r="263" spans="1:17" x14ac:dyDescent="0.25">
      <c r="A263" t="str">
        <f>input_all_cols!A263</f>
        <v>YOLO210_A</v>
      </c>
      <c r="B263">
        <f>VLOOKUP($A263,[1]MasterLookup!$A:$R,MATCH(B$1,[1]MasterLookup!$1:$1,0),FALSE)</f>
        <v>2.0099999999999998</v>
      </c>
      <c r="C263" t="s">
        <v>593</v>
      </c>
      <c r="D263">
        <f>VLOOKUP($A263,[1]MasterLookup!$A:$R,MATCH(D$1,[1]MasterLookup!$1:$1,0),FALSE)</f>
        <v>3</v>
      </c>
      <c r="E263">
        <f>VLOOKUP($A263,[1]MasterLookup!$A:$R,MATCH(E$1,[1]MasterLookup!$1:$1,0),FALSE)</f>
        <v>4</v>
      </c>
      <c r="F263">
        <f>VLOOKUP($A263,[1]MasterLookup!$A:$R,MATCH(F$1,[1]MasterLookup!$1:$1,0),FALSE)</f>
        <v>5</v>
      </c>
      <c r="G263" t="str">
        <f>VLOOKUP($A263,[1]MasterLookup!$A:$R,MATCH(G$1,[1]MasterLookup!$1:$1,0),FALSE)</f>
        <v>T</v>
      </c>
      <c r="H263">
        <f>VLOOKUP($A263,[1]MasterLookup!$A:$R,MATCH(H$1,[1]MasterLookup!$1:$1,0),FALSE)</f>
        <v>2.0099999999999998</v>
      </c>
      <c r="I263">
        <f>VLOOKUP($A263,[1]MasterLookup!$A:$R,MATCH(I$1,[1]MasterLookup!$1:$1,0),FALSE)</f>
        <v>2.0099999999999998</v>
      </c>
      <c r="J263">
        <f>VLOOKUP($A263,[1]MasterLookup!$A:$R,MATCH(J$1,[1]MasterLookup!$1:$1,0),FALSE)</f>
        <v>2.0099999999999998</v>
      </c>
      <c r="K263">
        <f>VLOOKUP($A263,[1]MasterLookup!$A:$R,MATCH(K$1,[1]MasterLookup!$1:$1,0),FALSE)</f>
        <v>2.0099999999999998</v>
      </c>
      <c r="L263">
        <f>VLOOKUP($A263,[1]MasterLookup!$A:$R,MATCH(L$1,[1]MasterLookup!$1:$1,0),FALSE)</f>
        <v>2.0099999999999998</v>
      </c>
      <c r="M263">
        <f>VLOOKUP($A263,input_all_cols!$A:$AZ,MATCH(IF(tranline_cols!$D263=2,VLOOKUP(tranline_cols!M$1,headway_lookup!$A$2:$C$7,2,FALSE),VLOOKUP(tranline_cols!M$1,headway_lookup!$A$2:$C$7,3,FALSE)),input_all_cols!$1:$1,0),FALSE)</f>
        <v>120</v>
      </c>
      <c r="N263">
        <f>VLOOKUP($A263,input_all_cols!$A:$AZ,MATCH(IF(tranline_cols!$D263=2,VLOOKUP(tranline_cols!N$1,headway_lookup!$A$2:$C$7,2,FALSE),VLOOKUP(tranline_cols!N$1,headway_lookup!$A$2:$C$7,3,FALSE)),input_all_cols!$1:$1,0),FALSE)</f>
        <v>60</v>
      </c>
      <c r="O263">
        <f>VLOOKUP($A263,input_all_cols!$A:$AZ,MATCH(IF(tranline_cols!$D263=2,VLOOKUP(tranline_cols!O$1,headway_lookup!$A$2:$C$7,2,FALSE),VLOOKUP(tranline_cols!O$1,headway_lookup!$A$2:$C$7,3,FALSE)),input_all_cols!$1:$1,0),FALSE)</f>
        <v>60</v>
      </c>
      <c r="P263">
        <f>VLOOKUP($A263,input_all_cols!$A:$AZ,MATCH(IF(tranline_cols!$D263=2,VLOOKUP(tranline_cols!P$1,headway_lookup!$A$2:$C$7,2,FALSE),VLOOKUP(tranline_cols!P$1,headway_lookup!$A$2:$C$7,3,FALSE)),input_all_cols!$1:$1,0),FALSE)</f>
        <v>120</v>
      </c>
      <c r="Q263">
        <f>VLOOKUP($A263,input_all_cols!$A:$AZ,MATCH(IF(tranline_cols!$D263=2,VLOOKUP(tranline_cols!Q$1,headway_lookup!$A$2:$C$7,2,FALSE),VLOOKUP(tranline_cols!Q$1,headway_lookup!$A$2:$C$7,3,FALSE)),input_all_cols!$1:$1,0),FALSE)</f>
        <v>0</v>
      </c>
    </row>
    <row r="264" spans="1:17" x14ac:dyDescent="0.25">
      <c r="A264" t="str">
        <f>input_all_cols!A264</f>
        <v>YOLO211_A</v>
      </c>
      <c r="B264">
        <f>VLOOKUP($A264,[1]MasterLookup!$A:$R,MATCH(B$1,[1]MasterLookup!$1:$1,0),FALSE)</f>
        <v>2.0099999999999998</v>
      </c>
      <c r="C264" t="s">
        <v>593</v>
      </c>
      <c r="D264">
        <f>VLOOKUP($A264,[1]MasterLookup!$A:$R,MATCH(D$1,[1]MasterLookup!$1:$1,0),FALSE)</f>
        <v>3</v>
      </c>
      <c r="E264">
        <f>VLOOKUP($A264,[1]MasterLookup!$A:$R,MATCH(E$1,[1]MasterLookup!$1:$1,0),FALSE)</f>
        <v>4</v>
      </c>
      <c r="F264">
        <f>VLOOKUP($A264,[1]MasterLookup!$A:$R,MATCH(F$1,[1]MasterLookup!$1:$1,0),FALSE)</f>
        <v>5</v>
      </c>
      <c r="G264" t="str">
        <f>VLOOKUP($A264,[1]MasterLookup!$A:$R,MATCH(G$1,[1]MasterLookup!$1:$1,0),FALSE)</f>
        <v>F</v>
      </c>
      <c r="H264">
        <f>VLOOKUP($A264,[1]MasterLookup!$A:$R,MATCH(H$1,[1]MasterLookup!$1:$1,0),FALSE)</f>
        <v>2.0099999999999998</v>
      </c>
      <c r="I264">
        <f>VLOOKUP($A264,[1]MasterLookup!$A:$R,MATCH(I$1,[1]MasterLookup!$1:$1,0),FALSE)</f>
        <v>2.0099999999999998</v>
      </c>
      <c r="J264">
        <f>VLOOKUP($A264,[1]MasterLookup!$A:$R,MATCH(J$1,[1]MasterLookup!$1:$1,0),FALSE)</f>
        <v>2.0099999999999998</v>
      </c>
      <c r="K264">
        <f>VLOOKUP($A264,[1]MasterLookup!$A:$R,MATCH(K$1,[1]MasterLookup!$1:$1,0),FALSE)</f>
        <v>2.0099999999999998</v>
      </c>
      <c r="L264">
        <f>VLOOKUP($A264,[1]MasterLookup!$A:$R,MATCH(L$1,[1]MasterLookup!$1:$1,0),FALSE)</f>
        <v>2.0099999999999998</v>
      </c>
      <c r="M264">
        <f>VLOOKUP($A264,input_all_cols!$A:$AZ,MATCH(IF(tranline_cols!$D264=2,VLOOKUP(tranline_cols!M$1,headway_lookup!$A$2:$C$7,2,FALSE),VLOOKUP(tranline_cols!M$1,headway_lookup!$A$2:$C$7,3,FALSE)),input_all_cols!$1:$1,0),FALSE)</f>
        <v>120</v>
      </c>
      <c r="N264">
        <f>VLOOKUP($A264,input_all_cols!$A:$AZ,MATCH(IF(tranline_cols!$D264=2,VLOOKUP(tranline_cols!N$1,headway_lookup!$A$2:$C$7,2,FALSE),VLOOKUP(tranline_cols!N$1,headway_lookup!$A$2:$C$7,3,FALSE)),input_all_cols!$1:$1,0),FALSE)</f>
        <v>60</v>
      </c>
      <c r="O264">
        <f>VLOOKUP($A264,input_all_cols!$A:$AZ,MATCH(IF(tranline_cols!$D264=2,VLOOKUP(tranline_cols!O$1,headway_lookup!$A$2:$C$7,2,FALSE),VLOOKUP(tranline_cols!O$1,headway_lookup!$A$2:$C$7,3,FALSE)),input_all_cols!$1:$1,0),FALSE)</f>
        <v>60</v>
      </c>
      <c r="P264">
        <f>VLOOKUP($A264,input_all_cols!$A:$AZ,MATCH(IF(tranline_cols!$D264=2,VLOOKUP(tranline_cols!P$1,headway_lookup!$A$2:$C$7,2,FALSE),VLOOKUP(tranline_cols!P$1,headway_lookup!$A$2:$C$7,3,FALSE)),input_all_cols!$1:$1,0),FALSE)</f>
        <v>60</v>
      </c>
      <c r="Q264">
        <f>VLOOKUP($A264,input_all_cols!$A:$AZ,MATCH(IF(tranline_cols!$D264=2,VLOOKUP(tranline_cols!Q$1,headway_lookup!$A$2:$C$7,2,FALSE),VLOOKUP(tranline_cols!Q$1,headway_lookup!$A$2:$C$7,3,FALSE)),input_all_cols!$1:$1,0),FALSE)</f>
        <v>180</v>
      </c>
    </row>
    <row r="265" spans="1:17" x14ac:dyDescent="0.25">
      <c r="A265" t="str">
        <f>input_all_cols!A265</f>
        <v>YOLO212_A</v>
      </c>
      <c r="B265">
        <f>VLOOKUP($A265,[1]MasterLookup!$A:$R,MATCH(B$1,[1]MasterLookup!$1:$1,0),FALSE)</f>
        <v>2.0099999999999998</v>
      </c>
      <c r="C265" t="s">
        <v>593</v>
      </c>
      <c r="D265">
        <f>VLOOKUP($A265,[1]MasterLookup!$A:$R,MATCH(D$1,[1]MasterLookup!$1:$1,0),FALSE)</f>
        <v>3</v>
      </c>
      <c r="E265">
        <f>VLOOKUP($A265,[1]MasterLookup!$A:$R,MATCH(E$1,[1]MasterLookup!$1:$1,0),FALSE)</f>
        <v>4</v>
      </c>
      <c r="F265">
        <f>VLOOKUP($A265,[1]MasterLookup!$A:$R,MATCH(F$1,[1]MasterLookup!$1:$1,0),FALSE)</f>
        <v>5</v>
      </c>
      <c r="G265" t="str">
        <f>VLOOKUP($A265,[1]MasterLookup!$A:$R,MATCH(G$1,[1]MasterLookup!$1:$1,0),FALSE)</f>
        <v>T</v>
      </c>
      <c r="H265">
        <f>VLOOKUP($A265,[1]MasterLookup!$A:$R,MATCH(H$1,[1]MasterLookup!$1:$1,0),FALSE)</f>
        <v>2.0099999999999998</v>
      </c>
      <c r="I265">
        <f>VLOOKUP($A265,[1]MasterLookup!$A:$R,MATCH(I$1,[1]MasterLookup!$1:$1,0),FALSE)</f>
        <v>2.0099999999999998</v>
      </c>
      <c r="J265">
        <f>VLOOKUP($A265,[1]MasterLookup!$A:$R,MATCH(J$1,[1]MasterLookup!$1:$1,0),FALSE)</f>
        <v>2.0099999999999998</v>
      </c>
      <c r="K265">
        <f>VLOOKUP($A265,[1]MasterLookup!$A:$R,MATCH(K$1,[1]MasterLookup!$1:$1,0),FALSE)</f>
        <v>2.0099999999999998</v>
      </c>
      <c r="L265">
        <f>VLOOKUP($A265,[1]MasterLookup!$A:$R,MATCH(L$1,[1]MasterLookup!$1:$1,0),FALSE)</f>
        <v>2.0099999999999998</v>
      </c>
      <c r="M265">
        <f>VLOOKUP($A265,input_all_cols!$A:$AZ,MATCH(IF(tranline_cols!$D265=2,VLOOKUP(tranline_cols!M$1,headway_lookup!$A$2:$C$7,2,FALSE),VLOOKUP(tranline_cols!M$1,headway_lookup!$A$2:$C$7,3,FALSE)),input_all_cols!$1:$1,0),FALSE)</f>
        <v>120</v>
      </c>
      <c r="N265">
        <f>VLOOKUP($A265,input_all_cols!$A:$AZ,MATCH(IF(tranline_cols!$D265=2,VLOOKUP(tranline_cols!N$1,headway_lookup!$A$2:$C$7,2,FALSE),VLOOKUP(tranline_cols!N$1,headway_lookup!$A$2:$C$7,3,FALSE)),input_all_cols!$1:$1,0),FALSE)</f>
        <v>60</v>
      </c>
      <c r="O265">
        <f>VLOOKUP($A265,input_all_cols!$A:$AZ,MATCH(IF(tranline_cols!$D265=2,VLOOKUP(tranline_cols!O$1,headway_lookup!$A$2:$C$7,2,FALSE),VLOOKUP(tranline_cols!O$1,headway_lookup!$A$2:$C$7,3,FALSE)),input_all_cols!$1:$1,0),FALSE)</f>
        <v>60</v>
      </c>
      <c r="P265">
        <f>VLOOKUP($A265,input_all_cols!$A:$AZ,MATCH(IF(tranline_cols!$D265=2,VLOOKUP(tranline_cols!P$1,headway_lookup!$A$2:$C$7,2,FALSE),VLOOKUP(tranline_cols!P$1,headway_lookup!$A$2:$C$7,3,FALSE)),input_all_cols!$1:$1,0),FALSE)</f>
        <v>60</v>
      </c>
      <c r="Q265">
        <f>VLOOKUP($A265,input_all_cols!$A:$AZ,MATCH(IF(tranline_cols!$D265=2,VLOOKUP(tranline_cols!Q$1,headway_lookup!$A$2:$C$7,2,FALSE),VLOOKUP(tranline_cols!Q$1,headway_lookup!$A$2:$C$7,3,FALSE)),input_all_cols!$1:$1,0),FALSE)</f>
        <v>180</v>
      </c>
    </row>
    <row r="266" spans="1:17" x14ac:dyDescent="0.25">
      <c r="A266" t="str">
        <f>input_all_cols!A266</f>
        <v>YOLO214_A</v>
      </c>
      <c r="B266">
        <f>VLOOKUP($A266,[1]MasterLookup!$A:$R,MATCH(B$1,[1]MasterLookup!$1:$1,0),FALSE)</f>
        <v>2.0099999999999998</v>
      </c>
      <c r="C266" t="s">
        <v>593</v>
      </c>
      <c r="D266">
        <f>VLOOKUP($A266,[1]MasterLookup!$A:$R,MATCH(D$1,[1]MasterLookup!$1:$1,0),FALSE)</f>
        <v>3</v>
      </c>
      <c r="E266">
        <f>VLOOKUP($A266,[1]MasterLookup!$A:$R,MATCH(E$1,[1]MasterLookup!$1:$1,0),FALSE)</f>
        <v>4</v>
      </c>
      <c r="F266">
        <f>VLOOKUP($A266,[1]MasterLookup!$A:$R,MATCH(F$1,[1]MasterLookup!$1:$1,0),FALSE)</f>
        <v>5</v>
      </c>
      <c r="G266" t="str">
        <f>VLOOKUP($A266,[1]MasterLookup!$A:$R,MATCH(G$1,[1]MasterLookup!$1:$1,0),FALSE)</f>
        <v>T</v>
      </c>
      <c r="H266">
        <f>VLOOKUP($A266,[1]MasterLookup!$A:$R,MATCH(H$1,[1]MasterLookup!$1:$1,0),FALSE)</f>
        <v>2.0099999999999998</v>
      </c>
      <c r="I266">
        <f>VLOOKUP($A266,[1]MasterLookup!$A:$R,MATCH(I$1,[1]MasterLookup!$1:$1,0),FALSE)</f>
        <v>2.0099999999999998</v>
      </c>
      <c r="J266">
        <f>VLOOKUP($A266,[1]MasterLookup!$A:$R,MATCH(J$1,[1]MasterLookup!$1:$1,0),FALSE)</f>
        <v>2.0099999999999998</v>
      </c>
      <c r="K266">
        <f>VLOOKUP($A266,[1]MasterLookup!$A:$R,MATCH(K$1,[1]MasterLookup!$1:$1,0),FALSE)</f>
        <v>2.0099999999999998</v>
      </c>
      <c r="L266">
        <f>VLOOKUP($A266,[1]MasterLookup!$A:$R,MATCH(L$1,[1]MasterLookup!$1:$1,0),FALSE)</f>
        <v>2.0099999999999998</v>
      </c>
      <c r="M266">
        <f>VLOOKUP($A266,input_all_cols!$A:$AZ,MATCH(IF(tranline_cols!$D266=2,VLOOKUP(tranline_cols!M$1,headway_lookup!$A$2:$C$7,2,FALSE),VLOOKUP(tranline_cols!M$1,headway_lookup!$A$2:$C$7,3,FALSE)),input_all_cols!$1:$1,0),FALSE)</f>
        <v>80</v>
      </c>
      <c r="N266">
        <f>VLOOKUP($A266,input_all_cols!$A:$AZ,MATCH(IF(tranline_cols!$D266=2,VLOOKUP(tranline_cols!N$1,headway_lookup!$A$2:$C$7,2,FALSE),VLOOKUP(tranline_cols!N$1,headway_lookup!$A$2:$C$7,3,FALSE)),input_all_cols!$1:$1,0),FALSE)</f>
        <v>60</v>
      </c>
      <c r="O266">
        <f>VLOOKUP($A266,input_all_cols!$A:$AZ,MATCH(IF(tranline_cols!$D266=2,VLOOKUP(tranline_cols!O$1,headway_lookup!$A$2:$C$7,2,FALSE),VLOOKUP(tranline_cols!O$1,headway_lookup!$A$2:$C$7,3,FALSE)),input_all_cols!$1:$1,0),FALSE)</f>
        <v>60</v>
      </c>
      <c r="P266">
        <f>VLOOKUP($A266,input_all_cols!$A:$AZ,MATCH(IF(tranline_cols!$D266=2,VLOOKUP(tranline_cols!P$1,headway_lookup!$A$2:$C$7,2,FALSE),VLOOKUP(tranline_cols!P$1,headway_lookup!$A$2:$C$7,3,FALSE)),input_all_cols!$1:$1,0),FALSE)</f>
        <v>0</v>
      </c>
      <c r="Q266">
        <f>VLOOKUP($A266,input_all_cols!$A:$AZ,MATCH(IF(tranline_cols!$D266=2,VLOOKUP(tranline_cols!Q$1,headway_lookup!$A$2:$C$7,2,FALSE),VLOOKUP(tranline_cols!Q$1,headway_lookup!$A$2:$C$7,3,FALSE)),input_all_cols!$1:$1,0),FALSE)</f>
        <v>0</v>
      </c>
    </row>
    <row r="267" spans="1:17" x14ac:dyDescent="0.25">
      <c r="A267" t="str">
        <f>input_all_cols!A267</f>
        <v>YOLO215EB_A</v>
      </c>
      <c r="B267">
        <f>VLOOKUP($A267,[1]MasterLookup!$A:$R,MATCH(B$1,[1]MasterLookup!$1:$1,0),FALSE)</f>
        <v>1.62</v>
      </c>
      <c r="C267" t="s">
        <v>593</v>
      </c>
      <c r="D267">
        <f>VLOOKUP($A267,[1]MasterLookup!$A:$R,MATCH(D$1,[1]MasterLookup!$1:$1,0),FALSE)</f>
        <v>3</v>
      </c>
      <c r="E267">
        <f>VLOOKUP($A267,[1]MasterLookup!$A:$R,MATCH(E$1,[1]MasterLookup!$1:$1,0),FALSE)</f>
        <v>4</v>
      </c>
      <c r="F267">
        <f>VLOOKUP($A267,[1]MasterLookup!$A:$R,MATCH(F$1,[1]MasterLookup!$1:$1,0),FALSE)</f>
        <v>5</v>
      </c>
      <c r="G267" t="str">
        <f>VLOOKUP($A267,[1]MasterLookup!$A:$R,MATCH(G$1,[1]MasterLookup!$1:$1,0),FALSE)</f>
        <v>F</v>
      </c>
      <c r="H267">
        <f>VLOOKUP($A267,[1]MasterLookup!$A:$R,MATCH(H$1,[1]MasterLookup!$1:$1,0),FALSE)</f>
        <v>1.62</v>
      </c>
      <c r="I267">
        <f>VLOOKUP($A267,[1]MasterLookup!$A:$R,MATCH(I$1,[1]MasterLookup!$1:$1,0),FALSE)</f>
        <v>1.62</v>
      </c>
      <c r="J267">
        <f>VLOOKUP($A267,[1]MasterLookup!$A:$R,MATCH(J$1,[1]MasterLookup!$1:$1,0),FALSE)</f>
        <v>1.62</v>
      </c>
      <c r="K267">
        <f>VLOOKUP($A267,[1]MasterLookup!$A:$R,MATCH(K$1,[1]MasterLookup!$1:$1,0),FALSE)</f>
        <v>1.62</v>
      </c>
      <c r="L267">
        <f>VLOOKUP($A267,[1]MasterLookup!$A:$R,MATCH(L$1,[1]MasterLookup!$1:$1,0),FALSE)</f>
        <v>1.62</v>
      </c>
      <c r="M267">
        <f>VLOOKUP($A267,input_all_cols!$A:$AZ,MATCH(IF(tranline_cols!$D267=2,VLOOKUP(tranline_cols!M$1,headway_lookup!$A$2:$C$7,2,FALSE),VLOOKUP(tranline_cols!M$1,headway_lookup!$A$2:$C$7,3,FALSE)),input_all_cols!$1:$1,0),FALSE)</f>
        <v>40</v>
      </c>
      <c r="N267">
        <f>VLOOKUP($A267,input_all_cols!$A:$AZ,MATCH(IF(tranline_cols!$D267=2,VLOOKUP(tranline_cols!N$1,headway_lookup!$A$2:$C$7,2,FALSE),VLOOKUP(tranline_cols!N$1,headway_lookup!$A$2:$C$7,3,FALSE)),input_all_cols!$1:$1,0),FALSE)</f>
        <v>60</v>
      </c>
      <c r="O267">
        <f>VLOOKUP($A267,input_all_cols!$A:$AZ,MATCH(IF(tranline_cols!$D267=2,VLOOKUP(tranline_cols!O$1,headway_lookup!$A$2:$C$7,2,FALSE),VLOOKUP(tranline_cols!O$1,headway_lookup!$A$2:$C$7,3,FALSE)),input_all_cols!$1:$1,0),FALSE)</f>
        <v>30</v>
      </c>
      <c r="P267">
        <f>VLOOKUP($A267,input_all_cols!$A:$AZ,MATCH(IF(tranline_cols!$D267=2,VLOOKUP(tranline_cols!P$1,headway_lookup!$A$2:$C$7,2,FALSE),VLOOKUP(tranline_cols!P$1,headway_lookup!$A$2:$C$7,3,FALSE)),input_all_cols!$1:$1,0),FALSE)</f>
        <v>60</v>
      </c>
      <c r="Q267">
        <f>VLOOKUP($A267,input_all_cols!$A:$AZ,MATCH(IF(tranline_cols!$D267=2,VLOOKUP(tranline_cols!Q$1,headway_lookup!$A$2:$C$7,2,FALSE),VLOOKUP(tranline_cols!Q$1,headway_lookup!$A$2:$C$7,3,FALSE)),input_all_cols!$1:$1,0),FALSE)</f>
        <v>180</v>
      </c>
    </row>
    <row r="268" spans="1:17" x14ac:dyDescent="0.25">
      <c r="A268" t="str">
        <f>input_all_cols!A268</f>
        <v>YOLO215WB_A</v>
      </c>
      <c r="B268">
        <f>VLOOKUP($A268,[1]MasterLookup!$A:$R,MATCH(B$1,[1]MasterLookup!$1:$1,0),FALSE)</f>
        <v>1.62</v>
      </c>
      <c r="C268" t="s">
        <v>593</v>
      </c>
      <c r="D268">
        <f>VLOOKUP($A268,[1]MasterLookup!$A:$R,MATCH(D$1,[1]MasterLookup!$1:$1,0),FALSE)</f>
        <v>3</v>
      </c>
      <c r="E268">
        <f>VLOOKUP($A268,[1]MasterLookup!$A:$R,MATCH(E$1,[1]MasterLookup!$1:$1,0),FALSE)</f>
        <v>4</v>
      </c>
      <c r="F268">
        <f>VLOOKUP($A268,[1]MasterLookup!$A:$R,MATCH(F$1,[1]MasterLookup!$1:$1,0),FALSE)</f>
        <v>5</v>
      </c>
      <c r="G268" t="str">
        <f>VLOOKUP($A268,[1]MasterLookup!$A:$R,MATCH(G$1,[1]MasterLookup!$1:$1,0),FALSE)</f>
        <v>F</v>
      </c>
      <c r="H268">
        <f>VLOOKUP($A268,[1]MasterLookup!$A:$R,MATCH(H$1,[1]MasterLookup!$1:$1,0),FALSE)</f>
        <v>1.62</v>
      </c>
      <c r="I268">
        <f>VLOOKUP($A268,[1]MasterLookup!$A:$R,MATCH(I$1,[1]MasterLookup!$1:$1,0),FALSE)</f>
        <v>1.62</v>
      </c>
      <c r="J268">
        <f>VLOOKUP($A268,[1]MasterLookup!$A:$R,MATCH(J$1,[1]MasterLookup!$1:$1,0),FALSE)</f>
        <v>1.62</v>
      </c>
      <c r="K268">
        <f>VLOOKUP($A268,[1]MasterLookup!$A:$R,MATCH(K$1,[1]MasterLookup!$1:$1,0),FALSE)</f>
        <v>1.62</v>
      </c>
      <c r="L268">
        <f>VLOOKUP($A268,[1]MasterLookup!$A:$R,MATCH(L$1,[1]MasterLookup!$1:$1,0),FALSE)</f>
        <v>1.62</v>
      </c>
      <c r="M268">
        <f>VLOOKUP($A268,input_all_cols!$A:$AZ,MATCH(IF(tranline_cols!$D268=2,VLOOKUP(tranline_cols!M$1,headway_lookup!$A$2:$C$7,2,FALSE),VLOOKUP(tranline_cols!M$1,headway_lookup!$A$2:$C$7,3,FALSE)),input_all_cols!$1:$1,0),FALSE)</f>
        <v>48</v>
      </c>
      <c r="N268">
        <f>VLOOKUP($A268,input_all_cols!$A:$AZ,MATCH(IF(tranline_cols!$D268=2,VLOOKUP(tranline_cols!N$1,headway_lookup!$A$2:$C$7,2,FALSE),VLOOKUP(tranline_cols!N$1,headway_lookup!$A$2:$C$7,3,FALSE)),input_all_cols!$1:$1,0),FALSE)</f>
        <v>90</v>
      </c>
      <c r="O268">
        <f>VLOOKUP($A268,input_all_cols!$A:$AZ,MATCH(IF(tranline_cols!$D268=2,VLOOKUP(tranline_cols!O$1,headway_lookup!$A$2:$C$7,2,FALSE),VLOOKUP(tranline_cols!O$1,headway_lookup!$A$2:$C$7,3,FALSE)),input_all_cols!$1:$1,0),FALSE)</f>
        <v>90</v>
      </c>
      <c r="P268">
        <f>VLOOKUP($A268,input_all_cols!$A:$AZ,MATCH(IF(tranline_cols!$D268=2,VLOOKUP(tranline_cols!P$1,headway_lookup!$A$2:$C$7,2,FALSE),VLOOKUP(tranline_cols!P$1,headway_lookup!$A$2:$C$7,3,FALSE)),input_all_cols!$1:$1,0),FALSE)</f>
        <v>0</v>
      </c>
      <c r="Q268">
        <f>VLOOKUP($A268,input_all_cols!$A:$AZ,MATCH(IF(tranline_cols!$D268=2,VLOOKUP(tranline_cols!Q$1,headway_lookup!$A$2:$C$7,2,FALSE),VLOOKUP(tranline_cols!Q$1,headway_lookup!$A$2:$C$7,3,FALSE)),input_all_cols!$1:$1,0),FALSE)</f>
        <v>45</v>
      </c>
    </row>
    <row r="269" spans="1:17" x14ac:dyDescent="0.25">
      <c r="A269" t="str">
        <f>input_all_cols!A269</f>
        <v>YOLO216AM_A</v>
      </c>
      <c r="B269">
        <f>VLOOKUP($A269,[1]MasterLookup!$A:$R,MATCH(B$1,[1]MasterLookup!$1:$1,0),FALSE)</f>
        <v>2.0099999999999998</v>
      </c>
      <c r="C269" t="s">
        <v>593</v>
      </c>
      <c r="D269">
        <f>VLOOKUP($A269,[1]MasterLookup!$A:$R,MATCH(D$1,[1]MasterLookup!$1:$1,0),FALSE)</f>
        <v>3</v>
      </c>
      <c r="E269">
        <f>VLOOKUP($A269,[1]MasterLookup!$A:$R,MATCH(E$1,[1]MasterLookup!$1:$1,0),FALSE)</f>
        <v>4</v>
      </c>
      <c r="F269">
        <f>VLOOKUP($A269,[1]MasterLookup!$A:$R,MATCH(F$1,[1]MasterLookup!$1:$1,0),FALSE)</f>
        <v>5</v>
      </c>
      <c r="G269" t="str">
        <f>VLOOKUP($A269,[1]MasterLookup!$A:$R,MATCH(G$1,[1]MasterLookup!$1:$1,0),FALSE)</f>
        <v>F</v>
      </c>
      <c r="H269">
        <f>VLOOKUP($A269,[1]MasterLookup!$A:$R,MATCH(H$1,[1]MasterLookup!$1:$1,0),FALSE)</f>
        <v>1.62</v>
      </c>
      <c r="I269">
        <f>VLOOKUP($A269,[1]MasterLookup!$A:$R,MATCH(I$1,[1]MasterLookup!$1:$1,0),FALSE)</f>
        <v>1.62</v>
      </c>
      <c r="J269">
        <f>VLOOKUP($A269,[1]MasterLookup!$A:$R,MATCH(J$1,[1]MasterLookup!$1:$1,0),FALSE)</f>
        <v>1.62</v>
      </c>
      <c r="K269">
        <f>VLOOKUP($A269,[1]MasterLookup!$A:$R,MATCH(K$1,[1]MasterLookup!$1:$1,0),FALSE)</f>
        <v>1.62</v>
      </c>
      <c r="L269">
        <f>VLOOKUP($A269,[1]MasterLookup!$A:$R,MATCH(L$1,[1]MasterLookup!$1:$1,0),FALSE)</f>
        <v>1.62</v>
      </c>
      <c r="M269">
        <f>VLOOKUP($A269,input_all_cols!$A:$AZ,MATCH(IF(tranline_cols!$D269=2,VLOOKUP(tranline_cols!M$1,headway_lookup!$A$2:$C$7,2,FALSE),VLOOKUP(tranline_cols!M$1,headway_lookup!$A$2:$C$7,3,FALSE)),input_all_cols!$1:$1,0),FALSE)</f>
        <v>0</v>
      </c>
      <c r="N269">
        <f>VLOOKUP($A269,input_all_cols!$A:$AZ,MATCH(IF(tranline_cols!$D269=2,VLOOKUP(tranline_cols!N$1,headway_lookup!$A$2:$C$7,2,FALSE),VLOOKUP(tranline_cols!N$1,headway_lookup!$A$2:$C$7,3,FALSE)),input_all_cols!$1:$1,0),FALSE)</f>
        <v>360</v>
      </c>
      <c r="O269">
        <f>VLOOKUP($A269,input_all_cols!$A:$AZ,MATCH(IF(tranline_cols!$D269=2,VLOOKUP(tranline_cols!O$1,headway_lookup!$A$2:$C$7,2,FALSE),VLOOKUP(tranline_cols!O$1,headway_lookup!$A$2:$C$7,3,FALSE)),input_all_cols!$1:$1,0),FALSE)</f>
        <v>0</v>
      </c>
      <c r="P269">
        <f>VLOOKUP($A269,input_all_cols!$A:$AZ,MATCH(IF(tranline_cols!$D269=2,VLOOKUP(tranline_cols!P$1,headway_lookup!$A$2:$C$7,2,FALSE),VLOOKUP(tranline_cols!P$1,headway_lookup!$A$2:$C$7,3,FALSE)),input_all_cols!$1:$1,0),FALSE)</f>
        <v>0</v>
      </c>
      <c r="Q269">
        <f>VLOOKUP($A269,input_all_cols!$A:$AZ,MATCH(IF(tranline_cols!$D269=2,VLOOKUP(tranline_cols!Q$1,headway_lookup!$A$2:$C$7,2,FALSE),VLOOKUP(tranline_cols!Q$1,headway_lookup!$A$2:$C$7,3,FALSE)),input_all_cols!$1:$1,0),FALSE)</f>
        <v>0</v>
      </c>
    </row>
    <row r="270" spans="1:17" x14ac:dyDescent="0.25">
      <c r="A270" t="str">
        <f>input_all_cols!A270</f>
        <v>YOLO216PM_A</v>
      </c>
      <c r="B270">
        <f>VLOOKUP($A270,[1]MasterLookup!$A:$R,MATCH(B$1,[1]MasterLookup!$1:$1,0),FALSE)</f>
        <v>2.0099999999999998</v>
      </c>
      <c r="C270" t="s">
        <v>593</v>
      </c>
      <c r="D270">
        <f>VLOOKUP($A270,[1]MasterLookup!$A:$R,MATCH(D$1,[1]MasterLookup!$1:$1,0),FALSE)</f>
        <v>3</v>
      </c>
      <c r="E270">
        <f>VLOOKUP($A270,[1]MasterLookup!$A:$R,MATCH(E$1,[1]MasterLookup!$1:$1,0),FALSE)</f>
        <v>4</v>
      </c>
      <c r="F270">
        <f>VLOOKUP($A270,[1]MasterLookup!$A:$R,MATCH(F$1,[1]MasterLookup!$1:$1,0),FALSE)</f>
        <v>5</v>
      </c>
      <c r="G270" t="str">
        <f>VLOOKUP($A270,[1]MasterLookup!$A:$R,MATCH(G$1,[1]MasterLookup!$1:$1,0),FALSE)</f>
        <v>F</v>
      </c>
      <c r="H270">
        <f>VLOOKUP($A270,[1]MasterLookup!$A:$R,MATCH(H$1,[1]MasterLookup!$1:$1,0),FALSE)</f>
        <v>1.62</v>
      </c>
      <c r="I270">
        <f>VLOOKUP($A270,[1]MasterLookup!$A:$R,MATCH(I$1,[1]MasterLookup!$1:$1,0),FALSE)</f>
        <v>1.62</v>
      </c>
      <c r="J270">
        <f>VLOOKUP($A270,[1]MasterLookup!$A:$R,MATCH(J$1,[1]MasterLookup!$1:$1,0),FALSE)</f>
        <v>1.62</v>
      </c>
      <c r="K270">
        <f>VLOOKUP($A270,[1]MasterLookup!$A:$R,MATCH(K$1,[1]MasterLookup!$1:$1,0),FALSE)</f>
        <v>1.62</v>
      </c>
      <c r="L270">
        <f>VLOOKUP($A270,[1]MasterLookup!$A:$R,MATCH(L$1,[1]MasterLookup!$1:$1,0),FALSE)</f>
        <v>1.62</v>
      </c>
      <c r="M270">
        <f>VLOOKUP($A270,input_all_cols!$A:$AZ,MATCH(IF(tranline_cols!$D270=2,VLOOKUP(tranline_cols!M$1,headway_lookup!$A$2:$C$7,2,FALSE),VLOOKUP(tranline_cols!M$1,headway_lookup!$A$2:$C$7,3,FALSE)),input_all_cols!$1:$1,0),FALSE)</f>
        <v>0</v>
      </c>
      <c r="N270">
        <f>VLOOKUP($A270,input_all_cols!$A:$AZ,MATCH(IF(tranline_cols!$D270=2,VLOOKUP(tranline_cols!N$1,headway_lookup!$A$2:$C$7,2,FALSE),VLOOKUP(tranline_cols!N$1,headway_lookup!$A$2:$C$7,3,FALSE)),input_all_cols!$1:$1,0),FALSE)</f>
        <v>360</v>
      </c>
      <c r="O270">
        <f>VLOOKUP($A270,input_all_cols!$A:$AZ,MATCH(IF(tranline_cols!$D270=2,VLOOKUP(tranline_cols!O$1,headway_lookup!$A$2:$C$7,2,FALSE),VLOOKUP(tranline_cols!O$1,headway_lookup!$A$2:$C$7,3,FALSE)),input_all_cols!$1:$1,0),FALSE)</f>
        <v>0</v>
      </c>
      <c r="P270">
        <f>VLOOKUP($A270,input_all_cols!$A:$AZ,MATCH(IF(tranline_cols!$D270=2,VLOOKUP(tranline_cols!P$1,headway_lookup!$A$2:$C$7,2,FALSE),VLOOKUP(tranline_cols!P$1,headway_lookup!$A$2:$C$7,3,FALSE)),input_all_cols!$1:$1,0),FALSE)</f>
        <v>0</v>
      </c>
      <c r="Q270">
        <f>VLOOKUP($A270,input_all_cols!$A:$AZ,MATCH(IF(tranline_cols!$D270=2,VLOOKUP(tranline_cols!Q$1,headway_lookup!$A$2:$C$7,2,FALSE),VLOOKUP(tranline_cols!Q$1,headway_lookup!$A$2:$C$7,3,FALSE)),input_all_cols!$1:$1,0),FALSE)</f>
        <v>0</v>
      </c>
    </row>
    <row r="271" spans="1:17" x14ac:dyDescent="0.25">
      <c r="A271" t="str">
        <f>input_all_cols!A271</f>
        <v>YOLO217AM_A</v>
      </c>
      <c r="B271">
        <f>VLOOKUP($A271,[1]MasterLookup!$A:$R,MATCH(B$1,[1]MasterLookup!$1:$1,0),FALSE)</f>
        <v>2.0099999999999998</v>
      </c>
      <c r="C271" t="s">
        <v>593</v>
      </c>
      <c r="D271">
        <f>VLOOKUP($A271,[1]MasterLookup!$A:$R,MATCH(D$1,[1]MasterLookup!$1:$1,0),FALSE)</f>
        <v>3</v>
      </c>
      <c r="E271">
        <f>VLOOKUP($A271,[1]MasterLookup!$A:$R,MATCH(E$1,[1]MasterLookup!$1:$1,0),FALSE)</f>
        <v>4</v>
      </c>
      <c r="F271">
        <f>VLOOKUP($A271,[1]MasterLookup!$A:$R,MATCH(F$1,[1]MasterLookup!$1:$1,0),FALSE)</f>
        <v>5</v>
      </c>
      <c r="G271" t="str">
        <f>VLOOKUP($A271,[1]MasterLookup!$A:$R,MATCH(G$1,[1]MasterLookup!$1:$1,0),FALSE)</f>
        <v>F</v>
      </c>
      <c r="H271">
        <f>VLOOKUP($A271,[1]MasterLookup!$A:$R,MATCH(H$1,[1]MasterLookup!$1:$1,0),FALSE)</f>
        <v>1.62</v>
      </c>
      <c r="I271">
        <f>VLOOKUP($A271,[1]MasterLookup!$A:$R,MATCH(I$1,[1]MasterLookup!$1:$1,0),FALSE)</f>
        <v>1.62</v>
      </c>
      <c r="J271">
        <f>VLOOKUP($A271,[1]MasterLookup!$A:$R,MATCH(J$1,[1]MasterLookup!$1:$1,0),FALSE)</f>
        <v>1.62</v>
      </c>
      <c r="K271">
        <f>VLOOKUP($A271,[1]MasterLookup!$A:$R,MATCH(K$1,[1]MasterLookup!$1:$1,0),FALSE)</f>
        <v>1.62</v>
      </c>
      <c r="L271">
        <f>VLOOKUP($A271,[1]MasterLookup!$A:$R,MATCH(L$1,[1]MasterLookup!$1:$1,0),FALSE)</f>
        <v>1.62</v>
      </c>
      <c r="M271">
        <f>VLOOKUP($A271,input_all_cols!$A:$AZ,MATCH(IF(tranline_cols!$D271=2,VLOOKUP(tranline_cols!M$1,headway_lookup!$A$2:$C$7,2,FALSE),VLOOKUP(tranline_cols!M$1,headway_lookup!$A$2:$C$7,3,FALSE)),input_all_cols!$1:$1,0),FALSE)</f>
        <v>240</v>
      </c>
      <c r="N271">
        <f>VLOOKUP($A271,input_all_cols!$A:$AZ,MATCH(IF(tranline_cols!$D271=2,VLOOKUP(tranline_cols!N$1,headway_lookup!$A$2:$C$7,2,FALSE),VLOOKUP(tranline_cols!N$1,headway_lookup!$A$2:$C$7,3,FALSE)),input_all_cols!$1:$1,0),FALSE)</f>
        <v>0</v>
      </c>
      <c r="O271">
        <f>VLOOKUP($A271,input_all_cols!$A:$AZ,MATCH(IF(tranline_cols!$D271=2,VLOOKUP(tranline_cols!O$1,headway_lookup!$A$2:$C$7,2,FALSE),VLOOKUP(tranline_cols!O$1,headway_lookup!$A$2:$C$7,3,FALSE)),input_all_cols!$1:$1,0),FALSE)</f>
        <v>0</v>
      </c>
      <c r="P271">
        <f>VLOOKUP($A271,input_all_cols!$A:$AZ,MATCH(IF(tranline_cols!$D271=2,VLOOKUP(tranline_cols!P$1,headway_lookup!$A$2:$C$7,2,FALSE),VLOOKUP(tranline_cols!P$1,headway_lookup!$A$2:$C$7,3,FALSE)),input_all_cols!$1:$1,0),FALSE)</f>
        <v>0</v>
      </c>
      <c r="Q271">
        <f>VLOOKUP($A271,input_all_cols!$A:$AZ,MATCH(IF(tranline_cols!$D271=2,VLOOKUP(tranline_cols!Q$1,headway_lookup!$A$2:$C$7,2,FALSE),VLOOKUP(tranline_cols!Q$1,headway_lookup!$A$2:$C$7,3,FALSE)),input_all_cols!$1:$1,0),FALSE)</f>
        <v>0</v>
      </c>
    </row>
    <row r="272" spans="1:17" x14ac:dyDescent="0.25">
      <c r="A272" t="str">
        <f>input_all_cols!A272</f>
        <v>YOLO217PM_A</v>
      </c>
      <c r="B272">
        <f>VLOOKUP($A272,[1]MasterLookup!$A:$R,MATCH(B$1,[1]MasterLookup!$1:$1,0),FALSE)</f>
        <v>2.0099999999999998</v>
      </c>
      <c r="C272" t="s">
        <v>593</v>
      </c>
      <c r="D272">
        <f>VLOOKUP($A272,[1]MasterLookup!$A:$R,MATCH(D$1,[1]MasterLookup!$1:$1,0),FALSE)</f>
        <v>3</v>
      </c>
      <c r="E272">
        <f>VLOOKUP($A272,[1]MasterLookup!$A:$R,MATCH(E$1,[1]MasterLookup!$1:$1,0),FALSE)</f>
        <v>4</v>
      </c>
      <c r="F272">
        <f>VLOOKUP($A272,[1]MasterLookup!$A:$R,MATCH(F$1,[1]MasterLookup!$1:$1,0),FALSE)</f>
        <v>5</v>
      </c>
      <c r="G272" t="str">
        <f>VLOOKUP($A272,[1]MasterLookup!$A:$R,MATCH(G$1,[1]MasterLookup!$1:$1,0),FALSE)</f>
        <v>F</v>
      </c>
      <c r="H272">
        <f>VLOOKUP($A272,[1]MasterLookup!$A:$R,MATCH(H$1,[1]MasterLookup!$1:$1,0),FALSE)</f>
        <v>1.62</v>
      </c>
      <c r="I272">
        <f>VLOOKUP($A272,[1]MasterLookup!$A:$R,MATCH(I$1,[1]MasterLookup!$1:$1,0),FALSE)</f>
        <v>1.62</v>
      </c>
      <c r="J272">
        <f>VLOOKUP($A272,[1]MasterLookup!$A:$R,MATCH(J$1,[1]MasterLookup!$1:$1,0),FALSE)</f>
        <v>1.62</v>
      </c>
      <c r="K272">
        <f>VLOOKUP($A272,[1]MasterLookup!$A:$R,MATCH(K$1,[1]MasterLookup!$1:$1,0),FALSE)</f>
        <v>1.62</v>
      </c>
      <c r="L272">
        <f>VLOOKUP($A272,[1]MasterLookup!$A:$R,MATCH(L$1,[1]MasterLookup!$1:$1,0),FALSE)</f>
        <v>1.62</v>
      </c>
      <c r="M272">
        <f>VLOOKUP($A272,input_all_cols!$A:$AZ,MATCH(IF(tranline_cols!$D272=2,VLOOKUP(tranline_cols!M$1,headway_lookup!$A$2:$C$7,2,FALSE),VLOOKUP(tranline_cols!M$1,headway_lookup!$A$2:$C$7,3,FALSE)),input_all_cols!$1:$1,0),FALSE)</f>
        <v>0</v>
      </c>
      <c r="N272">
        <f>VLOOKUP($A272,input_all_cols!$A:$AZ,MATCH(IF(tranline_cols!$D272=2,VLOOKUP(tranline_cols!N$1,headway_lookup!$A$2:$C$7,2,FALSE),VLOOKUP(tranline_cols!N$1,headway_lookup!$A$2:$C$7,3,FALSE)),input_all_cols!$1:$1,0),FALSE)</f>
        <v>360</v>
      </c>
      <c r="O272">
        <f>VLOOKUP($A272,input_all_cols!$A:$AZ,MATCH(IF(tranline_cols!$D272=2,VLOOKUP(tranline_cols!O$1,headway_lookup!$A$2:$C$7,2,FALSE),VLOOKUP(tranline_cols!O$1,headway_lookup!$A$2:$C$7,3,FALSE)),input_all_cols!$1:$1,0),FALSE)</f>
        <v>0</v>
      </c>
      <c r="P272">
        <f>VLOOKUP($A272,input_all_cols!$A:$AZ,MATCH(IF(tranline_cols!$D272=2,VLOOKUP(tranline_cols!P$1,headway_lookup!$A$2:$C$7,2,FALSE),VLOOKUP(tranline_cols!P$1,headway_lookup!$A$2:$C$7,3,FALSE)),input_all_cols!$1:$1,0),FALSE)</f>
        <v>0</v>
      </c>
      <c r="Q272">
        <f>VLOOKUP($A272,input_all_cols!$A:$AZ,MATCH(IF(tranline_cols!$D272=2,VLOOKUP(tranline_cols!Q$1,headway_lookup!$A$2:$C$7,2,FALSE),VLOOKUP(tranline_cols!Q$1,headway_lookup!$A$2:$C$7,3,FALSE)),input_all_cols!$1:$1,0),FALSE)</f>
        <v>0</v>
      </c>
    </row>
    <row r="273" spans="1:17" x14ac:dyDescent="0.25">
      <c r="A273" t="str">
        <f>input_all_cols!A273</f>
        <v>YOLO220CA_A</v>
      </c>
      <c r="B273">
        <f>VLOOKUP($A273,[1]MasterLookup!$A:$R,MATCH(B$1,[1]MasterLookup!$1:$1,0),FALSE)</f>
        <v>2.0099999999999998</v>
      </c>
      <c r="C273" t="s">
        <v>593</v>
      </c>
      <c r="D273">
        <f>VLOOKUP($A273,[1]MasterLookup!$A:$R,MATCH(D$1,[1]MasterLookup!$1:$1,0),FALSE)</f>
        <v>3</v>
      </c>
      <c r="E273">
        <f>VLOOKUP($A273,[1]MasterLookup!$A:$R,MATCH(E$1,[1]MasterLookup!$1:$1,0),FALSE)</f>
        <v>4</v>
      </c>
      <c r="F273">
        <f>VLOOKUP($A273,[1]MasterLookup!$A:$R,MATCH(F$1,[1]MasterLookup!$1:$1,0),FALSE)</f>
        <v>5</v>
      </c>
      <c r="G273" t="str">
        <f>VLOOKUP($A273,[1]MasterLookup!$A:$R,MATCH(G$1,[1]MasterLookup!$1:$1,0),FALSE)</f>
        <v>F</v>
      </c>
      <c r="H273">
        <f>VLOOKUP($A273,[1]MasterLookup!$A:$R,MATCH(H$1,[1]MasterLookup!$1:$1,0),FALSE)</f>
        <v>1.62</v>
      </c>
      <c r="I273">
        <f>VLOOKUP($A273,[1]MasterLookup!$A:$R,MATCH(I$1,[1]MasterLookup!$1:$1,0),FALSE)</f>
        <v>1.62</v>
      </c>
      <c r="J273">
        <f>VLOOKUP($A273,[1]MasterLookup!$A:$R,MATCH(J$1,[1]MasterLookup!$1:$1,0),FALSE)</f>
        <v>1.62</v>
      </c>
      <c r="K273">
        <f>VLOOKUP($A273,[1]MasterLookup!$A:$R,MATCH(K$1,[1]MasterLookup!$1:$1,0),FALSE)</f>
        <v>1.62</v>
      </c>
      <c r="L273">
        <f>VLOOKUP($A273,[1]MasterLookup!$A:$R,MATCH(L$1,[1]MasterLookup!$1:$1,0),FALSE)</f>
        <v>1.62</v>
      </c>
      <c r="M273">
        <f>VLOOKUP($A273,input_all_cols!$A:$AZ,MATCH(IF(tranline_cols!$D273=2,VLOOKUP(tranline_cols!M$1,headway_lookup!$A$2:$C$7,2,FALSE),VLOOKUP(tranline_cols!M$1,headway_lookup!$A$2:$C$7,3,FALSE)),input_all_cols!$1:$1,0),FALSE)</f>
        <v>240</v>
      </c>
      <c r="N273">
        <f>VLOOKUP($A273,input_all_cols!$A:$AZ,MATCH(IF(tranline_cols!$D273=2,VLOOKUP(tranline_cols!N$1,headway_lookup!$A$2:$C$7,2,FALSE),VLOOKUP(tranline_cols!N$1,headway_lookup!$A$2:$C$7,3,FALSE)),input_all_cols!$1:$1,0),FALSE)</f>
        <v>0</v>
      </c>
      <c r="O273">
        <f>VLOOKUP($A273,input_all_cols!$A:$AZ,MATCH(IF(tranline_cols!$D273=2,VLOOKUP(tranline_cols!O$1,headway_lookup!$A$2:$C$7,2,FALSE),VLOOKUP(tranline_cols!O$1,headway_lookup!$A$2:$C$7,3,FALSE)),input_all_cols!$1:$1,0),FALSE)</f>
        <v>0</v>
      </c>
      <c r="P273">
        <f>VLOOKUP($A273,input_all_cols!$A:$AZ,MATCH(IF(tranline_cols!$D273=2,VLOOKUP(tranline_cols!P$1,headway_lookup!$A$2:$C$7,2,FALSE),VLOOKUP(tranline_cols!P$1,headway_lookup!$A$2:$C$7,3,FALSE)),input_all_cols!$1:$1,0),FALSE)</f>
        <v>0</v>
      </c>
      <c r="Q273">
        <f>VLOOKUP($A273,input_all_cols!$A:$AZ,MATCH(IF(tranline_cols!$D273=2,VLOOKUP(tranline_cols!Q$1,headway_lookup!$A$2:$C$7,2,FALSE),VLOOKUP(tranline_cols!Q$1,headway_lookup!$A$2:$C$7,3,FALSE)),input_all_cols!$1:$1,0),FALSE)</f>
        <v>0</v>
      </c>
    </row>
    <row r="274" spans="1:17" x14ac:dyDescent="0.25">
      <c r="A274" t="str">
        <f>input_all_cols!A274</f>
        <v>YOLO220CP_A</v>
      </c>
      <c r="B274">
        <f>VLOOKUP($A274,[1]MasterLookup!$A:$R,MATCH(B$1,[1]MasterLookup!$1:$1,0),FALSE)</f>
        <v>2.0099999999999998</v>
      </c>
      <c r="C274" t="s">
        <v>593</v>
      </c>
      <c r="D274">
        <f>VLOOKUP($A274,[1]MasterLookup!$A:$R,MATCH(D$1,[1]MasterLookup!$1:$1,0),FALSE)</f>
        <v>3</v>
      </c>
      <c r="E274">
        <f>VLOOKUP($A274,[1]MasterLookup!$A:$R,MATCH(E$1,[1]MasterLookup!$1:$1,0),FALSE)</f>
        <v>4</v>
      </c>
      <c r="F274">
        <f>VLOOKUP($A274,[1]MasterLookup!$A:$R,MATCH(F$1,[1]MasterLookup!$1:$1,0),FALSE)</f>
        <v>5</v>
      </c>
      <c r="G274" t="str">
        <f>VLOOKUP($A274,[1]MasterLookup!$A:$R,MATCH(G$1,[1]MasterLookup!$1:$1,0),FALSE)</f>
        <v>F</v>
      </c>
      <c r="H274">
        <f>VLOOKUP($A274,[1]MasterLookup!$A:$R,MATCH(H$1,[1]MasterLookup!$1:$1,0),FALSE)</f>
        <v>1.62</v>
      </c>
      <c r="I274">
        <f>VLOOKUP($A274,[1]MasterLookup!$A:$R,MATCH(I$1,[1]MasterLookup!$1:$1,0),FALSE)</f>
        <v>1.62</v>
      </c>
      <c r="J274">
        <f>VLOOKUP($A274,[1]MasterLookup!$A:$R,MATCH(J$1,[1]MasterLookup!$1:$1,0),FALSE)</f>
        <v>1.62</v>
      </c>
      <c r="K274">
        <f>VLOOKUP($A274,[1]MasterLookup!$A:$R,MATCH(K$1,[1]MasterLookup!$1:$1,0),FALSE)</f>
        <v>1.62</v>
      </c>
      <c r="L274">
        <f>VLOOKUP($A274,[1]MasterLookup!$A:$R,MATCH(L$1,[1]MasterLookup!$1:$1,0),FALSE)</f>
        <v>1.62</v>
      </c>
      <c r="M274">
        <f>VLOOKUP($A274,input_all_cols!$A:$AZ,MATCH(IF(tranline_cols!$D274=2,VLOOKUP(tranline_cols!M$1,headway_lookup!$A$2:$C$7,2,FALSE),VLOOKUP(tranline_cols!M$1,headway_lookup!$A$2:$C$7,3,FALSE)),input_all_cols!$1:$1,0),FALSE)</f>
        <v>0</v>
      </c>
      <c r="N274">
        <f>VLOOKUP($A274,input_all_cols!$A:$AZ,MATCH(IF(tranline_cols!$D274=2,VLOOKUP(tranline_cols!N$1,headway_lookup!$A$2:$C$7,2,FALSE),VLOOKUP(tranline_cols!N$1,headway_lookup!$A$2:$C$7,3,FALSE)),input_all_cols!$1:$1,0),FALSE)</f>
        <v>0</v>
      </c>
      <c r="O274">
        <f>VLOOKUP($A274,input_all_cols!$A:$AZ,MATCH(IF(tranline_cols!$D274=2,VLOOKUP(tranline_cols!O$1,headway_lookup!$A$2:$C$7,2,FALSE),VLOOKUP(tranline_cols!O$1,headway_lookup!$A$2:$C$7,3,FALSE)),input_all_cols!$1:$1,0),FALSE)</f>
        <v>180</v>
      </c>
      <c r="P274">
        <f>VLOOKUP($A274,input_all_cols!$A:$AZ,MATCH(IF(tranline_cols!$D274=2,VLOOKUP(tranline_cols!P$1,headway_lookup!$A$2:$C$7,2,FALSE),VLOOKUP(tranline_cols!P$1,headway_lookup!$A$2:$C$7,3,FALSE)),input_all_cols!$1:$1,0),FALSE)</f>
        <v>0</v>
      </c>
      <c r="Q274">
        <f>VLOOKUP($A274,input_all_cols!$A:$AZ,MATCH(IF(tranline_cols!$D274=2,VLOOKUP(tranline_cols!Q$1,headway_lookup!$A$2:$C$7,2,FALSE),VLOOKUP(tranline_cols!Q$1,headway_lookup!$A$2:$C$7,3,FALSE)),input_all_cols!$1:$1,0),FALSE)</f>
        <v>0</v>
      </c>
    </row>
    <row r="275" spans="1:17" x14ac:dyDescent="0.25">
      <c r="A275" t="str">
        <f>input_all_cols!A275</f>
        <v>YOLO220EB_A</v>
      </c>
      <c r="B275">
        <f>VLOOKUP($A275,[1]MasterLookup!$A:$R,MATCH(B$1,[1]MasterLookup!$1:$1,0),FALSE)</f>
        <v>1.62</v>
      </c>
      <c r="C275" t="s">
        <v>593</v>
      </c>
      <c r="D275">
        <f>VLOOKUP($A275,[1]MasterLookup!$A:$R,MATCH(D$1,[1]MasterLookup!$1:$1,0),FALSE)</f>
        <v>3</v>
      </c>
      <c r="E275">
        <f>VLOOKUP($A275,[1]MasterLookup!$A:$R,MATCH(E$1,[1]MasterLookup!$1:$1,0),FALSE)</f>
        <v>4</v>
      </c>
      <c r="F275">
        <f>VLOOKUP($A275,[1]MasterLookup!$A:$R,MATCH(F$1,[1]MasterLookup!$1:$1,0),FALSE)</f>
        <v>5</v>
      </c>
      <c r="G275" t="str">
        <f>VLOOKUP($A275,[1]MasterLookup!$A:$R,MATCH(G$1,[1]MasterLookup!$1:$1,0),FALSE)</f>
        <v>F</v>
      </c>
      <c r="H275">
        <f>VLOOKUP($A275,[1]MasterLookup!$A:$R,MATCH(H$1,[1]MasterLookup!$1:$1,0),FALSE)</f>
        <v>1.62</v>
      </c>
      <c r="I275">
        <f>VLOOKUP($A275,[1]MasterLookup!$A:$R,MATCH(I$1,[1]MasterLookup!$1:$1,0),FALSE)</f>
        <v>1.62</v>
      </c>
      <c r="J275">
        <f>VLOOKUP($A275,[1]MasterLookup!$A:$R,MATCH(J$1,[1]MasterLookup!$1:$1,0),FALSE)</f>
        <v>1.62</v>
      </c>
      <c r="K275">
        <f>VLOOKUP($A275,[1]MasterLookup!$A:$R,MATCH(K$1,[1]MasterLookup!$1:$1,0),FALSE)</f>
        <v>1.62</v>
      </c>
      <c r="L275">
        <f>VLOOKUP($A275,[1]MasterLookup!$A:$R,MATCH(L$1,[1]MasterLookup!$1:$1,0),FALSE)</f>
        <v>1.62</v>
      </c>
      <c r="M275">
        <f>VLOOKUP($A275,input_all_cols!$A:$AZ,MATCH(IF(tranline_cols!$D275=2,VLOOKUP(tranline_cols!M$1,headway_lookup!$A$2:$C$7,2,FALSE),VLOOKUP(tranline_cols!M$1,headway_lookup!$A$2:$C$7,3,FALSE)),input_all_cols!$1:$1,0),FALSE)</f>
        <v>0</v>
      </c>
      <c r="N275">
        <f>VLOOKUP($A275,input_all_cols!$A:$AZ,MATCH(IF(tranline_cols!$D275=2,VLOOKUP(tranline_cols!N$1,headway_lookup!$A$2:$C$7,2,FALSE),VLOOKUP(tranline_cols!N$1,headway_lookup!$A$2:$C$7,3,FALSE)),input_all_cols!$1:$1,0),FALSE)</f>
        <v>180</v>
      </c>
      <c r="O275">
        <f>VLOOKUP($A275,input_all_cols!$A:$AZ,MATCH(IF(tranline_cols!$D275=2,VLOOKUP(tranline_cols!O$1,headway_lookup!$A$2:$C$7,2,FALSE),VLOOKUP(tranline_cols!O$1,headway_lookup!$A$2:$C$7,3,FALSE)),input_all_cols!$1:$1,0),FALSE)</f>
        <v>180</v>
      </c>
      <c r="P275">
        <f>VLOOKUP($A275,input_all_cols!$A:$AZ,MATCH(IF(tranline_cols!$D275=2,VLOOKUP(tranline_cols!P$1,headway_lookup!$A$2:$C$7,2,FALSE),VLOOKUP(tranline_cols!P$1,headway_lookup!$A$2:$C$7,3,FALSE)),input_all_cols!$1:$1,0),FALSE)</f>
        <v>0</v>
      </c>
      <c r="Q275">
        <f>VLOOKUP($A275,input_all_cols!$A:$AZ,MATCH(IF(tranline_cols!$D275=2,VLOOKUP(tranline_cols!Q$1,headway_lookup!$A$2:$C$7,2,FALSE),VLOOKUP(tranline_cols!Q$1,headway_lookup!$A$2:$C$7,3,FALSE)),input_all_cols!$1:$1,0),FALSE)</f>
        <v>0</v>
      </c>
    </row>
    <row r="276" spans="1:17" x14ac:dyDescent="0.25">
      <c r="A276" t="str">
        <f>input_all_cols!A276</f>
        <v>YOLO220WB_A</v>
      </c>
      <c r="B276">
        <f>VLOOKUP($A276,[1]MasterLookup!$A:$R,MATCH(B$1,[1]MasterLookup!$1:$1,0),FALSE)</f>
        <v>1.62</v>
      </c>
      <c r="C276" t="s">
        <v>593</v>
      </c>
      <c r="D276">
        <f>VLOOKUP($A276,[1]MasterLookup!$A:$R,MATCH(D$1,[1]MasterLookup!$1:$1,0),FALSE)</f>
        <v>3</v>
      </c>
      <c r="E276">
        <f>VLOOKUP($A276,[1]MasterLookup!$A:$R,MATCH(E$1,[1]MasterLookup!$1:$1,0),FALSE)</f>
        <v>4</v>
      </c>
      <c r="F276">
        <f>VLOOKUP($A276,[1]MasterLookup!$A:$R,MATCH(F$1,[1]MasterLookup!$1:$1,0),FALSE)</f>
        <v>5</v>
      </c>
      <c r="G276" t="str">
        <f>VLOOKUP($A276,[1]MasterLookup!$A:$R,MATCH(G$1,[1]MasterLookup!$1:$1,0),FALSE)</f>
        <v>F</v>
      </c>
      <c r="H276">
        <f>VLOOKUP($A276,[1]MasterLookup!$A:$R,MATCH(H$1,[1]MasterLookup!$1:$1,0),FALSE)</f>
        <v>1.62</v>
      </c>
      <c r="I276">
        <f>VLOOKUP($A276,[1]MasterLookup!$A:$R,MATCH(I$1,[1]MasterLookup!$1:$1,0),FALSE)</f>
        <v>1.62</v>
      </c>
      <c r="J276">
        <f>VLOOKUP($A276,[1]MasterLookup!$A:$R,MATCH(J$1,[1]MasterLookup!$1:$1,0),FALSE)</f>
        <v>1.62</v>
      </c>
      <c r="K276">
        <f>VLOOKUP($A276,[1]MasterLookup!$A:$R,MATCH(K$1,[1]MasterLookup!$1:$1,0),FALSE)</f>
        <v>1.62</v>
      </c>
      <c r="L276">
        <f>VLOOKUP($A276,[1]MasterLookup!$A:$R,MATCH(L$1,[1]MasterLookup!$1:$1,0),FALSE)</f>
        <v>1.62</v>
      </c>
      <c r="M276">
        <f>VLOOKUP($A276,input_all_cols!$A:$AZ,MATCH(IF(tranline_cols!$D276=2,VLOOKUP(tranline_cols!M$1,headway_lookup!$A$2:$C$7,2,FALSE),VLOOKUP(tranline_cols!M$1,headway_lookup!$A$2:$C$7,3,FALSE)),input_all_cols!$1:$1,0),FALSE)</f>
        <v>240</v>
      </c>
      <c r="N276">
        <f>VLOOKUP($A276,input_all_cols!$A:$AZ,MATCH(IF(tranline_cols!$D276=2,VLOOKUP(tranline_cols!N$1,headway_lookup!$A$2:$C$7,2,FALSE),VLOOKUP(tranline_cols!N$1,headway_lookup!$A$2:$C$7,3,FALSE)),input_all_cols!$1:$1,0),FALSE)</f>
        <v>180</v>
      </c>
      <c r="O276">
        <f>VLOOKUP($A276,input_all_cols!$A:$AZ,MATCH(IF(tranline_cols!$D276=2,VLOOKUP(tranline_cols!O$1,headway_lookup!$A$2:$C$7,2,FALSE),VLOOKUP(tranline_cols!O$1,headway_lookup!$A$2:$C$7,3,FALSE)),input_all_cols!$1:$1,0),FALSE)</f>
        <v>0</v>
      </c>
      <c r="P276">
        <f>VLOOKUP($A276,input_all_cols!$A:$AZ,MATCH(IF(tranline_cols!$D276=2,VLOOKUP(tranline_cols!P$1,headway_lookup!$A$2:$C$7,2,FALSE),VLOOKUP(tranline_cols!P$1,headway_lookup!$A$2:$C$7,3,FALSE)),input_all_cols!$1:$1,0),FALSE)</f>
        <v>0</v>
      </c>
      <c r="Q276">
        <f>VLOOKUP($A276,input_all_cols!$A:$AZ,MATCH(IF(tranline_cols!$D276=2,VLOOKUP(tranline_cols!Q$1,headway_lookup!$A$2:$C$7,2,FALSE),VLOOKUP(tranline_cols!Q$1,headway_lookup!$A$2:$C$7,3,FALSE)),input_all_cols!$1:$1,0),FALSE)</f>
        <v>0</v>
      </c>
    </row>
    <row r="277" spans="1:17" x14ac:dyDescent="0.25">
      <c r="A277" t="str">
        <f>input_all_cols!A277</f>
        <v>YOLO230AM_A</v>
      </c>
      <c r="B277">
        <f>VLOOKUP($A277,[1]MasterLookup!$A:$R,MATCH(B$1,[1]MasterLookup!$1:$1,0),FALSE)</f>
        <v>2.0099999999999998</v>
      </c>
      <c r="C277" t="s">
        <v>593</v>
      </c>
      <c r="D277">
        <f>VLOOKUP($A277,[1]MasterLookup!$A:$R,MATCH(D$1,[1]MasterLookup!$1:$1,0),FALSE)</f>
        <v>2</v>
      </c>
      <c r="E277">
        <f>VLOOKUP($A277,[1]MasterLookup!$A:$R,MATCH(E$1,[1]MasterLookup!$1:$1,0),FALSE)</f>
        <v>3</v>
      </c>
      <c r="F277">
        <f>VLOOKUP($A277,[1]MasterLookup!$A:$R,MATCH(F$1,[1]MasterLookup!$1:$1,0),FALSE)</f>
        <v>3</v>
      </c>
      <c r="G277" t="str">
        <f>VLOOKUP($A277,[1]MasterLookup!$A:$R,MATCH(G$1,[1]MasterLookup!$1:$1,0),FALSE)</f>
        <v>F</v>
      </c>
      <c r="H277">
        <f>VLOOKUP($A277,[1]MasterLookup!$A:$R,MATCH(H$1,[1]MasterLookup!$1:$1,0),FALSE)</f>
        <v>2.0099999999999998</v>
      </c>
      <c r="I277">
        <f>VLOOKUP($A277,[1]MasterLookup!$A:$R,MATCH(I$1,[1]MasterLookup!$1:$1,0),FALSE)</f>
        <v>2.0099999999999998</v>
      </c>
      <c r="J277">
        <f>VLOOKUP($A277,[1]MasterLookup!$A:$R,MATCH(J$1,[1]MasterLookup!$1:$1,0),FALSE)</f>
        <v>2.0099999999999998</v>
      </c>
      <c r="K277">
        <f>VLOOKUP($A277,[1]MasterLookup!$A:$R,MATCH(K$1,[1]MasterLookup!$1:$1,0),FALSE)</f>
        <v>2.0099999999999998</v>
      </c>
      <c r="L277">
        <f>VLOOKUP($A277,[1]MasterLookup!$A:$R,MATCH(L$1,[1]MasterLookup!$1:$1,0),FALSE)</f>
        <v>2.0099999999999998</v>
      </c>
      <c r="M277">
        <f>VLOOKUP($A277,input_all_cols!$A:$AZ,MATCH(IF(tranline_cols!$D277=2,VLOOKUP(tranline_cols!M$1,headway_lookup!$A$2:$C$7,2,FALSE),VLOOKUP(tranline_cols!M$1,headway_lookup!$A$2:$C$7,3,FALSE)),input_all_cols!$1:$1,0),FALSE)</f>
        <v>50</v>
      </c>
      <c r="N277">
        <f>VLOOKUP($A277,input_all_cols!$A:$AZ,MATCH(IF(tranline_cols!$D277=2,VLOOKUP(tranline_cols!N$1,headway_lookup!$A$2:$C$7,2,FALSE),VLOOKUP(tranline_cols!N$1,headway_lookup!$A$2:$C$7,3,FALSE)),input_all_cols!$1:$1,0),FALSE)</f>
        <v>0</v>
      </c>
      <c r="O277">
        <f>VLOOKUP($A277,input_all_cols!$A:$AZ,MATCH(IF(tranline_cols!$D277=2,VLOOKUP(tranline_cols!O$1,headway_lookup!$A$2:$C$7,2,FALSE),VLOOKUP(tranline_cols!O$1,headway_lookup!$A$2:$C$7,3,FALSE)),input_all_cols!$1:$1,0),FALSE)</f>
        <v>0</v>
      </c>
      <c r="P277">
        <f>VLOOKUP($A277,input_all_cols!$A:$AZ,MATCH(IF(tranline_cols!$D277=2,VLOOKUP(tranline_cols!P$1,headway_lookup!$A$2:$C$7,2,FALSE),VLOOKUP(tranline_cols!P$1,headway_lookup!$A$2:$C$7,3,FALSE)),input_all_cols!$1:$1,0),FALSE)</f>
        <v>0</v>
      </c>
      <c r="Q277">
        <f>VLOOKUP($A277,input_all_cols!$A:$AZ,MATCH(IF(tranline_cols!$D277=2,VLOOKUP(tranline_cols!Q$1,headway_lookup!$A$2:$C$7,2,FALSE),VLOOKUP(tranline_cols!Q$1,headway_lookup!$A$2:$C$7,3,FALSE)),input_all_cols!$1:$1,0),FALSE)</f>
        <v>0</v>
      </c>
    </row>
    <row r="278" spans="1:17" x14ac:dyDescent="0.25">
      <c r="A278" t="str">
        <f>input_all_cols!A278</f>
        <v>YOLO230PM_A</v>
      </c>
      <c r="B278">
        <f>VLOOKUP($A278,[1]MasterLookup!$A:$R,MATCH(B$1,[1]MasterLookup!$1:$1,0),FALSE)</f>
        <v>2.0099999999999998</v>
      </c>
      <c r="C278" t="s">
        <v>593</v>
      </c>
      <c r="D278">
        <f>VLOOKUP($A278,[1]MasterLookup!$A:$R,MATCH(D$1,[1]MasterLookup!$1:$1,0),FALSE)</f>
        <v>2</v>
      </c>
      <c r="E278">
        <f>VLOOKUP($A278,[1]MasterLookup!$A:$R,MATCH(E$1,[1]MasterLookup!$1:$1,0),FALSE)</f>
        <v>3</v>
      </c>
      <c r="F278">
        <f>VLOOKUP($A278,[1]MasterLookup!$A:$R,MATCH(F$1,[1]MasterLookup!$1:$1,0),FALSE)</f>
        <v>3</v>
      </c>
      <c r="G278" t="str">
        <f>VLOOKUP($A278,[1]MasterLookup!$A:$R,MATCH(G$1,[1]MasterLookup!$1:$1,0),FALSE)</f>
        <v>F</v>
      </c>
      <c r="H278">
        <f>VLOOKUP($A278,[1]MasterLookup!$A:$R,MATCH(H$1,[1]MasterLookup!$1:$1,0),FALSE)</f>
        <v>2.0099999999999998</v>
      </c>
      <c r="I278">
        <f>VLOOKUP($A278,[1]MasterLookup!$A:$R,MATCH(I$1,[1]MasterLookup!$1:$1,0),FALSE)</f>
        <v>2.0099999999999998</v>
      </c>
      <c r="J278">
        <f>VLOOKUP($A278,[1]MasterLookup!$A:$R,MATCH(J$1,[1]MasterLookup!$1:$1,0),FALSE)</f>
        <v>2.0099999999999998</v>
      </c>
      <c r="K278">
        <f>VLOOKUP($A278,[1]MasterLookup!$A:$R,MATCH(K$1,[1]MasterLookup!$1:$1,0),FALSE)</f>
        <v>2.0099999999999998</v>
      </c>
      <c r="L278">
        <f>VLOOKUP($A278,[1]MasterLookup!$A:$R,MATCH(L$1,[1]MasterLookup!$1:$1,0),FALSE)</f>
        <v>2.0099999999999998</v>
      </c>
      <c r="M278">
        <f>VLOOKUP($A278,input_all_cols!$A:$AZ,MATCH(IF(tranline_cols!$D278=2,VLOOKUP(tranline_cols!M$1,headway_lookup!$A$2:$C$7,2,FALSE),VLOOKUP(tranline_cols!M$1,headway_lookup!$A$2:$C$7,3,FALSE)),input_all_cols!$1:$1,0),FALSE)</f>
        <v>0</v>
      </c>
      <c r="N278">
        <f>VLOOKUP($A278,input_all_cols!$A:$AZ,MATCH(IF(tranline_cols!$D278=2,VLOOKUP(tranline_cols!N$1,headway_lookup!$A$2:$C$7,2,FALSE),VLOOKUP(tranline_cols!N$1,headway_lookup!$A$2:$C$7,3,FALSE)),input_all_cols!$1:$1,0),FALSE)</f>
        <v>0</v>
      </c>
      <c r="O278">
        <f>VLOOKUP($A278,input_all_cols!$A:$AZ,MATCH(IF(tranline_cols!$D278=2,VLOOKUP(tranline_cols!O$1,headway_lookup!$A$2:$C$7,2,FALSE),VLOOKUP(tranline_cols!O$1,headway_lookup!$A$2:$C$7,3,FALSE)),input_all_cols!$1:$1,0),FALSE)</f>
        <v>10</v>
      </c>
      <c r="P278">
        <f>VLOOKUP($A278,input_all_cols!$A:$AZ,MATCH(IF(tranline_cols!$D278=2,VLOOKUP(tranline_cols!P$1,headway_lookup!$A$2:$C$7,2,FALSE),VLOOKUP(tranline_cols!P$1,headway_lookup!$A$2:$C$7,3,FALSE)),input_all_cols!$1:$1,0),FALSE)</f>
        <v>0</v>
      </c>
      <c r="Q278">
        <f>VLOOKUP($A278,input_all_cols!$A:$AZ,MATCH(IF(tranline_cols!$D278=2,VLOOKUP(tranline_cols!Q$1,headway_lookup!$A$2:$C$7,2,FALSE),VLOOKUP(tranline_cols!Q$1,headway_lookup!$A$2:$C$7,3,FALSE)),input_all_cols!$1:$1,0),FALSE)</f>
        <v>0</v>
      </c>
    </row>
    <row r="279" spans="1:17" x14ac:dyDescent="0.25">
      <c r="A279" t="str">
        <f>input_all_cols!A279</f>
        <v>YOLO231PM_A</v>
      </c>
      <c r="B279">
        <f>VLOOKUP($A279,[1]MasterLookup!$A:$R,MATCH(B$1,[1]MasterLookup!$1:$1,0),FALSE)</f>
        <v>2.0099999999999998</v>
      </c>
      <c r="C279" t="s">
        <v>593</v>
      </c>
      <c r="D279">
        <f>VLOOKUP($A279,[1]MasterLookup!$A:$R,MATCH(D$1,[1]MasterLookup!$1:$1,0),FALSE)</f>
        <v>2</v>
      </c>
      <c r="E279">
        <f>VLOOKUP($A279,[1]MasterLookup!$A:$R,MATCH(E$1,[1]MasterLookup!$1:$1,0),FALSE)</f>
        <v>3</v>
      </c>
      <c r="F279">
        <f>VLOOKUP($A279,[1]MasterLookup!$A:$R,MATCH(F$1,[1]MasterLookup!$1:$1,0),FALSE)</f>
        <v>3</v>
      </c>
      <c r="G279" t="str">
        <f>VLOOKUP($A279,[1]MasterLookup!$A:$R,MATCH(G$1,[1]MasterLookup!$1:$1,0),FALSE)</f>
        <v>F</v>
      </c>
      <c r="H279">
        <f>VLOOKUP($A279,[1]MasterLookup!$A:$R,MATCH(H$1,[1]MasterLookup!$1:$1,0),FALSE)</f>
        <v>2.0099999999999998</v>
      </c>
      <c r="I279">
        <f>VLOOKUP($A279,[1]MasterLookup!$A:$R,MATCH(I$1,[1]MasterLookup!$1:$1,0),FALSE)</f>
        <v>2.0099999999999998</v>
      </c>
      <c r="J279">
        <f>VLOOKUP($A279,[1]MasterLookup!$A:$R,MATCH(J$1,[1]MasterLookup!$1:$1,0),FALSE)</f>
        <v>2.0099999999999998</v>
      </c>
      <c r="K279">
        <f>VLOOKUP($A279,[1]MasterLookup!$A:$R,MATCH(K$1,[1]MasterLookup!$1:$1,0),FALSE)</f>
        <v>2.0099999999999998</v>
      </c>
      <c r="L279">
        <f>VLOOKUP($A279,[1]MasterLookup!$A:$R,MATCH(L$1,[1]MasterLookup!$1:$1,0),FALSE)</f>
        <v>2.0099999999999998</v>
      </c>
      <c r="M279">
        <f>VLOOKUP($A279,input_all_cols!$A:$AZ,MATCH(IF(tranline_cols!$D279=2,VLOOKUP(tranline_cols!M$1,headway_lookup!$A$2:$C$7,2,FALSE),VLOOKUP(tranline_cols!M$1,headway_lookup!$A$2:$C$7,3,FALSE)),input_all_cols!$1:$1,0),FALSE)</f>
        <v>0</v>
      </c>
      <c r="N279">
        <f>VLOOKUP($A279,input_all_cols!$A:$AZ,MATCH(IF(tranline_cols!$D279=2,VLOOKUP(tranline_cols!N$1,headway_lookup!$A$2:$C$7,2,FALSE),VLOOKUP(tranline_cols!N$1,headway_lookup!$A$2:$C$7,3,FALSE)),input_all_cols!$1:$1,0),FALSE)</f>
        <v>0</v>
      </c>
      <c r="O279">
        <f>VLOOKUP($A279,input_all_cols!$A:$AZ,MATCH(IF(tranline_cols!$D279=2,VLOOKUP(tranline_cols!O$1,headway_lookup!$A$2:$C$7,2,FALSE),VLOOKUP(tranline_cols!O$1,headway_lookup!$A$2:$C$7,3,FALSE)),input_all_cols!$1:$1,0),FALSE)</f>
        <v>0</v>
      </c>
      <c r="P279">
        <f>VLOOKUP($A279,input_all_cols!$A:$AZ,MATCH(IF(tranline_cols!$D279=2,VLOOKUP(tranline_cols!P$1,headway_lookup!$A$2:$C$7,2,FALSE),VLOOKUP(tranline_cols!P$1,headway_lookup!$A$2:$C$7,3,FALSE)),input_all_cols!$1:$1,0),FALSE)</f>
        <v>0</v>
      </c>
      <c r="Q279">
        <f>VLOOKUP($A279,input_all_cols!$A:$AZ,MATCH(IF(tranline_cols!$D279=2,VLOOKUP(tranline_cols!Q$1,headway_lookup!$A$2:$C$7,2,FALSE),VLOOKUP(tranline_cols!Q$1,headway_lookup!$A$2:$C$7,3,FALSE)),input_all_cols!$1:$1,0),FALSE)</f>
        <v>0</v>
      </c>
    </row>
    <row r="280" spans="1:17" x14ac:dyDescent="0.25">
      <c r="A280" t="str">
        <f>input_all_cols!A280</f>
        <v>YOLO232AM_A</v>
      </c>
      <c r="B280">
        <f>VLOOKUP($A280,[1]MasterLookup!$A:$R,MATCH(B$1,[1]MasterLookup!$1:$1,0),FALSE)</f>
        <v>2.0099999999999998</v>
      </c>
      <c r="C280" t="s">
        <v>593</v>
      </c>
      <c r="D280">
        <f>VLOOKUP($A280,[1]MasterLookup!$A:$R,MATCH(D$1,[1]MasterLookup!$1:$1,0),FALSE)</f>
        <v>2</v>
      </c>
      <c r="E280">
        <f>VLOOKUP($A280,[1]MasterLookup!$A:$R,MATCH(E$1,[1]MasterLookup!$1:$1,0),FALSE)</f>
        <v>3</v>
      </c>
      <c r="F280">
        <f>VLOOKUP($A280,[1]MasterLookup!$A:$R,MATCH(F$1,[1]MasterLookup!$1:$1,0),FALSE)</f>
        <v>3</v>
      </c>
      <c r="G280" t="str">
        <f>VLOOKUP($A280,[1]MasterLookup!$A:$R,MATCH(G$1,[1]MasterLookup!$1:$1,0),FALSE)</f>
        <v>F</v>
      </c>
      <c r="H280">
        <f>VLOOKUP($A280,[1]MasterLookup!$A:$R,MATCH(H$1,[1]MasterLookup!$1:$1,0),FALSE)</f>
        <v>2.0099999999999998</v>
      </c>
      <c r="I280">
        <f>VLOOKUP($A280,[1]MasterLookup!$A:$R,MATCH(I$1,[1]MasterLookup!$1:$1,0),FALSE)</f>
        <v>2.0099999999999998</v>
      </c>
      <c r="J280">
        <f>VLOOKUP($A280,[1]MasterLookup!$A:$R,MATCH(J$1,[1]MasterLookup!$1:$1,0),FALSE)</f>
        <v>2.0099999999999998</v>
      </c>
      <c r="K280">
        <f>VLOOKUP($A280,[1]MasterLookup!$A:$R,MATCH(K$1,[1]MasterLookup!$1:$1,0),FALSE)</f>
        <v>2.0099999999999998</v>
      </c>
      <c r="L280">
        <f>VLOOKUP($A280,[1]MasterLookup!$A:$R,MATCH(L$1,[1]MasterLookup!$1:$1,0),FALSE)</f>
        <v>2.0099999999999998</v>
      </c>
      <c r="M280">
        <f>VLOOKUP($A280,input_all_cols!$A:$AZ,MATCH(IF(tranline_cols!$D280=2,VLOOKUP(tranline_cols!M$1,headway_lookup!$A$2:$C$7,2,FALSE),VLOOKUP(tranline_cols!M$1,headway_lookup!$A$2:$C$7,3,FALSE)),input_all_cols!$1:$1,0),FALSE)</f>
        <v>0</v>
      </c>
      <c r="N280">
        <f>VLOOKUP($A280,input_all_cols!$A:$AZ,MATCH(IF(tranline_cols!$D280=2,VLOOKUP(tranline_cols!N$1,headway_lookup!$A$2:$C$7,2,FALSE),VLOOKUP(tranline_cols!N$1,headway_lookup!$A$2:$C$7,3,FALSE)),input_all_cols!$1:$1,0),FALSE)</f>
        <v>0</v>
      </c>
      <c r="O280">
        <f>VLOOKUP($A280,input_all_cols!$A:$AZ,MATCH(IF(tranline_cols!$D280=2,VLOOKUP(tranline_cols!O$1,headway_lookup!$A$2:$C$7,2,FALSE),VLOOKUP(tranline_cols!O$1,headway_lookup!$A$2:$C$7,3,FALSE)),input_all_cols!$1:$1,0),FALSE)</f>
        <v>0</v>
      </c>
      <c r="P280">
        <f>VLOOKUP($A280,input_all_cols!$A:$AZ,MATCH(IF(tranline_cols!$D280=2,VLOOKUP(tranline_cols!P$1,headway_lookup!$A$2:$C$7,2,FALSE),VLOOKUP(tranline_cols!P$1,headway_lookup!$A$2:$C$7,3,FALSE)),input_all_cols!$1:$1,0),FALSE)</f>
        <v>0</v>
      </c>
      <c r="Q280">
        <f>VLOOKUP($A280,input_all_cols!$A:$AZ,MATCH(IF(tranline_cols!$D280=2,VLOOKUP(tranline_cols!Q$1,headway_lookup!$A$2:$C$7,2,FALSE),VLOOKUP(tranline_cols!Q$1,headway_lookup!$A$2:$C$7,3,FALSE)),input_all_cols!$1:$1,0),FALSE)</f>
        <v>0</v>
      </c>
    </row>
    <row r="281" spans="1:17" x14ac:dyDescent="0.25">
      <c r="A281" t="str">
        <f>input_all_cols!A281</f>
        <v>YOLO232PM_A</v>
      </c>
      <c r="B281">
        <f>VLOOKUP($A281,[1]MasterLookup!$A:$R,MATCH(B$1,[1]MasterLookup!$1:$1,0),FALSE)</f>
        <v>2.0099999999999998</v>
      </c>
      <c r="C281" t="s">
        <v>593</v>
      </c>
      <c r="D281">
        <f>VLOOKUP($A281,[1]MasterLookup!$A:$R,MATCH(D$1,[1]MasterLookup!$1:$1,0),FALSE)</f>
        <v>2</v>
      </c>
      <c r="E281">
        <f>VLOOKUP($A281,[1]MasterLookup!$A:$R,MATCH(E$1,[1]MasterLookup!$1:$1,0),FALSE)</f>
        <v>3</v>
      </c>
      <c r="F281">
        <f>VLOOKUP($A281,[1]MasterLookup!$A:$R,MATCH(F$1,[1]MasterLookup!$1:$1,0),FALSE)</f>
        <v>3</v>
      </c>
      <c r="G281" t="str">
        <f>VLOOKUP($A281,[1]MasterLookup!$A:$R,MATCH(G$1,[1]MasterLookup!$1:$1,0),FALSE)</f>
        <v>F</v>
      </c>
      <c r="H281">
        <f>VLOOKUP($A281,[1]MasterLookup!$A:$R,MATCH(H$1,[1]MasterLookup!$1:$1,0),FALSE)</f>
        <v>2.0099999999999998</v>
      </c>
      <c r="I281">
        <f>VLOOKUP($A281,[1]MasterLookup!$A:$R,MATCH(I$1,[1]MasterLookup!$1:$1,0),FALSE)</f>
        <v>2.0099999999999998</v>
      </c>
      <c r="J281">
        <f>VLOOKUP($A281,[1]MasterLookup!$A:$R,MATCH(J$1,[1]MasterLookup!$1:$1,0),FALSE)</f>
        <v>2.0099999999999998</v>
      </c>
      <c r="K281">
        <f>VLOOKUP($A281,[1]MasterLookup!$A:$R,MATCH(K$1,[1]MasterLookup!$1:$1,0),FALSE)</f>
        <v>2.0099999999999998</v>
      </c>
      <c r="L281">
        <f>VLOOKUP($A281,[1]MasterLookup!$A:$R,MATCH(L$1,[1]MasterLookup!$1:$1,0),FALSE)</f>
        <v>2.0099999999999998</v>
      </c>
      <c r="M281">
        <f>VLOOKUP($A281,input_all_cols!$A:$AZ,MATCH(IF(tranline_cols!$D281=2,VLOOKUP(tranline_cols!M$1,headway_lookup!$A$2:$C$7,2,FALSE),VLOOKUP(tranline_cols!M$1,headway_lookup!$A$2:$C$7,3,FALSE)),input_all_cols!$1:$1,0),FALSE)</f>
        <v>0</v>
      </c>
      <c r="N281">
        <f>VLOOKUP($A281,input_all_cols!$A:$AZ,MATCH(IF(tranline_cols!$D281=2,VLOOKUP(tranline_cols!N$1,headway_lookup!$A$2:$C$7,2,FALSE),VLOOKUP(tranline_cols!N$1,headway_lookup!$A$2:$C$7,3,FALSE)),input_all_cols!$1:$1,0),FALSE)</f>
        <v>0</v>
      </c>
      <c r="O281">
        <f>VLOOKUP($A281,input_all_cols!$A:$AZ,MATCH(IF(tranline_cols!$D281=2,VLOOKUP(tranline_cols!O$1,headway_lookup!$A$2:$C$7,2,FALSE),VLOOKUP(tranline_cols!O$1,headway_lookup!$A$2:$C$7,3,FALSE)),input_all_cols!$1:$1,0),FALSE)</f>
        <v>0</v>
      </c>
      <c r="P281">
        <f>VLOOKUP($A281,input_all_cols!$A:$AZ,MATCH(IF(tranline_cols!$D281=2,VLOOKUP(tranline_cols!P$1,headway_lookup!$A$2:$C$7,2,FALSE),VLOOKUP(tranline_cols!P$1,headway_lookup!$A$2:$C$7,3,FALSE)),input_all_cols!$1:$1,0),FALSE)</f>
        <v>0</v>
      </c>
      <c r="Q281">
        <f>VLOOKUP($A281,input_all_cols!$A:$AZ,MATCH(IF(tranline_cols!$D281=2,VLOOKUP(tranline_cols!Q$1,headway_lookup!$A$2:$C$7,2,FALSE),VLOOKUP(tranline_cols!Q$1,headway_lookup!$A$2:$C$7,3,FALSE)),input_all_cols!$1:$1,0),FALSE)</f>
        <v>0</v>
      </c>
    </row>
    <row r="282" spans="1:17" x14ac:dyDescent="0.25">
      <c r="A282" t="str">
        <f>input_all_cols!A282</f>
        <v>YOLO240_A</v>
      </c>
      <c r="B282">
        <f>VLOOKUP($A282,[1]MasterLookup!$A:$R,MATCH(B$1,[1]MasterLookup!$1:$1,0),FALSE)</f>
        <v>2.0099999999999998</v>
      </c>
      <c r="C282" t="s">
        <v>593</v>
      </c>
      <c r="D282">
        <f>VLOOKUP($A282,[1]MasterLookup!$A:$R,MATCH(D$1,[1]MasterLookup!$1:$1,0),FALSE)</f>
        <v>3</v>
      </c>
      <c r="E282">
        <f>VLOOKUP($A282,[1]MasterLookup!$A:$R,MATCH(E$1,[1]MasterLookup!$1:$1,0),FALSE)</f>
        <v>4</v>
      </c>
      <c r="F282">
        <f>VLOOKUP($A282,[1]MasterLookup!$A:$R,MATCH(F$1,[1]MasterLookup!$1:$1,0),FALSE)</f>
        <v>5</v>
      </c>
      <c r="G282" t="str">
        <f>VLOOKUP($A282,[1]MasterLookup!$A:$R,MATCH(G$1,[1]MasterLookup!$1:$1,0),FALSE)</f>
        <v>F</v>
      </c>
      <c r="H282">
        <f>VLOOKUP($A282,[1]MasterLookup!$A:$R,MATCH(H$1,[1]MasterLookup!$1:$1,0),FALSE)</f>
        <v>2.0099999999999998</v>
      </c>
      <c r="I282">
        <f>VLOOKUP($A282,[1]MasterLookup!$A:$R,MATCH(I$1,[1]MasterLookup!$1:$1,0),FALSE)</f>
        <v>2.0099999999999998</v>
      </c>
      <c r="J282">
        <f>VLOOKUP($A282,[1]MasterLookup!$A:$R,MATCH(J$1,[1]MasterLookup!$1:$1,0),FALSE)</f>
        <v>2.0099999999999998</v>
      </c>
      <c r="K282">
        <f>VLOOKUP($A282,[1]MasterLookup!$A:$R,MATCH(K$1,[1]MasterLookup!$1:$1,0),FALSE)</f>
        <v>2.0099999999999998</v>
      </c>
      <c r="L282">
        <f>VLOOKUP($A282,[1]MasterLookup!$A:$R,MATCH(L$1,[1]MasterLookup!$1:$1,0),FALSE)</f>
        <v>2.0099999999999998</v>
      </c>
      <c r="M282">
        <f>VLOOKUP($A282,input_all_cols!$A:$AZ,MATCH(IF(tranline_cols!$D282=2,VLOOKUP(tranline_cols!M$1,headway_lookup!$A$2:$C$7,2,FALSE),VLOOKUP(tranline_cols!M$1,headway_lookup!$A$2:$C$7,3,FALSE)),input_all_cols!$1:$1,0),FALSE)</f>
        <v>60</v>
      </c>
      <c r="N282">
        <f>VLOOKUP($A282,input_all_cols!$A:$AZ,MATCH(IF(tranline_cols!$D282=2,VLOOKUP(tranline_cols!N$1,headway_lookup!$A$2:$C$7,2,FALSE),VLOOKUP(tranline_cols!N$1,headway_lookup!$A$2:$C$7,3,FALSE)),input_all_cols!$1:$1,0),FALSE)</f>
        <v>60</v>
      </c>
      <c r="O282">
        <f>VLOOKUP($A282,input_all_cols!$A:$AZ,MATCH(IF(tranline_cols!$D282=2,VLOOKUP(tranline_cols!O$1,headway_lookup!$A$2:$C$7,2,FALSE),VLOOKUP(tranline_cols!O$1,headway_lookup!$A$2:$C$7,3,FALSE)),input_all_cols!$1:$1,0),FALSE)</f>
        <v>60</v>
      </c>
      <c r="P282">
        <f>VLOOKUP($A282,input_all_cols!$A:$AZ,MATCH(IF(tranline_cols!$D282=2,VLOOKUP(tranline_cols!P$1,headway_lookup!$A$2:$C$7,2,FALSE),VLOOKUP(tranline_cols!P$1,headway_lookup!$A$2:$C$7,3,FALSE)),input_all_cols!$1:$1,0),FALSE)</f>
        <v>30</v>
      </c>
      <c r="Q282">
        <f>VLOOKUP($A282,input_all_cols!$A:$AZ,MATCH(IF(tranline_cols!$D282=2,VLOOKUP(tranline_cols!Q$1,headway_lookup!$A$2:$C$7,2,FALSE),VLOOKUP(tranline_cols!Q$1,headway_lookup!$A$2:$C$7,3,FALSE)),input_all_cols!$1:$1,0),FALSE)</f>
        <v>0</v>
      </c>
    </row>
    <row r="283" spans="1:17" x14ac:dyDescent="0.25">
      <c r="A283" t="str">
        <f>input_all_cols!A283</f>
        <v>YOLO241AM_A</v>
      </c>
      <c r="B283">
        <f>VLOOKUP($A283,[1]MasterLookup!$A:$R,MATCH(B$1,[1]MasterLookup!$1:$1,0),FALSE)</f>
        <v>2.0099999999999998</v>
      </c>
      <c r="C283" t="s">
        <v>593</v>
      </c>
      <c r="D283">
        <f>VLOOKUP($A283,[1]MasterLookup!$A:$R,MATCH(D$1,[1]MasterLookup!$1:$1,0),FALSE)</f>
        <v>3</v>
      </c>
      <c r="E283">
        <f>VLOOKUP($A283,[1]MasterLookup!$A:$R,MATCH(E$1,[1]MasterLookup!$1:$1,0),FALSE)</f>
        <v>4</v>
      </c>
      <c r="F283">
        <f>VLOOKUP($A283,[1]MasterLookup!$A:$R,MATCH(F$1,[1]MasterLookup!$1:$1,0),FALSE)</f>
        <v>5</v>
      </c>
      <c r="G283" t="str">
        <f>VLOOKUP($A283,[1]MasterLookup!$A:$R,MATCH(G$1,[1]MasterLookup!$1:$1,0),FALSE)</f>
        <v>F</v>
      </c>
      <c r="H283">
        <f>VLOOKUP($A283,[1]MasterLookup!$A:$R,MATCH(H$1,[1]MasterLookup!$1:$1,0),FALSE)</f>
        <v>2.0099999999999998</v>
      </c>
      <c r="I283">
        <f>VLOOKUP($A283,[1]MasterLookup!$A:$R,MATCH(I$1,[1]MasterLookup!$1:$1,0),FALSE)</f>
        <v>2.0099999999999998</v>
      </c>
      <c r="J283">
        <f>VLOOKUP($A283,[1]MasterLookup!$A:$R,MATCH(J$1,[1]MasterLookup!$1:$1,0),FALSE)</f>
        <v>2.0099999999999998</v>
      </c>
      <c r="K283">
        <f>VLOOKUP($A283,[1]MasterLookup!$A:$R,MATCH(K$1,[1]MasterLookup!$1:$1,0),FALSE)</f>
        <v>2.0099999999999998</v>
      </c>
      <c r="L283">
        <f>VLOOKUP($A283,[1]MasterLookup!$A:$R,MATCH(L$1,[1]MasterLookup!$1:$1,0),FALSE)</f>
        <v>2.0099999999999998</v>
      </c>
      <c r="M283">
        <f>VLOOKUP($A283,input_all_cols!$A:$AZ,MATCH(IF(tranline_cols!$D283=2,VLOOKUP(tranline_cols!M$1,headway_lookup!$A$2:$C$7,2,FALSE),VLOOKUP(tranline_cols!M$1,headway_lookup!$A$2:$C$7,3,FALSE)),input_all_cols!$1:$1,0),FALSE)</f>
        <v>120</v>
      </c>
      <c r="N283">
        <f>VLOOKUP($A283,input_all_cols!$A:$AZ,MATCH(IF(tranline_cols!$D283=2,VLOOKUP(tranline_cols!N$1,headway_lookup!$A$2:$C$7,2,FALSE),VLOOKUP(tranline_cols!N$1,headway_lookup!$A$2:$C$7,3,FALSE)),input_all_cols!$1:$1,0),FALSE)</f>
        <v>0</v>
      </c>
      <c r="O283">
        <f>VLOOKUP($A283,input_all_cols!$A:$AZ,MATCH(IF(tranline_cols!$D283=2,VLOOKUP(tranline_cols!O$1,headway_lookup!$A$2:$C$7,2,FALSE),VLOOKUP(tranline_cols!O$1,headway_lookup!$A$2:$C$7,3,FALSE)),input_all_cols!$1:$1,0),FALSE)</f>
        <v>0</v>
      </c>
      <c r="P283">
        <f>VLOOKUP($A283,input_all_cols!$A:$AZ,MATCH(IF(tranline_cols!$D283=2,VLOOKUP(tranline_cols!P$1,headway_lookup!$A$2:$C$7,2,FALSE),VLOOKUP(tranline_cols!P$1,headway_lookup!$A$2:$C$7,3,FALSE)),input_all_cols!$1:$1,0),FALSE)</f>
        <v>0</v>
      </c>
      <c r="Q283">
        <f>VLOOKUP($A283,input_all_cols!$A:$AZ,MATCH(IF(tranline_cols!$D283=2,VLOOKUP(tranline_cols!Q$1,headway_lookup!$A$2:$C$7,2,FALSE),VLOOKUP(tranline_cols!Q$1,headway_lookup!$A$2:$C$7,3,FALSE)),input_all_cols!$1:$1,0),FALSE)</f>
        <v>0</v>
      </c>
    </row>
    <row r="284" spans="1:17" x14ac:dyDescent="0.25">
      <c r="A284" t="str">
        <f>input_all_cols!A284</f>
        <v>YOLO241PM_A</v>
      </c>
      <c r="B284">
        <f>VLOOKUP($A284,[1]MasterLookup!$A:$R,MATCH(B$1,[1]MasterLookup!$1:$1,0),FALSE)</f>
        <v>2.0099999999999998</v>
      </c>
      <c r="C284" t="s">
        <v>593</v>
      </c>
      <c r="D284">
        <f>VLOOKUP($A284,[1]MasterLookup!$A:$R,MATCH(D$1,[1]MasterLookup!$1:$1,0),FALSE)</f>
        <v>3</v>
      </c>
      <c r="E284">
        <f>VLOOKUP($A284,[1]MasterLookup!$A:$R,MATCH(E$1,[1]MasterLookup!$1:$1,0),FALSE)</f>
        <v>4</v>
      </c>
      <c r="F284">
        <f>VLOOKUP($A284,[1]MasterLookup!$A:$R,MATCH(F$1,[1]MasterLookup!$1:$1,0),FALSE)</f>
        <v>5</v>
      </c>
      <c r="G284" t="str">
        <f>VLOOKUP($A284,[1]MasterLookup!$A:$R,MATCH(G$1,[1]MasterLookup!$1:$1,0),FALSE)</f>
        <v>F</v>
      </c>
      <c r="H284">
        <f>VLOOKUP($A284,[1]MasterLookup!$A:$R,MATCH(H$1,[1]MasterLookup!$1:$1,0),FALSE)</f>
        <v>2.0099999999999998</v>
      </c>
      <c r="I284">
        <f>VLOOKUP($A284,[1]MasterLookup!$A:$R,MATCH(I$1,[1]MasterLookup!$1:$1,0),FALSE)</f>
        <v>2.0099999999999998</v>
      </c>
      <c r="J284">
        <f>VLOOKUP($A284,[1]MasterLookup!$A:$R,MATCH(J$1,[1]MasterLookup!$1:$1,0),FALSE)</f>
        <v>2.0099999999999998</v>
      </c>
      <c r="K284">
        <f>VLOOKUP($A284,[1]MasterLookup!$A:$R,MATCH(K$1,[1]MasterLookup!$1:$1,0),FALSE)</f>
        <v>2.0099999999999998</v>
      </c>
      <c r="L284">
        <f>VLOOKUP($A284,[1]MasterLookup!$A:$R,MATCH(L$1,[1]MasterLookup!$1:$1,0),FALSE)</f>
        <v>2.0099999999999998</v>
      </c>
      <c r="M284">
        <f>VLOOKUP($A284,input_all_cols!$A:$AZ,MATCH(IF(tranline_cols!$D284=2,VLOOKUP(tranline_cols!M$1,headway_lookup!$A$2:$C$7,2,FALSE),VLOOKUP(tranline_cols!M$1,headway_lookup!$A$2:$C$7,3,FALSE)),input_all_cols!$1:$1,0),FALSE)</f>
        <v>0</v>
      </c>
      <c r="N284">
        <f>VLOOKUP($A284,input_all_cols!$A:$AZ,MATCH(IF(tranline_cols!$D284=2,VLOOKUP(tranline_cols!N$1,headway_lookup!$A$2:$C$7,2,FALSE),VLOOKUP(tranline_cols!N$1,headway_lookup!$A$2:$C$7,3,FALSE)),input_all_cols!$1:$1,0),FALSE)</f>
        <v>0</v>
      </c>
      <c r="O284">
        <f>VLOOKUP($A284,input_all_cols!$A:$AZ,MATCH(IF(tranline_cols!$D284=2,VLOOKUP(tranline_cols!O$1,headway_lookup!$A$2:$C$7,2,FALSE),VLOOKUP(tranline_cols!O$1,headway_lookup!$A$2:$C$7,3,FALSE)),input_all_cols!$1:$1,0),FALSE)</f>
        <v>90</v>
      </c>
      <c r="P284">
        <f>VLOOKUP($A284,input_all_cols!$A:$AZ,MATCH(IF(tranline_cols!$D284=2,VLOOKUP(tranline_cols!P$1,headway_lookup!$A$2:$C$7,2,FALSE),VLOOKUP(tranline_cols!P$1,headway_lookup!$A$2:$C$7,3,FALSE)),input_all_cols!$1:$1,0),FALSE)</f>
        <v>0</v>
      </c>
      <c r="Q284">
        <f>VLOOKUP($A284,input_all_cols!$A:$AZ,MATCH(IF(tranline_cols!$D284=2,VLOOKUP(tranline_cols!Q$1,headway_lookup!$A$2:$C$7,2,FALSE),VLOOKUP(tranline_cols!Q$1,headway_lookup!$A$2:$C$7,3,FALSE)),input_all_cols!$1:$1,0),FALSE)</f>
        <v>0</v>
      </c>
    </row>
    <row r="285" spans="1:17" x14ac:dyDescent="0.25">
      <c r="A285" t="str">
        <f>input_all_cols!A285</f>
        <v>YOLO242AM_A</v>
      </c>
      <c r="B285">
        <f>VLOOKUP($A285,[1]MasterLookup!$A:$R,MATCH(B$1,[1]MasterLookup!$1:$1,0),FALSE)</f>
        <v>2.0099999999999998</v>
      </c>
      <c r="C285" t="s">
        <v>593</v>
      </c>
      <c r="D285">
        <f>VLOOKUP($A285,[1]MasterLookup!$A:$R,MATCH(D$1,[1]MasterLookup!$1:$1,0),FALSE)</f>
        <v>2</v>
      </c>
      <c r="E285">
        <f>VLOOKUP($A285,[1]MasterLookup!$A:$R,MATCH(E$1,[1]MasterLookup!$1:$1,0),FALSE)</f>
        <v>3</v>
      </c>
      <c r="F285">
        <f>VLOOKUP($A285,[1]MasterLookup!$A:$R,MATCH(F$1,[1]MasterLookup!$1:$1,0),FALSE)</f>
        <v>3</v>
      </c>
      <c r="G285" t="str">
        <f>VLOOKUP($A285,[1]MasterLookup!$A:$R,MATCH(G$1,[1]MasterLookup!$1:$1,0),FALSE)</f>
        <v>F</v>
      </c>
      <c r="H285">
        <f>VLOOKUP($A285,[1]MasterLookup!$A:$R,MATCH(H$1,[1]MasterLookup!$1:$1,0),FALSE)</f>
        <v>2.0099999999999998</v>
      </c>
      <c r="I285">
        <f>VLOOKUP($A285,[1]MasterLookup!$A:$R,MATCH(I$1,[1]MasterLookup!$1:$1,0),FALSE)</f>
        <v>2.0099999999999998</v>
      </c>
      <c r="J285">
        <f>VLOOKUP($A285,[1]MasterLookup!$A:$R,MATCH(J$1,[1]MasterLookup!$1:$1,0),FALSE)</f>
        <v>2.0099999999999998</v>
      </c>
      <c r="K285">
        <f>VLOOKUP($A285,[1]MasterLookup!$A:$R,MATCH(K$1,[1]MasterLookup!$1:$1,0),FALSE)</f>
        <v>2.0099999999999998</v>
      </c>
      <c r="L285">
        <f>VLOOKUP($A285,[1]MasterLookup!$A:$R,MATCH(L$1,[1]MasterLookup!$1:$1,0),FALSE)</f>
        <v>2.0099999999999998</v>
      </c>
      <c r="M285">
        <f>VLOOKUP($A285,input_all_cols!$A:$AZ,MATCH(IF(tranline_cols!$D285=2,VLOOKUP(tranline_cols!M$1,headway_lookup!$A$2:$C$7,2,FALSE),VLOOKUP(tranline_cols!M$1,headway_lookup!$A$2:$C$7,3,FALSE)),input_all_cols!$1:$1,0),FALSE)</f>
        <v>0</v>
      </c>
      <c r="N285">
        <f>VLOOKUP($A285,input_all_cols!$A:$AZ,MATCH(IF(tranline_cols!$D285=2,VLOOKUP(tranline_cols!N$1,headway_lookup!$A$2:$C$7,2,FALSE),VLOOKUP(tranline_cols!N$1,headway_lookup!$A$2:$C$7,3,FALSE)),input_all_cols!$1:$1,0),FALSE)</f>
        <v>0</v>
      </c>
      <c r="O285">
        <f>VLOOKUP($A285,input_all_cols!$A:$AZ,MATCH(IF(tranline_cols!$D285=2,VLOOKUP(tranline_cols!O$1,headway_lookup!$A$2:$C$7,2,FALSE),VLOOKUP(tranline_cols!O$1,headway_lookup!$A$2:$C$7,3,FALSE)),input_all_cols!$1:$1,0),FALSE)</f>
        <v>0</v>
      </c>
      <c r="P285">
        <f>VLOOKUP($A285,input_all_cols!$A:$AZ,MATCH(IF(tranline_cols!$D285=2,VLOOKUP(tranline_cols!P$1,headway_lookup!$A$2:$C$7,2,FALSE),VLOOKUP(tranline_cols!P$1,headway_lookup!$A$2:$C$7,3,FALSE)),input_all_cols!$1:$1,0),FALSE)</f>
        <v>0</v>
      </c>
      <c r="Q285">
        <f>VLOOKUP($A285,input_all_cols!$A:$AZ,MATCH(IF(tranline_cols!$D285=2,VLOOKUP(tranline_cols!Q$1,headway_lookup!$A$2:$C$7,2,FALSE),VLOOKUP(tranline_cols!Q$1,headway_lookup!$A$2:$C$7,3,FALSE)),input_all_cols!$1:$1,0),FALSE)</f>
        <v>0</v>
      </c>
    </row>
    <row r="286" spans="1:17" x14ac:dyDescent="0.25">
      <c r="A286" t="str">
        <f>input_all_cols!A286</f>
        <v>YOLO242PM_A</v>
      </c>
      <c r="B286">
        <f>VLOOKUP($A286,[1]MasterLookup!$A:$R,MATCH(B$1,[1]MasterLookup!$1:$1,0),FALSE)</f>
        <v>2.0099999999999998</v>
      </c>
      <c r="C286" t="s">
        <v>593</v>
      </c>
      <c r="D286">
        <f>VLOOKUP($A286,[1]MasterLookup!$A:$R,MATCH(D$1,[1]MasterLookup!$1:$1,0),FALSE)</f>
        <v>2</v>
      </c>
      <c r="E286">
        <f>VLOOKUP($A286,[1]MasterLookup!$A:$R,MATCH(E$1,[1]MasterLookup!$1:$1,0),FALSE)</f>
        <v>3</v>
      </c>
      <c r="F286">
        <f>VLOOKUP($A286,[1]MasterLookup!$A:$R,MATCH(F$1,[1]MasterLookup!$1:$1,0),FALSE)</f>
        <v>3</v>
      </c>
      <c r="G286" t="str">
        <f>VLOOKUP($A286,[1]MasterLookup!$A:$R,MATCH(G$1,[1]MasterLookup!$1:$1,0),FALSE)</f>
        <v>F</v>
      </c>
      <c r="H286">
        <f>VLOOKUP($A286,[1]MasterLookup!$A:$R,MATCH(H$1,[1]MasterLookup!$1:$1,0),FALSE)</f>
        <v>2.0099999999999998</v>
      </c>
      <c r="I286">
        <f>VLOOKUP($A286,[1]MasterLookup!$A:$R,MATCH(I$1,[1]MasterLookup!$1:$1,0),FALSE)</f>
        <v>2.0099999999999998</v>
      </c>
      <c r="J286">
        <f>VLOOKUP($A286,[1]MasterLookup!$A:$R,MATCH(J$1,[1]MasterLookup!$1:$1,0),FALSE)</f>
        <v>2.0099999999999998</v>
      </c>
      <c r="K286">
        <f>VLOOKUP($A286,[1]MasterLookup!$A:$R,MATCH(K$1,[1]MasterLookup!$1:$1,0),FALSE)</f>
        <v>2.0099999999999998</v>
      </c>
      <c r="L286">
        <f>VLOOKUP($A286,[1]MasterLookup!$A:$R,MATCH(L$1,[1]MasterLookup!$1:$1,0),FALSE)</f>
        <v>2.0099999999999998</v>
      </c>
      <c r="M286">
        <f>VLOOKUP($A286,input_all_cols!$A:$AZ,MATCH(IF(tranline_cols!$D286=2,VLOOKUP(tranline_cols!M$1,headway_lookup!$A$2:$C$7,2,FALSE),VLOOKUP(tranline_cols!M$1,headway_lookup!$A$2:$C$7,3,FALSE)),input_all_cols!$1:$1,0),FALSE)</f>
        <v>0</v>
      </c>
      <c r="N286">
        <f>VLOOKUP($A286,input_all_cols!$A:$AZ,MATCH(IF(tranline_cols!$D286=2,VLOOKUP(tranline_cols!N$1,headway_lookup!$A$2:$C$7,2,FALSE),VLOOKUP(tranline_cols!N$1,headway_lookup!$A$2:$C$7,3,FALSE)),input_all_cols!$1:$1,0),FALSE)</f>
        <v>0</v>
      </c>
      <c r="O286">
        <f>VLOOKUP($A286,input_all_cols!$A:$AZ,MATCH(IF(tranline_cols!$D286=2,VLOOKUP(tranline_cols!O$1,headway_lookup!$A$2:$C$7,2,FALSE),VLOOKUP(tranline_cols!O$1,headway_lookup!$A$2:$C$7,3,FALSE)),input_all_cols!$1:$1,0),FALSE)</f>
        <v>0</v>
      </c>
      <c r="P286">
        <f>VLOOKUP($A286,input_all_cols!$A:$AZ,MATCH(IF(tranline_cols!$D286=2,VLOOKUP(tranline_cols!P$1,headway_lookup!$A$2:$C$7,2,FALSE),VLOOKUP(tranline_cols!P$1,headway_lookup!$A$2:$C$7,3,FALSE)),input_all_cols!$1:$1,0),FALSE)</f>
        <v>0</v>
      </c>
      <c r="Q286">
        <f>VLOOKUP($A286,input_all_cols!$A:$AZ,MATCH(IF(tranline_cols!$D286=2,VLOOKUP(tranline_cols!Q$1,headway_lookup!$A$2:$C$7,2,FALSE),VLOOKUP(tranline_cols!Q$1,headway_lookup!$A$2:$C$7,3,FALSE)),input_all_cols!$1:$1,0),FALSE)</f>
        <v>0</v>
      </c>
    </row>
    <row r="287" spans="1:17" x14ac:dyDescent="0.25">
      <c r="A287" t="str">
        <f>input_all_cols!A287</f>
        <v>YOLO243AM_A</v>
      </c>
      <c r="B287">
        <f>VLOOKUP($A287,[1]MasterLookup!$A:$R,MATCH(B$1,[1]MasterLookup!$1:$1,0),FALSE)</f>
        <v>2.0099999999999998</v>
      </c>
      <c r="C287" t="s">
        <v>593</v>
      </c>
      <c r="D287">
        <f>VLOOKUP($A287,[1]MasterLookup!$A:$R,MATCH(D$1,[1]MasterLookup!$1:$1,0),FALSE)</f>
        <v>2</v>
      </c>
      <c r="E287">
        <f>VLOOKUP($A287,[1]MasterLookup!$A:$R,MATCH(E$1,[1]MasterLookup!$1:$1,0),FALSE)</f>
        <v>3</v>
      </c>
      <c r="F287">
        <f>VLOOKUP($A287,[1]MasterLookup!$A:$R,MATCH(F$1,[1]MasterLookup!$1:$1,0),FALSE)</f>
        <v>3</v>
      </c>
      <c r="G287" t="str">
        <f>VLOOKUP($A287,[1]MasterLookup!$A:$R,MATCH(G$1,[1]MasterLookup!$1:$1,0),FALSE)</f>
        <v>F</v>
      </c>
      <c r="H287">
        <f>VLOOKUP($A287,[1]MasterLookup!$A:$R,MATCH(H$1,[1]MasterLookup!$1:$1,0),FALSE)</f>
        <v>2.0099999999999998</v>
      </c>
      <c r="I287">
        <f>VLOOKUP($A287,[1]MasterLookup!$A:$R,MATCH(I$1,[1]MasterLookup!$1:$1,0),FALSE)</f>
        <v>2.0099999999999998</v>
      </c>
      <c r="J287">
        <f>VLOOKUP($A287,[1]MasterLookup!$A:$R,MATCH(J$1,[1]MasterLookup!$1:$1,0),FALSE)</f>
        <v>2.0099999999999998</v>
      </c>
      <c r="K287">
        <f>VLOOKUP($A287,[1]MasterLookup!$A:$R,MATCH(K$1,[1]MasterLookup!$1:$1,0),FALSE)</f>
        <v>2.0099999999999998</v>
      </c>
      <c r="L287">
        <f>VLOOKUP($A287,[1]MasterLookup!$A:$R,MATCH(L$1,[1]MasterLookup!$1:$1,0),FALSE)</f>
        <v>2.0099999999999998</v>
      </c>
      <c r="M287">
        <f>VLOOKUP($A287,input_all_cols!$A:$AZ,MATCH(IF(tranline_cols!$D287=2,VLOOKUP(tranline_cols!M$1,headway_lookup!$A$2:$C$7,2,FALSE),VLOOKUP(tranline_cols!M$1,headway_lookup!$A$2:$C$7,3,FALSE)),input_all_cols!$1:$1,0),FALSE)</f>
        <v>0</v>
      </c>
      <c r="N287">
        <f>VLOOKUP($A287,input_all_cols!$A:$AZ,MATCH(IF(tranline_cols!$D287=2,VLOOKUP(tranline_cols!N$1,headway_lookup!$A$2:$C$7,2,FALSE),VLOOKUP(tranline_cols!N$1,headway_lookup!$A$2:$C$7,3,FALSE)),input_all_cols!$1:$1,0),FALSE)</f>
        <v>0</v>
      </c>
      <c r="O287">
        <f>VLOOKUP($A287,input_all_cols!$A:$AZ,MATCH(IF(tranline_cols!$D287=2,VLOOKUP(tranline_cols!O$1,headway_lookup!$A$2:$C$7,2,FALSE),VLOOKUP(tranline_cols!O$1,headway_lookup!$A$2:$C$7,3,FALSE)),input_all_cols!$1:$1,0),FALSE)</f>
        <v>0</v>
      </c>
      <c r="P287">
        <f>VLOOKUP($A287,input_all_cols!$A:$AZ,MATCH(IF(tranline_cols!$D287=2,VLOOKUP(tranline_cols!P$1,headway_lookup!$A$2:$C$7,2,FALSE),VLOOKUP(tranline_cols!P$1,headway_lookup!$A$2:$C$7,3,FALSE)),input_all_cols!$1:$1,0),FALSE)</f>
        <v>0</v>
      </c>
      <c r="Q287">
        <f>VLOOKUP($A287,input_all_cols!$A:$AZ,MATCH(IF(tranline_cols!$D287=2,VLOOKUP(tranline_cols!Q$1,headway_lookup!$A$2:$C$7,2,FALSE),VLOOKUP(tranline_cols!Q$1,headway_lookup!$A$2:$C$7,3,FALSE)),input_all_cols!$1:$1,0),FALSE)</f>
        <v>0</v>
      </c>
    </row>
    <row r="288" spans="1:17" x14ac:dyDescent="0.25">
      <c r="A288" t="str">
        <f>input_all_cols!A288</f>
        <v>YOLO243PM_A</v>
      </c>
      <c r="B288">
        <f>VLOOKUP($A288,[1]MasterLookup!$A:$R,MATCH(B$1,[1]MasterLookup!$1:$1,0),FALSE)</f>
        <v>2.0099999999999998</v>
      </c>
      <c r="C288" t="s">
        <v>593</v>
      </c>
      <c r="D288">
        <f>VLOOKUP($A288,[1]MasterLookup!$A:$R,MATCH(D$1,[1]MasterLookup!$1:$1,0),FALSE)</f>
        <v>2</v>
      </c>
      <c r="E288">
        <f>VLOOKUP($A288,[1]MasterLookup!$A:$R,MATCH(E$1,[1]MasterLookup!$1:$1,0),FALSE)</f>
        <v>3</v>
      </c>
      <c r="F288">
        <f>VLOOKUP($A288,[1]MasterLookup!$A:$R,MATCH(F$1,[1]MasterLookup!$1:$1,0),FALSE)</f>
        <v>3</v>
      </c>
      <c r="G288" t="str">
        <f>VLOOKUP($A288,[1]MasterLookup!$A:$R,MATCH(G$1,[1]MasterLookup!$1:$1,0),FALSE)</f>
        <v>F</v>
      </c>
      <c r="H288">
        <f>VLOOKUP($A288,[1]MasterLookup!$A:$R,MATCH(H$1,[1]MasterLookup!$1:$1,0),FALSE)</f>
        <v>2.0099999999999998</v>
      </c>
      <c r="I288">
        <f>VLOOKUP($A288,[1]MasterLookup!$A:$R,MATCH(I$1,[1]MasterLookup!$1:$1,0),FALSE)</f>
        <v>2.0099999999999998</v>
      </c>
      <c r="J288">
        <f>VLOOKUP($A288,[1]MasterLookup!$A:$R,MATCH(J$1,[1]MasterLookup!$1:$1,0),FALSE)</f>
        <v>2.0099999999999998</v>
      </c>
      <c r="K288">
        <f>VLOOKUP($A288,[1]MasterLookup!$A:$R,MATCH(K$1,[1]MasterLookup!$1:$1,0),FALSE)</f>
        <v>2.0099999999999998</v>
      </c>
      <c r="L288">
        <f>VLOOKUP($A288,[1]MasterLookup!$A:$R,MATCH(L$1,[1]MasterLookup!$1:$1,0),FALSE)</f>
        <v>2.0099999999999998</v>
      </c>
      <c r="M288">
        <f>VLOOKUP($A288,input_all_cols!$A:$AZ,MATCH(IF(tranline_cols!$D288=2,VLOOKUP(tranline_cols!M$1,headway_lookup!$A$2:$C$7,2,FALSE),VLOOKUP(tranline_cols!M$1,headway_lookup!$A$2:$C$7,3,FALSE)),input_all_cols!$1:$1,0),FALSE)</f>
        <v>0</v>
      </c>
      <c r="N288">
        <f>VLOOKUP($A288,input_all_cols!$A:$AZ,MATCH(IF(tranline_cols!$D288=2,VLOOKUP(tranline_cols!N$1,headway_lookup!$A$2:$C$7,2,FALSE),VLOOKUP(tranline_cols!N$1,headway_lookup!$A$2:$C$7,3,FALSE)),input_all_cols!$1:$1,0),FALSE)</f>
        <v>0</v>
      </c>
      <c r="O288">
        <f>VLOOKUP($A288,input_all_cols!$A:$AZ,MATCH(IF(tranline_cols!$D288=2,VLOOKUP(tranline_cols!O$1,headway_lookup!$A$2:$C$7,2,FALSE),VLOOKUP(tranline_cols!O$1,headway_lookup!$A$2:$C$7,3,FALSE)),input_all_cols!$1:$1,0),FALSE)</f>
        <v>30</v>
      </c>
      <c r="P288">
        <f>VLOOKUP($A288,input_all_cols!$A:$AZ,MATCH(IF(tranline_cols!$D288=2,VLOOKUP(tranline_cols!P$1,headway_lookup!$A$2:$C$7,2,FALSE),VLOOKUP(tranline_cols!P$1,headway_lookup!$A$2:$C$7,3,FALSE)),input_all_cols!$1:$1,0),FALSE)</f>
        <v>0</v>
      </c>
      <c r="Q288">
        <f>VLOOKUP($A288,input_all_cols!$A:$AZ,MATCH(IF(tranline_cols!$D288=2,VLOOKUP(tranline_cols!Q$1,headway_lookup!$A$2:$C$7,2,FALSE),VLOOKUP(tranline_cols!Q$1,headway_lookup!$A$2:$C$7,3,FALSE)),input_all_cols!$1:$1,0),FALSE)</f>
        <v>0</v>
      </c>
    </row>
    <row r="289" spans="1:18" x14ac:dyDescent="0.25">
      <c r="A289" t="str">
        <f>input_all_cols!A289</f>
        <v>YOLO340A_A</v>
      </c>
      <c r="B289">
        <f>VLOOKUP($A289,[1]MasterLookup!$A:$R,MATCH(B$1,[1]MasterLookup!$1:$1,0),FALSE)</f>
        <v>2.0099999999999998</v>
      </c>
      <c r="C289" t="s">
        <v>593</v>
      </c>
      <c r="D289">
        <f>VLOOKUP($A289,[1]MasterLookup!$A:$R,MATCH(D$1,[1]MasterLookup!$1:$1,0),FALSE)</f>
        <v>3</v>
      </c>
      <c r="E289">
        <f>VLOOKUP($A289,[1]MasterLookup!$A:$R,MATCH(E$1,[1]MasterLookup!$1:$1,0),FALSE)</f>
        <v>4</v>
      </c>
      <c r="F289">
        <f>VLOOKUP($A289,[1]MasterLookup!$A:$R,MATCH(F$1,[1]MasterLookup!$1:$1,0),FALSE)</f>
        <v>5</v>
      </c>
      <c r="G289" t="str">
        <f>VLOOKUP($A289,[1]MasterLookup!$A:$R,MATCH(G$1,[1]MasterLookup!$1:$1,0),FALSE)</f>
        <v>T</v>
      </c>
      <c r="H289">
        <f>VLOOKUP($A289,[1]MasterLookup!$A:$R,MATCH(H$1,[1]MasterLookup!$1:$1,0),FALSE)</f>
        <v>2.0099999999999998</v>
      </c>
      <c r="I289">
        <f>VLOOKUP($A289,[1]MasterLookup!$A:$R,MATCH(I$1,[1]MasterLookup!$1:$1,0),FALSE)</f>
        <v>2.0099999999999998</v>
      </c>
      <c r="J289">
        <f>VLOOKUP($A289,[1]MasterLookup!$A:$R,MATCH(J$1,[1]MasterLookup!$1:$1,0),FALSE)</f>
        <v>2.0099999999999998</v>
      </c>
      <c r="K289">
        <f>VLOOKUP($A289,[1]MasterLookup!$A:$R,MATCH(K$1,[1]MasterLookup!$1:$1,0),FALSE)</f>
        <v>2.0099999999999998</v>
      </c>
      <c r="L289">
        <f>VLOOKUP($A289,[1]MasterLookup!$A:$R,MATCH(L$1,[1]MasterLookup!$1:$1,0),FALSE)</f>
        <v>2.0099999999999998</v>
      </c>
      <c r="M289">
        <f>VLOOKUP($A289,input_all_cols!$A:$AZ,MATCH(IF(tranline_cols!$D289=2,VLOOKUP(tranline_cols!M$1,headway_lookup!$A$2:$C$7,2,FALSE),VLOOKUP(tranline_cols!M$1,headway_lookup!$A$2:$C$7,3,FALSE)),input_all_cols!$1:$1,0),FALSE)</f>
        <v>240</v>
      </c>
      <c r="N289">
        <f>VLOOKUP($A289,input_all_cols!$A:$AZ,MATCH(IF(tranline_cols!$D289=2,VLOOKUP(tranline_cols!N$1,headway_lookup!$A$2:$C$7,2,FALSE),VLOOKUP(tranline_cols!N$1,headway_lookup!$A$2:$C$7,3,FALSE)),input_all_cols!$1:$1,0),FALSE)</f>
        <v>0</v>
      </c>
      <c r="O289">
        <f>VLOOKUP($A289,input_all_cols!$A:$AZ,MATCH(IF(tranline_cols!$D289=2,VLOOKUP(tranline_cols!O$1,headway_lookup!$A$2:$C$7,2,FALSE),VLOOKUP(tranline_cols!O$1,headway_lookup!$A$2:$C$7,3,FALSE)),input_all_cols!$1:$1,0),FALSE)</f>
        <v>180</v>
      </c>
      <c r="P289">
        <f>VLOOKUP($A289,input_all_cols!$A:$AZ,MATCH(IF(tranline_cols!$D289=2,VLOOKUP(tranline_cols!P$1,headway_lookup!$A$2:$C$7,2,FALSE),VLOOKUP(tranline_cols!P$1,headway_lookup!$A$2:$C$7,3,FALSE)),input_all_cols!$1:$1,0),FALSE)</f>
        <v>0</v>
      </c>
      <c r="Q289">
        <f>VLOOKUP($A289,input_all_cols!$A:$AZ,MATCH(IF(tranline_cols!$D289=2,VLOOKUP(tranline_cols!Q$1,headway_lookup!$A$2:$C$7,2,FALSE),VLOOKUP(tranline_cols!Q$1,headway_lookup!$A$2:$C$7,3,FALSE)),input_all_cols!$1:$1,0),FALSE)</f>
        <v>0</v>
      </c>
    </row>
    <row r="290" spans="1:18" x14ac:dyDescent="0.25">
      <c r="A290" t="str">
        <f>input_all_cols!A290</f>
        <v>YOLO340_A</v>
      </c>
      <c r="B290">
        <f>VLOOKUP($A290,[1]MasterLookup!$A:$R,MATCH(B$1,[1]MasterLookup!$1:$1,0),FALSE)</f>
        <v>2.0099999999999998</v>
      </c>
      <c r="C290" t="s">
        <v>593</v>
      </c>
      <c r="D290">
        <f>VLOOKUP($A290,[1]MasterLookup!$A:$R,MATCH(D$1,[1]MasterLookup!$1:$1,0),FALSE)</f>
        <v>3</v>
      </c>
      <c r="E290">
        <f>VLOOKUP($A290,[1]MasterLookup!$A:$R,MATCH(E$1,[1]MasterLookup!$1:$1,0),FALSE)</f>
        <v>4</v>
      </c>
      <c r="F290">
        <f>VLOOKUP($A290,[1]MasterLookup!$A:$R,MATCH(F$1,[1]MasterLookup!$1:$1,0),FALSE)</f>
        <v>5</v>
      </c>
      <c r="G290" t="str">
        <f>VLOOKUP($A290,[1]MasterLookup!$A:$R,MATCH(G$1,[1]MasterLookup!$1:$1,0),FALSE)</f>
        <v>T</v>
      </c>
      <c r="H290">
        <f>VLOOKUP($A290,[1]MasterLookup!$A:$R,MATCH(H$1,[1]MasterLookup!$1:$1,0),FALSE)</f>
        <v>2.0099999999999998</v>
      </c>
      <c r="I290">
        <f>VLOOKUP($A290,[1]MasterLookup!$A:$R,MATCH(I$1,[1]MasterLookup!$1:$1,0),FALSE)</f>
        <v>2.0099999999999998</v>
      </c>
      <c r="J290">
        <f>VLOOKUP($A290,[1]MasterLookup!$A:$R,MATCH(J$1,[1]MasterLookup!$1:$1,0),FALSE)</f>
        <v>2.0099999999999998</v>
      </c>
      <c r="K290">
        <f>VLOOKUP($A290,[1]MasterLookup!$A:$R,MATCH(K$1,[1]MasterLookup!$1:$1,0),FALSE)</f>
        <v>2.0099999999999998</v>
      </c>
      <c r="L290">
        <f>VLOOKUP($A290,[1]MasterLookup!$A:$R,MATCH(L$1,[1]MasterLookup!$1:$1,0),FALSE)</f>
        <v>2.0099999999999998</v>
      </c>
      <c r="M290">
        <f>VLOOKUP($A290,input_all_cols!$A:$AZ,MATCH(IF(tranline_cols!$D290=2,VLOOKUP(tranline_cols!M$1,headway_lookup!$A$2:$C$7,2,FALSE),VLOOKUP(tranline_cols!M$1,headway_lookup!$A$2:$C$7,3,FALSE)),input_all_cols!$1:$1,0),FALSE)</f>
        <v>40</v>
      </c>
      <c r="N290">
        <f>VLOOKUP($A290,input_all_cols!$A:$AZ,MATCH(IF(tranline_cols!$D290=2,VLOOKUP(tranline_cols!N$1,headway_lookup!$A$2:$C$7,2,FALSE),VLOOKUP(tranline_cols!N$1,headway_lookup!$A$2:$C$7,3,FALSE)),input_all_cols!$1:$1,0),FALSE)</f>
        <v>0</v>
      </c>
      <c r="O290">
        <f>VLOOKUP($A290,input_all_cols!$A:$AZ,MATCH(IF(tranline_cols!$D290=2,VLOOKUP(tranline_cols!O$1,headway_lookup!$A$2:$C$7,2,FALSE),VLOOKUP(tranline_cols!O$1,headway_lookup!$A$2:$C$7,3,FALSE)),input_all_cols!$1:$1,0),FALSE)</f>
        <v>36</v>
      </c>
      <c r="P290">
        <f>VLOOKUP($A290,input_all_cols!$A:$AZ,MATCH(IF(tranline_cols!$D290=2,VLOOKUP(tranline_cols!P$1,headway_lookup!$A$2:$C$7,2,FALSE),VLOOKUP(tranline_cols!P$1,headway_lookup!$A$2:$C$7,3,FALSE)),input_all_cols!$1:$1,0),FALSE)</f>
        <v>0</v>
      </c>
      <c r="Q290">
        <f>VLOOKUP($A290,input_all_cols!$A:$AZ,MATCH(IF(tranline_cols!$D290=2,VLOOKUP(tranline_cols!Q$1,headway_lookup!$A$2:$C$7,2,FALSE),VLOOKUP(tranline_cols!Q$1,headway_lookup!$A$2:$C$7,3,FALSE)),input_all_cols!$1:$1,0),FALSE)</f>
        <v>0</v>
      </c>
    </row>
    <row r="291" spans="1:18" x14ac:dyDescent="0.25">
      <c r="A291" t="str">
        <f>input_all_cols!A291</f>
        <v>YOLO35_A</v>
      </c>
      <c r="B291">
        <f>VLOOKUP($A291,[1]MasterLookup!$A:$R,MATCH(B$1,[1]MasterLookup!$1:$1,0),FALSE)</f>
        <v>2.0099999999999998</v>
      </c>
      <c r="C291" t="s">
        <v>593</v>
      </c>
      <c r="D291">
        <f>VLOOKUP($A291,[1]MasterLookup!$A:$R,MATCH(D$1,[1]MasterLookup!$1:$1,0),FALSE)</f>
        <v>3</v>
      </c>
      <c r="E291">
        <f>VLOOKUP($A291,[1]MasterLookup!$A:$R,MATCH(E$1,[1]MasterLookup!$1:$1,0),FALSE)</f>
        <v>4</v>
      </c>
      <c r="F291">
        <f>VLOOKUP($A291,[1]MasterLookup!$A:$R,MATCH(F$1,[1]MasterLookup!$1:$1,0),FALSE)</f>
        <v>3</v>
      </c>
      <c r="G291" t="str">
        <f>VLOOKUP($A291,[1]MasterLookup!$A:$R,MATCH(G$1,[1]MasterLookup!$1:$1,0),FALSE)</f>
        <v>F</v>
      </c>
      <c r="H291">
        <f>VLOOKUP($A291,[1]MasterLookup!$A:$R,MATCH(H$1,[1]MasterLookup!$1:$1,0),FALSE)</f>
        <v>2.0099999999999998</v>
      </c>
      <c r="I291">
        <f>VLOOKUP($A291,[1]MasterLookup!$A:$R,MATCH(I$1,[1]MasterLookup!$1:$1,0),FALSE)</f>
        <v>2.0099999999999998</v>
      </c>
      <c r="J291">
        <f>VLOOKUP($A291,[1]MasterLookup!$A:$R,MATCH(J$1,[1]MasterLookup!$1:$1,0),FALSE)</f>
        <v>2.0099999999999998</v>
      </c>
      <c r="K291">
        <f>VLOOKUP($A291,[1]MasterLookup!$A:$R,MATCH(K$1,[1]MasterLookup!$1:$1,0),FALSE)</f>
        <v>2.0099999999999998</v>
      </c>
      <c r="L291">
        <f>VLOOKUP($A291,[1]MasterLookup!$A:$R,MATCH(L$1,[1]MasterLookup!$1:$1,0),FALSE)</f>
        <v>2.0099999999999998</v>
      </c>
      <c r="M291">
        <f>VLOOKUP($A291,input_all_cols!$A:$AZ,MATCH(IF(tranline_cols!$D291=2,VLOOKUP(tranline_cols!M$1,headway_lookup!$A$2:$C$7,2,FALSE),VLOOKUP(tranline_cols!M$1,headway_lookup!$A$2:$C$7,3,FALSE)),input_all_cols!$1:$1,0),FALSE)</f>
        <v>80</v>
      </c>
      <c r="N291">
        <f>VLOOKUP($A291,input_all_cols!$A:$AZ,MATCH(IF(tranline_cols!$D291=2,VLOOKUP(tranline_cols!N$1,headway_lookup!$A$2:$C$7,2,FALSE),VLOOKUP(tranline_cols!N$1,headway_lookup!$A$2:$C$7,3,FALSE)),input_all_cols!$1:$1,0),FALSE)</f>
        <v>60</v>
      </c>
      <c r="O291">
        <f>VLOOKUP($A291,input_all_cols!$A:$AZ,MATCH(IF(tranline_cols!$D291=2,VLOOKUP(tranline_cols!O$1,headway_lookup!$A$2:$C$7,2,FALSE),VLOOKUP(tranline_cols!O$1,headway_lookup!$A$2:$C$7,3,FALSE)),input_all_cols!$1:$1,0),FALSE)</f>
        <v>60</v>
      </c>
      <c r="P291">
        <f>VLOOKUP($A291,input_all_cols!$A:$AZ,MATCH(IF(tranline_cols!$D291=2,VLOOKUP(tranline_cols!P$1,headway_lookup!$A$2:$C$7,2,FALSE),VLOOKUP(tranline_cols!P$1,headway_lookup!$A$2:$C$7,3,FALSE)),input_all_cols!$1:$1,0),FALSE)</f>
        <v>60</v>
      </c>
      <c r="Q291">
        <f>VLOOKUP($A291,input_all_cols!$A:$AZ,MATCH(IF(tranline_cols!$D291=2,VLOOKUP(tranline_cols!Q$1,headway_lookup!$A$2:$C$7,2,FALSE),VLOOKUP(tranline_cols!Q$1,headway_lookup!$A$2:$C$7,3,FALSE)),input_all_cols!$1:$1,0),FALSE)</f>
        <v>0</v>
      </c>
    </row>
    <row r="292" spans="1:18" x14ac:dyDescent="0.25">
      <c r="A292" t="str">
        <f>input_all_cols!A292</f>
        <v>YOLO39AM_A</v>
      </c>
      <c r="B292">
        <f>VLOOKUP($A292,[1]MasterLookup!$A:$R,MATCH(B$1,[1]MasterLookup!$1:$1,0),FALSE)</f>
        <v>2.0099999999999998</v>
      </c>
      <c r="C292" t="s">
        <v>593</v>
      </c>
      <c r="D292">
        <f>VLOOKUP($A292,[1]MasterLookup!$A:$R,MATCH(D$1,[1]MasterLookup!$1:$1,0),FALSE)</f>
        <v>3</v>
      </c>
      <c r="E292">
        <f>VLOOKUP($A292,[1]MasterLookup!$A:$R,MATCH(E$1,[1]MasterLookup!$1:$1,0),FALSE)</f>
        <v>3</v>
      </c>
      <c r="F292">
        <f>VLOOKUP($A292,[1]MasterLookup!$A:$R,MATCH(F$1,[1]MasterLookup!$1:$1,0),FALSE)</f>
        <v>3</v>
      </c>
      <c r="G292" t="str">
        <f>VLOOKUP($A292,[1]MasterLookup!$A:$R,MATCH(G$1,[1]MasterLookup!$1:$1,0),FALSE)</f>
        <v>F</v>
      </c>
      <c r="H292">
        <f>VLOOKUP($A292,[1]MasterLookup!$A:$R,MATCH(H$1,[1]MasterLookup!$1:$1,0),FALSE)</f>
        <v>2.0099999999999998</v>
      </c>
      <c r="I292">
        <f>VLOOKUP($A292,[1]MasterLookup!$A:$R,MATCH(I$1,[1]MasterLookup!$1:$1,0),FALSE)</f>
        <v>2.0099999999999998</v>
      </c>
      <c r="J292">
        <f>VLOOKUP($A292,[1]MasterLookup!$A:$R,MATCH(J$1,[1]MasterLookup!$1:$1,0),FALSE)</f>
        <v>2.0099999999999998</v>
      </c>
      <c r="K292">
        <f>VLOOKUP($A292,[1]MasterLookup!$A:$R,MATCH(K$1,[1]MasterLookup!$1:$1,0),FALSE)</f>
        <v>2.0099999999999998</v>
      </c>
      <c r="L292">
        <f>VLOOKUP($A292,[1]MasterLookup!$A:$R,MATCH(L$1,[1]MasterLookup!$1:$1,0),FALSE)</f>
        <v>2.0099999999999998</v>
      </c>
      <c r="M292">
        <f>VLOOKUP($A292,input_all_cols!$A:$AZ,MATCH(IF(tranline_cols!$D292=2,VLOOKUP(tranline_cols!M$1,headway_lookup!$A$2:$C$7,2,FALSE),VLOOKUP(tranline_cols!M$1,headway_lookup!$A$2:$C$7,3,FALSE)),input_all_cols!$1:$1,0),FALSE)</f>
        <v>60</v>
      </c>
      <c r="N292">
        <f>VLOOKUP($A292,input_all_cols!$A:$AZ,MATCH(IF(tranline_cols!$D292=2,VLOOKUP(tranline_cols!N$1,headway_lookup!$A$2:$C$7,2,FALSE),VLOOKUP(tranline_cols!N$1,headway_lookup!$A$2:$C$7,3,FALSE)),input_all_cols!$1:$1,0),FALSE)</f>
        <v>0</v>
      </c>
      <c r="O292">
        <f>VLOOKUP($A292,input_all_cols!$A:$AZ,MATCH(IF(tranline_cols!$D292=2,VLOOKUP(tranline_cols!O$1,headway_lookup!$A$2:$C$7,2,FALSE),VLOOKUP(tranline_cols!O$1,headway_lookup!$A$2:$C$7,3,FALSE)),input_all_cols!$1:$1,0),FALSE)</f>
        <v>0</v>
      </c>
      <c r="P292">
        <f>VLOOKUP($A292,input_all_cols!$A:$AZ,MATCH(IF(tranline_cols!$D292=2,VLOOKUP(tranline_cols!P$1,headway_lookup!$A$2:$C$7,2,FALSE),VLOOKUP(tranline_cols!P$1,headway_lookup!$A$2:$C$7,3,FALSE)),input_all_cols!$1:$1,0),FALSE)</f>
        <v>0</v>
      </c>
      <c r="Q292">
        <f>VLOOKUP($A292,input_all_cols!$A:$AZ,MATCH(IF(tranline_cols!$D292=2,VLOOKUP(tranline_cols!Q$1,headway_lookup!$A$2:$C$7,2,FALSE),VLOOKUP(tranline_cols!Q$1,headway_lookup!$A$2:$C$7,3,FALSE)),input_all_cols!$1:$1,0),FALSE)</f>
        <v>0</v>
      </c>
    </row>
    <row r="293" spans="1:18" x14ac:dyDescent="0.25">
      <c r="A293" t="str">
        <f>input_all_cols!A293</f>
        <v>YOLO39PM_A</v>
      </c>
      <c r="B293">
        <f>VLOOKUP($A293,[1]MasterLookup!$A:$R,MATCH(B$1,[1]MasterLookup!$1:$1,0),FALSE)</f>
        <v>2.0099999999999998</v>
      </c>
      <c r="C293" t="s">
        <v>593</v>
      </c>
      <c r="D293">
        <f>VLOOKUP($A293,[1]MasterLookup!$A:$R,MATCH(D$1,[1]MasterLookup!$1:$1,0),FALSE)</f>
        <v>3</v>
      </c>
      <c r="E293">
        <f>VLOOKUP($A293,[1]MasterLookup!$A:$R,MATCH(E$1,[1]MasterLookup!$1:$1,0),FALSE)</f>
        <v>3</v>
      </c>
      <c r="F293">
        <f>VLOOKUP($A293,[1]MasterLookup!$A:$R,MATCH(F$1,[1]MasterLookup!$1:$1,0),FALSE)</f>
        <v>3</v>
      </c>
      <c r="G293" t="str">
        <f>VLOOKUP($A293,[1]MasterLookup!$A:$R,MATCH(G$1,[1]MasterLookup!$1:$1,0),FALSE)</f>
        <v>F</v>
      </c>
      <c r="H293">
        <f>VLOOKUP($A293,[1]MasterLookup!$A:$R,MATCH(H$1,[1]MasterLookup!$1:$1,0),FALSE)</f>
        <v>2.0099999999999998</v>
      </c>
      <c r="I293">
        <f>VLOOKUP($A293,[1]MasterLookup!$A:$R,MATCH(I$1,[1]MasterLookup!$1:$1,0),FALSE)</f>
        <v>2.0099999999999998</v>
      </c>
      <c r="J293">
        <f>VLOOKUP($A293,[1]MasterLookup!$A:$R,MATCH(J$1,[1]MasterLookup!$1:$1,0),FALSE)</f>
        <v>2.0099999999999998</v>
      </c>
      <c r="K293">
        <f>VLOOKUP($A293,[1]MasterLookup!$A:$R,MATCH(K$1,[1]MasterLookup!$1:$1,0),FALSE)</f>
        <v>2.0099999999999998</v>
      </c>
      <c r="L293">
        <f>VLOOKUP($A293,[1]MasterLookup!$A:$R,MATCH(L$1,[1]MasterLookup!$1:$1,0),FALSE)</f>
        <v>2.0099999999999998</v>
      </c>
      <c r="M293">
        <f>VLOOKUP($A293,input_all_cols!$A:$AZ,MATCH(IF(tranline_cols!$D293=2,VLOOKUP(tranline_cols!M$1,headway_lookup!$A$2:$C$7,2,FALSE),VLOOKUP(tranline_cols!M$1,headway_lookup!$A$2:$C$7,3,FALSE)),input_all_cols!$1:$1,0),FALSE)</f>
        <v>0</v>
      </c>
      <c r="N293">
        <f>VLOOKUP($A293,input_all_cols!$A:$AZ,MATCH(IF(tranline_cols!$D293=2,VLOOKUP(tranline_cols!N$1,headway_lookup!$A$2:$C$7,2,FALSE),VLOOKUP(tranline_cols!N$1,headway_lookup!$A$2:$C$7,3,FALSE)),input_all_cols!$1:$1,0),FALSE)</f>
        <v>0</v>
      </c>
      <c r="O293">
        <f>VLOOKUP($A293,input_all_cols!$A:$AZ,MATCH(IF(tranline_cols!$D293=2,VLOOKUP(tranline_cols!O$1,headway_lookup!$A$2:$C$7,2,FALSE),VLOOKUP(tranline_cols!O$1,headway_lookup!$A$2:$C$7,3,FALSE)),input_all_cols!$1:$1,0),FALSE)</f>
        <v>45</v>
      </c>
      <c r="P293">
        <f>VLOOKUP($A293,input_all_cols!$A:$AZ,MATCH(IF(tranline_cols!$D293=2,VLOOKUP(tranline_cols!P$1,headway_lookup!$A$2:$C$7,2,FALSE),VLOOKUP(tranline_cols!P$1,headway_lookup!$A$2:$C$7,3,FALSE)),input_all_cols!$1:$1,0),FALSE)</f>
        <v>60</v>
      </c>
      <c r="Q293">
        <f>VLOOKUP($A293,input_all_cols!$A:$AZ,MATCH(IF(tranline_cols!$D293=2,VLOOKUP(tranline_cols!Q$1,headway_lookup!$A$2:$C$7,2,FALSE),VLOOKUP(tranline_cols!Q$1,headway_lookup!$A$2:$C$7,3,FALSE)),input_all_cols!$1:$1,0),FALSE)</f>
        <v>0</v>
      </c>
    </row>
    <row r="294" spans="1:18" x14ac:dyDescent="0.25">
      <c r="A294" t="str">
        <f>input_all_cols!A294</f>
        <v>YOLO40_A</v>
      </c>
      <c r="B294">
        <f>VLOOKUP($A294,[1]MasterLookup!$A:$R,MATCH(B$1,[1]MasterLookup!$1:$1,0),FALSE)</f>
        <v>2.0099999999999998</v>
      </c>
      <c r="C294" t="s">
        <v>593</v>
      </c>
      <c r="D294">
        <f>VLOOKUP($A294,[1]MasterLookup!$A:$R,MATCH(D$1,[1]MasterLookup!$1:$1,0),FALSE)</f>
        <v>3</v>
      </c>
      <c r="E294">
        <f>VLOOKUP($A294,[1]MasterLookup!$A:$R,MATCH(E$1,[1]MasterLookup!$1:$1,0),FALSE)</f>
        <v>4</v>
      </c>
      <c r="F294">
        <f>VLOOKUP($A294,[1]MasterLookup!$A:$R,MATCH(F$1,[1]MasterLookup!$1:$1,0),FALSE)</f>
        <v>5</v>
      </c>
      <c r="G294" t="str">
        <f>VLOOKUP($A294,[1]MasterLookup!$A:$R,MATCH(G$1,[1]MasterLookup!$1:$1,0),FALSE)</f>
        <v>F</v>
      </c>
      <c r="H294">
        <f>VLOOKUP($A294,[1]MasterLookup!$A:$R,MATCH(H$1,[1]MasterLookup!$1:$1,0),FALSE)</f>
        <v>2.0099999999999998</v>
      </c>
      <c r="I294">
        <f>VLOOKUP($A294,[1]MasterLookup!$A:$R,MATCH(I$1,[1]MasterLookup!$1:$1,0),FALSE)</f>
        <v>2.0099999999999998</v>
      </c>
      <c r="J294">
        <f>VLOOKUP($A294,[1]MasterLookup!$A:$R,MATCH(J$1,[1]MasterLookup!$1:$1,0),FALSE)</f>
        <v>2.0099999999999998</v>
      </c>
      <c r="K294">
        <f>VLOOKUP($A294,[1]MasterLookup!$A:$R,MATCH(K$1,[1]MasterLookup!$1:$1,0),FALSE)</f>
        <v>2.0099999999999998</v>
      </c>
      <c r="L294">
        <f>VLOOKUP($A294,[1]MasterLookup!$A:$R,MATCH(L$1,[1]MasterLookup!$1:$1,0),FALSE)</f>
        <v>2.0099999999999998</v>
      </c>
      <c r="M294">
        <f>VLOOKUP($A294,input_all_cols!$A:$AZ,MATCH(IF(tranline_cols!$D294=2,VLOOKUP(tranline_cols!M$1,headway_lookup!$A$2:$C$7,2,FALSE),VLOOKUP(tranline_cols!M$1,headway_lookup!$A$2:$C$7,3,FALSE)),input_all_cols!$1:$1,0),FALSE)</f>
        <v>60</v>
      </c>
      <c r="N294">
        <f>VLOOKUP($A294,input_all_cols!$A:$AZ,MATCH(IF(tranline_cols!$D294=2,VLOOKUP(tranline_cols!N$1,headway_lookup!$A$2:$C$7,2,FALSE),VLOOKUP(tranline_cols!N$1,headway_lookup!$A$2:$C$7,3,FALSE)),input_all_cols!$1:$1,0),FALSE)</f>
        <v>60</v>
      </c>
      <c r="O294">
        <f>VLOOKUP($A294,input_all_cols!$A:$AZ,MATCH(IF(tranline_cols!$D294=2,VLOOKUP(tranline_cols!O$1,headway_lookup!$A$2:$C$7,2,FALSE),VLOOKUP(tranline_cols!O$1,headway_lookup!$A$2:$C$7,3,FALSE)),input_all_cols!$1:$1,0),FALSE)</f>
        <v>60</v>
      </c>
      <c r="P294">
        <f>VLOOKUP($A294,input_all_cols!$A:$AZ,MATCH(IF(tranline_cols!$D294=2,VLOOKUP(tranline_cols!P$1,headway_lookup!$A$2:$C$7,2,FALSE),VLOOKUP(tranline_cols!P$1,headway_lookup!$A$2:$C$7,3,FALSE)),input_all_cols!$1:$1,0),FALSE)</f>
        <v>40</v>
      </c>
      <c r="Q294">
        <f>VLOOKUP($A294,input_all_cols!$A:$AZ,MATCH(IF(tranline_cols!$D294=2,VLOOKUP(tranline_cols!Q$1,headway_lookup!$A$2:$C$7,2,FALSE),VLOOKUP(tranline_cols!Q$1,headway_lookup!$A$2:$C$7,3,FALSE)),input_all_cols!$1:$1,0),FALSE)</f>
        <v>36</v>
      </c>
    </row>
    <row r="295" spans="1:18" x14ac:dyDescent="0.25">
      <c r="A295" t="str">
        <f>input_all_cols!A295</f>
        <v>YOLO41_A</v>
      </c>
      <c r="B295">
        <f>VLOOKUP($A295,[1]MasterLookup!$A:$R,MATCH(B$1,[1]MasterLookup!$1:$1,0),FALSE)</f>
        <v>2.0099999999999998</v>
      </c>
      <c r="C295" t="s">
        <v>593</v>
      </c>
      <c r="D295">
        <f>VLOOKUP($A295,[1]MasterLookup!$A:$R,MATCH(D$1,[1]MasterLookup!$1:$1,0),FALSE)</f>
        <v>3</v>
      </c>
      <c r="E295">
        <f>VLOOKUP($A295,[1]MasterLookup!$A:$R,MATCH(E$1,[1]MasterLookup!$1:$1,0),FALSE)</f>
        <v>4</v>
      </c>
      <c r="F295">
        <f>VLOOKUP($A295,[1]MasterLookup!$A:$R,MATCH(F$1,[1]MasterLookup!$1:$1,0),FALSE)</f>
        <v>5</v>
      </c>
      <c r="G295" t="str">
        <f>VLOOKUP($A295,[1]MasterLookup!$A:$R,MATCH(G$1,[1]MasterLookup!$1:$1,0),FALSE)</f>
        <v>F</v>
      </c>
      <c r="H295">
        <f>VLOOKUP($A295,[1]MasterLookup!$A:$R,MATCH(H$1,[1]MasterLookup!$1:$1,0),FALSE)</f>
        <v>2.0099999999999998</v>
      </c>
      <c r="I295">
        <f>VLOOKUP($A295,[1]MasterLookup!$A:$R,MATCH(I$1,[1]MasterLookup!$1:$1,0),FALSE)</f>
        <v>2.0099999999999998</v>
      </c>
      <c r="J295">
        <f>VLOOKUP($A295,[1]MasterLookup!$A:$R,MATCH(J$1,[1]MasterLookup!$1:$1,0),FALSE)</f>
        <v>2.0099999999999998</v>
      </c>
      <c r="K295">
        <f>VLOOKUP($A295,[1]MasterLookup!$A:$R,MATCH(K$1,[1]MasterLookup!$1:$1,0),FALSE)</f>
        <v>2.0099999999999998</v>
      </c>
      <c r="L295">
        <f>VLOOKUP($A295,[1]MasterLookup!$A:$R,MATCH(L$1,[1]MasterLookup!$1:$1,0),FALSE)</f>
        <v>2.0099999999999998</v>
      </c>
      <c r="M295">
        <f>VLOOKUP($A295,input_all_cols!$A:$AZ,MATCH(IF(tranline_cols!$D295=2,VLOOKUP(tranline_cols!M$1,headway_lookup!$A$2:$C$7,2,FALSE),VLOOKUP(tranline_cols!M$1,headway_lookup!$A$2:$C$7,3,FALSE)),input_all_cols!$1:$1,0),FALSE)</f>
        <v>80</v>
      </c>
      <c r="N295">
        <f>VLOOKUP($A295,input_all_cols!$A:$AZ,MATCH(IF(tranline_cols!$D295=2,VLOOKUP(tranline_cols!N$1,headway_lookup!$A$2:$C$7,2,FALSE),VLOOKUP(tranline_cols!N$1,headway_lookup!$A$2:$C$7,3,FALSE)),input_all_cols!$1:$1,0),FALSE)</f>
        <v>60</v>
      </c>
      <c r="O295">
        <f>VLOOKUP($A295,input_all_cols!$A:$AZ,MATCH(IF(tranline_cols!$D295=2,VLOOKUP(tranline_cols!O$1,headway_lookup!$A$2:$C$7,2,FALSE),VLOOKUP(tranline_cols!O$1,headway_lookup!$A$2:$C$7,3,FALSE)),input_all_cols!$1:$1,0),FALSE)</f>
        <v>60</v>
      </c>
      <c r="P295">
        <f>VLOOKUP($A295,input_all_cols!$A:$AZ,MATCH(IF(tranline_cols!$D295=2,VLOOKUP(tranline_cols!P$1,headway_lookup!$A$2:$C$7,2,FALSE),VLOOKUP(tranline_cols!P$1,headway_lookup!$A$2:$C$7,3,FALSE)),input_all_cols!$1:$1,0),FALSE)</f>
        <v>30</v>
      </c>
      <c r="Q295">
        <f>VLOOKUP($A295,input_all_cols!$A:$AZ,MATCH(IF(tranline_cols!$D295=2,VLOOKUP(tranline_cols!Q$1,headway_lookup!$A$2:$C$7,2,FALSE),VLOOKUP(tranline_cols!Q$1,headway_lookup!$A$2:$C$7,3,FALSE)),input_all_cols!$1:$1,0),FALSE)</f>
        <v>180</v>
      </c>
    </row>
    <row r="296" spans="1:18" x14ac:dyDescent="0.25">
      <c r="A296" t="str">
        <f>input_all_cols!A296</f>
        <v>YOLO42A_B</v>
      </c>
      <c r="B296">
        <f>VLOOKUP($A296,[1]MasterLookup!$A:$R,MATCH(B$1,[1]MasterLookup!$1:$1,0),FALSE)</f>
        <v>2.0099999999999998</v>
      </c>
      <c r="C296" t="s">
        <v>593</v>
      </c>
      <c r="D296">
        <f>VLOOKUP($A296,[1]MasterLookup!$A:$R,MATCH(D$1,[1]MasterLookup!$1:$1,0),FALSE)</f>
        <v>3</v>
      </c>
      <c r="E296">
        <f>VLOOKUP($A296,[1]MasterLookup!$A:$R,MATCH(E$1,[1]MasterLookup!$1:$1,0),FALSE)</f>
        <v>4</v>
      </c>
      <c r="F296">
        <f>VLOOKUP($A296,[1]MasterLookup!$A:$R,MATCH(F$1,[1]MasterLookup!$1:$1,0),FALSE)</f>
        <v>3</v>
      </c>
      <c r="G296" t="str">
        <f>VLOOKUP($A296,[1]MasterLookup!$A:$R,MATCH(G$1,[1]MasterLookup!$1:$1,0),FALSE)</f>
        <v>T</v>
      </c>
      <c r="H296">
        <f>VLOOKUP($A296,[1]MasterLookup!$A:$R,MATCH(H$1,[1]MasterLookup!$1:$1,0),FALSE)</f>
        <v>2.0099999999999998</v>
      </c>
      <c r="I296">
        <f>VLOOKUP($A296,[1]MasterLookup!$A:$R,MATCH(I$1,[1]MasterLookup!$1:$1,0),FALSE)</f>
        <v>2.0099999999999998</v>
      </c>
      <c r="J296">
        <f>VLOOKUP($A296,[1]MasterLookup!$A:$R,MATCH(J$1,[1]MasterLookup!$1:$1,0),FALSE)</f>
        <v>2.0099999999999998</v>
      </c>
      <c r="K296">
        <f>VLOOKUP($A296,[1]MasterLookup!$A:$R,MATCH(K$1,[1]MasterLookup!$1:$1,0),FALSE)</f>
        <v>2.0099999999999998</v>
      </c>
      <c r="L296">
        <f>VLOOKUP($A296,[1]MasterLookup!$A:$R,MATCH(L$1,[1]MasterLookup!$1:$1,0),FALSE)</f>
        <v>2.0099999999999998</v>
      </c>
      <c r="M296">
        <f>VLOOKUP($A296,input_all_cols!$A:$AZ,MATCH(IF(tranline_cols!$D296=2,VLOOKUP(tranline_cols!M$1,headway_lookup!$A$2:$C$7,2,FALSE),VLOOKUP(tranline_cols!M$1,headway_lookup!$A$2:$C$7,3,FALSE)),input_all_cols!$1:$1,0),FALSE)</f>
        <v>48</v>
      </c>
      <c r="N296">
        <f>VLOOKUP($A296,input_all_cols!$A:$AZ,MATCH(IF(tranline_cols!$D296=2,VLOOKUP(tranline_cols!N$1,headway_lookup!$A$2:$C$7,2,FALSE),VLOOKUP(tranline_cols!N$1,headway_lookup!$A$2:$C$7,3,FALSE)),input_all_cols!$1:$1,0),FALSE)</f>
        <v>60</v>
      </c>
      <c r="O296">
        <f>VLOOKUP($A296,input_all_cols!$A:$AZ,MATCH(IF(tranline_cols!$D296=2,VLOOKUP(tranline_cols!O$1,headway_lookup!$A$2:$C$7,2,FALSE),VLOOKUP(tranline_cols!O$1,headway_lookup!$A$2:$C$7,3,FALSE)),input_all_cols!$1:$1,0),FALSE)</f>
        <v>60</v>
      </c>
      <c r="P296">
        <f>VLOOKUP($A296,input_all_cols!$A:$AZ,MATCH(IF(tranline_cols!$D296=2,VLOOKUP(tranline_cols!P$1,headway_lookup!$A$2:$C$7,2,FALSE),VLOOKUP(tranline_cols!P$1,headway_lookup!$A$2:$C$7,3,FALSE)),input_all_cols!$1:$1,0),FALSE)</f>
        <v>60</v>
      </c>
      <c r="Q296">
        <f>VLOOKUP($A296,input_all_cols!$A:$AZ,MATCH(IF(tranline_cols!$D296=2,VLOOKUP(tranline_cols!Q$1,headway_lookup!$A$2:$C$7,2,FALSE),VLOOKUP(tranline_cols!Q$1,headway_lookup!$A$2:$C$7,3,FALSE)),input_all_cols!$1:$1,0),FALSE)</f>
        <v>60</v>
      </c>
    </row>
    <row r="297" spans="1:18" s="3" customFormat="1" x14ac:dyDescent="0.25">
      <c r="A297" s="3" t="str">
        <f>input_all_cols!A297</f>
        <v>YOLO42B_A</v>
      </c>
      <c r="B297" s="3">
        <f>VLOOKUP($A297,[1]MasterLookup!$A:$R,MATCH(B$1,[1]MasterLookup!$1:$1,0),FALSE)</f>
        <v>2.0099999999999998</v>
      </c>
      <c r="C297" s="3" t="s">
        <v>593</v>
      </c>
      <c r="D297" s="3">
        <f>VLOOKUP($A297,[1]MasterLookup!$A:$R,MATCH(D$1,[1]MasterLookup!$1:$1,0),FALSE)</f>
        <v>3</v>
      </c>
      <c r="E297" s="3">
        <f>VLOOKUP($A297,[1]MasterLookup!$A:$R,MATCH(E$1,[1]MasterLookup!$1:$1,0),FALSE)</f>
        <v>4</v>
      </c>
      <c r="F297" s="3">
        <f>VLOOKUP($A297,[1]MasterLookup!$A:$R,MATCH(F$1,[1]MasterLookup!$1:$1,0),FALSE)</f>
        <v>3</v>
      </c>
      <c r="G297" s="3" t="str">
        <f>VLOOKUP($A297,[1]MasterLookup!$A:$R,MATCH(G$1,[1]MasterLookup!$1:$1,0),FALSE)</f>
        <v>T</v>
      </c>
      <c r="H297" s="3">
        <f>VLOOKUP($A297,[1]MasterLookup!$A:$R,MATCH(H$1,[1]MasterLookup!$1:$1,0),FALSE)</f>
        <v>2.0099999999999998</v>
      </c>
      <c r="I297" s="3">
        <f>VLOOKUP($A297,[1]MasterLookup!$A:$R,MATCH(I$1,[1]MasterLookup!$1:$1,0),FALSE)</f>
        <v>2.0099999999999998</v>
      </c>
      <c r="J297" s="3">
        <f>VLOOKUP($A297,[1]MasterLookup!$A:$R,MATCH(J$1,[1]MasterLookup!$1:$1,0),FALSE)</f>
        <v>2.0099999999999998</v>
      </c>
      <c r="K297" s="3">
        <f>VLOOKUP($A297,[1]MasterLookup!$A:$R,MATCH(K$1,[1]MasterLookup!$1:$1,0),FALSE)</f>
        <v>2.0099999999999998</v>
      </c>
      <c r="L297" s="3">
        <f>VLOOKUP($A297,[1]MasterLookup!$A:$R,MATCH(L$1,[1]MasterLookup!$1:$1,0),FALSE)</f>
        <v>2.0099999999999998</v>
      </c>
      <c r="M297" s="3">
        <f>VLOOKUP($A297,input_all_cols!$A:$AZ,MATCH(IF(tranline_cols!$D297=2,VLOOKUP(tranline_cols!M$1,headway_lookup!$A$2:$C$7,2,FALSE),VLOOKUP(tranline_cols!M$1,headway_lookup!$A$2:$C$7,3,FALSE)),input_all_cols!$1:$1,0),FALSE)</f>
        <v>48</v>
      </c>
      <c r="N297" s="3">
        <f>VLOOKUP($A297,input_all_cols!$A:$AZ,MATCH(IF(tranline_cols!$D297=2,VLOOKUP(tranline_cols!N$1,headway_lookup!$A$2:$C$7,2,FALSE),VLOOKUP(tranline_cols!N$1,headway_lookup!$A$2:$C$7,3,FALSE)),input_all_cols!$1:$1,0),FALSE)</f>
        <v>60</v>
      </c>
      <c r="O297" s="3">
        <f>VLOOKUP($A297,input_all_cols!$A:$AZ,MATCH(IF(tranline_cols!$D297=2,VLOOKUP(tranline_cols!O$1,headway_lookup!$A$2:$C$7,2,FALSE),VLOOKUP(tranline_cols!O$1,headway_lookup!$A$2:$C$7,3,FALSE)),input_all_cols!$1:$1,0),FALSE)</f>
        <v>60</v>
      </c>
      <c r="P297" s="3">
        <f>VLOOKUP($A297,input_all_cols!$A:$AZ,MATCH(IF(tranline_cols!$D297=2,VLOOKUP(tranline_cols!P$1,headway_lookup!$A$2:$C$7,2,FALSE),VLOOKUP(tranline_cols!P$1,headway_lookup!$A$2:$C$7,3,FALSE)),input_all_cols!$1:$1,0),FALSE)</f>
        <v>60</v>
      </c>
      <c r="Q297" s="3">
        <f>VLOOKUP($A297,input_all_cols!$A:$AZ,MATCH(IF(tranline_cols!$D297=2,VLOOKUP(tranline_cols!Q$1,headway_lookup!$A$2:$C$7,2,FALSE),VLOOKUP(tranline_cols!Q$1,headway_lookup!$A$2:$C$7,3,FALSE)),input_all_cols!$1:$1,0),FALSE)</f>
        <v>45</v>
      </c>
      <c r="R297" s="5"/>
    </row>
    <row r="298" spans="1:18" x14ac:dyDescent="0.25">
      <c r="A298" t="str">
        <f>input_all_cols!A298</f>
        <v>YOLO43AM_A</v>
      </c>
      <c r="B298">
        <f>VLOOKUP($A298,[1]MasterLookup!$A:$R,MATCH(B$1,[1]MasterLookup!$1:$1,0),FALSE)</f>
        <v>2.0099999999999998</v>
      </c>
      <c r="C298" t="s">
        <v>593</v>
      </c>
      <c r="D298">
        <f>VLOOKUP($A298,[1]MasterLookup!$A:$R,MATCH(D$1,[1]MasterLookup!$1:$1,0),FALSE)</f>
        <v>2</v>
      </c>
      <c r="E298">
        <f>VLOOKUP($A298,[1]MasterLookup!$A:$R,MATCH(E$1,[1]MasterLookup!$1:$1,0),FALSE)</f>
        <v>3</v>
      </c>
      <c r="F298">
        <f>VLOOKUP($A298,[1]MasterLookup!$A:$R,MATCH(F$1,[1]MasterLookup!$1:$1,0),FALSE)</f>
        <v>3</v>
      </c>
      <c r="G298" t="str">
        <f>VLOOKUP($A298,[1]MasterLookup!$A:$R,MATCH(G$1,[1]MasterLookup!$1:$1,0),FALSE)</f>
        <v>F</v>
      </c>
      <c r="H298">
        <f>VLOOKUP($A298,[1]MasterLookup!$A:$R,MATCH(H$1,[1]MasterLookup!$1:$1,0),FALSE)</f>
        <v>2.0099999999999998</v>
      </c>
      <c r="I298">
        <f>VLOOKUP($A298,[1]MasterLookup!$A:$R,MATCH(I$1,[1]MasterLookup!$1:$1,0),FALSE)</f>
        <v>2.0099999999999998</v>
      </c>
      <c r="J298">
        <f>VLOOKUP($A298,[1]MasterLookup!$A:$R,MATCH(J$1,[1]MasterLookup!$1:$1,0),FALSE)</f>
        <v>2.0099999999999998</v>
      </c>
      <c r="K298">
        <f>VLOOKUP($A298,[1]MasterLookup!$A:$R,MATCH(K$1,[1]MasterLookup!$1:$1,0),FALSE)</f>
        <v>2.0099999999999998</v>
      </c>
      <c r="L298">
        <f>VLOOKUP($A298,[1]MasterLookup!$A:$R,MATCH(L$1,[1]MasterLookup!$1:$1,0),FALSE)</f>
        <v>2.0099999999999998</v>
      </c>
      <c r="M298">
        <f>VLOOKUP($A298,input_all_cols!$A:$AZ,MATCH(IF(tranline_cols!$D298=2,VLOOKUP(tranline_cols!M$1,headway_lookup!$A$2:$C$7,2,FALSE),VLOOKUP(tranline_cols!M$1,headway_lookup!$A$2:$C$7,3,FALSE)),input_all_cols!$1:$1,0),FALSE)</f>
        <v>49</v>
      </c>
      <c r="N298">
        <f>VLOOKUP($A298,input_all_cols!$A:$AZ,MATCH(IF(tranline_cols!$D298=2,VLOOKUP(tranline_cols!N$1,headway_lookup!$A$2:$C$7,2,FALSE),VLOOKUP(tranline_cols!N$1,headway_lookup!$A$2:$C$7,3,FALSE)),input_all_cols!$1:$1,0),FALSE)</f>
        <v>0</v>
      </c>
      <c r="O298">
        <f>VLOOKUP($A298,input_all_cols!$A:$AZ,MATCH(IF(tranline_cols!$D298=2,VLOOKUP(tranline_cols!O$1,headway_lookup!$A$2:$C$7,2,FALSE),VLOOKUP(tranline_cols!O$1,headway_lookup!$A$2:$C$7,3,FALSE)),input_all_cols!$1:$1,0),FALSE)</f>
        <v>0</v>
      </c>
      <c r="P298">
        <f>VLOOKUP($A298,input_all_cols!$A:$AZ,MATCH(IF(tranline_cols!$D298=2,VLOOKUP(tranline_cols!P$1,headway_lookup!$A$2:$C$7,2,FALSE),VLOOKUP(tranline_cols!P$1,headway_lookup!$A$2:$C$7,3,FALSE)),input_all_cols!$1:$1,0),FALSE)</f>
        <v>0</v>
      </c>
      <c r="Q298">
        <f>VLOOKUP($A298,input_all_cols!$A:$AZ,MATCH(IF(tranline_cols!$D298=2,VLOOKUP(tranline_cols!Q$1,headway_lookup!$A$2:$C$7,2,FALSE),VLOOKUP(tranline_cols!Q$1,headway_lookup!$A$2:$C$7,3,FALSE)),input_all_cols!$1:$1,0),FALSE)</f>
        <v>0</v>
      </c>
    </row>
    <row r="299" spans="1:18" x14ac:dyDescent="0.25">
      <c r="A299" t="str">
        <f>input_all_cols!A299</f>
        <v>YOLO43PM_A</v>
      </c>
      <c r="B299">
        <f>VLOOKUP($A299,[1]MasterLookup!$A:$R,MATCH(B$1,[1]MasterLookup!$1:$1,0),FALSE)</f>
        <v>2.0099999999999998</v>
      </c>
      <c r="C299" t="s">
        <v>593</v>
      </c>
      <c r="D299">
        <f>VLOOKUP($A299,[1]MasterLookup!$A:$R,MATCH(D$1,[1]MasterLookup!$1:$1,0),FALSE)</f>
        <v>2</v>
      </c>
      <c r="E299">
        <f>VLOOKUP($A299,[1]MasterLookup!$A:$R,MATCH(E$1,[1]MasterLookup!$1:$1,0),FALSE)</f>
        <v>3</v>
      </c>
      <c r="F299">
        <f>VLOOKUP($A299,[1]MasterLookup!$A:$R,MATCH(F$1,[1]MasterLookup!$1:$1,0),FALSE)</f>
        <v>3</v>
      </c>
      <c r="G299" t="str">
        <f>VLOOKUP($A299,[1]MasterLookup!$A:$R,MATCH(G$1,[1]MasterLookup!$1:$1,0),FALSE)</f>
        <v>F</v>
      </c>
      <c r="H299">
        <f>VLOOKUP($A299,[1]MasterLookup!$A:$R,MATCH(H$1,[1]MasterLookup!$1:$1,0),FALSE)</f>
        <v>2.0099999999999998</v>
      </c>
      <c r="I299">
        <f>VLOOKUP($A299,[1]MasterLookup!$A:$R,MATCH(I$1,[1]MasterLookup!$1:$1,0),FALSE)</f>
        <v>2.0099999999999998</v>
      </c>
      <c r="J299">
        <f>VLOOKUP($A299,[1]MasterLookup!$A:$R,MATCH(J$1,[1]MasterLookup!$1:$1,0),FALSE)</f>
        <v>2.0099999999999998</v>
      </c>
      <c r="K299">
        <f>VLOOKUP($A299,[1]MasterLookup!$A:$R,MATCH(K$1,[1]MasterLookup!$1:$1,0),FALSE)</f>
        <v>2.0099999999999998</v>
      </c>
      <c r="L299">
        <f>VLOOKUP($A299,[1]MasterLookup!$A:$R,MATCH(L$1,[1]MasterLookup!$1:$1,0),FALSE)</f>
        <v>2.0099999999999998</v>
      </c>
      <c r="M299">
        <f>VLOOKUP($A299,input_all_cols!$A:$AZ,MATCH(IF(tranline_cols!$D299=2,VLOOKUP(tranline_cols!M$1,headway_lookup!$A$2:$C$7,2,FALSE),VLOOKUP(tranline_cols!M$1,headway_lookup!$A$2:$C$7,3,FALSE)),input_all_cols!$1:$1,0),FALSE)</f>
        <v>0</v>
      </c>
      <c r="N299">
        <f>VLOOKUP($A299,input_all_cols!$A:$AZ,MATCH(IF(tranline_cols!$D299=2,VLOOKUP(tranline_cols!N$1,headway_lookup!$A$2:$C$7,2,FALSE),VLOOKUP(tranline_cols!N$1,headway_lookup!$A$2:$C$7,3,FALSE)),input_all_cols!$1:$1,0),FALSE)</f>
        <v>0</v>
      </c>
      <c r="O299">
        <f>VLOOKUP($A299,input_all_cols!$A:$AZ,MATCH(IF(tranline_cols!$D299=2,VLOOKUP(tranline_cols!O$1,headway_lookup!$A$2:$C$7,2,FALSE),VLOOKUP(tranline_cols!O$1,headway_lookup!$A$2:$C$7,3,FALSE)),input_all_cols!$1:$1,0),FALSE)</f>
        <v>30</v>
      </c>
      <c r="P299">
        <f>VLOOKUP($A299,input_all_cols!$A:$AZ,MATCH(IF(tranline_cols!$D299=2,VLOOKUP(tranline_cols!P$1,headway_lookup!$A$2:$C$7,2,FALSE),VLOOKUP(tranline_cols!P$1,headway_lookup!$A$2:$C$7,3,FALSE)),input_all_cols!$1:$1,0),FALSE)</f>
        <v>0</v>
      </c>
      <c r="Q299">
        <f>VLOOKUP($A299,input_all_cols!$A:$AZ,MATCH(IF(tranline_cols!$D299=2,VLOOKUP(tranline_cols!Q$1,headway_lookup!$A$2:$C$7,2,FALSE),VLOOKUP(tranline_cols!Q$1,headway_lookup!$A$2:$C$7,3,FALSE)),input_all_cols!$1:$1,0),FALSE)</f>
        <v>0</v>
      </c>
    </row>
    <row r="300" spans="1:18" x14ac:dyDescent="0.25">
      <c r="A300" t="str">
        <f>input_all_cols!A300</f>
        <v>YOLO43RAM_A</v>
      </c>
      <c r="B300">
        <f>VLOOKUP($A300,[1]MasterLookup!$A:$R,MATCH(B$1,[1]MasterLookup!$1:$1,0),FALSE)</f>
        <v>2.0099999999999998</v>
      </c>
      <c r="C300" t="s">
        <v>593</v>
      </c>
      <c r="D300">
        <f>VLOOKUP($A300,[1]MasterLookup!$A:$R,MATCH(D$1,[1]MasterLookup!$1:$1,0),FALSE)</f>
        <v>2</v>
      </c>
      <c r="E300">
        <f>VLOOKUP($A300,[1]MasterLookup!$A:$R,MATCH(E$1,[1]MasterLookup!$1:$1,0),FALSE)</f>
        <v>3</v>
      </c>
      <c r="F300">
        <f>VLOOKUP($A300,[1]MasterLookup!$A:$R,MATCH(F$1,[1]MasterLookup!$1:$1,0),FALSE)</f>
        <v>3</v>
      </c>
      <c r="G300" t="str">
        <f>VLOOKUP($A300,[1]MasterLookup!$A:$R,MATCH(G$1,[1]MasterLookup!$1:$1,0),FALSE)</f>
        <v>F</v>
      </c>
      <c r="H300">
        <f>VLOOKUP($A300,[1]MasterLookup!$A:$R,MATCH(H$1,[1]MasterLookup!$1:$1,0),FALSE)</f>
        <v>2.0099999999999998</v>
      </c>
      <c r="I300">
        <f>VLOOKUP($A300,[1]MasterLookup!$A:$R,MATCH(I$1,[1]MasterLookup!$1:$1,0),FALSE)</f>
        <v>2.0099999999999998</v>
      </c>
      <c r="J300">
        <f>VLOOKUP($A300,[1]MasterLookup!$A:$R,MATCH(J$1,[1]MasterLookup!$1:$1,0),FALSE)</f>
        <v>2.0099999999999998</v>
      </c>
      <c r="K300">
        <f>VLOOKUP($A300,[1]MasterLookup!$A:$R,MATCH(K$1,[1]MasterLookup!$1:$1,0),FALSE)</f>
        <v>2.0099999999999998</v>
      </c>
      <c r="L300">
        <f>VLOOKUP($A300,[1]MasterLookup!$A:$R,MATCH(L$1,[1]MasterLookup!$1:$1,0),FALSE)</f>
        <v>2.0099999999999998</v>
      </c>
      <c r="M300">
        <f>VLOOKUP($A300,input_all_cols!$A:$AZ,MATCH(IF(tranline_cols!$D300=2,VLOOKUP(tranline_cols!M$1,headway_lookup!$A$2:$C$7,2,FALSE),VLOOKUP(tranline_cols!M$1,headway_lookup!$A$2:$C$7,3,FALSE)),input_all_cols!$1:$1,0),FALSE)</f>
        <v>0</v>
      </c>
      <c r="N300">
        <f>VLOOKUP($A300,input_all_cols!$A:$AZ,MATCH(IF(tranline_cols!$D300=2,VLOOKUP(tranline_cols!N$1,headway_lookup!$A$2:$C$7,2,FALSE),VLOOKUP(tranline_cols!N$1,headway_lookup!$A$2:$C$7,3,FALSE)),input_all_cols!$1:$1,0),FALSE)</f>
        <v>0</v>
      </c>
      <c r="O300">
        <f>VLOOKUP($A300,input_all_cols!$A:$AZ,MATCH(IF(tranline_cols!$D300=2,VLOOKUP(tranline_cols!O$1,headway_lookup!$A$2:$C$7,2,FALSE),VLOOKUP(tranline_cols!O$1,headway_lookup!$A$2:$C$7,3,FALSE)),input_all_cols!$1:$1,0),FALSE)</f>
        <v>0</v>
      </c>
      <c r="P300">
        <f>VLOOKUP($A300,input_all_cols!$A:$AZ,MATCH(IF(tranline_cols!$D300=2,VLOOKUP(tranline_cols!P$1,headway_lookup!$A$2:$C$7,2,FALSE),VLOOKUP(tranline_cols!P$1,headway_lookup!$A$2:$C$7,3,FALSE)),input_all_cols!$1:$1,0),FALSE)</f>
        <v>0</v>
      </c>
      <c r="Q300">
        <f>VLOOKUP($A300,input_all_cols!$A:$AZ,MATCH(IF(tranline_cols!$D300=2,VLOOKUP(tranline_cols!Q$1,headway_lookup!$A$2:$C$7,2,FALSE),VLOOKUP(tranline_cols!Q$1,headway_lookup!$A$2:$C$7,3,FALSE)),input_all_cols!$1:$1,0),FALSE)</f>
        <v>0</v>
      </c>
    </row>
    <row r="301" spans="1:18" x14ac:dyDescent="0.25">
      <c r="A301" t="str">
        <f>input_all_cols!A301</f>
        <v>YOLO43RPM_A</v>
      </c>
      <c r="B301">
        <f>VLOOKUP($A301,[1]MasterLookup!$A:$R,MATCH(B$1,[1]MasterLookup!$1:$1,0),FALSE)</f>
        <v>2.0099999999999998</v>
      </c>
      <c r="C301" t="s">
        <v>593</v>
      </c>
      <c r="D301">
        <f>VLOOKUP($A301,[1]MasterLookup!$A:$R,MATCH(D$1,[1]MasterLookup!$1:$1,0),FALSE)</f>
        <v>2</v>
      </c>
      <c r="E301">
        <f>VLOOKUP($A301,[1]MasterLookup!$A:$R,MATCH(E$1,[1]MasterLookup!$1:$1,0),FALSE)</f>
        <v>3</v>
      </c>
      <c r="F301">
        <f>VLOOKUP($A301,[1]MasterLookup!$A:$R,MATCH(F$1,[1]MasterLookup!$1:$1,0),FALSE)</f>
        <v>3</v>
      </c>
      <c r="G301" t="str">
        <f>VLOOKUP($A301,[1]MasterLookup!$A:$R,MATCH(G$1,[1]MasterLookup!$1:$1,0),FALSE)</f>
        <v>F</v>
      </c>
      <c r="H301">
        <f>VLOOKUP($A301,[1]MasterLookup!$A:$R,MATCH(H$1,[1]MasterLookup!$1:$1,0),FALSE)</f>
        <v>2.0099999999999998</v>
      </c>
      <c r="I301">
        <f>VLOOKUP($A301,[1]MasterLookup!$A:$R,MATCH(I$1,[1]MasterLookup!$1:$1,0),FALSE)</f>
        <v>2.0099999999999998</v>
      </c>
      <c r="J301">
        <f>VLOOKUP($A301,[1]MasterLookup!$A:$R,MATCH(J$1,[1]MasterLookup!$1:$1,0),FALSE)</f>
        <v>2.0099999999999998</v>
      </c>
      <c r="K301">
        <f>VLOOKUP($A301,[1]MasterLookup!$A:$R,MATCH(K$1,[1]MasterLookup!$1:$1,0),FALSE)</f>
        <v>2.0099999999999998</v>
      </c>
      <c r="L301">
        <f>VLOOKUP($A301,[1]MasterLookup!$A:$R,MATCH(L$1,[1]MasterLookup!$1:$1,0),FALSE)</f>
        <v>2.0099999999999998</v>
      </c>
      <c r="M301">
        <f>VLOOKUP($A301,input_all_cols!$A:$AZ,MATCH(IF(tranline_cols!$D301=2,VLOOKUP(tranline_cols!M$1,headway_lookup!$A$2:$C$7,2,FALSE),VLOOKUP(tranline_cols!M$1,headway_lookup!$A$2:$C$7,3,FALSE)),input_all_cols!$1:$1,0),FALSE)</f>
        <v>0</v>
      </c>
      <c r="N301">
        <f>VLOOKUP($A301,input_all_cols!$A:$AZ,MATCH(IF(tranline_cols!$D301=2,VLOOKUP(tranline_cols!N$1,headway_lookup!$A$2:$C$7,2,FALSE),VLOOKUP(tranline_cols!N$1,headway_lookup!$A$2:$C$7,3,FALSE)),input_all_cols!$1:$1,0),FALSE)</f>
        <v>0</v>
      </c>
      <c r="O301">
        <f>VLOOKUP($A301,input_all_cols!$A:$AZ,MATCH(IF(tranline_cols!$D301=2,VLOOKUP(tranline_cols!O$1,headway_lookup!$A$2:$C$7,2,FALSE),VLOOKUP(tranline_cols!O$1,headway_lookup!$A$2:$C$7,3,FALSE)),input_all_cols!$1:$1,0),FALSE)</f>
        <v>0</v>
      </c>
      <c r="P301">
        <f>VLOOKUP($A301,input_all_cols!$A:$AZ,MATCH(IF(tranline_cols!$D301=2,VLOOKUP(tranline_cols!P$1,headway_lookup!$A$2:$C$7,2,FALSE),VLOOKUP(tranline_cols!P$1,headway_lookup!$A$2:$C$7,3,FALSE)),input_all_cols!$1:$1,0),FALSE)</f>
        <v>0</v>
      </c>
      <c r="Q301">
        <f>VLOOKUP($A301,input_all_cols!$A:$AZ,MATCH(IF(tranline_cols!$D301=2,VLOOKUP(tranline_cols!Q$1,headway_lookup!$A$2:$C$7,2,FALSE),VLOOKUP(tranline_cols!Q$1,headway_lookup!$A$2:$C$7,3,FALSE)),input_all_cols!$1:$1,0),FALSE)</f>
        <v>0</v>
      </c>
    </row>
    <row r="302" spans="1:18" x14ac:dyDescent="0.25">
      <c r="A302" t="str">
        <f>input_all_cols!A302</f>
        <v>YOLO44AM_A</v>
      </c>
      <c r="B302">
        <f>VLOOKUP($A302,[1]MasterLookup!$A:$R,MATCH(B$1,[1]MasterLookup!$1:$1,0),FALSE)</f>
        <v>2.0099999999999998</v>
      </c>
      <c r="C302" t="s">
        <v>593</v>
      </c>
      <c r="D302">
        <f>VLOOKUP($A302,[1]MasterLookup!$A:$R,MATCH(D$1,[1]MasterLookup!$1:$1,0),FALSE)</f>
        <v>2</v>
      </c>
      <c r="E302">
        <f>VLOOKUP($A302,[1]MasterLookup!$A:$R,MATCH(E$1,[1]MasterLookup!$1:$1,0),FALSE)</f>
        <v>3</v>
      </c>
      <c r="F302">
        <f>VLOOKUP($A302,[1]MasterLookup!$A:$R,MATCH(F$1,[1]MasterLookup!$1:$1,0),FALSE)</f>
        <v>3</v>
      </c>
      <c r="G302" t="str">
        <f>VLOOKUP($A302,[1]MasterLookup!$A:$R,MATCH(G$1,[1]MasterLookup!$1:$1,0),FALSE)</f>
        <v>F</v>
      </c>
      <c r="H302">
        <f>VLOOKUP($A302,[1]MasterLookup!$A:$R,MATCH(H$1,[1]MasterLookup!$1:$1,0),FALSE)</f>
        <v>2.0099999999999998</v>
      </c>
      <c r="I302">
        <f>VLOOKUP($A302,[1]MasterLookup!$A:$R,MATCH(I$1,[1]MasterLookup!$1:$1,0),FALSE)</f>
        <v>2.0099999999999998</v>
      </c>
      <c r="J302">
        <f>VLOOKUP($A302,[1]MasterLookup!$A:$R,MATCH(J$1,[1]MasterLookup!$1:$1,0),FALSE)</f>
        <v>2.0099999999999998</v>
      </c>
      <c r="K302">
        <f>VLOOKUP($A302,[1]MasterLookup!$A:$R,MATCH(K$1,[1]MasterLookup!$1:$1,0),FALSE)</f>
        <v>2.0099999999999998</v>
      </c>
      <c r="L302">
        <f>VLOOKUP($A302,[1]MasterLookup!$A:$R,MATCH(L$1,[1]MasterLookup!$1:$1,0),FALSE)</f>
        <v>2.0099999999999998</v>
      </c>
      <c r="M302">
        <f>VLOOKUP($A302,input_all_cols!$A:$AZ,MATCH(IF(tranline_cols!$D302=2,VLOOKUP(tranline_cols!M$1,headway_lookup!$A$2:$C$7,2,FALSE),VLOOKUP(tranline_cols!M$1,headway_lookup!$A$2:$C$7,3,FALSE)),input_all_cols!$1:$1,0),FALSE)</f>
        <v>41</v>
      </c>
      <c r="N302">
        <f>VLOOKUP($A302,input_all_cols!$A:$AZ,MATCH(IF(tranline_cols!$D302=2,VLOOKUP(tranline_cols!N$1,headway_lookup!$A$2:$C$7,2,FALSE),VLOOKUP(tranline_cols!N$1,headway_lookup!$A$2:$C$7,3,FALSE)),input_all_cols!$1:$1,0),FALSE)</f>
        <v>0</v>
      </c>
      <c r="O302">
        <f>VLOOKUP($A302,input_all_cols!$A:$AZ,MATCH(IF(tranline_cols!$D302=2,VLOOKUP(tranline_cols!O$1,headway_lookup!$A$2:$C$7,2,FALSE),VLOOKUP(tranline_cols!O$1,headway_lookup!$A$2:$C$7,3,FALSE)),input_all_cols!$1:$1,0),FALSE)</f>
        <v>0</v>
      </c>
      <c r="P302">
        <f>VLOOKUP($A302,input_all_cols!$A:$AZ,MATCH(IF(tranline_cols!$D302=2,VLOOKUP(tranline_cols!P$1,headway_lookup!$A$2:$C$7,2,FALSE),VLOOKUP(tranline_cols!P$1,headway_lookup!$A$2:$C$7,3,FALSE)),input_all_cols!$1:$1,0),FALSE)</f>
        <v>0</v>
      </c>
      <c r="Q302">
        <f>VLOOKUP($A302,input_all_cols!$A:$AZ,MATCH(IF(tranline_cols!$D302=2,VLOOKUP(tranline_cols!Q$1,headway_lookup!$A$2:$C$7,2,FALSE),VLOOKUP(tranline_cols!Q$1,headway_lookup!$A$2:$C$7,3,FALSE)),input_all_cols!$1:$1,0),FALSE)</f>
        <v>0</v>
      </c>
    </row>
    <row r="303" spans="1:18" x14ac:dyDescent="0.25">
      <c r="A303" t="str">
        <f>input_all_cols!A303</f>
        <v>YOLO44PM_A</v>
      </c>
      <c r="B303">
        <f>VLOOKUP($A303,[1]MasterLookup!$A:$R,MATCH(B$1,[1]MasterLookup!$1:$1,0),FALSE)</f>
        <v>2.0099999999999998</v>
      </c>
      <c r="C303" t="s">
        <v>593</v>
      </c>
      <c r="D303">
        <f>VLOOKUP($A303,[1]MasterLookup!$A:$R,MATCH(D$1,[1]MasterLookup!$1:$1,0),FALSE)</f>
        <v>2</v>
      </c>
      <c r="E303">
        <f>VLOOKUP($A303,[1]MasterLookup!$A:$R,MATCH(E$1,[1]MasterLookup!$1:$1,0),FALSE)</f>
        <v>3</v>
      </c>
      <c r="F303">
        <f>VLOOKUP($A303,[1]MasterLookup!$A:$R,MATCH(F$1,[1]MasterLookup!$1:$1,0),FALSE)</f>
        <v>3</v>
      </c>
      <c r="G303" t="str">
        <f>VLOOKUP($A303,[1]MasterLookup!$A:$R,MATCH(G$1,[1]MasterLookup!$1:$1,0),FALSE)</f>
        <v>F</v>
      </c>
      <c r="H303">
        <f>VLOOKUP($A303,[1]MasterLookup!$A:$R,MATCH(H$1,[1]MasterLookup!$1:$1,0),FALSE)</f>
        <v>2.0099999999999998</v>
      </c>
      <c r="I303">
        <f>VLOOKUP($A303,[1]MasterLookup!$A:$R,MATCH(I$1,[1]MasterLookup!$1:$1,0),FALSE)</f>
        <v>2.0099999999999998</v>
      </c>
      <c r="J303">
        <f>VLOOKUP($A303,[1]MasterLookup!$A:$R,MATCH(J$1,[1]MasterLookup!$1:$1,0),FALSE)</f>
        <v>2.0099999999999998</v>
      </c>
      <c r="K303">
        <f>VLOOKUP($A303,[1]MasterLookup!$A:$R,MATCH(K$1,[1]MasterLookup!$1:$1,0),FALSE)</f>
        <v>2.0099999999999998</v>
      </c>
      <c r="L303">
        <f>VLOOKUP($A303,[1]MasterLookup!$A:$R,MATCH(L$1,[1]MasterLookup!$1:$1,0),FALSE)</f>
        <v>2.0099999999999998</v>
      </c>
      <c r="M303">
        <f>VLOOKUP($A303,input_all_cols!$A:$AZ,MATCH(IF(tranline_cols!$D303=2,VLOOKUP(tranline_cols!M$1,headway_lookup!$A$2:$C$7,2,FALSE),VLOOKUP(tranline_cols!M$1,headway_lookup!$A$2:$C$7,3,FALSE)),input_all_cols!$1:$1,0),FALSE)</f>
        <v>0</v>
      </c>
      <c r="N303">
        <f>VLOOKUP($A303,input_all_cols!$A:$AZ,MATCH(IF(tranline_cols!$D303=2,VLOOKUP(tranline_cols!N$1,headway_lookup!$A$2:$C$7,2,FALSE),VLOOKUP(tranline_cols!N$1,headway_lookup!$A$2:$C$7,3,FALSE)),input_all_cols!$1:$1,0),FALSE)</f>
        <v>0</v>
      </c>
      <c r="O303">
        <f>VLOOKUP($A303,input_all_cols!$A:$AZ,MATCH(IF(tranline_cols!$D303=2,VLOOKUP(tranline_cols!O$1,headway_lookup!$A$2:$C$7,2,FALSE),VLOOKUP(tranline_cols!O$1,headway_lookup!$A$2:$C$7,3,FALSE)),input_all_cols!$1:$1,0),FALSE)</f>
        <v>30</v>
      </c>
      <c r="P303">
        <f>VLOOKUP($A303,input_all_cols!$A:$AZ,MATCH(IF(tranline_cols!$D303=2,VLOOKUP(tranline_cols!P$1,headway_lookup!$A$2:$C$7,2,FALSE),VLOOKUP(tranline_cols!P$1,headway_lookup!$A$2:$C$7,3,FALSE)),input_all_cols!$1:$1,0),FALSE)</f>
        <v>0</v>
      </c>
      <c r="Q303">
        <f>VLOOKUP($A303,input_all_cols!$A:$AZ,MATCH(IF(tranline_cols!$D303=2,VLOOKUP(tranline_cols!Q$1,headway_lookup!$A$2:$C$7,2,FALSE),VLOOKUP(tranline_cols!Q$1,headway_lookup!$A$2:$C$7,3,FALSE)),input_all_cols!$1:$1,0),FALSE)</f>
        <v>0</v>
      </c>
    </row>
    <row r="304" spans="1:18" x14ac:dyDescent="0.25">
      <c r="A304" t="str">
        <f>input_all_cols!A304</f>
        <v>YOLO45AM_A</v>
      </c>
      <c r="B304">
        <f>VLOOKUP($A304,[1]MasterLookup!$A:$R,MATCH(B$1,[1]MasterLookup!$1:$1,0),FALSE)</f>
        <v>2.0099999999999998</v>
      </c>
      <c r="C304" t="s">
        <v>593</v>
      </c>
      <c r="D304">
        <f>VLOOKUP($A304,[1]MasterLookup!$A:$R,MATCH(D$1,[1]MasterLookup!$1:$1,0),FALSE)</f>
        <v>2</v>
      </c>
      <c r="E304">
        <f>VLOOKUP($A304,[1]MasterLookup!$A:$R,MATCH(E$1,[1]MasterLookup!$1:$1,0),FALSE)</f>
        <v>3</v>
      </c>
      <c r="F304">
        <f>VLOOKUP($A304,[1]MasterLookup!$A:$R,MATCH(F$1,[1]MasterLookup!$1:$1,0),FALSE)</f>
        <v>3</v>
      </c>
      <c r="G304" t="str">
        <f>VLOOKUP($A304,[1]MasterLookup!$A:$R,MATCH(G$1,[1]MasterLookup!$1:$1,0),FALSE)</f>
        <v>F</v>
      </c>
      <c r="H304">
        <f>VLOOKUP($A304,[1]MasterLookup!$A:$R,MATCH(H$1,[1]MasterLookup!$1:$1,0),FALSE)</f>
        <v>2.0099999999999998</v>
      </c>
      <c r="I304">
        <f>VLOOKUP($A304,[1]MasterLookup!$A:$R,MATCH(I$1,[1]MasterLookup!$1:$1,0),FALSE)</f>
        <v>2.0099999999999998</v>
      </c>
      <c r="J304">
        <f>VLOOKUP($A304,[1]MasterLookup!$A:$R,MATCH(J$1,[1]MasterLookup!$1:$1,0),FALSE)</f>
        <v>2.0099999999999998</v>
      </c>
      <c r="K304">
        <f>VLOOKUP($A304,[1]MasterLookup!$A:$R,MATCH(K$1,[1]MasterLookup!$1:$1,0),FALSE)</f>
        <v>2.0099999999999998</v>
      </c>
      <c r="L304">
        <f>VLOOKUP($A304,[1]MasterLookup!$A:$R,MATCH(L$1,[1]MasterLookup!$1:$1,0),FALSE)</f>
        <v>2.0099999999999998</v>
      </c>
      <c r="M304">
        <f>VLOOKUP($A304,input_all_cols!$A:$AZ,MATCH(IF(tranline_cols!$D304=2,VLOOKUP(tranline_cols!M$1,headway_lookup!$A$2:$C$7,2,FALSE),VLOOKUP(tranline_cols!M$1,headway_lookup!$A$2:$C$7,3,FALSE)),input_all_cols!$1:$1,0),FALSE)</f>
        <v>20</v>
      </c>
      <c r="N304">
        <f>VLOOKUP($A304,input_all_cols!$A:$AZ,MATCH(IF(tranline_cols!$D304=2,VLOOKUP(tranline_cols!N$1,headway_lookup!$A$2:$C$7,2,FALSE),VLOOKUP(tranline_cols!N$1,headway_lookup!$A$2:$C$7,3,FALSE)),input_all_cols!$1:$1,0),FALSE)</f>
        <v>0</v>
      </c>
      <c r="O304">
        <f>VLOOKUP($A304,input_all_cols!$A:$AZ,MATCH(IF(tranline_cols!$D304=2,VLOOKUP(tranline_cols!O$1,headway_lookup!$A$2:$C$7,2,FALSE),VLOOKUP(tranline_cols!O$1,headway_lookup!$A$2:$C$7,3,FALSE)),input_all_cols!$1:$1,0),FALSE)</f>
        <v>0</v>
      </c>
      <c r="P304">
        <f>VLOOKUP($A304,input_all_cols!$A:$AZ,MATCH(IF(tranline_cols!$D304=2,VLOOKUP(tranline_cols!P$1,headway_lookup!$A$2:$C$7,2,FALSE),VLOOKUP(tranline_cols!P$1,headway_lookup!$A$2:$C$7,3,FALSE)),input_all_cols!$1:$1,0),FALSE)</f>
        <v>0</v>
      </c>
      <c r="Q304">
        <f>VLOOKUP($A304,input_all_cols!$A:$AZ,MATCH(IF(tranline_cols!$D304=2,VLOOKUP(tranline_cols!Q$1,headway_lookup!$A$2:$C$7,2,FALSE),VLOOKUP(tranline_cols!Q$1,headway_lookup!$A$2:$C$7,3,FALSE)),input_all_cols!$1:$1,0),FALSE)</f>
        <v>0</v>
      </c>
    </row>
    <row r="305" spans="1:17" x14ac:dyDescent="0.25">
      <c r="A305" t="str">
        <f>input_all_cols!A305</f>
        <v>YOLO45PM_A</v>
      </c>
      <c r="B305">
        <f>VLOOKUP($A305,[1]MasterLookup!$A:$R,MATCH(B$1,[1]MasterLookup!$1:$1,0),FALSE)</f>
        <v>2.0099999999999998</v>
      </c>
      <c r="C305" t="s">
        <v>593</v>
      </c>
      <c r="D305">
        <f>VLOOKUP($A305,[1]MasterLookup!$A:$R,MATCH(D$1,[1]MasterLookup!$1:$1,0),FALSE)</f>
        <v>2</v>
      </c>
      <c r="E305">
        <f>VLOOKUP($A305,[1]MasterLookup!$A:$R,MATCH(E$1,[1]MasterLookup!$1:$1,0),FALSE)</f>
        <v>3</v>
      </c>
      <c r="F305">
        <f>VLOOKUP($A305,[1]MasterLookup!$A:$R,MATCH(F$1,[1]MasterLookup!$1:$1,0),FALSE)</f>
        <v>3</v>
      </c>
      <c r="G305" t="str">
        <f>VLOOKUP($A305,[1]MasterLookup!$A:$R,MATCH(G$1,[1]MasterLookup!$1:$1,0),FALSE)</f>
        <v>F</v>
      </c>
      <c r="H305">
        <f>VLOOKUP($A305,[1]MasterLookup!$A:$R,MATCH(H$1,[1]MasterLookup!$1:$1,0),FALSE)</f>
        <v>2.0099999999999998</v>
      </c>
      <c r="I305">
        <f>VLOOKUP($A305,[1]MasterLookup!$A:$R,MATCH(I$1,[1]MasterLookup!$1:$1,0),FALSE)</f>
        <v>2.0099999999999998</v>
      </c>
      <c r="J305">
        <f>VLOOKUP($A305,[1]MasterLookup!$A:$R,MATCH(J$1,[1]MasterLookup!$1:$1,0),FALSE)</f>
        <v>2.0099999999999998</v>
      </c>
      <c r="K305">
        <f>VLOOKUP($A305,[1]MasterLookup!$A:$R,MATCH(K$1,[1]MasterLookup!$1:$1,0),FALSE)</f>
        <v>2.0099999999999998</v>
      </c>
      <c r="L305">
        <f>VLOOKUP($A305,[1]MasterLookup!$A:$R,MATCH(L$1,[1]MasterLookup!$1:$1,0),FALSE)</f>
        <v>2.0099999999999998</v>
      </c>
      <c r="M305">
        <f>VLOOKUP($A305,input_all_cols!$A:$AZ,MATCH(IF(tranline_cols!$D305=2,VLOOKUP(tranline_cols!M$1,headway_lookup!$A$2:$C$7,2,FALSE),VLOOKUP(tranline_cols!M$1,headway_lookup!$A$2:$C$7,3,FALSE)),input_all_cols!$1:$1,0),FALSE)</f>
        <v>0</v>
      </c>
      <c r="N305">
        <f>VLOOKUP($A305,input_all_cols!$A:$AZ,MATCH(IF(tranline_cols!$D305=2,VLOOKUP(tranline_cols!N$1,headway_lookup!$A$2:$C$7,2,FALSE),VLOOKUP(tranline_cols!N$1,headway_lookup!$A$2:$C$7,3,FALSE)),input_all_cols!$1:$1,0),FALSE)</f>
        <v>0</v>
      </c>
      <c r="O305">
        <f>VLOOKUP($A305,input_all_cols!$A:$AZ,MATCH(IF(tranline_cols!$D305=2,VLOOKUP(tranline_cols!O$1,headway_lookup!$A$2:$C$7,2,FALSE),VLOOKUP(tranline_cols!O$1,headway_lookup!$A$2:$C$7,3,FALSE)),input_all_cols!$1:$1,0),FALSE)</f>
        <v>30</v>
      </c>
      <c r="P305">
        <f>VLOOKUP($A305,input_all_cols!$A:$AZ,MATCH(IF(tranline_cols!$D305=2,VLOOKUP(tranline_cols!P$1,headway_lookup!$A$2:$C$7,2,FALSE),VLOOKUP(tranline_cols!P$1,headway_lookup!$A$2:$C$7,3,FALSE)),input_all_cols!$1:$1,0),FALSE)</f>
        <v>0</v>
      </c>
      <c r="Q305">
        <f>VLOOKUP($A305,input_all_cols!$A:$AZ,MATCH(IF(tranline_cols!$D305=2,VLOOKUP(tranline_cols!Q$1,headway_lookup!$A$2:$C$7,2,FALSE),VLOOKUP(tranline_cols!Q$1,headway_lookup!$A$2:$C$7,3,FALSE)),input_all_cols!$1:$1,0),FALSE)</f>
        <v>0</v>
      </c>
    </row>
    <row r="306" spans="1:17" x14ac:dyDescent="0.25">
      <c r="A306" t="str">
        <f>input_all_cols!A306</f>
        <v>YUSU1_A</v>
      </c>
      <c r="B306">
        <f>VLOOKUP($A306,[1]MasterLookup!$A:$R,MATCH(B$1,[1]MasterLookup!$1:$1,0),FALSE)</f>
        <v>2.0099999999999998</v>
      </c>
      <c r="C306" t="s">
        <v>593</v>
      </c>
      <c r="D306">
        <f>VLOOKUP($A306,[1]MasterLookup!$A:$R,MATCH(D$1,[1]MasterLookup!$1:$1,0),FALSE)</f>
        <v>3</v>
      </c>
      <c r="E306">
        <f>VLOOKUP($A306,[1]MasterLookup!$A:$R,MATCH(E$1,[1]MasterLookup!$1:$1,0),FALSE)</f>
        <v>8</v>
      </c>
      <c r="F306">
        <f>VLOOKUP($A306,[1]MasterLookup!$A:$R,MATCH(F$1,[1]MasterLookup!$1:$1,0),FALSE)</f>
        <v>5</v>
      </c>
      <c r="G306" t="str">
        <f>VLOOKUP($A306,[1]MasterLookup!$A:$R,MATCH(G$1,[1]MasterLookup!$1:$1,0),FALSE)</f>
        <v>F</v>
      </c>
      <c r="H306">
        <f>VLOOKUP($A306,[1]MasterLookup!$A:$R,MATCH(H$1,[1]MasterLookup!$1:$1,0),FALSE)</f>
        <v>2.0099999999999998</v>
      </c>
      <c r="I306">
        <f>VLOOKUP($A306,[1]MasterLookup!$A:$R,MATCH(I$1,[1]MasterLookup!$1:$1,0),FALSE)</f>
        <v>2.0099999999999998</v>
      </c>
      <c r="J306">
        <f>VLOOKUP($A306,[1]MasterLookup!$A:$R,MATCH(J$1,[1]MasterLookup!$1:$1,0),FALSE)</f>
        <v>2.0099999999999998</v>
      </c>
      <c r="K306">
        <f>VLOOKUP($A306,[1]MasterLookup!$A:$R,MATCH(K$1,[1]MasterLookup!$1:$1,0),FALSE)</f>
        <v>2.0099999999999998</v>
      </c>
      <c r="L306">
        <f>VLOOKUP($A306,[1]MasterLookup!$A:$R,MATCH(L$1,[1]MasterLookup!$1:$1,0),FALSE)</f>
        <v>2.0099999999999998</v>
      </c>
      <c r="M306">
        <f>VLOOKUP($A306,input_all_cols!$A:$AZ,MATCH(IF(tranline_cols!$D306=2,VLOOKUP(tranline_cols!M$1,headway_lookup!$A$2:$C$7,2,FALSE),VLOOKUP(tranline_cols!M$1,headway_lookup!$A$2:$C$7,3,FALSE)),input_all_cols!$1:$1,0),FALSE)</f>
        <v>34.285714285714199</v>
      </c>
      <c r="N306">
        <f>VLOOKUP($A306,input_all_cols!$A:$AZ,MATCH(IF(tranline_cols!$D306=2,VLOOKUP(tranline_cols!N$1,headway_lookup!$A$2:$C$7,2,FALSE),VLOOKUP(tranline_cols!N$1,headway_lookup!$A$2:$C$7,3,FALSE)),input_all_cols!$1:$1,0),FALSE)</f>
        <v>30</v>
      </c>
      <c r="O306">
        <f>VLOOKUP($A306,input_all_cols!$A:$AZ,MATCH(IF(tranline_cols!$D306=2,VLOOKUP(tranline_cols!O$1,headway_lookup!$A$2:$C$7,2,FALSE),VLOOKUP(tranline_cols!O$1,headway_lookup!$A$2:$C$7,3,FALSE)),input_all_cols!$1:$1,0),FALSE)</f>
        <v>30</v>
      </c>
      <c r="P306">
        <f>VLOOKUP($A306,input_all_cols!$A:$AZ,MATCH(IF(tranline_cols!$D306=2,VLOOKUP(tranline_cols!P$1,headway_lookup!$A$2:$C$7,2,FALSE),VLOOKUP(tranline_cols!P$1,headway_lookup!$A$2:$C$7,3,FALSE)),input_all_cols!$1:$1,0),FALSE)</f>
        <v>120</v>
      </c>
      <c r="Q306">
        <f>VLOOKUP($A306,input_all_cols!$A:$AZ,MATCH(IF(tranline_cols!$D306=2,VLOOKUP(tranline_cols!Q$1,headway_lookup!$A$2:$C$7,2,FALSE),VLOOKUP(tranline_cols!Q$1,headway_lookup!$A$2:$C$7,3,FALSE)),input_all_cols!$1:$1,0),FALSE)</f>
        <v>0</v>
      </c>
    </row>
    <row r="307" spans="1:17" x14ac:dyDescent="0.25">
      <c r="A307" t="str">
        <f>input_all_cols!A307</f>
        <v>YUSU1_B</v>
      </c>
      <c r="B307">
        <f>VLOOKUP($A307,[1]MasterLookup!$A:$R,MATCH(B$1,[1]MasterLookup!$1:$1,0),FALSE)</f>
        <v>2.0099999999999998</v>
      </c>
      <c r="C307" t="s">
        <v>593</v>
      </c>
      <c r="D307">
        <f>VLOOKUP($A307,[1]MasterLookup!$A:$R,MATCH(D$1,[1]MasterLookup!$1:$1,0),FALSE)</f>
        <v>3</v>
      </c>
      <c r="E307">
        <f>VLOOKUP($A307,[1]MasterLookup!$A:$R,MATCH(E$1,[1]MasterLookup!$1:$1,0),FALSE)</f>
        <v>8</v>
      </c>
      <c r="F307">
        <f>VLOOKUP($A307,[1]MasterLookup!$A:$R,MATCH(F$1,[1]MasterLookup!$1:$1,0),FALSE)</f>
        <v>5</v>
      </c>
      <c r="G307" t="str">
        <f>VLOOKUP($A307,[1]MasterLookup!$A:$R,MATCH(G$1,[1]MasterLookup!$1:$1,0),FALSE)</f>
        <v>F</v>
      </c>
      <c r="H307">
        <f>VLOOKUP($A307,[1]MasterLookup!$A:$R,MATCH(H$1,[1]MasterLookup!$1:$1,0),FALSE)</f>
        <v>2.0099999999999998</v>
      </c>
      <c r="I307">
        <f>VLOOKUP($A307,[1]MasterLookup!$A:$R,MATCH(I$1,[1]MasterLookup!$1:$1,0),FALSE)</f>
        <v>2.0099999999999998</v>
      </c>
      <c r="J307">
        <f>VLOOKUP($A307,[1]MasterLookup!$A:$R,MATCH(J$1,[1]MasterLookup!$1:$1,0),FALSE)</f>
        <v>2.0099999999999998</v>
      </c>
      <c r="K307">
        <f>VLOOKUP($A307,[1]MasterLookup!$A:$R,MATCH(K$1,[1]MasterLookup!$1:$1,0),FALSE)</f>
        <v>2.0099999999999998</v>
      </c>
      <c r="L307">
        <f>VLOOKUP($A307,[1]MasterLookup!$A:$R,MATCH(L$1,[1]MasterLookup!$1:$1,0),FALSE)</f>
        <v>2.0099999999999998</v>
      </c>
      <c r="M307">
        <f>VLOOKUP($A307,input_all_cols!$A:$AZ,MATCH(IF(tranline_cols!$D307=2,VLOOKUP(tranline_cols!M$1,headway_lookup!$A$2:$C$7,2,FALSE),VLOOKUP(tranline_cols!M$1,headway_lookup!$A$2:$C$7,3,FALSE)),input_all_cols!$1:$1,0),FALSE)</f>
        <v>40</v>
      </c>
      <c r="N307">
        <f>VLOOKUP($A307,input_all_cols!$A:$AZ,MATCH(IF(tranline_cols!$D307=2,VLOOKUP(tranline_cols!N$1,headway_lookup!$A$2:$C$7,2,FALSE),VLOOKUP(tranline_cols!N$1,headway_lookup!$A$2:$C$7,3,FALSE)),input_all_cols!$1:$1,0),FALSE)</f>
        <v>30</v>
      </c>
      <c r="O307">
        <f>VLOOKUP($A307,input_all_cols!$A:$AZ,MATCH(IF(tranline_cols!$D307=2,VLOOKUP(tranline_cols!O$1,headway_lookup!$A$2:$C$7,2,FALSE),VLOOKUP(tranline_cols!O$1,headway_lookup!$A$2:$C$7,3,FALSE)),input_all_cols!$1:$1,0),FALSE)</f>
        <v>30</v>
      </c>
      <c r="P307">
        <f>VLOOKUP($A307,input_all_cols!$A:$AZ,MATCH(IF(tranline_cols!$D307=2,VLOOKUP(tranline_cols!P$1,headway_lookup!$A$2:$C$7,2,FALSE),VLOOKUP(tranline_cols!P$1,headway_lookup!$A$2:$C$7,3,FALSE)),input_all_cols!$1:$1,0),FALSE)</f>
        <v>60</v>
      </c>
      <c r="Q307">
        <f>VLOOKUP($A307,input_all_cols!$A:$AZ,MATCH(IF(tranline_cols!$D307=2,VLOOKUP(tranline_cols!Q$1,headway_lookup!$A$2:$C$7,2,FALSE),VLOOKUP(tranline_cols!Q$1,headway_lookup!$A$2:$C$7,3,FALSE)),input_all_cols!$1:$1,0),FALSE)</f>
        <v>0</v>
      </c>
    </row>
    <row r="308" spans="1:17" x14ac:dyDescent="0.25">
      <c r="A308" t="str">
        <f>input_all_cols!A308</f>
        <v>YUSU2A_A</v>
      </c>
      <c r="B308">
        <f>VLOOKUP($A308,[1]MasterLookup!$A:$R,MATCH(B$1,[1]MasterLookup!$1:$1,0),FALSE)</f>
        <v>2.0099999999999998</v>
      </c>
      <c r="C308" t="s">
        <v>593</v>
      </c>
      <c r="D308">
        <f>VLOOKUP($A308,[1]MasterLookup!$A:$R,MATCH(D$1,[1]MasterLookup!$1:$1,0),FALSE)</f>
        <v>3</v>
      </c>
      <c r="E308">
        <f>VLOOKUP($A308,[1]MasterLookup!$A:$R,MATCH(E$1,[1]MasterLookup!$1:$1,0),FALSE)</f>
        <v>8</v>
      </c>
      <c r="F308">
        <f>VLOOKUP($A308,[1]MasterLookup!$A:$R,MATCH(F$1,[1]MasterLookup!$1:$1,0),FALSE)</f>
        <v>5</v>
      </c>
      <c r="G308" t="str">
        <f>VLOOKUP($A308,[1]MasterLookup!$A:$R,MATCH(G$1,[1]MasterLookup!$1:$1,0),FALSE)</f>
        <v>T</v>
      </c>
      <c r="H308">
        <f>VLOOKUP($A308,[1]MasterLookup!$A:$R,MATCH(H$1,[1]MasterLookup!$1:$1,0),FALSE)</f>
        <v>2.0099999999999998</v>
      </c>
      <c r="I308">
        <f>VLOOKUP($A308,[1]MasterLookup!$A:$R,MATCH(I$1,[1]MasterLookup!$1:$1,0),FALSE)</f>
        <v>2.0099999999999998</v>
      </c>
      <c r="J308">
        <f>VLOOKUP($A308,[1]MasterLookup!$A:$R,MATCH(J$1,[1]MasterLookup!$1:$1,0),FALSE)</f>
        <v>2.0099999999999998</v>
      </c>
      <c r="K308">
        <f>VLOOKUP($A308,[1]MasterLookup!$A:$R,MATCH(K$1,[1]MasterLookup!$1:$1,0),FALSE)</f>
        <v>2.0099999999999998</v>
      </c>
      <c r="L308">
        <f>VLOOKUP($A308,[1]MasterLookup!$A:$R,MATCH(L$1,[1]MasterLookup!$1:$1,0),FALSE)</f>
        <v>2.0099999999999998</v>
      </c>
      <c r="M308">
        <f>VLOOKUP($A308,input_all_cols!$A:$AZ,MATCH(IF(tranline_cols!$D308=2,VLOOKUP(tranline_cols!M$1,headway_lookup!$A$2:$C$7,2,FALSE),VLOOKUP(tranline_cols!M$1,headway_lookup!$A$2:$C$7,3,FALSE)),input_all_cols!$1:$1,0),FALSE)</f>
        <v>34.285714285714199</v>
      </c>
      <c r="N308">
        <f>VLOOKUP($A308,input_all_cols!$A:$AZ,MATCH(IF(tranline_cols!$D308=2,VLOOKUP(tranline_cols!N$1,headway_lookup!$A$2:$C$7,2,FALSE),VLOOKUP(tranline_cols!N$1,headway_lookup!$A$2:$C$7,3,FALSE)),input_all_cols!$1:$1,0),FALSE)</f>
        <v>30</v>
      </c>
      <c r="O308">
        <f>VLOOKUP($A308,input_all_cols!$A:$AZ,MATCH(IF(tranline_cols!$D308=2,VLOOKUP(tranline_cols!O$1,headway_lookup!$A$2:$C$7,2,FALSE),VLOOKUP(tranline_cols!O$1,headway_lookup!$A$2:$C$7,3,FALSE)),input_all_cols!$1:$1,0),FALSE)</f>
        <v>30</v>
      </c>
      <c r="P308">
        <f>VLOOKUP($A308,input_all_cols!$A:$AZ,MATCH(IF(tranline_cols!$D308=2,VLOOKUP(tranline_cols!P$1,headway_lookup!$A$2:$C$7,2,FALSE),VLOOKUP(tranline_cols!P$1,headway_lookup!$A$2:$C$7,3,FALSE)),input_all_cols!$1:$1,0),FALSE)</f>
        <v>0</v>
      </c>
      <c r="Q308">
        <f>VLOOKUP($A308,input_all_cols!$A:$AZ,MATCH(IF(tranline_cols!$D308=2,VLOOKUP(tranline_cols!Q$1,headway_lookup!$A$2:$C$7,2,FALSE),VLOOKUP(tranline_cols!Q$1,headway_lookup!$A$2:$C$7,3,FALSE)),input_all_cols!$1:$1,0),FALSE)</f>
        <v>0</v>
      </c>
    </row>
    <row r="309" spans="1:17" x14ac:dyDescent="0.25">
      <c r="A309" t="str">
        <f>input_all_cols!A309</f>
        <v>YUSU2B_B</v>
      </c>
      <c r="B309">
        <f>VLOOKUP($A309,[1]MasterLookup!$A:$R,MATCH(B$1,[1]MasterLookup!$1:$1,0),FALSE)</f>
        <v>2.0099999999999998</v>
      </c>
      <c r="C309" t="s">
        <v>593</v>
      </c>
      <c r="D309">
        <f>VLOOKUP($A309,[1]MasterLookup!$A:$R,MATCH(D$1,[1]MasterLookup!$1:$1,0),FALSE)</f>
        <v>3</v>
      </c>
      <c r="E309">
        <f>VLOOKUP($A309,[1]MasterLookup!$A:$R,MATCH(E$1,[1]MasterLookup!$1:$1,0),FALSE)</f>
        <v>8</v>
      </c>
      <c r="F309">
        <f>VLOOKUP($A309,[1]MasterLookup!$A:$R,MATCH(F$1,[1]MasterLookup!$1:$1,0),FALSE)</f>
        <v>5</v>
      </c>
      <c r="G309" t="str">
        <f>VLOOKUP($A309,[1]MasterLookup!$A:$R,MATCH(G$1,[1]MasterLookup!$1:$1,0),FALSE)</f>
        <v>T</v>
      </c>
      <c r="H309">
        <f>VLOOKUP($A309,[1]MasterLookup!$A:$R,MATCH(H$1,[1]MasterLookup!$1:$1,0),FALSE)</f>
        <v>2.0099999999999998</v>
      </c>
      <c r="I309">
        <f>VLOOKUP($A309,[1]MasterLookup!$A:$R,MATCH(I$1,[1]MasterLookup!$1:$1,0),FALSE)</f>
        <v>2.0099999999999998</v>
      </c>
      <c r="J309">
        <f>VLOOKUP($A309,[1]MasterLookup!$A:$R,MATCH(J$1,[1]MasterLookup!$1:$1,0),FALSE)</f>
        <v>2.0099999999999998</v>
      </c>
      <c r="K309">
        <f>VLOOKUP($A309,[1]MasterLookup!$A:$R,MATCH(K$1,[1]MasterLookup!$1:$1,0),FALSE)</f>
        <v>2.0099999999999998</v>
      </c>
      <c r="L309">
        <f>VLOOKUP($A309,[1]MasterLookup!$A:$R,MATCH(L$1,[1]MasterLookup!$1:$1,0),FALSE)</f>
        <v>2.0099999999999998</v>
      </c>
      <c r="M309">
        <f>VLOOKUP($A309,input_all_cols!$A:$AZ,MATCH(IF(tranline_cols!$D309=2,VLOOKUP(tranline_cols!M$1,headway_lookup!$A$2:$C$7,2,FALSE),VLOOKUP(tranline_cols!M$1,headway_lookup!$A$2:$C$7,3,FALSE)),input_all_cols!$1:$1,0),FALSE)</f>
        <v>34.285714285714199</v>
      </c>
      <c r="N309">
        <f>VLOOKUP($A309,input_all_cols!$A:$AZ,MATCH(IF(tranline_cols!$D309=2,VLOOKUP(tranline_cols!N$1,headway_lookup!$A$2:$C$7,2,FALSE),VLOOKUP(tranline_cols!N$1,headway_lookup!$A$2:$C$7,3,FALSE)),input_all_cols!$1:$1,0),FALSE)</f>
        <v>30</v>
      </c>
      <c r="O309">
        <f>VLOOKUP($A309,input_all_cols!$A:$AZ,MATCH(IF(tranline_cols!$D309=2,VLOOKUP(tranline_cols!O$1,headway_lookup!$A$2:$C$7,2,FALSE),VLOOKUP(tranline_cols!O$1,headway_lookup!$A$2:$C$7,3,FALSE)),input_all_cols!$1:$1,0),FALSE)</f>
        <v>30</v>
      </c>
      <c r="P309">
        <f>VLOOKUP($A309,input_all_cols!$A:$AZ,MATCH(IF(tranline_cols!$D309=2,VLOOKUP(tranline_cols!P$1,headway_lookup!$A$2:$C$7,2,FALSE),VLOOKUP(tranline_cols!P$1,headway_lookup!$A$2:$C$7,3,FALSE)),input_all_cols!$1:$1,0),FALSE)</f>
        <v>0</v>
      </c>
      <c r="Q309">
        <f>VLOOKUP($A309,input_all_cols!$A:$AZ,MATCH(IF(tranline_cols!$D309=2,VLOOKUP(tranline_cols!Q$1,headway_lookup!$A$2:$C$7,2,FALSE),VLOOKUP(tranline_cols!Q$1,headway_lookup!$A$2:$C$7,3,FALSE)),input_all_cols!$1:$1,0),FALSE)</f>
        <v>0</v>
      </c>
    </row>
    <row r="310" spans="1:17" x14ac:dyDescent="0.25">
      <c r="A310" t="str">
        <f>input_all_cols!A310</f>
        <v>YUSU3_A</v>
      </c>
      <c r="B310">
        <f>VLOOKUP($A310,[1]MasterLookup!$A:$R,MATCH(B$1,[1]MasterLookup!$1:$1,0),FALSE)</f>
        <v>2.0099999999999998</v>
      </c>
      <c r="C310" t="s">
        <v>593</v>
      </c>
      <c r="D310">
        <f>VLOOKUP($A310,[1]MasterLookup!$A:$R,MATCH(D$1,[1]MasterLookup!$1:$1,0),FALSE)</f>
        <v>3</v>
      </c>
      <c r="E310">
        <f>VLOOKUP($A310,[1]MasterLookup!$A:$R,MATCH(E$1,[1]MasterLookup!$1:$1,0),FALSE)</f>
        <v>8</v>
      </c>
      <c r="F310">
        <f>VLOOKUP($A310,[1]MasterLookup!$A:$R,MATCH(F$1,[1]MasterLookup!$1:$1,0),FALSE)</f>
        <v>5</v>
      </c>
      <c r="G310" t="str">
        <f>VLOOKUP($A310,[1]MasterLookup!$A:$R,MATCH(G$1,[1]MasterLookup!$1:$1,0),FALSE)</f>
        <v>F</v>
      </c>
      <c r="H310">
        <f>VLOOKUP($A310,[1]MasterLookup!$A:$R,MATCH(H$1,[1]MasterLookup!$1:$1,0),FALSE)</f>
        <v>2.0099999999999998</v>
      </c>
      <c r="I310">
        <f>VLOOKUP($A310,[1]MasterLookup!$A:$R,MATCH(I$1,[1]MasterLookup!$1:$1,0),FALSE)</f>
        <v>2.0099999999999998</v>
      </c>
      <c r="J310">
        <f>VLOOKUP($A310,[1]MasterLookup!$A:$R,MATCH(J$1,[1]MasterLookup!$1:$1,0),FALSE)</f>
        <v>2.0099999999999998</v>
      </c>
      <c r="K310">
        <f>VLOOKUP($A310,[1]MasterLookup!$A:$R,MATCH(K$1,[1]MasterLookup!$1:$1,0),FALSE)</f>
        <v>2.0099999999999998</v>
      </c>
      <c r="L310">
        <f>VLOOKUP($A310,[1]MasterLookup!$A:$R,MATCH(L$1,[1]MasterLookup!$1:$1,0),FALSE)</f>
        <v>2.0099999999999998</v>
      </c>
      <c r="M310">
        <f>VLOOKUP($A310,input_all_cols!$A:$AZ,MATCH(IF(tranline_cols!$D310=2,VLOOKUP(tranline_cols!M$1,headway_lookup!$A$2:$C$7,2,FALSE),VLOOKUP(tranline_cols!M$1,headway_lookup!$A$2:$C$7,3,FALSE)),input_all_cols!$1:$1,0),FALSE)</f>
        <v>40</v>
      </c>
      <c r="N310">
        <f>VLOOKUP($A310,input_all_cols!$A:$AZ,MATCH(IF(tranline_cols!$D310=2,VLOOKUP(tranline_cols!N$1,headway_lookup!$A$2:$C$7,2,FALSE),VLOOKUP(tranline_cols!N$1,headway_lookup!$A$2:$C$7,3,FALSE)),input_all_cols!$1:$1,0),FALSE)</f>
        <v>30</v>
      </c>
      <c r="O310">
        <f>VLOOKUP($A310,input_all_cols!$A:$AZ,MATCH(IF(tranline_cols!$D310=2,VLOOKUP(tranline_cols!O$1,headway_lookup!$A$2:$C$7,2,FALSE),VLOOKUP(tranline_cols!O$1,headway_lookup!$A$2:$C$7,3,FALSE)),input_all_cols!$1:$1,0),FALSE)</f>
        <v>30</v>
      </c>
      <c r="P310">
        <f>VLOOKUP($A310,input_all_cols!$A:$AZ,MATCH(IF(tranline_cols!$D310=2,VLOOKUP(tranline_cols!P$1,headway_lookup!$A$2:$C$7,2,FALSE),VLOOKUP(tranline_cols!P$1,headway_lookup!$A$2:$C$7,3,FALSE)),input_all_cols!$1:$1,0),FALSE)</f>
        <v>0</v>
      </c>
      <c r="Q310">
        <f>VLOOKUP($A310,input_all_cols!$A:$AZ,MATCH(IF(tranline_cols!$D310=2,VLOOKUP(tranline_cols!Q$1,headway_lookup!$A$2:$C$7,2,FALSE),VLOOKUP(tranline_cols!Q$1,headway_lookup!$A$2:$C$7,3,FALSE)),input_all_cols!$1:$1,0),FALSE)</f>
        <v>0</v>
      </c>
    </row>
    <row r="311" spans="1:17" x14ac:dyDescent="0.25">
      <c r="A311" t="str">
        <f>input_all_cols!A311</f>
        <v>YUSU3_B</v>
      </c>
      <c r="B311">
        <f>VLOOKUP($A311,[1]MasterLookup!$A:$R,MATCH(B$1,[1]MasterLookup!$1:$1,0),FALSE)</f>
        <v>2.0099999999999998</v>
      </c>
      <c r="C311" t="s">
        <v>593</v>
      </c>
      <c r="D311">
        <f>VLOOKUP($A311,[1]MasterLookup!$A:$R,MATCH(D$1,[1]MasterLookup!$1:$1,0),FALSE)</f>
        <v>3</v>
      </c>
      <c r="E311">
        <f>VLOOKUP($A311,[1]MasterLookup!$A:$R,MATCH(E$1,[1]MasterLookup!$1:$1,0),FALSE)</f>
        <v>8</v>
      </c>
      <c r="F311">
        <f>VLOOKUP($A311,[1]MasterLookup!$A:$R,MATCH(F$1,[1]MasterLookup!$1:$1,0),FALSE)</f>
        <v>5</v>
      </c>
      <c r="G311" t="str">
        <f>VLOOKUP($A311,[1]MasterLookup!$A:$R,MATCH(G$1,[1]MasterLookup!$1:$1,0),FALSE)</f>
        <v>F</v>
      </c>
      <c r="H311">
        <f>VLOOKUP($A311,[1]MasterLookup!$A:$R,MATCH(H$1,[1]MasterLookup!$1:$1,0),FALSE)</f>
        <v>2.0099999999999998</v>
      </c>
      <c r="I311">
        <f>VLOOKUP($A311,[1]MasterLookup!$A:$R,MATCH(I$1,[1]MasterLookup!$1:$1,0),FALSE)</f>
        <v>2.0099999999999998</v>
      </c>
      <c r="J311">
        <f>VLOOKUP($A311,[1]MasterLookup!$A:$R,MATCH(J$1,[1]MasterLookup!$1:$1,0),FALSE)</f>
        <v>2.0099999999999998</v>
      </c>
      <c r="K311">
        <f>VLOOKUP($A311,[1]MasterLookup!$A:$R,MATCH(K$1,[1]MasterLookup!$1:$1,0),FALSE)</f>
        <v>2.0099999999999998</v>
      </c>
      <c r="L311">
        <f>VLOOKUP($A311,[1]MasterLookup!$A:$R,MATCH(L$1,[1]MasterLookup!$1:$1,0),FALSE)</f>
        <v>2.0099999999999998</v>
      </c>
      <c r="M311">
        <f>VLOOKUP($A311,input_all_cols!$A:$AZ,MATCH(IF(tranline_cols!$D311=2,VLOOKUP(tranline_cols!M$1,headway_lookup!$A$2:$C$7,2,FALSE),VLOOKUP(tranline_cols!M$1,headway_lookup!$A$2:$C$7,3,FALSE)),input_all_cols!$1:$1,0),FALSE)</f>
        <v>48</v>
      </c>
      <c r="N311">
        <f>VLOOKUP($A311,input_all_cols!$A:$AZ,MATCH(IF(tranline_cols!$D311=2,VLOOKUP(tranline_cols!N$1,headway_lookup!$A$2:$C$7,2,FALSE),VLOOKUP(tranline_cols!N$1,headway_lookup!$A$2:$C$7,3,FALSE)),input_all_cols!$1:$1,0),FALSE)</f>
        <v>30</v>
      </c>
      <c r="O311">
        <f>VLOOKUP($A311,input_all_cols!$A:$AZ,MATCH(IF(tranline_cols!$D311=2,VLOOKUP(tranline_cols!O$1,headway_lookup!$A$2:$C$7,2,FALSE),VLOOKUP(tranline_cols!O$1,headway_lookup!$A$2:$C$7,3,FALSE)),input_all_cols!$1:$1,0),FALSE)</f>
        <v>30</v>
      </c>
      <c r="P311">
        <f>VLOOKUP($A311,input_all_cols!$A:$AZ,MATCH(IF(tranline_cols!$D311=2,VLOOKUP(tranline_cols!P$1,headway_lookup!$A$2:$C$7,2,FALSE),VLOOKUP(tranline_cols!P$1,headway_lookup!$A$2:$C$7,3,FALSE)),input_all_cols!$1:$1,0),FALSE)</f>
        <v>120</v>
      </c>
      <c r="Q311">
        <f>VLOOKUP($A311,input_all_cols!$A:$AZ,MATCH(IF(tranline_cols!$D311=2,VLOOKUP(tranline_cols!Q$1,headway_lookup!$A$2:$C$7,2,FALSE),VLOOKUP(tranline_cols!Q$1,headway_lookup!$A$2:$C$7,3,FALSE)),input_all_cols!$1:$1,0),FALSE)</f>
        <v>0</v>
      </c>
    </row>
    <row r="312" spans="1:17" x14ac:dyDescent="0.25">
      <c r="A312" t="str">
        <f>input_all_cols!A312</f>
        <v>YUSU4A_A</v>
      </c>
      <c r="B312">
        <f>VLOOKUP($A312,[1]MasterLookup!$A:$R,MATCH(B$1,[1]MasterLookup!$1:$1,0),FALSE)</f>
        <v>2.0099999999999998</v>
      </c>
      <c r="C312" t="s">
        <v>593</v>
      </c>
      <c r="D312">
        <f>VLOOKUP($A312,[1]MasterLookup!$A:$R,MATCH(D$1,[1]MasterLookup!$1:$1,0),FALSE)</f>
        <v>3</v>
      </c>
      <c r="E312">
        <f>VLOOKUP($A312,[1]MasterLookup!$A:$R,MATCH(E$1,[1]MasterLookup!$1:$1,0),FALSE)</f>
        <v>8</v>
      </c>
      <c r="F312">
        <f>VLOOKUP($A312,[1]MasterLookup!$A:$R,MATCH(F$1,[1]MasterLookup!$1:$1,0),FALSE)</f>
        <v>5</v>
      </c>
      <c r="G312" t="str">
        <f>VLOOKUP($A312,[1]MasterLookup!$A:$R,MATCH(G$1,[1]MasterLookup!$1:$1,0),FALSE)</f>
        <v>T</v>
      </c>
      <c r="H312">
        <f>VLOOKUP($A312,[1]MasterLookup!$A:$R,MATCH(H$1,[1]MasterLookup!$1:$1,0),FALSE)</f>
        <v>2.0099999999999998</v>
      </c>
      <c r="I312">
        <f>VLOOKUP($A312,[1]MasterLookup!$A:$R,MATCH(I$1,[1]MasterLookup!$1:$1,0),FALSE)</f>
        <v>2.0099999999999998</v>
      </c>
      <c r="J312">
        <f>VLOOKUP($A312,[1]MasterLookup!$A:$R,MATCH(J$1,[1]MasterLookup!$1:$1,0),FALSE)</f>
        <v>2.0099999999999998</v>
      </c>
      <c r="K312">
        <f>VLOOKUP($A312,[1]MasterLookup!$A:$R,MATCH(K$1,[1]MasterLookup!$1:$1,0),FALSE)</f>
        <v>2.0099999999999998</v>
      </c>
      <c r="L312">
        <f>VLOOKUP($A312,[1]MasterLookup!$A:$R,MATCH(L$1,[1]MasterLookup!$1:$1,0),FALSE)</f>
        <v>2.0099999999999998</v>
      </c>
      <c r="M312">
        <f>VLOOKUP($A312,input_all_cols!$A:$AZ,MATCH(IF(tranline_cols!$D312=2,VLOOKUP(tranline_cols!M$1,headway_lookup!$A$2:$C$7,2,FALSE),VLOOKUP(tranline_cols!M$1,headway_lookup!$A$2:$C$7,3,FALSE)),input_all_cols!$1:$1,0),FALSE)</f>
        <v>80</v>
      </c>
      <c r="N312">
        <f>VLOOKUP($A312,input_all_cols!$A:$AZ,MATCH(IF(tranline_cols!$D312=2,VLOOKUP(tranline_cols!N$1,headway_lookup!$A$2:$C$7,2,FALSE),VLOOKUP(tranline_cols!N$1,headway_lookup!$A$2:$C$7,3,FALSE)),input_all_cols!$1:$1,0),FALSE)</f>
        <v>60</v>
      </c>
      <c r="O312">
        <f>VLOOKUP($A312,input_all_cols!$A:$AZ,MATCH(IF(tranline_cols!$D312=2,VLOOKUP(tranline_cols!O$1,headway_lookup!$A$2:$C$7,2,FALSE),VLOOKUP(tranline_cols!O$1,headway_lookup!$A$2:$C$7,3,FALSE)),input_all_cols!$1:$1,0),FALSE)</f>
        <v>60</v>
      </c>
      <c r="P312">
        <f>VLOOKUP($A312,input_all_cols!$A:$AZ,MATCH(IF(tranline_cols!$D312=2,VLOOKUP(tranline_cols!P$1,headway_lookup!$A$2:$C$7,2,FALSE),VLOOKUP(tranline_cols!P$1,headway_lookup!$A$2:$C$7,3,FALSE)),input_all_cols!$1:$1,0),FALSE)</f>
        <v>120</v>
      </c>
      <c r="Q312">
        <f>VLOOKUP($A312,input_all_cols!$A:$AZ,MATCH(IF(tranline_cols!$D312=2,VLOOKUP(tranline_cols!Q$1,headway_lookup!$A$2:$C$7,2,FALSE),VLOOKUP(tranline_cols!Q$1,headway_lookup!$A$2:$C$7,3,FALSE)),input_all_cols!$1:$1,0),FALSE)</f>
        <v>0</v>
      </c>
    </row>
    <row r="313" spans="1:17" x14ac:dyDescent="0.25">
      <c r="A313" t="str">
        <f>input_all_cols!A313</f>
        <v>YUSU4B_B</v>
      </c>
      <c r="B313">
        <f>VLOOKUP($A313,[1]MasterLookup!$A:$R,MATCH(B$1,[1]MasterLookup!$1:$1,0),FALSE)</f>
        <v>2.0099999999999998</v>
      </c>
      <c r="C313" t="s">
        <v>593</v>
      </c>
      <c r="D313">
        <f>VLOOKUP($A313,[1]MasterLookup!$A:$R,MATCH(D$1,[1]MasterLookup!$1:$1,0),FALSE)</f>
        <v>3</v>
      </c>
      <c r="E313">
        <f>VLOOKUP($A313,[1]MasterLookup!$A:$R,MATCH(E$1,[1]MasterLookup!$1:$1,0),FALSE)</f>
        <v>8</v>
      </c>
      <c r="F313">
        <f>VLOOKUP($A313,[1]MasterLookup!$A:$R,MATCH(F$1,[1]MasterLookup!$1:$1,0),FALSE)</f>
        <v>5</v>
      </c>
      <c r="G313" t="str">
        <f>VLOOKUP($A313,[1]MasterLookup!$A:$R,MATCH(G$1,[1]MasterLookup!$1:$1,0),FALSE)</f>
        <v>T</v>
      </c>
      <c r="H313">
        <f>VLOOKUP($A313,[1]MasterLookup!$A:$R,MATCH(H$1,[1]MasterLookup!$1:$1,0),FALSE)</f>
        <v>2.0099999999999998</v>
      </c>
      <c r="I313">
        <f>VLOOKUP($A313,[1]MasterLookup!$A:$R,MATCH(I$1,[1]MasterLookup!$1:$1,0),FALSE)</f>
        <v>2.0099999999999998</v>
      </c>
      <c r="J313">
        <f>VLOOKUP($A313,[1]MasterLookup!$A:$R,MATCH(J$1,[1]MasterLookup!$1:$1,0),FALSE)</f>
        <v>2.0099999999999998</v>
      </c>
      <c r="K313">
        <f>VLOOKUP($A313,[1]MasterLookup!$A:$R,MATCH(K$1,[1]MasterLookup!$1:$1,0),FALSE)</f>
        <v>2.0099999999999998</v>
      </c>
      <c r="L313">
        <f>VLOOKUP($A313,[1]MasterLookup!$A:$R,MATCH(L$1,[1]MasterLookup!$1:$1,0),FALSE)</f>
        <v>2.0099999999999998</v>
      </c>
      <c r="M313">
        <f>VLOOKUP($A313,input_all_cols!$A:$AZ,MATCH(IF(tranline_cols!$D313=2,VLOOKUP(tranline_cols!M$1,headway_lookup!$A$2:$C$7,2,FALSE),VLOOKUP(tranline_cols!M$1,headway_lookup!$A$2:$C$7,3,FALSE)),input_all_cols!$1:$1,0),FALSE)</f>
        <v>80</v>
      </c>
      <c r="N313">
        <f>VLOOKUP($A313,input_all_cols!$A:$AZ,MATCH(IF(tranline_cols!$D313=2,VLOOKUP(tranline_cols!N$1,headway_lookup!$A$2:$C$7,2,FALSE),VLOOKUP(tranline_cols!N$1,headway_lookup!$A$2:$C$7,3,FALSE)),input_all_cols!$1:$1,0),FALSE)</f>
        <v>60</v>
      </c>
      <c r="O313">
        <f>VLOOKUP($A313,input_all_cols!$A:$AZ,MATCH(IF(tranline_cols!$D313=2,VLOOKUP(tranline_cols!O$1,headway_lookup!$A$2:$C$7,2,FALSE),VLOOKUP(tranline_cols!O$1,headway_lookup!$A$2:$C$7,3,FALSE)),input_all_cols!$1:$1,0),FALSE)</f>
        <v>60</v>
      </c>
      <c r="P313">
        <f>VLOOKUP($A313,input_all_cols!$A:$AZ,MATCH(IF(tranline_cols!$D313=2,VLOOKUP(tranline_cols!P$1,headway_lookup!$A$2:$C$7,2,FALSE),VLOOKUP(tranline_cols!P$1,headway_lookup!$A$2:$C$7,3,FALSE)),input_all_cols!$1:$1,0),FALSE)</f>
        <v>0</v>
      </c>
      <c r="Q313">
        <f>VLOOKUP($A313,input_all_cols!$A:$AZ,MATCH(IF(tranline_cols!$D313=2,VLOOKUP(tranline_cols!Q$1,headway_lookup!$A$2:$C$7,2,FALSE),VLOOKUP(tranline_cols!Q$1,headway_lookup!$A$2:$C$7,3,FALSE)),input_all_cols!$1:$1,0),FALSE)</f>
        <v>0</v>
      </c>
    </row>
    <row r="314" spans="1:17" x14ac:dyDescent="0.25">
      <c r="A314" t="str">
        <f>input_all_cols!A314</f>
        <v>YUSU5_A</v>
      </c>
      <c r="B314">
        <f>VLOOKUP($A314,[1]MasterLookup!$A:$R,MATCH(B$1,[1]MasterLookup!$1:$1,0),FALSE)</f>
        <v>2.0099999999999998</v>
      </c>
      <c r="C314" t="s">
        <v>593</v>
      </c>
      <c r="D314">
        <f>VLOOKUP($A314,[1]MasterLookup!$A:$R,MATCH(D$1,[1]MasterLookup!$1:$1,0),FALSE)</f>
        <v>3</v>
      </c>
      <c r="E314">
        <f>VLOOKUP($A314,[1]MasterLookup!$A:$R,MATCH(E$1,[1]MasterLookup!$1:$1,0),FALSE)</f>
        <v>8</v>
      </c>
      <c r="F314">
        <f>VLOOKUP($A314,[1]MasterLookup!$A:$R,MATCH(F$1,[1]MasterLookup!$1:$1,0),FALSE)</f>
        <v>5</v>
      </c>
      <c r="G314" t="str">
        <f>VLOOKUP($A314,[1]MasterLookup!$A:$R,MATCH(G$1,[1]MasterLookup!$1:$1,0),FALSE)</f>
        <v>F</v>
      </c>
      <c r="H314">
        <f>VLOOKUP($A314,[1]MasterLookup!$A:$R,MATCH(H$1,[1]MasterLookup!$1:$1,0),FALSE)</f>
        <v>2.0099999999999998</v>
      </c>
      <c r="I314">
        <f>VLOOKUP($A314,[1]MasterLookup!$A:$R,MATCH(I$1,[1]MasterLookup!$1:$1,0),FALSE)</f>
        <v>2.0099999999999998</v>
      </c>
      <c r="J314">
        <f>VLOOKUP($A314,[1]MasterLookup!$A:$R,MATCH(J$1,[1]MasterLookup!$1:$1,0),FALSE)</f>
        <v>2.0099999999999998</v>
      </c>
      <c r="K314">
        <f>VLOOKUP($A314,[1]MasterLookup!$A:$R,MATCH(K$1,[1]MasterLookup!$1:$1,0),FALSE)</f>
        <v>2.0099999999999998</v>
      </c>
      <c r="L314">
        <f>VLOOKUP($A314,[1]MasterLookup!$A:$R,MATCH(L$1,[1]MasterLookup!$1:$1,0),FALSE)</f>
        <v>2.0099999999999998</v>
      </c>
      <c r="M314">
        <f>VLOOKUP($A314,input_all_cols!$A:$AZ,MATCH(IF(tranline_cols!$D314=2,VLOOKUP(tranline_cols!M$1,headway_lookup!$A$2:$C$7,2,FALSE),VLOOKUP(tranline_cols!M$1,headway_lookup!$A$2:$C$7,3,FALSE)),input_all_cols!$1:$1,0),FALSE)</f>
        <v>80</v>
      </c>
      <c r="N314">
        <f>VLOOKUP($A314,input_all_cols!$A:$AZ,MATCH(IF(tranline_cols!$D314=2,VLOOKUP(tranline_cols!N$1,headway_lookup!$A$2:$C$7,2,FALSE),VLOOKUP(tranline_cols!N$1,headway_lookup!$A$2:$C$7,3,FALSE)),input_all_cols!$1:$1,0),FALSE)</f>
        <v>60</v>
      </c>
      <c r="O314">
        <f>VLOOKUP($A314,input_all_cols!$A:$AZ,MATCH(IF(tranline_cols!$D314=2,VLOOKUP(tranline_cols!O$1,headway_lookup!$A$2:$C$7,2,FALSE),VLOOKUP(tranline_cols!O$1,headway_lookup!$A$2:$C$7,3,FALSE)),input_all_cols!$1:$1,0),FALSE)</f>
        <v>60</v>
      </c>
      <c r="P314">
        <f>VLOOKUP($A314,input_all_cols!$A:$AZ,MATCH(IF(tranline_cols!$D314=2,VLOOKUP(tranline_cols!P$1,headway_lookup!$A$2:$C$7,2,FALSE),VLOOKUP(tranline_cols!P$1,headway_lookup!$A$2:$C$7,3,FALSE)),input_all_cols!$1:$1,0),FALSE)</f>
        <v>120</v>
      </c>
      <c r="Q314">
        <f>VLOOKUP($A314,input_all_cols!$A:$AZ,MATCH(IF(tranline_cols!$D314=2,VLOOKUP(tranline_cols!Q$1,headway_lookup!$A$2:$C$7,2,FALSE),VLOOKUP(tranline_cols!Q$1,headway_lookup!$A$2:$C$7,3,FALSE)),input_all_cols!$1:$1,0),FALSE)</f>
        <v>0</v>
      </c>
    </row>
    <row r="315" spans="1:17" x14ac:dyDescent="0.25">
      <c r="A315" t="str">
        <f>input_all_cols!A315</f>
        <v>YUSU5_B</v>
      </c>
      <c r="B315">
        <f>VLOOKUP($A315,[1]MasterLookup!$A:$R,MATCH(B$1,[1]MasterLookup!$1:$1,0),FALSE)</f>
        <v>2.0099999999999998</v>
      </c>
      <c r="C315" t="s">
        <v>593</v>
      </c>
      <c r="D315">
        <f>VLOOKUP($A315,[1]MasterLookup!$A:$R,MATCH(D$1,[1]MasterLookup!$1:$1,0),FALSE)</f>
        <v>3</v>
      </c>
      <c r="E315">
        <f>VLOOKUP($A315,[1]MasterLookup!$A:$R,MATCH(E$1,[1]MasterLookup!$1:$1,0),FALSE)</f>
        <v>8</v>
      </c>
      <c r="F315">
        <f>VLOOKUP($A315,[1]MasterLookup!$A:$R,MATCH(F$1,[1]MasterLookup!$1:$1,0),FALSE)</f>
        <v>5</v>
      </c>
      <c r="G315" t="str">
        <f>VLOOKUP($A315,[1]MasterLookup!$A:$R,MATCH(G$1,[1]MasterLookup!$1:$1,0),FALSE)</f>
        <v>F</v>
      </c>
      <c r="H315">
        <f>VLOOKUP($A315,[1]MasterLookup!$A:$R,MATCH(H$1,[1]MasterLookup!$1:$1,0),FALSE)</f>
        <v>2.0099999999999998</v>
      </c>
      <c r="I315">
        <f>VLOOKUP($A315,[1]MasterLookup!$A:$R,MATCH(I$1,[1]MasterLookup!$1:$1,0),FALSE)</f>
        <v>2.0099999999999998</v>
      </c>
      <c r="J315">
        <f>VLOOKUP($A315,[1]MasterLookup!$A:$R,MATCH(J$1,[1]MasterLookup!$1:$1,0),FALSE)</f>
        <v>2.0099999999999998</v>
      </c>
      <c r="K315">
        <f>VLOOKUP($A315,[1]MasterLookup!$A:$R,MATCH(K$1,[1]MasterLookup!$1:$1,0),FALSE)</f>
        <v>2.0099999999999998</v>
      </c>
      <c r="L315">
        <f>VLOOKUP($A315,[1]MasterLookup!$A:$R,MATCH(L$1,[1]MasterLookup!$1:$1,0),FALSE)</f>
        <v>2.0099999999999998</v>
      </c>
      <c r="M315">
        <f>VLOOKUP($A315,input_all_cols!$A:$AZ,MATCH(IF(tranline_cols!$D315=2,VLOOKUP(tranline_cols!M$1,headway_lookup!$A$2:$C$7,2,FALSE),VLOOKUP(tranline_cols!M$1,headway_lookup!$A$2:$C$7,3,FALSE)),input_all_cols!$1:$1,0),FALSE)</f>
        <v>60</v>
      </c>
      <c r="N315">
        <f>VLOOKUP($A315,input_all_cols!$A:$AZ,MATCH(IF(tranline_cols!$D315=2,VLOOKUP(tranline_cols!N$1,headway_lookup!$A$2:$C$7,2,FALSE),VLOOKUP(tranline_cols!N$1,headway_lookup!$A$2:$C$7,3,FALSE)),input_all_cols!$1:$1,0),FALSE)</f>
        <v>60</v>
      </c>
      <c r="O315">
        <f>VLOOKUP($A315,input_all_cols!$A:$AZ,MATCH(IF(tranline_cols!$D315=2,VLOOKUP(tranline_cols!O$1,headway_lookup!$A$2:$C$7,2,FALSE),VLOOKUP(tranline_cols!O$1,headway_lookup!$A$2:$C$7,3,FALSE)),input_all_cols!$1:$1,0),FALSE)</f>
        <v>60</v>
      </c>
      <c r="P315">
        <f>VLOOKUP($A315,input_all_cols!$A:$AZ,MATCH(IF(tranline_cols!$D315=2,VLOOKUP(tranline_cols!P$1,headway_lookup!$A$2:$C$7,2,FALSE),VLOOKUP(tranline_cols!P$1,headway_lookup!$A$2:$C$7,3,FALSE)),input_all_cols!$1:$1,0),FALSE)</f>
        <v>0</v>
      </c>
      <c r="Q315">
        <f>VLOOKUP($A315,input_all_cols!$A:$AZ,MATCH(IF(tranline_cols!$D315=2,VLOOKUP(tranline_cols!Q$1,headway_lookup!$A$2:$C$7,2,FALSE),VLOOKUP(tranline_cols!Q$1,headway_lookup!$A$2:$C$7,3,FALSE)),input_all_cols!$1:$1,0),FALSE)</f>
        <v>0</v>
      </c>
    </row>
    <row r="316" spans="1:17" x14ac:dyDescent="0.25">
      <c r="A316" t="str">
        <f>input_all_cols!A316</f>
        <v>YUSU6_A</v>
      </c>
      <c r="B316">
        <f>VLOOKUP($A316,[1]MasterLookup!$A:$R,MATCH(B$1,[1]MasterLookup!$1:$1,0),FALSE)</f>
        <v>2.0099999999999998</v>
      </c>
      <c r="C316" t="s">
        <v>593</v>
      </c>
      <c r="D316">
        <f>VLOOKUP($A316,[1]MasterLookup!$A:$R,MATCH(D$1,[1]MasterLookup!$1:$1,0),FALSE)</f>
        <v>3</v>
      </c>
      <c r="E316">
        <f>VLOOKUP($A316,[1]MasterLookup!$A:$R,MATCH(E$1,[1]MasterLookup!$1:$1,0),FALSE)</f>
        <v>8</v>
      </c>
      <c r="F316">
        <f>VLOOKUP($A316,[1]MasterLookup!$A:$R,MATCH(F$1,[1]MasterLookup!$1:$1,0),FALSE)</f>
        <v>5</v>
      </c>
      <c r="G316" t="str">
        <f>VLOOKUP($A316,[1]MasterLookup!$A:$R,MATCH(G$1,[1]MasterLookup!$1:$1,0),FALSE)</f>
        <v>F</v>
      </c>
      <c r="H316">
        <f>VLOOKUP($A316,[1]MasterLookup!$A:$R,MATCH(H$1,[1]MasterLookup!$1:$1,0),FALSE)</f>
        <v>2.0099999999999998</v>
      </c>
      <c r="I316">
        <f>VLOOKUP($A316,[1]MasterLookup!$A:$R,MATCH(I$1,[1]MasterLookup!$1:$1,0),FALSE)</f>
        <v>2.0099999999999998</v>
      </c>
      <c r="J316">
        <f>VLOOKUP($A316,[1]MasterLookup!$A:$R,MATCH(J$1,[1]MasterLookup!$1:$1,0),FALSE)</f>
        <v>2.0099999999999998</v>
      </c>
      <c r="K316">
        <f>VLOOKUP($A316,[1]MasterLookup!$A:$R,MATCH(K$1,[1]MasterLookup!$1:$1,0),FALSE)</f>
        <v>2.0099999999999998</v>
      </c>
      <c r="L316">
        <f>VLOOKUP($A316,[1]MasterLookup!$A:$R,MATCH(L$1,[1]MasterLookup!$1:$1,0),FALSE)</f>
        <v>2.0099999999999998</v>
      </c>
      <c r="M316">
        <f>VLOOKUP($A316,input_all_cols!$A:$AZ,MATCH(IF(tranline_cols!$D316=2,VLOOKUP(tranline_cols!M$1,headway_lookup!$A$2:$C$7,2,FALSE),VLOOKUP(tranline_cols!M$1,headway_lookup!$A$2:$C$7,3,FALSE)),input_all_cols!$1:$1,0),FALSE)</f>
        <v>60</v>
      </c>
      <c r="N316">
        <f>VLOOKUP($A316,input_all_cols!$A:$AZ,MATCH(IF(tranline_cols!$D316=2,VLOOKUP(tranline_cols!N$1,headway_lookup!$A$2:$C$7,2,FALSE),VLOOKUP(tranline_cols!N$1,headway_lookup!$A$2:$C$7,3,FALSE)),input_all_cols!$1:$1,0),FALSE)</f>
        <v>60</v>
      </c>
      <c r="O316">
        <f>VLOOKUP($A316,input_all_cols!$A:$AZ,MATCH(IF(tranline_cols!$D316=2,VLOOKUP(tranline_cols!O$1,headway_lookup!$A$2:$C$7,2,FALSE),VLOOKUP(tranline_cols!O$1,headway_lookup!$A$2:$C$7,3,FALSE)),input_all_cols!$1:$1,0),FALSE)</f>
        <v>60</v>
      </c>
      <c r="P316">
        <f>VLOOKUP($A316,input_all_cols!$A:$AZ,MATCH(IF(tranline_cols!$D316=2,VLOOKUP(tranline_cols!P$1,headway_lookup!$A$2:$C$7,2,FALSE),VLOOKUP(tranline_cols!P$1,headway_lookup!$A$2:$C$7,3,FALSE)),input_all_cols!$1:$1,0),FALSE)</f>
        <v>0</v>
      </c>
      <c r="Q316">
        <f>VLOOKUP($A316,input_all_cols!$A:$AZ,MATCH(IF(tranline_cols!$D316=2,VLOOKUP(tranline_cols!Q$1,headway_lookup!$A$2:$C$7,2,FALSE),VLOOKUP(tranline_cols!Q$1,headway_lookup!$A$2:$C$7,3,FALSE)),input_all_cols!$1:$1,0),FALSE)</f>
        <v>0</v>
      </c>
    </row>
    <row r="317" spans="1:17" x14ac:dyDescent="0.25">
      <c r="A317" t="str">
        <f>input_all_cols!A317</f>
        <v>YUSU70_A</v>
      </c>
      <c r="B317">
        <f>VLOOKUP($A317,[1]MasterLookup!$A:$R,MATCH(B$1,[1]MasterLookup!$1:$1,0),FALSE)</f>
        <v>1.62</v>
      </c>
      <c r="C317" t="s">
        <v>593</v>
      </c>
      <c r="D317">
        <f>VLOOKUP($A317,[1]MasterLookup!$A:$R,MATCH(D$1,[1]MasterLookup!$1:$1,0),FALSE)</f>
        <v>2</v>
      </c>
      <c r="E317">
        <f>VLOOKUP($A317,[1]MasterLookup!$A:$R,MATCH(E$1,[1]MasterLookup!$1:$1,0),FALSE)</f>
        <v>7</v>
      </c>
      <c r="F317">
        <f>VLOOKUP($A317,[1]MasterLookup!$A:$R,MATCH(F$1,[1]MasterLookup!$1:$1,0),FALSE)</f>
        <v>3</v>
      </c>
      <c r="G317" t="str">
        <f>VLOOKUP($A317,[1]MasterLookup!$A:$R,MATCH(G$1,[1]MasterLookup!$1:$1,0),FALSE)</f>
        <v>F</v>
      </c>
      <c r="H317">
        <f>VLOOKUP($A317,[1]MasterLookup!$A:$R,MATCH(H$1,[1]MasterLookup!$1:$1,0),FALSE)</f>
        <v>1.62</v>
      </c>
      <c r="I317">
        <f>VLOOKUP($A317,[1]MasterLookup!$A:$R,MATCH(I$1,[1]MasterLookup!$1:$1,0),FALSE)</f>
        <v>1.62</v>
      </c>
      <c r="J317">
        <f>VLOOKUP($A317,[1]MasterLookup!$A:$R,MATCH(J$1,[1]MasterLookup!$1:$1,0),FALSE)</f>
        <v>1.62</v>
      </c>
      <c r="K317">
        <f>VLOOKUP($A317,[1]MasterLookup!$A:$R,MATCH(K$1,[1]MasterLookup!$1:$1,0),FALSE)</f>
        <v>1.62</v>
      </c>
      <c r="L317">
        <f>VLOOKUP($A317,[1]MasterLookup!$A:$R,MATCH(L$1,[1]MasterLookup!$1:$1,0),FALSE)</f>
        <v>1.62</v>
      </c>
      <c r="M317">
        <f>VLOOKUP($A317,input_all_cols!$A:$AZ,MATCH(IF(tranline_cols!$D317=2,VLOOKUP(tranline_cols!M$1,headway_lookup!$A$2:$C$7,2,FALSE),VLOOKUP(tranline_cols!M$1,headway_lookup!$A$2:$C$7,3,FALSE)),input_all_cols!$1:$1,0),FALSE)</f>
        <v>0</v>
      </c>
      <c r="N317">
        <f>VLOOKUP($A317,input_all_cols!$A:$AZ,MATCH(IF(tranline_cols!$D317=2,VLOOKUP(tranline_cols!N$1,headway_lookup!$A$2:$C$7,2,FALSE),VLOOKUP(tranline_cols!N$1,headway_lookup!$A$2:$C$7,3,FALSE)),input_all_cols!$1:$1,0),FALSE)</f>
        <v>0</v>
      </c>
      <c r="O317">
        <f>VLOOKUP($A317,input_all_cols!$A:$AZ,MATCH(IF(tranline_cols!$D317=2,VLOOKUP(tranline_cols!O$1,headway_lookup!$A$2:$C$7,2,FALSE),VLOOKUP(tranline_cols!O$1,headway_lookup!$A$2:$C$7,3,FALSE)),input_all_cols!$1:$1,0),FALSE)</f>
        <v>30</v>
      </c>
      <c r="P317">
        <f>VLOOKUP($A317,input_all_cols!$A:$AZ,MATCH(IF(tranline_cols!$D317=2,VLOOKUP(tranline_cols!P$1,headway_lookup!$A$2:$C$7,2,FALSE),VLOOKUP(tranline_cols!P$1,headway_lookup!$A$2:$C$7,3,FALSE)),input_all_cols!$1:$1,0),FALSE)</f>
        <v>0</v>
      </c>
      <c r="Q317">
        <f>VLOOKUP($A317,input_all_cols!$A:$AZ,MATCH(IF(tranline_cols!$D317=2,VLOOKUP(tranline_cols!Q$1,headway_lookup!$A$2:$C$7,2,FALSE),VLOOKUP(tranline_cols!Q$1,headway_lookup!$A$2:$C$7,3,FALSE)),input_all_cols!$1:$1,0),FALSE)</f>
        <v>0</v>
      </c>
    </row>
    <row r="318" spans="1:17" x14ac:dyDescent="0.25">
      <c r="A318" t="str">
        <f>input_all_cols!A318</f>
        <v>YUSU70_B</v>
      </c>
      <c r="B318">
        <f>VLOOKUP($A318,[1]MasterLookup!$A:$R,MATCH(B$1,[1]MasterLookup!$1:$1,0),FALSE)</f>
        <v>1.62</v>
      </c>
      <c r="C318" t="s">
        <v>593</v>
      </c>
      <c r="D318">
        <f>VLOOKUP($A318,[1]MasterLookup!$A:$R,MATCH(D$1,[1]MasterLookup!$1:$1,0),FALSE)</f>
        <v>2</v>
      </c>
      <c r="E318">
        <f>VLOOKUP($A318,[1]MasterLookup!$A:$R,MATCH(E$1,[1]MasterLookup!$1:$1,0),FALSE)</f>
        <v>7</v>
      </c>
      <c r="F318">
        <f>VLOOKUP($A318,[1]MasterLookup!$A:$R,MATCH(F$1,[1]MasterLookup!$1:$1,0),FALSE)</f>
        <v>3</v>
      </c>
      <c r="G318" t="str">
        <f>VLOOKUP($A318,[1]MasterLookup!$A:$R,MATCH(G$1,[1]MasterLookup!$1:$1,0),FALSE)</f>
        <v>F</v>
      </c>
      <c r="H318">
        <f>VLOOKUP($A318,[1]MasterLookup!$A:$R,MATCH(H$1,[1]MasterLookup!$1:$1,0),FALSE)</f>
        <v>1.62</v>
      </c>
      <c r="I318">
        <f>VLOOKUP($A318,[1]MasterLookup!$A:$R,MATCH(I$1,[1]MasterLookup!$1:$1,0),FALSE)</f>
        <v>1.62</v>
      </c>
      <c r="J318">
        <f>VLOOKUP($A318,[1]MasterLookup!$A:$R,MATCH(J$1,[1]MasterLookup!$1:$1,0),FALSE)</f>
        <v>1.62</v>
      </c>
      <c r="K318">
        <f>VLOOKUP($A318,[1]MasterLookup!$A:$R,MATCH(K$1,[1]MasterLookup!$1:$1,0),FALSE)</f>
        <v>1.62</v>
      </c>
      <c r="L318">
        <f>VLOOKUP($A318,[1]MasterLookup!$A:$R,MATCH(L$1,[1]MasterLookup!$1:$1,0),FALSE)</f>
        <v>1.62</v>
      </c>
      <c r="M318">
        <f>VLOOKUP($A318,input_all_cols!$A:$AZ,MATCH(IF(tranline_cols!$D318=2,VLOOKUP(tranline_cols!M$1,headway_lookup!$A$2:$C$7,2,FALSE),VLOOKUP(tranline_cols!M$1,headway_lookup!$A$2:$C$7,3,FALSE)),input_all_cols!$1:$1,0),FALSE)</f>
        <v>40</v>
      </c>
      <c r="N318">
        <f>VLOOKUP($A318,input_all_cols!$A:$AZ,MATCH(IF(tranline_cols!$D318=2,VLOOKUP(tranline_cols!N$1,headway_lookup!$A$2:$C$7,2,FALSE),VLOOKUP(tranline_cols!N$1,headway_lookup!$A$2:$C$7,3,FALSE)),input_all_cols!$1:$1,0),FALSE)</f>
        <v>0</v>
      </c>
      <c r="O318">
        <f>VLOOKUP($A318,input_all_cols!$A:$AZ,MATCH(IF(tranline_cols!$D318=2,VLOOKUP(tranline_cols!O$1,headway_lookup!$A$2:$C$7,2,FALSE),VLOOKUP(tranline_cols!O$1,headway_lookup!$A$2:$C$7,3,FALSE)),input_all_cols!$1:$1,0),FALSE)</f>
        <v>0</v>
      </c>
      <c r="P318">
        <f>VLOOKUP($A318,input_all_cols!$A:$AZ,MATCH(IF(tranline_cols!$D318=2,VLOOKUP(tranline_cols!P$1,headway_lookup!$A$2:$C$7,2,FALSE),VLOOKUP(tranline_cols!P$1,headway_lookup!$A$2:$C$7,3,FALSE)),input_all_cols!$1:$1,0),FALSE)</f>
        <v>0</v>
      </c>
      <c r="Q318">
        <f>VLOOKUP($A318,input_all_cols!$A:$AZ,MATCH(IF(tranline_cols!$D318=2,VLOOKUP(tranline_cols!Q$1,headway_lookup!$A$2:$C$7,2,FALSE),VLOOKUP(tranline_cols!Q$1,headway_lookup!$A$2:$C$7,3,FALSE)),input_all_cols!$1:$1,0),FALSE)</f>
        <v>0</v>
      </c>
    </row>
    <row r="319" spans="1:17" x14ac:dyDescent="0.25">
      <c r="A319" t="str">
        <f>input_all_cols!A319</f>
        <v>YUSU99_A</v>
      </c>
      <c r="B319">
        <f>VLOOKUP($A319,[1]MasterLookup!$A:$R,MATCH(B$1,[1]MasterLookup!$1:$1,0),FALSE)</f>
        <v>2.0099999999999998</v>
      </c>
      <c r="C319" t="s">
        <v>593</v>
      </c>
      <c r="D319">
        <f>VLOOKUP($A319,[1]MasterLookup!$A:$R,MATCH(D$1,[1]MasterLookup!$1:$1,0),FALSE)</f>
        <v>2</v>
      </c>
      <c r="E319">
        <f>VLOOKUP($A319,[1]MasterLookup!$A:$R,MATCH(E$1,[1]MasterLookup!$1:$1,0),FALSE)</f>
        <v>7</v>
      </c>
      <c r="F319">
        <f>VLOOKUP($A319,[1]MasterLookup!$A:$R,MATCH(F$1,[1]MasterLookup!$1:$1,0),FALSE)</f>
        <v>3</v>
      </c>
      <c r="G319" t="str">
        <f>VLOOKUP($A319,[1]MasterLookup!$A:$R,MATCH(G$1,[1]MasterLookup!$1:$1,0),FALSE)</f>
        <v>F</v>
      </c>
      <c r="H319">
        <f>VLOOKUP($A319,[1]MasterLookup!$A:$R,MATCH(H$1,[1]MasterLookup!$1:$1,0),FALSE)</f>
        <v>2.0099999999999998</v>
      </c>
      <c r="I319">
        <f>VLOOKUP($A319,[1]MasterLookup!$A:$R,MATCH(I$1,[1]MasterLookup!$1:$1,0),FALSE)</f>
        <v>2.0099999999999998</v>
      </c>
      <c r="J319">
        <f>VLOOKUP($A319,[1]MasterLookup!$A:$R,MATCH(J$1,[1]MasterLookup!$1:$1,0),FALSE)</f>
        <v>2.0099999999999998</v>
      </c>
      <c r="K319">
        <f>VLOOKUP($A319,[1]MasterLookup!$A:$R,MATCH(K$1,[1]MasterLookup!$1:$1,0),FALSE)</f>
        <v>2.0099999999999998</v>
      </c>
      <c r="L319">
        <f>VLOOKUP($A319,[1]MasterLookup!$A:$R,MATCH(L$1,[1]MasterLookup!$1:$1,0),FALSE)</f>
        <v>2.0099999999999998</v>
      </c>
      <c r="M319">
        <f>VLOOKUP($A319,input_all_cols!$A:$AZ,MATCH(IF(tranline_cols!$D319=2,VLOOKUP(tranline_cols!M$1,headway_lookup!$A$2:$C$7,2,FALSE),VLOOKUP(tranline_cols!M$1,headway_lookup!$A$2:$C$7,3,FALSE)),input_all_cols!$1:$1,0),FALSE)</f>
        <v>85</v>
      </c>
      <c r="N319">
        <f>VLOOKUP($A319,input_all_cols!$A:$AZ,MATCH(IF(tranline_cols!$D319=2,VLOOKUP(tranline_cols!N$1,headway_lookup!$A$2:$C$7,2,FALSE),VLOOKUP(tranline_cols!N$1,headway_lookup!$A$2:$C$7,3,FALSE)),input_all_cols!$1:$1,0),FALSE)</f>
        <v>0</v>
      </c>
      <c r="O319">
        <f>VLOOKUP($A319,input_all_cols!$A:$AZ,MATCH(IF(tranline_cols!$D319=2,VLOOKUP(tranline_cols!O$1,headway_lookup!$A$2:$C$7,2,FALSE),VLOOKUP(tranline_cols!O$1,headway_lookup!$A$2:$C$7,3,FALSE)),input_all_cols!$1:$1,0),FALSE)</f>
        <v>15</v>
      </c>
      <c r="P319">
        <f>VLOOKUP($A319,input_all_cols!$A:$AZ,MATCH(IF(tranline_cols!$D319=2,VLOOKUP(tranline_cols!P$1,headway_lookup!$A$2:$C$7,2,FALSE),VLOOKUP(tranline_cols!P$1,headway_lookup!$A$2:$C$7,3,FALSE)),input_all_cols!$1:$1,0),FALSE)</f>
        <v>0</v>
      </c>
      <c r="Q319">
        <f>VLOOKUP($A319,input_all_cols!$A:$AZ,MATCH(IF(tranline_cols!$D319=2,VLOOKUP(tranline_cols!Q$1,headway_lookup!$A$2:$C$7,2,FALSE),VLOOKUP(tranline_cols!Q$1,headway_lookup!$A$2:$C$7,3,FALSE)),input_all_cols!$1:$1,0),FALSE)</f>
        <v>0</v>
      </c>
    </row>
    <row r="320" spans="1:17" x14ac:dyDescent="0.25">
      <c r="A320" t="str">
        <f>input_all_cols!A320</f>
        <v>YUSU99_B</v>
      </c>
      <c r="B320">
        <f>VLOOKUP($A320,[1]MasterLookup!$A:$R,MATCH(B$1,[1]MasterLookup!$1:$1,0),FALSE)</f>
        <v>1.62</v>
      </c>
      <c r="C320" t="s">
        <v>593</v>
      </c>
      <c r="D320">
        <f>VLOOKUP($A320,[1]MasterLookup!$A:$R,MATCH(D$1,[1]MasterLookup!$1:$1,0),FALSE)</f>
        <v>2</v>
      </c>
      <c r="E320">
        <f>VLOOKUP($A320,[1]MasterLookup!$A:$R,MATCH(E$1,[1]MasterLookup!$1:$1,0),FALSE)</f>
        <v>7</v>
      </c>
      <c r="F320">
        <f>VLOOKUP($A320,[1]MasterLookup!$A:$R,MATCH(F$1,[1]MasterLookup!$1:$1,0),FALSE)</f>
        <v>3</v>
      </c>
      <c r="G320" t="str">
        <f>VLOOKUP($A320,[1]MasterLookup!$A:$R,MATCH(G$1,[1]MasterLookup!$1:$1,0),FALSE)</f>
        <v>F</v>
      </c>
      <c r="H320">
        <f>VLOOKUP($A320,[1]MasterLookup!$A:$R,MATCH(H$1,[1]MasterLookup!$1:$1,0),FALSE)</f>
        <v>1.62</v>
      </c>
      <c r="I320">
        <f>VLOOKUP($A320,[1]MasterLookup!$A:$R,MATCH(I$1,[1]MasterLookup!$1:$1,0),FALSE)</f>
        <v>1.62</v>
      </c>
      <c r="J320">
        <f>VLOOKUP($A320,[1]MasterLookup!$A:$R,MATCH(J$1,[1]MasterLookup!$1:$1,0),FALSE)</f>
        <v>1.62</v>
      </c>
      <c r="K320">
        <f>VLOOKUP($A320,[1]MasterLookup!$A:$R,MATCH(K$1,[1]MasterLookup!$1:$1,0),FALSE)</f>
        <v>1.62</v>
      </c>
      <c r="L320">
        <f>VLOOKUP($A320,[1]MasterLookup!$A:$R,MATCH(L$1,[1]MasterLookup!$1:$1,0),FALSE)</f>
        <v>1.62</v>
      </c>
      <c r="M320">
        <f>VLOOKUP($A320,input_all_cols!$A:$AZ,MATCH(IF(tranline_cols!$D320=2,VLOOKUP(tranline_cols!M$1,headway_lookup!$A$2:$C$7,2,FALSE),VLOOKUP(tranline_cols!M$1,headway_lookup!$A$2:$C$7,3,FALSE)),input_all_cols!$1:$1,0),FALSE)</f>
        <v>25</v>
      </c>
      <c r="N320">
        <f>VLOOKUP($A320,input_all_cols!$A:$AZ,MATCH(IF(tranline_cols!$D320=2,VLOOKUP(tranline_cols!N$1,headway_lookup!$A$2:$C$7,2,FALSE),VLOOKUP(tranline_cols!N$1,headway_lookup!$A$2:$C$7,3,FALSE)),input_all_cols!$1:$1,0),FALSE)</f>
        <v>0</v>
      </c>
      <c r="O320">
        <f>VLOOKUP($A320,input_all_cols!$A:$AZ,MATCH(IF(tranline_cols!$D320=2,VLOOKUP(tranline_cols!O$1,headway_lookup!$A$2:$C$7,2,FALSE),VLOOKUP(tranline_cols!O$1,headway_lookup!$A$2:$C$7,3,FALSE)),input_all_cols!$1:$1,0),FALSE)</f>
        <v>0</v>
      </c>
      <c r="P320">
        <f>VLOOKUP($A320,input_all_cols!$A:$AZ,MATCH(IF(tranline_cols!$D320=2,VLOOKUP(tranline_cols!P$1,headway_lookup!$A$2:$C$7,2,FALSE),VLOOKUP(tranline_cols!P$1,headway_lookup!$A$2:$C$7,3,FALSE)),input_all_cols!$1:$1,0),FALSE)</f>
        <v>0</v>
      </c>
      <c r="Q320">
        <f>VLOOKUP($A320,input_all_cols!$A:$AZ,MATCH(IF(tranline_cols!$D320=2,VLOOKUP(tranline_cols!Q$1,headway_lookup!$A$2:$C$7,2,FALSE),VLOOKUP(tranline_cols!Q$1,headway_lookup!$A$2:$C$7,3,FALSE)),input_all_cols!$1:$1,0),FALSE)</f>
        <v>0</v>
      </c>
    </row>
    <row r="321" spans="1:17" x14ac:dyDescent="0.25">
      <c r="A321" t="str">
        <f>input_all_cols!A321</f>
        <v>YUSULOAK_A</v>
      </c>
      <c r="B321">
        <f>VLOOKUP($A321,[1]MasterLookup!$A:$R,MATCH(B$1,[1]MasterLookup!$1:$1,0),FALSE)</f>
        <v>2.0099999999999998</v>
      </c>
      <c r="C321" t="s">
        <v>593</v>
      </c>
      <c r="D321">
        <f>VLOOKUP($A321,[1]MasterLookup!$A:$R,MATCH(D$1,[1]MasterLookup!$1:$1,0),FALSE)</f>
        <v>3</v>
      </c>
      <c r="E321">
        <f>VLOOKUP($A321,[1]MasterLookup!$A:$R,MATCH(E$1,[1]MasterLookup!$1:$1,0),FALSE)</f>
        <v>8</v>
      </c>
      <c r="F321">
        <f>VLOOKUP($A321,[1]MasterLookup!$A:$R,MATCH(F$1,[1]MasterLookup!$1:$1,0),FALSE)</f>
        <v>5</v>
      </c>
      <c r="G321" t="str">
        <f>VLOOKUP($A321,[1]MasterLookup!$A:$R,MATCH(G$1,[1]MasterLookup!$1:$1,0),FALSE)</f>
        <v>F</v>
      </c>
      <c r="H321">
        <f>VLOOKUP($A321,[1]MasterLookup!$A:$R,MATCH(H$1,[1]MasterLookup!$1:$1,0),FALSE)</f>
        <v>1.62</v>
      </c>
      <c r="I321">
        <f>VLOOKUP($A321,[1]MasterLookup!$A:$R,MATCH(I$1,[1]MasterLookup!$1:$1,0),FALSE)</f>
        <v>1.62</v>
      </c>
      <c r="J321">
        <f>VLOOKUP($A321,[1]MasterLookup!$A:$R,MATCH(J$1,[1]MasterLookup!$1:$1,0),FALSE)</f>
        <v>1.62</v>
      </c>
      <c r="K321">
        <f>VLOOKUP($A321,[1]MasterLookup!$A:$R,MATCH(K$1,[1]MasterLookup!$1:$1,0),FALSE)</f>
        <v>1.62</v>
      </c>
      <c r="L321">
        <f>VLOOKUP($A321,[1]MasterLookup!$A:$R,MATCH(L$1,[1]MasterLookup!$1:$1,0),FALSE)</f>
        <v>1.62</v>
      </c>
      <c r="M321">
        <f>VLOOKUP($A321,input_all_cols!$A:$AZ,MATCH(IF(tranline_cols!$D321=2,VLOOKUP(tranline_cols!M$1,headway_lookup!$A$2:$C$7,2,FALSE),VLOOKUP(tranline_cols!M$1,headway_lookup!$A$2:$C$7,3,FALSE)),input_all_cols!$1:$1,0),FALSE)</f>
        <v>0</v>
      </c>
      <c r="N321">
        <f>VLOOKUP($A321,input_all_cols!$A:$AZ,MATCH(IF(tranline_cols!$D321=2,VLOOKUP(tranline_cols!N$1,headway_lookup!$A$2:$C$7,2,FALSE),VLOOKUP(tranline_cols!N$1,headway_lookup!$A$2:$C$7,3,FALSE)),input_all_cols!$1:$1,0),FALSE)</f>
        <v>0</v>
      </c>
      <c r="O321">
        <f>VLOOKUP($A321,input_all_cols!$A:$AZ,MATCH(IF(tranline_cols!$D321=2,VLOOKUP(tranline_cols!O$1,headway_lookup!$A$2:$C$7,2,FALSE),VLOOKUP(tranline_cols!O$1,headway_lookup!$A$2:$C$7,3,FALSE)),input_all_cols!$1:$1,0),FALSE)</f>
        <v>180</v>
      </c>
      <c r="P321">
        <f>VLOOKUP($A321,input_all_cols!$A:$AZ,MATCH(IF(tranline_cols!$D321=2,VLOOKUP(tranline_cols!P$1,headway_lookup!$A$2:$C$7,2,FALSE),VLOOKUP(tranline_cols!P$1,headway_lookup!$A$2:$C$7,3,FALSE)),input_all_cols!$1:$1,0),FALSE)</f>
        <v>0</v>
      </c>
      <c r="Q321">
        <f>VLOOKUP($A321,input_all_cols!$A:$AZ,MATCH(IF(tranline_cols!$D321=2,VLOOKUP(tranline_cols!Q$1,headway_lookup!$A$2:$C$7,2,FALSE),VLOOKUP(tranline_cols!Q$1,headway_lookup!$A$2:$C$7,3,FALSE)),input_all_cols!$1:$1,0),FALSE)</f>
        <v>0</v>
      </c>
    </row>
    <row r="322" spans="1:17" x14ac:dyDescent="0.25">
      <c r="A322" t="str">
        <f>input_all_cols!A322</f>
        <v>YUSULOAK_B</v>
      </c>
      <c r="B322">
        <f>VLOOKUP($A322,[1]MasterLookup!$A:$R,MATCH(B$1,[1]MasterLookup!$1:$1,0),FALSE)</f>
        <v>2.0099999999999998</v>
      </c>
      <c r="C322" t="s">
        <v>593</v>
      </c>
      <c r="D322">
        <f>VLOOKUP($A322,[1]MasterLookup!$A:$R,MATCH(D$1,[1]MasterLookup!$1:$1,0),FALSE)</f>
        <v>3</v>
      </c>
      <c r="E322">
        <f>VLOOKUP($A322,[1]MasterLookup!$A:$R,MATCH(E$1,[1]MasterLookup!$1:$1,0),FALSE)</f>
        <v>8</v>
      </c>
      <c r="F322">
        <f>VLOOKUP($A322,[1]MasterLookup!$A:$R,MATCH(F$1,[1]MasterLookup!$1:$1,0),FALSE)</f>
        <v>5</v>
      </c>
      <c r="G322" t="str">
        <f>VLOOKUP($A322,[1]MasterLookup!$A:$R,MATCH(G$1,[1]MasterLookup!$1:$1,0),FALSE)</f>
        <v>F</v>
      </c>
      <c r="H322">
        <f>VLOOKUP($A322,[1]MasterLookup!$A:$R,MATCH(H$1,[1]MasterLookup!$1:$1,0),FALSE)</f>
        <v>1.62</v>
      </c>
      <c r="I322">
        <f>VLOOKUP($A322,[1]MasterLookup!$A:$R,MATCH(I$1,[1]MasterLookup!$1:$1,0),FALSE)</f>
        <v>1.62</v>
      </c>
      <c r="J322">
        <f>VLOOKUP($A322,[1]MasterLookup!$A:$R,MATCH(J$1,[1]MasterLookup!$1:$1,0),FALSE)</f>
        <v>1.62</v>
      </c>
      <c r="K322">
        <f>VLOOKUP($A322,[1]MasterLookup!$A:$R,MATCH(K$1,[1]MasterLookup!$1:$1,0),FALSE)</f>
        <v>1.62</v>
      </c>
      <c r="L322">
        <f>VLOOKUP($A322,[1]MasterLookup!$A:$R,MATCH(L$1,[1]MasterLookup!$1:$1,0),FALSE)</f>
        <v>1.62</v>
      </c>
      <c r="M322">
        <f>VLOOKUP($A322,input_all_cols!$A:$AZ,MATCH(IF(tranline_cols!$D322=2,VLOOKUP(tranline_cols!M$1,headway_lookup!$A$2:$C$7,2,FALSE),VLOOKUP(tranline_cols!M$1,headway_lookup!$A$2:$C$7,3,FALSE)),input_all_cols!$1:$1,0),FALSE)</f>
        <v>240</v>
      </c>
      <c r="N322">
        <f>VLOOKUP($A322,input_all_cols!$A:$AZ,MATCH(IF(tranline_cols!$D322=2,VLOOKUP(tranline_cols!N$1,headway_lookup!$A$2:$C$7,2,FALSE),VLOOKUP(tranline_cols!N$1,headway_lookup!$A$2:$C$7,3,FALSE)),input_all_cols!$1:$1,0),FALSE)</f>
        <v>360</v>
      </c>
      <c r="O322">
        <f>VLOOKUP($A322,input_all_cols!$A:$AZ,MATCH(IF(tranline_cols!$D322=2,VLOOKUP(tranline_cols!O$1,headway_lookup!$A$2:$C$7,2,FALSE),VLOOKUP(tranline_cols!O$1,headway_lookup!$A$2:$C$7,3,FALSE)),input_all_cols!$1:$1,0),FALSE)</f>
        <v>0</v>
      </c>
      <c r="P322">
        <f>VLOOKUP($A322,input_all_cols!$A:$AZ,MATCH(IF(tranline_cols!$D322=2,VLOOKUP(tranline_cols!P$1,headway_lookup!$A$2:$C$7,2,FALSE),VLOOKUP(tranline_cols!P$1,headway_lookup!$A$2:$C$7,3,FALSE)),input_all_cols!$1:$1,0),FALSE)</f>
        <v>0</v>
      </c>
      <c r="Q322">
        <f>VLOOKUP($A322,input_all_cols!$A:$AZ,MATCH(IF(tranline_cols!$D322=2,VLOOKUP(tranline_cols!Q$1,headway_lookup!$A$2:$C$7,2,FALSE),VLOOKUP(tranline_cols!Q$1,headway_lookup!$A$2:$C$7,3,FALSE)),input_all_cols!$1:$1,0),FALSE)</f>
        <v>0</v>
      </c>
    </row>
    <row r="323" spans="1:17" x14ac:dyDescent="0.25">
      <c r="A323" t="str">
        <f>input_all_cols!A323</f>
        <v>YUSUMD_A</v>
      </c>
      <c r="B323">
        <f>VLOOKUP($A323,[1]MasterLookup!$A:$R,MATCH(B$1,[1]MasterLookup!$1:$1,0),FALSE)</f>
        <v>1.62</v>
      </c>
      <c r="C323" t="s">
        <v>593</v>
      </c>
      <c r="D323">
        <f>VLOOKUP($A323,[1]MasterLookup!$A:$R,MATCH(D$1,[1]MasterLookup!$1:$1,0),FALSE)</f>
        <v>2</v>
      </c>
      <c r="E323">
        <f>VLOOKUP($A323,[1]MasterLookup!$A:$R,MATCH(E$1,[1]MasterLookup!$1:$1,0),FALSE)</f>
        <v>7</v>
      </c>
      <c r="F323">
        <f>VLOOKUP($A323,[1]MasterLookup!$A:$R,MATCH(F$1,[1]MasterLookup!$1:$1,0),FALSE)</f>
        <v>3</v>
      </c>
      <c r="G323" t="str">
        <f>VLOOKUP($A323,[1]MasterLookup!$A:$R,MATCH(G$1,[1]MasterLookup!$1:$1,0),FALSE)</f>
        <v>F</v>
      </c>
      <c r="H323">
        <f>VLOOKUP($A323,[1]MasterLookup!$A:$R,MATCH(H$1,[1]MasterLookup!$1:$1,0),FALSE)</f>
        <v>1.62</v>
      </c>
      <c r="I323">
        <f>VLOOKUP($A323,[1]MasterLookup!$A:$R,MATCH(I$1,[1]MasterLookup!$1:$1,0),FALSE)</f>
        <v>1.62</v>
      </c>
      <c r="J323">
        <f>VLOOKUP($A323,[1]MasterLookup!$A:$R,MATCH(J$1,[1]MasterLookup!$1:$1,0),FALSE)</f>
        <v>1.62</v>
      </c>
      <c r="K323">
        <f>VLOOKUP($A323,[1]MasterLookup!$A:$R,MATCH(K$1,[1]MasterLookup!$1:$1,0),FALSE)</f>
        <v>1.62</v>
      </c>
      <c r="L323">
        <f>VLOOKUP($A323,[1]MasterLookup!$A:$R,MATCH(L$1,[1]MasterLookup!$1:$1,0),FALSE)</f>
        <v>1.62</v>
      </c>
      <c r="M323">
        <f>VLOOKUP($A323,input_all_cols!$A:$AZ,MATCH(IF(tranline_cols!$D323=2,VLOOKUP(tranline_cols!M$1,headway_lookup!$A$2:$C$7,2,FALSE),VLOOKUP(tranline_cols!M$1,headway_lookup!$A$2:$C$7,3,FALSE)),input_all_cols!$1:$1,0),FALSE)</f>
        <v>0</v>
      </c>
      <c r="N323">
        <f>VLOOKUP($A323,input_all_cols!$A:$AZ,MATCH(IF(tranline_cols!$D323=2,VLOOKUP(tranline_cols!N$1,headway_lookup!$A$2:$C$7,2,FALSE),VLOOKUP(tranline_cols!N$1,headway_lookup!$A$2:$C$7,3,FALSE)),input_all_cols!$1:$1,0),FALSE)</f>
        <v>120</v>
      </c>
      <c r="O323">
        <f>VLOOKUP($A323,input_all_cols!$A:$AZ,MATCH(IF(tranline_cols!$D323=2,VLOOKUP(tranline_cols!O$1,headway_lookup!$A$2:$C$7,2,FALSE),VLOOKUP(tranline_cols!O$1,headway_lookup!$A$2:$C$7,3,FALSE)),input_all_cols!$1:$1,0),FALSE)</f>
        <v>0</v>
      </c>
      <c r="P323">
        <f>VLOOKUP($A323,input_all_cols!$A:$AZ,MATCH(IF(tranline_cols!$D323=2,VLOOKUP(tranline_cols!P$1,headway_lookup!$A$2:$C$7,2,FALSE),VLOOKUP(tranline_cols!P$1,headway_lookup!$A$2:$C$7,3,FALSE)),input_all_cols!$1:$1,0),FALSE)</f>
        <v>0</v>
      </c>
      <c r="Q323">
        <f>VLOOKUP($A323,input_all_cols!$A:$AZ,MATCH(IF(tranline_cols!$D323=2,VLOOKUP(tranline_cols!Q$1,headway_lookup!$A$2:$C$7,2,FALSE),VLOOKUP(tranline_cols!Q$1,headway_lookup!$A$2:$C$7,3,FALSE)),input_all_cols!$1:$1,0),FALSE)</f>
        <v>0</v>
      </c>
    </row>
    <row r="324" spans="1:17" x14ac:dyDescent="0.25">
      <c r="A324" t="str">
        <f>input_all_cols!A324</f>
        <v>YUSUMD_B</v>
      </c>
      <c r="B324">
        <f>VLOOKUP($A324,[1]MasterLookup!$A:$R,MATCH(B$1,[1]MasterLookup!$1:$1,0),FALSE)</f>
        <v>1.62</v>
      </c>
      <c r="C324" t="s">
        <v>593</v>
      </c>
      <c r="D324">
        <f>VLOOKUP($A324,[1]MasterLookup!$A:$R,MATCH(D$1,[1]MasterLookup!$1:$1,0),FALSE)</f>
        <v>2</v>
      </c>
      <c r="E324">
        <f>VLOOKUP($A324,[1]MasterLookup!$A:$R,MATCH(E$1,[1]MasterLookup!$1:$1,0),FALSE)</f>
        <v>7</v>
      </c>
      <c r="F324">
        <f>VLOOKUP($A324,[1]MasterLookup!$A:$R,MATCH(F$1,[1]MasterLookup!$1:$1,0),FALSE)</f>
        <v>3</v>
      </c>
      <c r="G324" t="str">
        <f>VLOOKUP($A324,[1]MasterLookup!$A:$R,MATCH(G$1,[1]MasterLookup!$1:$1,0),FALSE)</f>
        <v>F</v>
      </c>
      <c r="H324">
        <f>VLOOKUP($A324,[1]MasterLookup!$A:$R,MATCH(H$1,[1]MasterLookup!$1:$1,0),FALSE)</f>
        <v>1.62</v>
      </c>
      <c r="I324">
        <f>VLOOKUP($A324,[1]MasterLookup!$A:$R,MATCH(I$1,[1]MasterLookup!$1:$1,0),FALSE)</f>
        <v>1.62</v>
      </c>
      <c r="J324">
        <f>VLOOKUP($A324,[1]MasterLookup!$A:$R,MATCH(J$1,[1]MasterLookup!$1:$1,0),FALSE)</f>
        <v>1.62</v>
      </c>
      <c r="K324">
        <f>VLOOKUP($A324,[1]MasterLookup!$A:$R,MATCH(K$1,[1]MasterLookup!$1:$1,0),FALSE)</f>
        <v>1.62</v>
      </c>
      <c r="L324">
        <f>VLOOKUP($A324,[1]MasterLookup!$A:$R,MATCH(L$1,[1]MasterLookup!$1:$1,0),FALSE)</f>
        <v>1.62</v>
      </c>
      <c r="M324">
        <f>VLOOKUP($A324,input_all_cols!$A:$AZ,MATCH(IF(tranline_cols!$D324=2,VLOOKUP(tranline_cols!M$1,headway_lookup!$A$2:$C$7,2,FALSE),VLOOKUP(tranline_cols!M$1,headway_lookup!$A$2:$C$7,3,FALSE)),input_all_cols!$1:$1,0),FALSE)</f>
        <v>0</v>
      </c>
      <c r="N324">
        <f>VLOOKUP($A324,input_all_cols!$A:$AZ,MATCH(IF(tranline_cols!$D324=2,VLOOKUP(tranline_cols!N$1,headway_lookup!$A$2:$C$7,2,FALSE),VLOOKUP(tranline_cols!N$1,headway_lookup!$A$2:$C$7,3,FALSE)),input_all_cols!$1:$1,0),FALSE)</f>
        <v>135</v>
      </c>
      <c r="O324">
        <f>VLOOKUP($A324,input_all_cols!$A:$AZ,MATCH(IF(tranline_cols!$D324=2,VLOOKUP(tranline_cols!O$1,headway_lookup!$A$2:$C$7,2,FALSE),VLOOKUP(tranline_cols!O$1,headway_lookup!$A$2:$C$7,3,FALSE)),input_all_cols!$1:$1,0),FALSE)</f>
        <v>0</v>
      </c>
      <c r="P324">
        <f>VLOOKUP($A324,input_all_cols!$A:$AZ,MATCH(IF(tranline_cols!$D324=2,VLOOKUP(tranline_cols!P$1,headway_lookup!$A$2:$C$7,2,FALSE),VLOOKUP(tranline_cols!P$1,headway_lookup!$A$2:$C$7,3,FALSE)),input_all_cols!$1:$1,0),FALSE)</f>
        <v>0</v>
      </c>
      <c r="Q324">
        <f>VLOOKUP($A324,input_all_cols!$A:$AZ,MATCH(IF(tranline_cols!$D324=2,VLOOKUP(tranline_cols!Q$1,headway_lookup!$A$2:$C$7,2,FALSE),VLOOKUP(tranline_cols!Q$1,headway_lookup!$A$2:$C$7,3,FALSE)),input_all_cols!$1:$1,0),FALSE)</f>
        <v>0</v>
      </c>
    </row>
    <row r="325" spans="1:17" x14ac:dyDescent="0.25">
      <c r="A325" t="str">
        <f>input_all_cols!A325</f>
        <v>YUSUWHTL_A</v>
      </c>
      <c r="B325">
        <f>VLOOKUP($A325,[1]MasterLookup!$A:$R,MATCH(B$1,[1]MasterLookup!$1:$1,0),FALSE)</f>
        <v>2.0099999999999998</v>
      </c>
      <c r="C325" t="s">
        <v>593</v>
      </c>
      <c r="D325">
        <f>VLOOKUP($A325,[1]MasterLookup!$A:$R,MATCH(D$1,[1]MasterLookup!$1:$1,0),FALSE)</f>
        <v>3</v>
      </c>
      <c r="E325">
        <f>VLOOKUP($A325,[1]MasterLookup!$A:$R,MATCH(E$1,[1]MasterLookup!$1:$1,0),FALSE)</f>
        <v>8</v>
      </c>
      <c r="F325">
        <f>VLOOKUP($A325,[1]MasterLookup!$A:$R,MATCH(F$1,[1]MasterLookup!$1:$1,0),FALSE)</f>
        <v>5</v>
      </c>
      <c r="G325" t="str">
        <f>VLOOKUP($A325,[1]MasterLookup!$A:$R,MATCH(G$1,[1]MasterLookup!$1:$1,0),FALSE)</f>
        <v>F</v>
      </c>
      <c r="H325">
        <f>VLOOKUP($A325,[1]MasterLookup!$A:$R,MATCH(H$1,[1]MasterLookup!$1:$1,0),FALSE)</f>
        <v>1.62</v>
      </c>
      <c r="I325">
        <f>VLOOKUP($A325,[1]MasterLookup!$A:$R,MATCH(I$1,[1]MasterLookup!$1:$1,0),FALSE)</f>
        <v>1.62</v>
      </c>
      <c r="J325">
        <f>VLOOKUP($A325,[1]MasterLookup!$A:$R,MATCH(J$1,[1]MasterLookup!$1:$1,0),FALSE)</f>
        <v>1.62</v>
      </c>
      <c r="K325">
        <f>VLOOKUP($A325,[1]MasterLookup!$A:$R,MATCH(K$1,[1]MasterLookup!$1:$1,0),FALSE)</f>
        <v>1.62</v>
      </c>
      <c r="L325">
        <f>VLOOKUP($A325,[1]MasterLookup!$A:$R,MATCH(L$1,[1]MasterLookup!$1:$1,0),FALSE)</f>
        <v>1.62</v>
      </c>
      <c r="M325">
        <f>VLOOKUP($A325,input_all_cols!$A:$AZ,MATCH(IF(tranline_cols!$D325=2,VLOOKUP(tranline_cols!M$1,headway_lookup!$A$2:$C$7,2,FALSE),VLOOKUP(tranline_cols!M$1,headway_lookup!$A$2:$C$7,3,FALSE)),input_all_cols!$1:$1,0),FALSE)</f>
        <v>0</v>
      </c>
      <c r="N325">
        <f>VLOOKUP($A325,input_all_cols!$A:$AZ,MATCH(IF(tranline_cols!$D325=2,VLOOKUP(tranline_cols!N$1,headway_lookup!$A$2:$C$7,2,FALSE),VLOOKUP(tranline_cols!N$1,headway_lookup!$A$2:$C$7,3,FALSE)),input_all_cols!$1:$1,0),FALSE)</f>
        <v>360</v>
      </c>
      <c r="O325">
        <f>VLOOKUP($A325,input_all_cols!$A:$AZ,MATCH(IF(tranline_cols!$D325=2,VLOOKUP(tranline_cols!O$1,headway_lookup!$A$2:$C$7,2,FALSE),VLOOKUP(tranline_cols!O$1,headway_lookup!$A$2:$C$7,3,FALSE)),input_all_cols!$1:$1,0),FALSE)</f>
        <v>0</v>
      </c>
      <c r="P325">
        <f>VLOOKUP($A325,input_all_cols!$A:$AZ,MATCH(IF(tranline_cols!$D325=2,VLOOKUP(tranline_cols!P$1,headway_lookup!$A$2:$C$7,2,FALSE),VLOOKUP(tranline_cols!P$1,headway_lookup!$A$2:$C$7,3,FALSE)),input_all_cols!$1:$1,0),FALSE)</f>
        <v>0</v>
      </c>
      <c r="Q325">
        <f>VLOOKUP($A325,input_all_cols!$A:$AZ,MATCH(IF(tranline_cols!$D325=2,VLOOKUP(tranline_cols!Q$1,headway_lookup!$A$2:$C$7,2,FALSE),VLOOKUP(tranline_cols!Q$1,headway_lookup!$A$2:$C$7,3,FALSE)),input_all_cols!$1:$1,0),FALSE)</f>
        <v>0</v>
      </c>
    </row>
    <row r="326" spans="1:17" x14ac:dyDescent="0.25">
      <c r="A326" t="str">
        <f>input_all_cols!A326</f>
        <v>YUSUWHTL_B</v>
      </c>
      <c r="B326">
        <f>VLOOKUP($A326,[1]MasterLookup!$A:$R,MATCH(B$1,[1]MasterLookup!$1:$1,0),FALSE)</f>
        <v>2.0099999999999998</v>
      </c>
      <c r="C326" t="s">
        <v>593</v>
      </c>
      <c r="D326">
        <f>VLOOKUP($A326,[1]MasterLookup!$A:$R,MATCH(D$1,[1]MasterLookup!$1:$1,0),FALSE)</f>
        <v>3</v>
      </c>
      <c r="E326">
        <f>VLOOKUP($A326,[1]MasterLookup!$A:$R,MATCH(E$1,[1]MasterLookup!$1:$1,0),FALSE)</f>
        <v>8</v>
      </c>
      <c r="F326">
        <f>VLOOKUP($A326,[1]MasterLookup!$A:$R,MATCH(F$1,[1]MasterLookup!$1:$1,0),FALSE)</f>
        <v>5</v>
      </c>
      <c r="G326" t="str">
        <f>VLOOKUP($A326,[1]MasterLookup!$A:$R,MATCH(G$1,[1]MasterLookup!$1:$1,0),FALSE)</f>
        <v>F</v>
      </c>
      <c r="H326">
        <f>VLOOKUP($A326,[1]MasterLookup!$A:$R,MATCH(H$1,[1]MasterLookup!$1:$1,0),FALSE)</f>
        <v>1.62</v>
      </c>
      <c r="I326">
        <f>VLOOKUP($A326,[1]MasterLookup!$A:$R,MATCH(I$1,[1]MasterLookup!$1:$1,0),FALSE)</f>
        <v>1.62</v>
      </c>
      <c r="J326">
        <f>VLOOKUP($A326,[1]MasterLookup!$A:$R,MATCH(J$1,[1]MasterLookup!$1:$1,0),FALSE)</f>
        <v>1.62</v>
      </c>
      <c r="K326">
        <f>VLOOKUP($A326,[1]MasterLookup!$A:$R,MATCH(K$1,[1]MasterLookup!$1:$1,0),FALSE)</f>
        <v>1.62</v>
      </c>
      <c r="L326">
        <f>VLOOKUP($A326,[1]MasterLookup!$A:$R,MATCH(L$1,[1]MasterLookup!$1:$1,0),FALSE)</f>
        <v>1.62</v>
      </c>
      <c r="M326">
        <f>VLOOKUP($A326,input_all_cols!$A:$AZ,MATCH(IF(tranline_cols!$D326=2,VLOOKUP(tranline_cols!M$1,headway_lookup!$A$2:$C$7,2,FALSE),VLOOKUP(tranline_cols!M$1,headway_lookup!$A$2:$C$7,3,FALSE)),input_all_cols!$1:$1,0),FALSE)</f>
        <v>0</v>
      </c>
      <c r="N326">
        <f>VLOOKUP($A326,input_all_cols!$A:$AZ,MATCH(IF(tranline_cols!$D326=2,VLOOKUP(tranline_cols!N$1,headway_lookup!$A$2:$C$7,2,FALSE),VLOOKUP(tranline_cols!N$1,headway_lookup!$A$2:$C$7,3,FALSE)),input_all_cols!$1:$1,0),FALSE)</f>
        <v>0</v>
      </c>
      <c r="O326">
        <f>VLOOKUP($A326,input_all_cols!$A:$AZ,MATCH(IF(tranline_cols!$D326=2,VLOOKUP(tranline_cols!O$1,headway_lookup!$A$2:$C$7,2,FALSE),VLOOKUP(tranline_cols!O$1,headway_lookup!$A$2:$C$7,3,FALSE)),input_all_cols!$1:$1,0),FALSE)</f>
        <v>180</v>
      </c>
      <c r="P326">
        <f>VLOOKUP($A326,input_all_cols!$A:$AZ,MATCH(IF(tranline_cols!$D326=2,VLOOKUP(tranline_cols!P$1,headway_lookup!$A$2:$C$7,2,FALSE),VLOOKUP(tranline_cols!P$1,headway_lookup!$A$2:$C$7,3,FALSE)),input_all_cols!$1:$1,0),FALSE)</f>
        <v>0</v>
      </c>
      <c r="Q326">
        <f>VLOOKUP($A326,input_all_cols!$A:$AZ,MATCH(IF(tranline_cols!$D326=2,VLOOKUP(tranline_cols!Q$1,headway_lookup!$A$2:$C$7,2,FALSE),VLOOKUP(tranline_cols!Q$1,headway_lookup!$A$2:$C$7,3,FALSE)),input_all_cols!$1:$1,0),FALSE)</f>
        <v>0</v>
      </c>
    </row>
  </sheetData>
  <autoFilter ref="A1:Q3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6"/>
  <sheetViews>
    <sheetView workbookViewId="0">
      <selection sqref="A1:A326"/>
    </sheetView>
  </sheetViews>
  <sheetFormatPr defaultRowHeight="15" x14ac:dyDescent="0.25"/>
  <sheetData>
    <row r="1" spans="1:1" x14ac:dyDescent="0.25">
      <c r="A1" t="str">
        <f>_xlfn.TEXTJOIN(",",FALSE,tranline_cols!A1:Q1)</f>
        <v>NAME,TIMEFAC,ONEWAY,MODE,OPERATOR,COLOR,CIRCULAR,TF1,TF2,TF3,TF4,TF5,HEADWAY1,HEADWAY2,HEADWAY3,HEADWAY4,HEADWAY5</v>
      </c>
    </row>
    <row r="2" spans="1:1" x14ac:dyDescent="0.25">
      <c r="A2" t="str">
        <f>_xlfn.TEXTJOIN(",",FALSE,tranline_cols!A2:Q2)</f>
        <v>ELDO20_A,1.62,T,3,10,5,F,1.62,1.62,1.62,1.62,1.62,80,60,60,120,0</v>
      </c>
    </row>
    <row r="3" spans="1:1" x14ac:dyDescent="0.25">
      <c r="A3" t="str">
        <f>_xlfn.TEXTJOIN(",",FALSE,tranline_cols!A3:Q3)</f>
        <v>ELDO20_B,1.62,T,3,10,5,F,1.62,1.62,1.62,1.62,1.62,80,60,60,120,0</v>
      </c>
    </row>
    <row r="4" spans="1:1" x14ac:dyDescent="0.25">
      <c r="A4" t="str">
        <f>_xlfn.TEXTJOIN(",",FALSE,tranline_cols!A4:Q4)</f>
        <v>ELDO30_A,1.62,T,3,10,5,T,1.62,1.62,1.62,1.62,1.62,80,60,60,120,0</v>
      </c>
    </row>
    <row r="5" spans="1:1" x14ac:dyDescent="0.25">
      <c r="A5" t="str">
        <f>_xlfn.TEXTJOIN(",",FALSE,tranline_cols!A5:Q5)</f>
        <v>ELDO40_A,1.62,T,3,10,5,F,1.62,1.62,1.62,1.62,1.62,80,60,60,120,0</v>
      </c>
    </row>
    <row r="6" spans="1:1" x14ac:dyDescent="0.25">
      <c r="A6" t="str">
        <f>_xlfn.TEXTJOIN(",",FALSE,tranline_cols!A6:Q6)</f>
        <v>ELDO50x_A,1.62,T,3,10,5,F,1.62,1.62,1.62,1.62,1.62,80,60,60,120,0</v>
      </c>
    </row>
    <row r="7" spans="1:1" x14ac:dyDescent="0.25">
      <c r="A7" t="str">
        <f>_xlfn.TEXTJOIN(",",FALSE,tranline_cols!A7:Q7)</f>
        <v>ELDO60_A,1.62,T,3,10,5,F,1.62,1.62,1.62,1.62,1.62,240,60,60,120,0</v>
      </c>
    </row>
    <row r="8" spans="1:1" x14ac:dyDescent="0.25">
      <c r="A8" t="str">
        <f>_xlfn.TEXTJOIN(",",FALSE,tranline_cols!A8:Q8)</f>
        <v>ELDO60_B,1.62,T,3,10,5,F,1.62,1.62,1.62,1.62,1.62,120,60,60,120,0</v>
      </c>
    </row>
    <row r="9" spans="1:1" x14ac:dyDescent="0.25">
      <c r="A9" t="str">
        <f>_xlfn.TEXTJOIN(",",FALSE,tranline_cols!A9:Q9)</f>
        <v>ELDO70_A,1.62,T,3,10,5,T,1.62,1.62,1.62,1.62,1.62,80,60,60,120,0</v>
      </c>
    </row>
    <row r="10" spans="1:1" x14ac:dyDescent="0.25">
      <c r="A10" t="e">
        <f>_xlfn.TEXTJOIN(",",FALSE,tranline_cols!A10:Q10)</f>
        <v>#N/A</v>
      </c>
    </row>
    <row r="11" spans="1:1" x14ac:dyDescent="0.25">
      <c r="A11" t="e">
        <f>_xlfn.TEXTJOIN(",",FALSE,tranline_cols!A11:Q11)</f>
        <v>#N/A</v>
      </c>
    </row>
    <row r="12" spans="1:1" x14ac:dyDescent="0.25">
      <c r="A12" t="str">
        <f>_xlfn.TEXTJOIN(",",FALSE,tranline_cols!A12:Q12)</f>
        <v>ETRN151_A,1.62,T,3,17,5,F,1.62,1.62,1.62,1.62,1.62,80,0,0,0,0</v>
      </c>
    </row>
    <row r="13" spans="1:1" x14ac:dyDescent="0.25">
      <c r="A13" t="str">
        <f>_xlfn.TEXTJOIN(",",FALSE,tranline_cols!A13:Q13)</f>
        <v>ETRN151_B,1.62,T,3,17,5,F,1.62,1.62,1.62,1.62,1.62,0,0,90,0,0</v>
      </c>
    </row>
    <row r="14" spans="1:1" x14ac:dyDescent="0.25">
      <c r="A14" t="str">
        <f>_xlfn.TEXTJOIN(",",FALSE,tranline_cols!A14:Q14)</f>
        <v>ETRN152_A,1.62,T,3,17,5,F,1.62,1.62,1.62,1.62,1.62,80,0,0,0,0</v>
      </c>
    </row>
    <row r="15" spans="1:1" x14ac:dyDescent="0.25">
      <c r="A15" t="str">
        <f>_xlfn.TEXTJOIN(",",FALSE,tranline_cols!A15:Q15)</f>
        <v>ETRN152_B,1.62,T,3,17,5,F,1.62,1.62,1.62,1.62,1.62,0,0,90,0,0</v>
      </c>
    </row>
    <row r="16" spans="1:1" x14ac:dyDescent="0.25">
      <c r="A16" t="str">
        <f>_xlfn.TEXTJOIN(",",FALSE,tranline_cols!A16:Q16)</f>
        <v>ETRN153_A,1.62,T,3,17,5,F,1.62,1.62,1.62,1.62,1.62,240,0,0,0,0</v>
      </c>
    </row>
    <row r="17" spans="1:1" x14ac:dyDescent="0.25">
      <c r="A17" t="str">
        <f>_xlfn.TEXTJOIN(",",FALSE,tranline_cols!A17:Q17)</f>
        <v>ETRN153_B,1.62,T,3,17,5,F,1.62,1.62,1.62,1.62,1.62,0,0,180,0,0</v>
      </c>
    </row>
    <row r="18" spans="1:1" x14ac:dyDescent="0.25">
      <c r="A18" t="str">
        <f>_xlfn.TEXTJOIN(",",FALSE,tranline_cols!A18:Q18)</f>
        <v>ETRN154_A,1.62,T,3,17,5,F,1.62,1.62,1.62,1.62,1.62,80,120,60,120,0</v>
      </c>
    </row>
    <row r="19" spans="1:1" x14ac:dyDescent="0.25">
      <c r="A19" t="str">
        <f>_xlfn.TEXTJOIN(",",FALSE,tranline_cols!A19:Q19)</f>
        <v>ETRN154_B,1.62,T,3,17,5,F,1.62,1.62,1.62,1.62,1.62,60,120,60,0,0</v>
      </c>
    </row>
    <row r="20" spans="1:1" x14ac:dyDescent="0.25">
      <c r="A20" t="str">
        <f>_xlfn.TEXTJOIN(",",FALSE,tranline_cols!A20:Q20)</f>
        <v>ETRN156_A,1.62,T,3,17,5,F,2.01,2.01,2.01,2.01,2.01,21.8181818181818,30,22.5,30,45</v>
      </c>
    </row>
    <row r="21" spans="1:1" x14ac:dyDescent="0.25">
      <c r="A21" t="str">
        <f>_xlfn.TEXTJOIN(",",FALSE,tranline_cols!A21:Q21)</f>
        <v>ETRN156_B,1.62,T,3,17,5,F,2.01,2.01,2.01,2.01,2.01,26.6666666666666,30,20,30,36</v>
      </c>
    </row>
    <row r="22" spans="1:1" x14ac:dyDescent="0.25">
      <c r="A22" t="str">
        <f>_xlfn.TEXTJOIN(",",FALSE,tranline_cols!A22:Q22)</f>
        <v>ETRN157_A,1.62,T,3,17,5,F,2.01,2.01,2.01,2.01,2.01,120,51.4285714285714,30,120,0</v>
      </c>
    </row>
    <row r="23" spans="1:1" x14ac:dyDescent="0.25">
      <c r="A23" t="str">
        <f>_xlfn.TEXTJOIN(",",FALSE,tranline_cols!A23:Q23)</f>
        <v>ETRN157_B,1.62,T,3,17,5,F,2.01,2.01,2.01,2.01,2.01,60,60,30,120,0</v>
      </c>
    </row>
    <row r="24" spans="1:1" x14ac:dyDescent="0.25">
      <c r="A24" t="str">
        <f>_xlfn.TEXTJOIN(",",FALSE,tranline_cols!A24:Q24)</f>
        <v>ETRN159_A,2.01,T,3,17,5,F,2.01,2.01,2.01,2.01,2.01,80,72,90,60,0</v>
      </c>
    </row>
    <row r="25" spans="1:1" x14ac:dyDescent="0.25">
      <c r="A25" t="str">
        <f>_xlfn.TEXTJOIN(",",FALSE,tranline_cols!A25:Q25)</f>
        <v>ETRN159_B,2.01,T,3,17,5,F,2.01,2.01,2.01,2.01,2.01,60,60,90,60,0</v>
      </c>
    </row>
    <row r="26" spans="1:1" x14ac:dyDescent="0.25">
      <c r="A26" t="str">
        <f>_xlfn.TEXTJOIN(",",FALSE,tranline_cols!A26:Q26)</f>
        <v>ETRN160_A,2.01,T,3,17,5,F,2.01,2.01,2.01,2.01,2.01,80,90,60,120,0</v>
      </c>
    </row>
    <row r="27" spans="1:1" x14ac:dyDescent="0.25">
      <c r="A27" t="str">
        <f>_xlfn.TEXTJOIN(",",FALSE,tranline_cols!A27:Q27)</f>
        <v>ETRN160_B,2.01,T,3,17,5,F,2.01,2.01,2.01,2.01,2.01,80,72,60,0,0</v>
      </c>
    </row>
    <row r="28" spans="1:1" x14ac:dyDescent="0.25">
      <c r="A28" t="str">
        <f>_xlfn.TEXTJOIN(",",FALSE,tranline_cols!A28:Q28)</f>
        <v>ETRN162_A,2.01,T,3,17,3,F,2.01,2.01,2.01,2.01,2.01,60,72,90,60,180</v>
      </c>
    </row>
    <row r="29" spans="1:1" x14ac:dyDescent="0.25">
      <c r="A29" t="str">
        <f>_xlfn.TEXTJOIN(",",FALSE,tranline_cols!A29:Q29)</f>
        <v>ETRN162_B,2.01,T,3,17,3,F,2.01,2.01,2.01,2.01,2.01,60,72,60,60,0</v>
      </c>
    </row>
    <row r="30" spans="1:1" x14ac:dyDescent="0.25">
      <c r="A30" t="str">
        <f>_xlfn.TEXTJOIN(",",FALSE,tranline_cols!A30:Q30)</f>
        <v>ETRN52_A,2.01,T,2,16,3,F,2.01,2.01,2.01,2.01,2.01,15,0,0,0,0</v>
      </c>
    </row>
    <row r="31" spans="1:1" x14ac:dyDescent="0.25">
      <c r="A31" t="str">
        <f>_xlfn.TEXTJOIN(",",FALSE,tranline_cols!A31:Q31)</f>
        <v>ETRN52_B,2.01,T,2,16,3,F,2.01,2.01,2.01,2.01,2.01,0,0,30,0,0</v>
      </c>
    </row>
    <row r="32" spans="1:1" x14ac:dyDescent="0.25">
      <c r="A32" t="str">
        <f>_xlfn.TEXTJOIN(",",FALSE,tranline_cols!A32:Q32)</f>
        <v>ETRN53_A,2.01,T,2,16,3,F,2.01,2.01,2.01,2.01,2.01,20,0,0,0,0</v>
      </c>
    </row>
    <row r="33" spans="1:1" x14ac:dyDescent="0.25">
      <c r="A33" t="str">
        <f>_xlfn.TEXTJOIN(",",FALSE,tranline_cols!A33:Q33)</f>
        <v>ETRN53_B,2.01,T,2,16,3,F,2.01,2.01,2.01,2.01,2.01,0,0,30,0,0</v>
      </c>
    </row>
    <row r="34" spans="1:1" x14ac:dyDescent="0.25">
      <c r="A34" t="str">
        <f>_xlfn.TEXTJOIN(",",FALSE,tranline_cols!A34:Q34)</f>
        <v>ETRN57_A,2.01,T,2,16,3,F,2.01,2.01,2.01,2.01,2.01,25,0,0,0,0</v>
      </c>
    </row>
    <row r="35" spans="1:1" x14ac:dyDescent="0.25">
      <c r="A35" t="str">
        <f>_xlfn.TEXTJOIN(",",FALSE,tranline_cols!A35:Q35)</f>
        <v>ETRN57_B,2.01,T,2,16,3,F,2.01,2.01,2.01,2.01,2.01,0,0,30,0,0</v>
      </c>
    </row>
    <row r="36" spans="1:1" x14ac:dyDescent="0.25">
      <c r="A36" t="str">
        <f>_xlfn.TEXTJOIN(",",FALSE,tranline_cols!A36:Q36)</f>
        <v>ETRN58_A,2.01,T,2,16,3,F,2.01,2.01,2.01,2.01,2.01,55,0,0,0,0</v>
      </c>
    </row>
    <row r="37" spans="1:1" x14ac:dyDescent="0.25">
      <c r="A37" t="str">
        <f>_xlfn.TEXTJOIN(",",FALSE,tranline_cols!A37:Q37)</f>
        <v>ETRN58_B,2.01,T,2,16,3,F,2.01,2.01,2.01,2.01,2.01,0,0,55,0,0</v>
      </c>
    </row>
    <row r="38" spans="1:1" x14ac:dyDescent="0.25">
      <c r="A38" t="str">
        <f>_xlfn.TEXTJOIN(",",FALSE,tranline_cols!A38:Q38)</f>
        <v>ETRN59_A,2.01,T,2,16,3,F,2.01,2.01,2.01,2.01,2.01,50,0,0,0,0</v>
      </c>
    </row>
    <row r="39" spans="1:1" x14ac:dyDescent="0.25">
      <c r="A39" t="str">
        <f>_xlfn.TEXTJOIN(",",FALSE,tranline_cols!A39:Q39)</f>
        <v>ETRN59_B,2.01,T,2,16,3,F,2.01,2.01,2.01,2.01,2.01,0,0,45,0,0</v>
      </c>
    </row>
    <row r="40" spans="1:1" x14ac:dyDescent="0.25">
      <c r="A40" t="str">
        <f>_xlfn.TEXTJOIN(",",FALSE,tranline_cols!A40:Q40)</f>
        <v>ETRN60_A,2.01,T,2,16,3,F,2.01,2.01,2.01,2.01,2.01,20,0,0,0,0</v>
      </c>
    </row>
    <row r="41" spans="1:1" x14ac:dyDescent="0.25">
      <c r="A41" t="str">
        <f>_xlfn.TEXTJOIN(",",FALSE,tranline_cols!A41:Q41)</f>
        <v>ETRN60_B,2.01,T,2,16,3,F,2.01,2.01,2.01,2.01,2.01,0,0,30,0,0</v>
      </c>
    </row>
    <row r="42" spans="1:1" x14ac:dyDescent="0.25">
      <c r="A42" t="str">
        <f>_xlfn.TEXTJOIN(",",FALSE,tranline_cols!A42:Q42)</f>
        <v>ETRN66_A,2.01,T,2,16,3,F,2.01,2.01,2.01,2.01,2.01,25,0,0,0,0</v>
      </c>
    </row>
    <row r="43" spans="1:1" x14ac:dyDescent="0.25">
      <c r="A43" t="str">
        <f>_xlfn.TEXTJOIN(",",FALSE,tranline_cols!A43:Q43)</f>
        <v>ETRN66_B,2.01,T,2,16,3,F,2.01,2.01,2.01,2.01,2.01,0,0,35,0,0</v>
      </c>
    </row>
    <row r="44" spans="1:1" x14ac:dyDescent="0.25">
      <c r="A44" t="str">
        <f>_xlfn.TEXTJOIN(",",FALSE,tranline_cols!A44:Q44)</f>
        <v>ETRN70_A,2.01,T,2,16,3,F,2.01,2.01,2.01,2.01,2.01,35,0,0,0,0</v>
      </c>
    </row>
    <row r="45" spans="1:1" x14ac:dyDescent="0.25">
      <c r="A45" t="str">
        <f>_xlfn.TEXTJOIN(",",FALSE,tranline_cols!A45:Q45)</f>
        <v>ETRN70_B,2.01,T,2,16,3,F,2.01,2.01,2.01,2.01,2.01,0,0,30,0,0</v>
      </c>
    </row>
    <row r="46" spans="1:1" x14ac:dyDescent="0.25">
      <c r="A46" t="str">
        <f>_xlfn.TEXTJOIN(",",FALSE,tranline_cols!A46:Q46)</f>
        <v>ETRN71_A,2.01,T,2,16,3,F,2.01,2.01,2.01,2.01,2.01,105,0,0,0,0</v>
      </c>
    </row>
    <row r="47" spans="1:1" x14ac:dyDescent="0.25">
      <c r="A47" t="str">
        <f>_xlfn.TEXTJOIN(",",FALSE,tranline_cols!A47:Q47)</f>
        <v>ETRN71_B,2.01,T,2,16,3,F,2.01,2.01,2.01,2.01,2.01,0,0,120,0,0</v>
      </c>
    </row>
    <row r="48" spans="1:1" x14ac:dyDescent="0.25">
      <c r="A48" t="str">
        <f>_xlfn.TEXTJOIN(",",FALSE,tranline_cols!A48:Q48)</f>
        <v>ETRN90_A,2.01,T,2,16,3,F,2.01,2.01,2.01,2.01,2.01,70,0,0,0,0</v>
      </c>
    </row>
    <row r="49" spans="1:1" x14ac:dyDescent="0.25">
      <c r="A49" t="str">
        <f>_xlfn.TEXTJOIN(",",FALSE,tranline_cols!A49:Q49)</f>
        <v>ETRN90_B,2.01,T,2,16,3,F,2.01,2.01,2.01,2.01,2.01,0,0,30,0,0</v>
      </c>
    </row>
    <row r="50" spans="1:1" x14ac:dyDescent="0.25">
      <c r="A50" t="str">
        <f>_xlfn.TEXTJOIN(",",FALSE,tranline_cols!A50:Q50)</f>
        <v>ETRN91_A,2.01,T,2,16,3,F,2.01,2.01,2.01,2.01,2.01,0,0,0,0,0</v>
      </c>
    </row>
    <row r="51" spans="1:1" x14ac:dyDescent="0.25">
      <c r="A51" t="str">
        <f>_xlfn.TEXTJOIN(",",FALSE,tranline_cols!A51:Q51)</f>
        <v>ETRN91_B,2.01,T,2,16,3,F,2.01,2.01,2.01,2.01,2.01,0,0,0,0,0</v>
      </c>
    </row>
    <row r="52" spans="1:1" x14ac:dyDescent="0.25">
      <c r="A52" t="str">
        <f>_xlfn.TEXTJOIN(",",FALSE,tranline_cols!A52:Q52)</f>
        <v>FOLS10_A,2.01,T,3,20,5,F,1.62,1.62,1.62,1.62,1.62,60,60,60,60,0</v>
      </c>
    </row>
    <row r="53" spans="1:1" x14ac:dyDescent="0.25">
      <c r="A53" t="str">
        <f>_xlfn.TEXTJOIN(",",FALSE,tranline_cols!A53:Q53)</f>
        <v>FOLS20_A,2.01,T,3,20,5,F,1.62,1.62,1.62,1.62,1.62,240,0,0,0,0</v>
      </c>
    </row>
    <row r="54" spans="1:1" x14ac:dyDescent="0.25">
      <c r="A54" t="str">
        <f>_xlfn.TEXTJOIN(",",FALSE,tranline_cols!A54:Q54)</f>
        <v>FOLS20_B,2.01,T,3,20,5,F,1.62,1.62,1.62,1.62,1.62,0,0,180,0,0</v>
      </c>
    </row>
    <row r="55" spans="1:1" x14ac:dyDescent="0.25">
      <c r="A55" t="str">
        <f>_xlfn.TEXTJOIN(",",FALSE,tranline_cols!A55:Q55)</f>
        <v>FOLS30_A,2.01,T,3,20,5,F,1.62,1.62,1.62,1.62,1.62,48,360,45,0,0</v>
      </c>
    </row>
    <row r="56" spans="1:1" x14ac:dyDescent="0.25">
      <c r="A56" t="str">
        <f>_xlfn.TEXTJOIN(",",FALSE,tranline_cols!A56:Q56)</f>
        <v>FOLS30_B,2.01,T,3,20,5,F,1.62,1.62,1.62,1.62,1.62,60,360,45,0,0</v>
      </c>
    </row>
    <row r="57" spans="1:1" x14ac:dyDescent="0.25">
      <c r="A57" t="str">
        <f>_xlfn.TEXTJOIN(",",FALSE,tranline_cols!A57:Q57)</f>
        <v>PLAC10_A,1.62,T,3,12,3,F,1.62,1.62,1.62,1.62,1.62,60,60,60,60,0</v>
      </c>
    </row>
    <row r="58" spans="1:1" x14ac:dyDescent="0.25">
      <c r="A58" t="str">
        <f>_xlfn.TEXTJOIN(",",FALSE,tranline_cols!A58:Q58)</f>
        <v>PLAC10_B,1.18,T,3,12,3,F,1.18,1.18,1.18,1.18,1.18,80,60,60,60,180</v>
      </c>
    </row>
    <row r="59" spans="1:1" x14ac:dyDescent="0.25">
      <c r="A59" t="str">
        <f>_xlfn.TEXTJOIN(",",FALSE,tranline_cols!A59:Q59)</f>
        <v>PLAC20_A,1.62,T,3,12,5,F,1.62,1.62,1.62,1.62,1.62,80,60,60,60,0</v>
      </c>
    </row>
    <row r="60" spans="1:1" x14ac:dyDescent="0.25">
      <c r="A60" t="str">
        <f>_xlfn.TEXTJOIN(",",FALSE,tranline_cols!A60:Q60)</f>
        <v>PLAC20_B,1.62,T,3,12,5,F,1.62,1.62,1.62,1.62,1.62,80,60,60,60,0</v>
      </c>
    </row>
    <row r="61" spans="1:1" x14ac:dyDescent="0.25">
      <c r="A61" t="str">
        <f>_xlfn.TEXTJOIN(",",FALSE,tranline_cols!A61:Q61)</f>
        <v>PLAC30_A,1.62,T,3,12,5,F,1.62,1.62,1.62,1.62,1.62,60,60,60,120,0</v>
      </c>
    </row>
    <row r="62" spans="1:1" x14ac:dyDescent="0.25">
      <c r="A62" t="str">
        <f>_xlfn.TEXTJOIN(",",FALSE,tranline_cols!A62:Q62)</f>
        <v>PLAC30_B,1.62,T,3,12,5,F,1.62,1.62,1.62,1.62,1.62,120,60,60,60,90</v>
      </c>
    </row>
    <row r="63" spans="1:1" x14ac:dyDescent="0.25">
      <c r="A63" t="str">
        <f>_xlfn.TEXTJOIN(",",FALSE,tranline_cols!A63:Q63)</f>
        <v>PLAC40_A,1.18,T,3,11,5,F,1.18,1.18,1.18,1.18,1.18,240,0,180,0,0</v>
      </c>
    </row>
    <row r="64" spans="1:1" x14ac:dyDescent="0.25">
      <c r="A64" t="str">
        <f>_xlfn.TEXTJOIN(",",FALSE,tranline_cols!A64:Q64)</f>
        <v>PLAC40_B,1.62,T,3,11,5,F,1.62,1.62,1.62,1.62,1.62,240,0,180,0,0</v>
      </c>
    </row>
    <row r="65" spans="1:1" x14ac:dyDescent="0.25">
      <c r="A65" t="str">
        <f>_xlfn.TEXTJOIN(",",FALSE,tranline_cols!A65:Q65)</f>
        <v>PLAC50_A,1.62,T,3,12,5,F,1.62,1.62,1.62,1.62,1.62,120,120,180,120,0</v>
      </c>
    </row>
    <row r="66" spans="1:1" x14ac:dyDescent="0.25">
      <c r="A66" t="str">
        <f>_xlfn.TEXTJOIN(",",FALSE,tranline_cols!A66:Q66)</f>
        <v>PLAC50_B,1.62,T,3,12,5,F,1.62,1.62,1.62,1.62,1.62,240,120,90,120,0</v>
      </c>
    </row>
    <row r="67" spans="1:1" x14ac:dyDescent="0.25">
      <c r="A67" t="str">
        <f>_xlfn.TEXTJOIN(",",FALSE,tranline_cols!A67:Q67)</f>
        <v>PLAC60_A,1.18,T,2,11,3,F,1.18,1.18,1.18,1.18,1.18,20,0,0,0,0</v>
      </c>
    </row>
    <row r="68" spans="1:1" x14ac:dyDescent="0.25">
      <c r="A68" t="str">
        <f>_xlfn.TEXTJOIN(",",FALSE,tranline_cols!A68:Q68)</f>
        <v>PLAC60_B,1.18,T,2,11,3,F,2.01,2.01,2.01,2.01,2.01,0,0,5,0,0</v>
      </c>
    </row>
    <row r="69" spans="1:1" x14ac:dyDescent="0.25">
      <c r="A69" t="str">
        <f>_xlfn.TEXTJOIN(",",FALSE,tranline_cols!A69:Q69)</f>
        <v>PLAC70_A,1.62,T,3,12,5,T,2.01,2.01,2.01,2.01,2.01,80,60,60,0,0</v>
      </c>
    </row>
    <row r="70" spans="1:1" x14ac:dyDescent="0.25">
      <c r="A70" t="str">
        <f>_xlfn.TEXTJOIN(",",FALSE,tranline_cols!A70:Q70)</f>
        <v>RSVL10_AM_A,2.01,T,2,5,3,F,2.01,2.01,2.01,2.01,2.01,0,0,0,0,0</v>
      </c>
    </row>
    <row r="71" spans="1:1" x14ac:dyDescent="0.25">
      <c r="A71" t="str">
        <f>_xlfn.TEXTJOIN(",",FALSE,tranline_cols!A71:Q71)</f>
        <v>RSVL10_PM_A,2.01,T,2,5,3,F,2.01,2.01,2.01,2.01,2.01,0,0,0,0,0</v>
      </c>
    </row>
    <row r="72" spans="1:1" x14ac:dyDescent="0.25">
      <c r="A72" t="str">
        <f>_xlfn.TEXTJOIN(",",FALSE,tranline_cols!A72:Q72)</f>
        <v>RSVL1_AM_A,1.62,T,2,5,3,F,1.62,1.62,1.62,1.62,1.62,0,0,0,0,0</v>
      </c>
    </row>
    <row r="73" spans="1:1" x14ac:dyDescent="0.25">
      <c r="A73" t="str">
        <f>_xlfn.TEXTJOIN(",",FALSE,tranline_cols!A73:Q73)</f>
        <v>RSVL1_PM_A,2.01,T,2,5,3,F,2.01,2.01,2.01,2.01,2.01,0,0,0,0,0</v>
      </c>
    </row>
    <row r="74" spans="1:1" x14ac:dyDescent="0.25">
      <c r="A74" t="str">
        <f>_xlfn.TEXTJOIN(",",FALSE,tranline_cols!A74:Q74)</f>
        <v>RSVL2_AM_A,2.01,T,2,5,3,F,2.01,2.01,2.01,2.01,2.01,0,0,0,0,0</v>
      </c>
    </row>
    <row r="75" spans="1:1" x14ac:dyDescent="0.25">
      <c r="A75" t="str">
        <f>_xlfn.TEXTJOIN(",",FALSE,tranline_cols!A75:Q75)</f>
        <v>RSVL2_PM_A,2.01,T,2,5,3,F,2.01,2.01,2.01,2.01,2.01,0,0,0,0,0</v>
      </c>
    </row>
    <row r="76" spans="1:1" x14ac:dyDescent="0.25">
      <c r="A76" t="str">
        <f>_xlfn.TEXTJOIN(",",FALSE,tranline_cols!A76:Q76)</f>
        <v>RSVL3_AM_A,2.01,T,2,5,3,F,2.01,2.01,2.01,2.01,2.01,0,0,0,0,0</v>
      </c>
    </row>
    <row r="77" spans="1:1" x14ac:dyDescent="0.25">
      <c r="A77" t="str">
        <f>_xlfn.TEXTJOIN(",",FALSE,tranline_cols!A77:Q77)</f>
        <v>RSVL3_PM_A,2.01,T,2,5,3,F,2.01,2.01,2.01,2.01,2.01,0,0,0,0,0</v>
      </c>
    </row>
    <row r="78" spans="1:1" x14ac:dyDescent="0.25">
      <c r="A78" t="str">
        <f>_xlfn.TEXTJOIN(",",FALSE,tranline_cols!A78:Q78)</f>
        <v>RSVL4_AM_A,2.01,T,2,5,3,F,2.01,2.01,2.01,2.01,2.01,0,0,0,0,0</v>
      </c>
    </row>
    <row r="79" spans="1:1" x14ac:dyDescent="0.25">
      <c r="A79" t="str">
        <f>_xlfn.TEXTJOIN(",",FALSE,tranline_cols!A79:Q79)</f>
        <v>RSVL4_PM_A,2.01,T,2,5,3,F,2.01,2.01,2.01,2.01,2.01,0,0,0,0,0</v>
      </c>
    </row>
    <row r="80" spans="1:1" x14ac:dyDescent="0.25">
      <c r="A80" t="str">
        <f>_xlfn.TEXTJOIN(",",FALSE,tranline_cols!A80:Q80)</f>
        <v>RSVL5_AM_A,1.62,T,2,5,3,F,1.62,1.62,1.62,1.62,1.62,0,0,0,0,0</v>
      </c>
    </row>
    <row r="81" spans="1:1" x14ac:dyDescent="0.25">
      <c r="A81" t="str">
        <f>_xlfn.TEXTJOIN(",",FALSE,tranline_cols!A81:Q81)</f>
        <v>RSVL5_PM_A,2.01,T,2,5,3,F,2.01,2.01,2.01,2.01,2.01,0,0,0,0,0</v>
      </c>
    </row>
    <row r="82" spans="1:1" x14ac:dyDescent="0.25">
      <c r="A82" t="str">
        <f>_xlfn.TEXTJOIN(",",FALSE,tranline_cols!A82:Q82)</f>
        <v>RSVL6_AM_A,1.62,T,2,5,3,F,1.62,1.62,1.62,1.62,1.62,0,0,0,0,0</v>
      </c>
    </row>
    <row r="83" spans="1:1" x14ac:dyDescent="0.25">
      <c r="A83" t="str">
        <f>_xlfn.TEXTJOIN(",",FALSE,tranline_cols!A83:Q83)</f>
        <v>RSVL6_PM_A,2.01,T,2,5,3,F,2.01,2.01,2.01,2.01,2.01,0,0,0,0,0</v>
      </c>
    </row>
    <row r="84" spans="1:1" x14ac:dyDescent="0.25">
      <c r="A84" t="str">
        <f>_xlfn.TEXTJOIN(",",FALSE,tranline_cols!A84:Q84)</f>
        <v>RSVL7_AM_A,1.62,T,2,5,3,F,1.62,1.62,1.62,1.62,1.62,0,0,0,0,0</v>
      </c>
    </row>
    <row r="85" spans="1:1" x14ac:dyDescent="0.25">
      <c r="A85" t="str">
        <f>_xlfn.TEXTJOIN(",",FALSE,tranline_cols!A85:Q85)</f>
        <v>RSVL7_PM_A,1.62,T,2,5,3,F,2.01,2.01,2.01,2.01,2.01,0,0,0,0,0</v>
      </c>
    </row>
    <row r="86" spans="1:1" x14ac:dyDescent="0.25">
      <c r="A86" t="str">
        <f>_xlfn.TEXTJOIN(",",FALSE,tranline_cols!A86:Q86)</f>
        <v>RSVL8_AM_A,1.62,T,2,5,3,F,1.62,1.62,1.62,1.62,1.62,0,0,0,0,0</v>
      </c>
    </row>
    <row r="87" spans="1:1" x14ac:dyDescent="0.25">
      <c r="A87" t="str">
        <f>_xlfn.TEXTJOIN(",",FALSE,tranline_cols!A87:Q87)</f>
        <v>RSVL8_PM_A,2.01,T,2,5,3,F,2.01,2.01,2.01,2.01,2.01,0,0,0,0,0</v>
      </c>
    </row>
    <row r="88" spans="1:1" x14ac:dyDescent="0.25">
      <c r="A88" t="str">
        <f>_xlfn.TEXTJOIN(",",FALSE,tranline_cols!A88:Q88)</f>
        <v>RSVL9_AM_A,2.01,T,2,5,3,F,2.01,2.01,2.01,2.01,2.01,0,0,0,0,0</v>
      </c>
    </row>
    <row r="89" spans="1:1" x14ac:dyDescent="0.25">
      <c r="A89" t="str">
        <f>_xlfn.TEXTJOIN(",",FALSE,tranline_cols!A89:Q89)</f>
        <v>RSVL9_PM_A,2.01,T,2,5,3,F,2.01,2.01,2.01,2.01,2.01,0,0,0,0,0</v>
      </c>
    </row>
    <row r="90" spans="1:1" x14ac:dyDescent="0.25">
      <c r="A90" t="str">
        <f>_xlfn.TEXTJOIN(",",FALSE,tranline_cols!A90:Q90)</f>
        <v>RSVLA_A,2.01,T,3,6,5,T,2.01,2.01,2.01,2.01,2.01,34.2857142857142,30,30,60,90</v>
      </c>
    </row>
    <row r="91" spans="1:1" x14ac:dyDescent="0.25">
      <c r="A91" t="str">
        <f>_xlfn.TEXTJOIN(",",FALSE,tranline_cols!A91:Q91)</f>
        <v>RSVLB_A,2.01,T,3,6,5,T,2.01,2.01,2.01,2.01,2.01,40,30,30,40,90</v>
      </c>
    </row>
    <row r="92" spans="1:1" x14ac:dyDescent="0.25">
      <c r="A92" t="str">
        <f>_xlfn.TEXTJOIN(",",FALSE,tranline_cols!A92:Q92)</f>
        <v>RSVLC_A,2.01,T,3,6,5,T,2.01,2.01,2.01,2.01,2.01,120,120,180,120,0</v>
      </c>
    </row>
    <row r="93" spans="1:1" x14ac:dyDescent="0.25">
      <c r="A93" t="str">
        <f>_xlfn.TEXTJOIN(",",FALSE,tranline_cols!A93:Q93)</f>
        <v>RSVLD_A,2.01,T,3,6,5,T,2.01,2.01,2.01,2.01,2.01,60,60,60,120,0</v>
      </c>
    </row>
    <row r="94" spans="1:1" x14ac:dyDescent="0.25">
      <c r="A94" t="str">
        <f>_xlfn.TEXTJOIN(",",FALSE,tranline_cols!A94:Q94)</f>
        <v>RSVLE_A,2.01,T,3,6,5,T,2.01,2.01,2.01,2.01,2.01,240,120,90,0,0</v>
      </c>
    </row>
    <row r="95" spans="1:1" x14ac:dyDescent="0.25">
      <c r="A95" t="str">
        <f>_xlfn.TEXTJOIN(",",FALSE,tranline_cols!A95:Q95)</f>
        <v>RSVLF_A,2.01,T,3,6,5,T,2.01,2.01,2.01,2.01,2.01,240,120,90,0,0</v>
      </c>
    </row>
    <row r="96" spans="1:1" x14ac:dyDescent="0.25">
      <c r="A96" t="str">
        <f>_xlfn.TEXTJOIN(",",FALSE,tranline_cols!A96:Q96)</f>
        <v>RSVLG_A,2.01,T,3,6,5,T,2.01,2.01,2.01,2.01,2.01,120,120,180,0,0</v>
      </c>
    </row>
    <row r="97" spans="1:1" x14ac:dyDescent="0.25">
      <c r="A97" t="str">
        <f>_xlfn.TEXTJOIN(",",FALSE,tranline_cols!A97:Q97)</f>
        <v>RSVLL_A,2.01,T,3,6,5,T,2.01,2.01,2.01,2.01,2.01,80,60,60,0,0</v>
      </c>
    </row>
    <row r="98" spans="1:1" x14ac:dyDescent="0.25">
      <c r="A98" t="str">
        <f>_xlfn.TEXTJOIN(",",FALSE,tranline_cols!A98:Q98)</f>
        <v>RSVLM_A,2.01,T,3,6,5,F,2.01,2.01,2.01,2.01,2.01,60,60,60,60,90</v>
      </c>
    </row>
    <row r="99" spans="1:1" x14ac:dyDescent="0.25">
      <c r="A99" t="str">
        <f>_xlfn.TEXTJOIN(",",FALSE,tranline_cols!A99:Q99)</f>
        <v>RSVLR_A,2.01,T,3,6,5,F,2.01,2.01,2.01,2.01,2.01,120,0,90,0,0</v>
      </c>
    </row>
    <row r="100" spans="1:1" x14ac:dyDescent="0.25">
      <c r="A100" t="str">
        <f>_xlfn.TEXTJOIN(",",FALSE,tranline_cols!A100:Q100)</f>
        <v>RSVLS_A,2.01,T,3,6,5,F,2.01,2.01,2.01,2.01,2.01,120,90,0,0,0</v>
      </c>
    </row>
    <row r="101" spans="1:1" x14ac:dyDescent="0.25">
      <c r="A101" t="str">
        <f>_xlfn.TEXTJOIN(",",FALSE,tranline_cols!A101:Q101)</f>
        <v>RSVLS_B,2.01,T,3,6,5,F,2.01,2.01,2.01,2.01,2.01,0,90,90,0,0</v>
      </c>
    </row>
    <row r="102" spans="1:1" x14ac:dyDescent="0.25">
      <c r="A102" t="str">
        <f>_xlfn.TEXTJOIN(",",FALSE,tranline_cols!A102:Q102)</f>
        <v>SRTD103_A,2.01,T,3,2,5,F,2.01,2.01,2.01,2.01,2.01,60,0,0,0,0</v>
      </c>
    </row>
    <row r="103" spans="1:1" x14ac:dyDescent="0.25">
      <c r="A103" t="str">
        <f>_xlfn.TEXTJOIN(",",FALSE,tranline_cols!A103:Q103)</f>
        <v>SRTD103_B,1.18,T,3,2,5,F,1.18,1.18,1.18,1.18,1.18,0,0,60,120,0</v>
      </c>
    </row>
    <row r="104" spans="1:1" x14ac:dyDescent="0.25">
      <c r="A104" t="str">
        <f>_xlfn.TEXTJOIN(",",FALSE,tranline_cols!A104:Q104)</f>
        <v>SRTD109_A,2.01,T,2,2,5,F,2.01,2.01,2.01,2.01,2.01,30,0,0,0,0</v>
      </c>
    </row>
    <row r="105" spans="1:1" x14ac:dyDescent="0.25">
      <c r="A105" t="str">
        <f>_xlfn.TEXTJOIN(",",FALSE,tranline_cols!A105:Q105)</f>
        <v>SRTD109_B,2.01,T,2,2,5,F,2.01,2.01,2.01,2.01,2.01,0,0,45,0,0</v>
      </c>
    </row>
    <row r="106" spans="1:1" x14ac:dyDescent="0.25">
      <c r="A106" t="str">
        <f>_xlfn.TEXTJOIN(",",FALSE,tranline_cols!A106:Q106)</f>
        <v>SRTD11_A,2.01,T,3,2,5,F,2.01,2.01,2.01,2.01,2.01,40,60,30,60,0</v>
      </c>
    </row>
    <row r="107" spans="1:1" x14ac:dyDescent="0.25">
      <c r="A107" t="str">
        <f>_xlfn.TEXTJOIN(",",FALSE,tranline_cols!A107:Q107)</f>
        <v>SRTD11_B,2.01,T,3,2,5,F,2.01,2.01,2.01,2.01,2.01,34.2857142857142,51.4285714285714,30,40,0</v>
      </c>
    </row>
    <row r="108" spans="1:1" x14ac:dyDescent="0.25">
      <c r="A108" t="str">
        <f>_xlfn.TEXTJOIN(",",FALSE,tranline_cols!A108:Q108)</f>
        <v>SRTD13_A,2.01,T,3,2,5,F,2.01,2.01,2.01,2.01,2.01,60,60,60,60,0</v>
      </c>
    </row>
    <row r="109" spans="1:1" x14ac:dyDescent="0.25">
      <c r="A109" t="str">
        <f>_xlfn.TEXTJOIN(",",FALSE,tranline_cols!A109:Q109)</f>
        <v>SRTD13_B,2.01,T,3,2,5,F,2.01,2.01,2.01,2.01,2.01,60,60,60,60,180</v>
      </c>
    </row>
    <row r="110" spans="1:1" x14ac:dyDescent="0.25">
      <c r="A110" t="str">
        <f>_xlfn.TEXTJOIN(",",FALSE,tranline_cols!A110:Q110)</f>
        <v>SRTD15_A,2.01,T,3,2,5,F,2.01,2.01,2.01,2.01,2.01,34.2857142857142,30,30,40,180</v>
      </c>
    </row>
    <row r="111" spans="1:1" x14ac:dyDescent="0.25">
      <c r="A111" t="str">
        <f>_xlfn.TEXTJOIN(",",FALSE,tranline_cols!A111:Q111)</f>
        <v>SRTD15_B,2.01,T,3,2,5,F,2.01,2.01,2.01,2.01,2.01,40,30,30,60,180</v>
      </c>
    </row>
    <row r="112" spans="1:1" x14ac:dyDescent="0.25">
      <c r="A112" t="str">
        <f>_xlfn.TEXTJOIN(",",FALSE,tranline_cols!A112:Q112)</f>
        <v>SRTD170_A,2.01,T,2,3,3,F,2.01,2.01,2.01,2.01,2.01,65,0,0,0,0</v>
      </c>
    </row>
    <row r="113" spans="1:1" x14ac:dyDescent="0.25">
      <c r="A113" t="str">
        <f>_xlfn.TEXTJOIN(",",FALSE,tranline_cols!A113:Q113)</f>
        <v>SRTD170_B,2.01,T,2,3,3,F,2.01,2.01,2.01,2.01,2.01,0,0,70,0,0</v>
      </c>
    </row>
    <row r="114" spans="1:1" x14ac:dyDescent="0.25">
      <c r="A114" t="str">
        <f>_xlfn.TEXTJOIN(",",FALSE,tranline_cols!A114:Q114)</f>
        <v>SRTD171_A,2.01,T,2,3,3,F,2.01,2.01,2.01,2.01,2.01,60,0,0,0,0</v>
      </c>
    </row>
    <row r="115" spans="1:1" x14ac:dyDescent="0.25">
      <c r="A115" t="str">
        <f>_xlfn.TEXTJOIN(",",FALSE,tranline_cols!A115:Q115)</f>
        <v>SRTD171_B,2.01,T,2,3,3,F,2.01,2.01,2.01,2.01,2.01,0,0,40,0,0</v>
      </c>
    </row>
    <row r="116" spans="1:1" x14ac:dyDescent="0.25">
      <c r="A116" t="str">
        <f>_xlfn.TEXTJOIN(",",FALSE,tranline_cols!A116:Q116)</f>
        <v>SRTD172_A,2.01,T,2,3,3,F,2.01,2.01,2.01,2.01,2.01,30,0,0,0,0</v>
      </c>
    </row>
    <row r="117" spans="1:1" x14ac:dyDescent="0.25">
      <c r="A117" t="str">
        <f>_xlfn.TEXTJOIN(",",FALSE,tranline_cols!A117:Q117)</f>
        <v>SRTD172_B,2.01,T,2,3,3,F,2.01,2.01,2.01,2.01,2.01,0,0,20,0,0</v>
      </c>
    </row>
    <row r="118" spans="1:1" x14ac:dyDescent="0.25">
      <c r="A118" t="str">
        <f>_xlfn.TEXTJOIN(",",FALSE,tranline_cols!A118:Q118)</f>
        <v>SRTD173_A,2.01,T,2,3,3,F,2.01,2.01,2.01,2.01,2.01,0,0,0,0,0</v>
      </c>
    </row>
    <row r="119" spans="1:1" x14ac:dyDescent="0.25">
      <c r="A119" t="str">
        <f>_xlfn.TEXTJOIN(",",FALSE,tranline_cols!A119:Q119)</f>
        <v>SRTD173_B,2.01,T,2,3,3,F,2.01,2.01,2.01,2.01,2.01,0,0,0,0,0</v>
      </c>
    </row>
    <row r="120" spans="1:1" x14ac:dyDescent="0.25">
      <c r="A120" t="str">
        <f>_xlfn.TEXTJOIN(",",FALSE,tranline_cols!A120:Q120)</f>
        <v>SRTD175_A,2.01,T,3,3,5,F,2.01,2.01,2.01,2.01,2.01,80,0,60,120,0</v>
      </c>
    </row>
    <row r="121" spans="1:1" x14ac:dyDescent="0.25">
      <c r="A121" t="str">
        <f>_xlfn.TEXTJOIN(",",FALSE,tranline_cols!A121:Q121)</f>
        <v>SRTD175_B,2.01,T,3,3,5,F,2.01,2.01,2.01,2.01,2.01,80,0,60,120,0</v>
      </c>
    </row>
    <row r="122" spans="1:1" x14ac:dyDescent="0.25">
      <c r="A122" t="str">
        <f>_xlfn.TEXTJOIN(",",FALSE,tranline_cols!A122:Q122)</f>
        <v>SRTD176_A,2.01,T,3,3,5,F,2.01,2.01,2.01,2.01,2.01,80,0,60,120,0</v>
      </c>
    </row>
    <row r="123" spans="1:1" x14ac:dyDescent="0.25">
      <c r="A123" t="str">
        <f>_xlfn.TEXTJOIN(",",FALSE,tranline_cols!A123:Q123)</f>
        <v>SRTD176_B,2.01,T,3,3,5,F,2.01,2.01,2.01,2.01,2.01,80,0,90,60,0</v>
      </c>
    </row>
    <row r="124" spans="1:1" x14ac:dyDescent="0.25">
      <c r="A124" t="str">
        <f>_xlfn.TEXTJOIN(",",FALSE,tranline_cols!A124:Q124)</f>
        <v>SRTD177_A,2.01,T,3,3,5,F,2.01,2.01,2.01,2.01,2.01,18.4615384615384,360,16.3636363636363,30,0</v>
      </c>
    </row>
    <row r="125" spans="1:1" x14ac:dyDescent="0.25">
      <c r="A125" t="str">
        <f>_xlfn.TEXTJOIN(",",FALSE,tranline_cols!A125:Q125)</f>
        <v>SRTD177_B,2.01,T,3,3,5,F,2.01,2.01,2.01,2.01,2.01,20,180,16.3636363636363,30,0</v>
      </c>
    </row>
    <row r="126" spans="1:1" x14ac:dyDescent="0.25">
      <c r="A126" t="str">
        <f>_xlfn.TEXTJOIN(",",FALSE,tranline_cols!A126:Q126)</f>
        <v>SRTD178_A,2.01,T,3,3,5,F,2.01,2.01,2.01,2.01,2.01,24,17.1428571428571,15,120,0</v>
      </c>
    </row>
    <row r="127" spans="1:1" x14ac:dyDescent="0.25">
      <c r="A127" t="str">
        <f>_xlfn.TEXTJOIN(",",FALSE,tranline_cols!A127:Q127)</f>
        <v>SRTD19_A,2.01,T,3,3,5,F,2.01,2.01,2.01,2.01,2.01,60,60,60,120,0</v>
      </c>
    </row>
    <row r="128" spans="1:1" x14ac:dyDescent="0.25">
      <c r="A128" t="str">
        <f>_xlfn.TEXTJOIN(",",FALSE,tranline_cols!A128:Q128)</f>
        <v>SRTD19_B,2.01,T,3,3,5,F,2.01,2.01,2.01,2.01,2.01,80,60,60,60,180</v>
      </c>
    </row>
    <row r="129" spans="1:1" x14ac:dyDescent="0.25">
      <c r="A129" t="str">
        <f>_xlfn.TEXTJOIN(",",FALSE,tranline_cols!A129:Q129)</f>
        <v>SRTD1_A,2.01,T,3,2,5,F,2.01,2.01,2.01,2.01,2.01,15,15,15,30,45</v>
      </c>
    </row>
    <row r="130" spans="1:1" x14ac:dyDescent="0.25">
      <c r="A130" t="str">
        <f>_xlfn.TEXTJOIN(",",FALSE,tranline_cols!A130:Q130)</f>
        <v>SRTD1_B,2.01,T,3,2,5,F,2.01,2.01,2.01,2.01,2.01,17.1428571428571,15,15,20,45</v>
      </c>
    </row>
    <row r="131" spans="1:1" x14ac:dyDescent="0.25">
      <c r="A131" t="str">
        <f>_xlfn.TEXTJOIN(",",FALSE,tranline_cols!A131:Q131)</f>
        <v>SRTD205_A,2.01,T,3,2,5,F,2.01,2.01,2.01,2.01,2.01,240,0,0,0,0</v>
      </c>
    </row>
    <row r="132" spans="1:1" x14ac:dyDescent="0.25">
      <c r="A132" t="str">
        <f>_xlfn.TEXTJOIN(",",FALSE,tranline_cols!A132:Q132)</f>
        <v>SRTD205_B,2.01,T,3,2,5,F,2.01,2.01,2.01,2.01,2.01,0,180,0,0,0</v>
      </c>
    </row>
    <row r="133" spans="1:1" x14ac:dyDescent="0.25">
      <c r="A133" t="str">
        <f>_xlfn.TEXTJOIN(",",FALSE,tranline_cols!A133:Q133)</f>
        <v>SRTD206_A,2.01,T,3,2,5,F,2.01,2.01,2.01,2.01,2.01,240,0,0,0,0</v>
      </c>
    </row>
    <row r="134" spans="1:1" x14ac:dyDescent="0.25">
      <c r="A134" t="str">
        <f>_xlfn.TEXTJOIN(",",FALSE,tranline_cols!A134:Q134)</f>
        <v>SRTD206_B,2.01,T,3,2,5,F,2.01,2.01,2.01,2.01,2.01,0,360,0,0,0</v>
      </c>
    </row>
    <row r="135" spans="1:1" x14ac:dyDescent="0.25">
      <c r="A135" t="str">
        <f>_xlfn.TEXTJOIN(",",FALSE,tranline_cols!A135:Q135)</f>
        <v>SRTD210_A,2.01,T,3,2,5,F,2.01,2.01,2.01,2.01,2.01,240,0,0,0,0</v>
      </c>
    </row>
    <row r="136" spans="1:1" x14ac:dyDescent="0.25">
      <c r="A136" t="str">
        <f>_xlfn.TEXTJOIN(",",FALSE,tranline_cols!A136:Q136)</f>
        <v>SRTD210_B,2.01,T,3,2,5,F,2.01,2.01,2.01,2.01,2.01,0,360,0,0,0</v>
      </c>
    </row>
    <row r="137" spans="1:1" x14ac:dyDescent="0.25">
      <c r="A137" t="str">
        <f>_xlfn.TEXTJOIN(",",FALSE,tranline_cols!A137:Q137)</f>
        <v>SRTD211_A,2.01,T,3,2,5,F,2.01,2.01,2.01,2.01,2.01,240,0,0,0,0</v>
      </c>
    </row>
    <row r="138" spans="1:1" x14ac:dyDescent="0.25">
      <c r="A138" t="str">
        <f>_xlfn.TEXTJOIN(",",FALSE,tranline_cols!A138:Q138)</f>
        <v>SRTD211_B,2.01,T,3,2,5,F,2.01,2.01,2.01,2.01,2.01,0,360,180,0,0</v>
      </c>
    </row>
    <row r="139" spans="1:1" x14ac:dyDescent="0.25">
      <c r="A139" t="str">
        <f>_xlfn.TEXTJOIN(",",FALSE,tranline_cols!A139:Q139)</f>
        <v>SRTD212_A,2.01,T,3,2,5,F,2.01,2.01,2.01,2.01,2.01,240,0,0,0,0</v>
      </c>
    </row>
    <row r="140" spans="1:1" x14ac:dyDescent="0.25">
      <c r="A140" t="str">
        <f>_xlfn.TEXTJOIN(",",FALSE,tranline_cols!A140:Q140)</f>
        <v>SRTD212_B,2.01,T,3,2,5,F,2.01,2.01,2.01,2.01,2.01,0,0,180,0,0</v>
      </c>
    </row>
    <row r="141" spans="1:1" x14ac:dyDescent="0.25">
      <c r="A141" t="str">
        <f>_xlfn.TEXTJOIN(",",FALSE,tranline_cols!A141:Q141)</f>
        <v>SRTD213_A,2.01,T,3,2,5,F,2.01,2.01,2.01,2.01,2.01,240,0,0,0,0</v>
      </c>
    </row>
    <row r="142" spans="1:1" x14ac:dyDescent="0.25">
      <c r="A142" t="str">
        <f>_xlfn.TEXTJOIN(",",FALSE,tranline_cols!A142:Q142)</f>
        <v>SRTD213_B,2.01,T,3,2,5,F,2.01,2.01,2.01,2.01,2.01,0,0,180,0,0</v>
      </c>
    </row>
    <row r="143" spans="1:1" x14ac:dyDescent="0.25">
      <c r="A143" t="str">
        <f>_xlfn.TEXTJOIN(",",FALSE,tranline_cols!A143:Q143)</f>
        <v>SRTD214_A,2.01,T,3,2,5,F,2.01,2.01,2.01,2.01,2.01,240,0,0,0,0</v>
      </c>
    </row>
    <row r="144" spans="1:1" x14ac:dyDescent="0.25">
      <c r="A144" t="str">
        <f>_xlfn.TEXTJOIN(",",FALSE,tranline_cols!A144:Q144)</f>
        <v>SRTD214_B,2.01,T,3,2,5,F,2.01,2.01,2.01,2.01,2.01,0,0,180,0,0</v>
      </c>
    </row>
    <row r="145" spans="1:1" x14ac:dyDescent="0.25">
      <c r="A145" t="str">
        <f>_xlfn.TEXTJOIN(",",FALSE,tranline_cols!A145:Q145)</f>
        <v>SRTD21_A,2.01,T,3,2,5,F,2.01,2.01,2.01,2.01,2.01,26.6666666666666,30,30,30,45</v>
      </c>
    </row>
    <row r="146" spans="1:1" x14ac:dyDescent="0.25">
      <c r="A146" t="str">
        <f>_xlfn.TEXTJOIN(",",FALSE,tranline_cols!A146:Q146)</f>
        <v>SRTD21_B,2.01,T,3,2,5,F,2.01,2.01,2.01,2.01,2.01,30,30,30,40,36</v>
      </c>
    </row>
    <row r="147" spans="1:1" x14ac:dyDescent="0.25">
      <c r="A147" t="str">
        <f>_xlfn.TEXTJOIN(",",FALSE,tranline_cols!A147:Q147)</f>
        <v>SRTD226_A,2.01,T,3,2,5,F,2.01,2.01,2.01,2.01,2.01,0,360,0,0,0</v>
      </c>
    </row>
    <row r="148" spans="1:1" x14ac:dyDescent="0.25">
      <c r="A148" t="str">
        <f>_xlfn.TEXTJOIN(",",FALSE,tranline_cols!A148:Q148)</f>
        <v>SRTD227_A,2.01,T,3,2,5,F,2.01,2.01,2.01,2.01,2.01,0,360,0,0,0</v>
      </c>
    </row>
    <row r="149" spans="1:1" x14ac:dyDescent="0.25">
      <c r="A149" t="str">
        <f>_xlfn.TEXTJOIN(",",FALSE,tranline_cols!A149:Q149)</f>
        <v>SRTD228_A,2.01,T,3,2,5,F,2.01,2.01,2.01,2.01,2.01,0,360,0,0,0</v>
      </c>
    </row>
    <row r="150" spans="1:1" x14ac:dyDescent="0.25">
      <c r="A150" t="str">
        <f>_xlfn.TEXTJOIN(",",FALSE,tranline_cols!A150:Q150)</f>
        <v>SRTD22_A,2.01,T,3,2,5,F,2.01,2.01,2.01,2.01,2.01,120,60,60,60,180</v>
      </c>
    </row>
    <row r="151" spans="1:1" x14ac:dyDescent="0.25">
      <c r="A151" t="str">
        <f>_xlfn.TEXTJOIN(",",FALSE,tranline_cols!A151:Q151)</f>
        <v>SRTD22_B,2.01,T,3,2,5,F,2.01,2.01,2.01,2.01,2.01,120,60,60,60,180</v>
      </c>
    </row>
    <row r="152" spans="1:1" x14ac:dyDescent="0.25">
      <c r="A152" t="str">
        <f>_xlfn.TEXTJOIN(",",FALSE,tranline_cols!A152:Q152)</f>
        <v>SRTD23_A,2.01,T,3,2,5,F,2.2,2.2,2.2,2.2,2.2,30,30,25.7142857142857,60,90</v>
      </c>
    </row>
    <row r="153" spans="1:1" x14ac:dyDescent="0.25">
      <c r="A153" t="str">
        <f>_xlfn.TEXTJOIN(",",FALSE,tranline_cols!A153:Q153)</f>
        <v>SRTD23_B,2.01,T,3,2,5,F,2.2,2.2,2.2,2.2,2.2,34.2857142857142,32.7272727272727,16.3636363636363,40,60</v>
      </c>
    </row>
    <row r="154" spans="1:1" x14ac:dyDescent="0.25">
      <c r="A154" t="str">
        <f>_xlfn.TEXTJOIN(",",FALSE,tranline_cols!A154:Q154)</f>
        <v>SRTD246_A,2.01,T,3,2,5,F,2.01,2.01,2.01,2.01,2.01,240,0,0,0,0</v>
      </c>
    </row>
    <row r="155" spans="1:1" x14ac:dyDescent="0.25">
      <c r="A155" t="str">
        <f>_xlfn.TEXTJOIN(",",FALSE,tranline_cols!A155:Q155)</f>
        <v>SRTD246_B,2.01,T,3,2,5,F,2.01,2.01,2.01,2.01,2.01,0,0,180,0,0</v>
      </c>
    </row>
    <row r="156" spans="1:1" x14ac:dyDescent="0.25">
      <c r="A156" t="str">
        <f>_xlfn.TEXTJOIN(",",FALSE,tranline_cols!A156:Q156)</f>
        <v>SRTD247_A,2.01,T,3,2,5,F,2.01,2.01,2.01,2.01,2.01,240,0,0,0,0</v>
      </c>
    </row>
    <row r="157" spans="1:1" x14ac:dyDescent="0.25">
      <c r="A157" t="str">
        <f>_xlfn.TEXTJOIN(",",FALSE,tranline_cols!A157:Q157)</f>
        <v>SRTD248_A,2.01,T,3,2,5,F,2.01,2.01,2.01,2.01,2.01,240,0,0,0,0</v>
      </c>
    </row>
    <row r="158" spans="1:1" x14ac:dyDescent="0.25">
      <c r="A158" t="str">
        <f>_xlfn.TEXTJOIN(",",FALSE,tranline_cols!A158:Q158)</f>
        <v>SRTD248_B,2.01,T,3,2,5,F,2.01,2.01,2.01,2.01,2.01,0,0,180,0,0</v>
      </c>
    </row>
    <row r="159" spans="1:1" x14ac:dyDescent="0.25">
      <c r="A159" t="str">
        <f>_xlfn.TEXTJOIN(",",FALSE,tranline_cols!A159:Q159)</f>
        <v>SRTD24_A,2.01,T,3,2,5,T,2.01,2.01,2.01,2.01,2.01,80,60,60,60,0</v>
      </c>
    </row>
    <row r="160" spans="1:1" x14ac:dyDescent="0.25">
      <c r="A160" t="str">
        <f>_xlfn.TEXTJOIN(",",FALSE,tranline_cols!A160:Q160)</f>
        <v>SRTD24_B,2.01,T,3,2,5,T,2.01,2.01,2.01,2.01,2.01,80,60,60,120,0</v>
      </c>
    </row>
    <row r="161" spans="1:1" x14ac:dyDescent="0.25">
      <c r="A161" t="str">
        <f>_xlfn.TEXTJOIN(",",FALSE,tranline_cols!A161:Q161)</f>
        <v>SRTD252_A,2.01,T,3,2,5,F,2.01,2.01,2.01,2.01,2.01,240,0,0,0,0</v>
      </c>
    </row>
    <row r="162" spans="1:1" x14ac:dyDescent="0.25">
      <c r="A162" t="str">
        <f>_xlfn.TEXTJOIN(",",FALSE,tranline_cols!A162:Q162)</f>
        <v>SRTD252_B,2.01,T,3,2,5,F,2.01,2.01,2.01,2.01,2.01,0,0,180,0,0</v>
      </c>
    </row>
    <row r="163" spans="1:1" x14ac:dyDescent="0.25">
      <c r="A163" t="str">
        <f>_xlfn.TEXTJOIN(",",FALSE,tranline_cols!A163:Q163)</f>
        <v>SRTD255_A,2.01,T,3,2,5,F,2.01,2.01,2.01,2.01,2.01,240,0,0,0,0</v>
      </c>
    </row>
    <row r="164" spans="1:1" x14ac:dyDescent="0.25">
      <c r="A164" t="str">
        <f>_xlfn.TEXTJOIN(",",FALSE,tranline_cols!A164:Q164)</f>
        <v>SRTD255_B,2.01,T,3,2,5,F,2.01,2.01,2.01,2.01,2.01,0,360,180,0,0</v>
      </c>
    </row>
    <row r="165" spans="1:1" x14ac:dyDescent="0.25">
      <c r="A165" t="str">
        <f>_xlfn.TEXTJOIN(",",FALSE,tranline_cols!A165:Q165)</f>
        <v>SRTD25_A,2.01,T,3,2,5,F,2.2,2.2,2.2,2.2,2.2,40,30,30,30,0</v>
      </c>
    </row>
    <row r="166" spans="1:1" x14ac:dyDescent="0.25">
      <c r="A166" t="str">
        <f>_xlfn.TEXTJOIN(",",FALSE,tranline_cols!A166:Q166)</f>
        <v>SRTD25_B,2.01,T,3,2,5,F,2.2,2.2,2.2,2.2,2.2,48,30,30,30,0</v>
      </c>
    </row>
    <row r="167" spans="1:1" x14ac:dyDescent="0.25">
      <c r="A167" t="str">
        <f>_xlfn.TEXTJOIN(",",FALSE,tranline_cols!A167:Q167)</f>
        <v>SRTD26_A,2.01,T,3,2,5,F,2.2,2.2,2.2,2.2,2.2,34.2857142857142,30,30,120,0</v>
      </c>
    </row>
    <row r="168" spans="1:1" x14ac:dyDescent="0.25">
      <c r="A168" t="str">
        <f>_xlfn.TEXTJOIN(",",FALSE,tranline_cols!A168:Q168)</f>
        <v>SRTD26_B,2.01,T,3,2,5,F,2.2,2.2,2.2,2.2,2.2,40,30,30,60,0</v>
      </c>
    </row>
    <row r="169" spans="1:1" x14ac:dyDescent="0.25">
      <c r="A169" t="str">
        <f>_xlfn.TEXTJOIN(",",FALSE,tranline_cols!A169:Q169)</f>
        <v>SRTD28_A,2.01,T,3,2,5,F,2.01,2.01,2.01,2.01,2.01,48,60,60,120,0</v>
      </c>
    </row>
    <row r="170" spans="1:1" x14ac:dyDescent="0.25">
      <c r="A170" t="str">
        <f>_xlfn.TEXTJOIN(",",FALSE,tranline_cols!A170:Q170)</f>
        <v>SRTD28_B,2.01,T,3,2,5,F,2.01,2.01,2.01,2.01,2.01,80,60,45,60,0</v>
      </c>
    </row>
    <row r="171" spans="1:1" x14ac:dyDescent="0.25">
      <c r="A171" t="str">
        <f>_xlfn.TEXTJOIN(",",FALSE,tranline_cols!A171:Q171)</f>
        <v>SRTD29_A,2.01,T,3,2,5,F,2.01,2.01,2.01,2.01,2.01,120,0,0,0,0</v>
      </c>
    </row>
    <row r="172" spans="1:1" x14ac:dyDescent="0.25">
      <c r="A172" t="str">
        <f>_xlfn.TEXTJOIN(",",FALSE,tranline_cols!A172:Q172)</f>
        <v>SRTD29_B,2.01,T,3,2,5,F,2.01,2.01,2.01,2.01,2.01,0,0,90,0,0</v>
      </c>
    </row>
    <row r="173" spans="1:1" x14ac:dyDescent="0.25">
      <c r="A173" t="str">
        <f>_xlfn.TEXTJOIN(",",FALSE,tranline_cols!A173:Q173)</f>
        <v>SRTD2_A,2.01,T,3,2,5,F,2.01,2.01,2.01,2.01,2.01,60,60,60,0,0</v>
      </c>
    </row>
    <row r="174" spans="1:1" x14ac:dyDescent="0.25">
      <c r="A174" t="str">
        <f>_xlfn.TEXTJOIN(",",FALSE,tranline_cols!A174:Q174)</f>
        <v>SRTD2_B,2.01,T,3,2,5,F,2.01,2.01,2.01,2.01,2.01,80,60,60,120,0</v>
      </c>
    </row>
    <row r="175" spans="1:1" x14ac:dyDescent="0.25">
      <c r="A175" t="str">
        <f>_xlfn.TEXTJOIN(",",FALSE,tranline_cols!A175:Q175)</f>
        <v>SRTD30_A,2.2,T,3,2,5,F,2.01,2.01,2.01,2.01,2.01,17.1428571428571,15,15,24,45</v>
      </c>
    </row>
    <row r="176" spans="1:1" x14ac:dyDescent="0.25">
      <c r="A176" t="str">
        <f>_xlfn.TEXTJOIN(",",FALSE,tranline_cols!A176:Q176)</f>
        <v>SRTD30_B,2.2,T,3,2,5,F,2.01,2.01,2.01,2.01,2.01,20,15,15,24,45</v>
      </c>
    </row>
    <row r="177" spans="1:1" x14ac:dyDescent="0.25">
      <c r="A177" t="str">
        <f>_xlfn.TEXTJOIN(",",FALSE,tranline_cols!A177:Q177)</f>
        <v>SRTD33_A,2.01,T,3,2,5,T,2.01,2.01,2.01,2.01,2.01,30,22.5,30,0,0</v>
      </c>
    </row>
    <row r="178" spans="1:1" x14ac:dyDescent="0.25">
      <c r="A178" t="str">
        <f>_xlfn.TEXTJOIN(",",FALSE,tranline_cols!A178:Q178)</f>
        <v>SRTD33_B,2.01,T,3,2,5,T,2.01,2.01,2.01,2.01,2.01,34.2857142857142,22.5,25.7142857142857,0,0</v>
      </c>
    </row>
    <row r="179" spans="1:1" x14ac:dyDescent="0.25">
      <c r="A179" t="str">
        <f>_xlfn.TEXTJOIN(",",FALSE,tranline_cols!A179:Q179)</f>
        <v>SRTD34_A,2.2,T,3,2,5,F,2.01,2.01,2.01,2.01,2.01,60,60,60,120,0</v>
      </c>
    </row>
    <row r="180" spans="1:1" x14ac:dyDescent="0.25">
      <c r="A180" t="str">
        <f>_xlfn.TEXTJOIN(",",FALSE,tranline_cols!A180:Q180)</f>
        <v>SRTD34_B,2.2,T,3,2,5,F,2.01,2.01,2.01,2.01,2.01,80,60,60,120,0</v>
      </c>
    </row>
    <row r="181" spans="1:1" x14ac:dyDescent="0.25">
      <c r="A181" t="str">
        <f>_xlfn.TEXTJOIN(",",FALSE,tranline_cols!A181:Q181)</f>
        <v>SRTD38_A,2.2,T,3,2,5,F,2.01,2.01,2.01,2.01,2.01,80,60,60,60,0</v>
      </c>
    </row>
    <row r="182" spans="1:1" x14ac:dyDescent="0.25">
      <c r="A182" t="str">
        <f>_xlfn.TEXTJOIN(",",FALSE,tranline_cols!A182:Q182)</f>
        <v>SRTD38_B,2.2,T,3,2,5,F,2.01,2.01,2.01,2.01,2.01,80,60,60,60,180</v>
      </c>
    </row>
    <row r="183" spans="1:1" x14ac:dyDescent="0.25">
      <c r="A183" t="str">
        <f>_xlfn.TEXTJOIN(",",FALSE,tranline_cols!A183:Q183)</f>
        <v>SRTD3_A,2.01,T,2,2,3,F,2.01,2.01,2.01,2.01,2.01,30,0,0,0,0</v>
      </c>
    </row>
    <row r="184" spans="1:1" x14ac:dyDescent="0.25">
      <c r="A184" t="str">
        <f>_xlfn.TEXTJOIN(",",FALSE,tranline_cols!A184:Q184)</f>
        <v>SRTD3_B,2.01,T,2,2,3,F,2.01,2.01,2.01,2.01,2.01,0,0,15,0,0</v>
      </c>
    </row>
    <row r="185" spans="1:1" x14ac:dyDescent="0.25">
      <c r="A185" t="str">
        <f>_xlfn.TEXTJOIN(",",FALSE,tranline_cols!A185:Q185)</f>
        <v>SRTD47_A,2.01,T,3,2,5,F,2.01,2.01,2.01,2.01,2.01,80,72,60,120,0</v>
      </c>
    </row>
    <row r="186" spans="1:1" x14ac:dyDescent="0.25">
      <c r="A186" t="str">
        <f>_xlfn.TEXTJOIN(",",FALSE,tranline_cols!A186:Q186)</f>
        <v>SRTD47_B,2.01,T,3,2,5,F,2.01,2.01,2.01,2.01,2.01,80,72,60,120,0</v>
      </c>
    </row>
    <row r="187" spans="1:1" x14ac:dyDescent="0.25">
      <c r="A187" t="str">
        <f>_xlfn.TEXTJOIN(",",FALSE,tranline_cols!A187:Q187)</f>
        <v>SRTD507S_A,1,T,1,1,1,F,2.01,2.01,2.01,2.01,2.01,30,30,30,40,30</v>
      </c>
    </row>
    <row r="188" spans="1:1" x14ac:dyDescent="0.25">
      <c r="A188" t="str">
        <f>_xlfn.TEXTJOIN(",",FALSE,tranline_cols!A188:Q188)</f>
        <v>SRTD507S_B,1,T,1,1,1,F,2.01,2.01,2.01,2.01,2.01,30,30,30,30,30</v>
      </c>
    </row>
    <row r="189" spans="1:1" x14ac:dyDescent="0.25">
      <c r="A189" t="str">
        <f>_xlfn.TEXTJOIN(",",FALSE,tranline_cols!A189:Q189)</f>
        <v>SRTD507_A,1,T,1,1,1,F,2.01,2.01,2.01,2.01,2.01,30,30,30,40,0</v>
      </c>
    </row>
    <row r="190" spans="1:1" x14ac:dyDescent="0.25">
      <c r="A190" t="str">
        <f>_xlfn.TEXTJOIN(",",FALSE,tranline_cols!A190:Q190)</f>
        <v>SRTD507_B,1,T,1,1,1,F,2.01,2.01,2.01,2.01,2.01,30,30,30,120,0</v>
      </c>
    </row>
    <row r="191" spans="1:1" x14ac:dyDescent="0.25">
      <c r="A191" t="str">
        <f>_xlfn.TEXTJOIN(",",FALSE,tranline_cols!A191:Q191)</f>
        <v>SRTD519_A,1,T,1,1,1,F,2.01,2.01,2.01,2.01,2.01,34.2857142857142,30,30,30,180</v>
      </c>
    </row>
    <row r="192" spans="1:1" x14ac:dyDescent="0.25">
      <c r="A192" t="str">
        <f>_xlfn.TEXTJOIN(",",FALSE,tranline_cols!A192:Q192)</f>
        <v>SRTD519_B,1,T,1,1,1,F,2.01,2.01,2.01,2.01,2.01,40,30,30,30,90</v>
      </c>
    </row>
    <row r="193" spans="1:1" x14ac:dyDescent="0.25">
      <c r="A193" t="str">
        <f>_xlfn.TEXTJOIN(",",FALSE,tranline_cols!A193:Q193)</f>
        <v>SRTD51_A,2.2,T,3,2,5,F,2.01,2.01,2.01,2.01,2.01,16,14.4,13.8461538461538,17.1428571428571,45</v>
      </c>
    </row>
    <row r="194" spans="1:1" x14ac:dyDescent="0.25">
      <c r="A194" t="str">
        <f>_xlfn.TEXTJOIN(",",FALSE,tranline_cols!A194:Q194)</f>
        <v>SRTD51_B,2.2,T,3,2,5,F,2.01,2.01,2.01,2.01,2.01,18.4615384615384,15,12.8571428571428,24,45</v>
      </c>
    </row>
    <row r="195" spans="1:1" x14ac:dyDescent="0.25">
      <c r="A195" t="str">
        <f>_xlfn.TEXTJOIN(",",FALSE,tranline_cols!A195:Q195)</f>
        <v>SRTD533_A,1,T,1,1,1,F,2.01,2.01,2.01,2.01,2.01,15,15,15,30,30</v>
      </c>
    </row>
    <row r="196" spans="1:1" x14ac:dyDescent="0.25">
      <c r="A196" t="str">
        <f>_xlfn.TEXTJOIN(",",FALSE,tranline_cols!A196:Q196)</f>
        <v>SRTD533_B,1,T,1,1,1,F,2.01,2.01,2.01,2.01,2.01,15,15,15,17.1428571428571,30</v>
      </c>
    </row>
    <row r="197" spans="1:1" x14ac:dyDescent="0.25">
      <c r="A197" t="str">
        <f>_xlfn.TEXTJOIN(",",FALSE,tranline_cols!A197:Q197)</f>
        <v>SRTD54_A,2.01,T,3,2,5,F,2.01,2.01,2.01,2.01,2.01,40,72,45,0,0</v>
      </c>
    </row>
    <row r="198" spans="1:1" x14ac:dyDescent="0.25">
      <c r="A198" t="str">
        <f>_xlfn.TEXTJOIN(",",FALSE,tranline_cols!A198:Q198)</f>
        <v>SRTD54_B,2.01,T,3,2,5,F,2.01,2.01,2.01,2.01,2.01,48,60,60,60,0</v>
      </c>
    </row>
    <row r="199" spans="1:1" x14ac:dyDescent="0.25">
      <c r="A199" t="str">
        <f>_xlfn.TEXTJOIN(",",FALSE,tranline_cols!A199:Q199)</f>
        <v>SRTD55_A,2.01,T,3,2,5,F,2.01,2.01,2.01,2.01,2.01,40,30,30,40,0</v>
      </c>
    </row>
    <row r="200" spans="1:1" x14ac:dyDescent="0.25">
      <c r="A200" t="str">
        <f>_xlfn.TEXTJOIN(",",FALSE,tranline_cols!A200:Q200)</f>
        <v>SRTD55_B,2.01,T,3,2,5,F,2.01,2.01,2.01,2.01,2.01,60,30,25.7142857142857,60,0</v>
      </c>
    </row>
    <row r="201" spans="1:1" x14ac:dyDescent="0.25">
      <c r="A201" t="str">
        <f>_xlfn.TEXTJOIN(",",FALSE,tranline_cols!A201:Q201)</f>
        <v>SRTD56_A,2.01,T,3,2,5,F,2.01,2.01,2.01,2.01,2.01,34.2857142857142,30,30,30,45</v>
      </c>
    </row>
    <row r="202" spans="1:1" x14ac:dyDescent="0.25">
      <c r="A202" t="str">
        <f>_xlfn.TEXTJOIN(",",FALSE,tranline_cols!A202:Q202)</f>
        <v>SRTD56_B,2.01,T,3,2,5,F,2.01,2.01,2.01,2.01,2.01,34.2857142857142,30,30,30,45</v>
      </c>
    </row>
    <row r="203" spans="1:1" x14ac:dyDescent="0.25">
      <c r="A203" t="str">
        <f>_xlfn.TEXTJOIN(",",FALSE,tranline_cols!A203:Q203)</f>
        <v>SRTD5_A,2.01,T,3,2,5,F,2.01,2.01,2.01,2.01,2.01,60,60,60,60,180</v>
      </c>
    </row>
    <row r="204" spans="1:1" x14ac:dyDescent="0.25">
      <c r="A204" t="str">
        <f>_xlfn.TEXTJOIN(",",FALSE,tranline_cols!A204:Q204)</f>
        <v>SRTD5_B,2.01,T,3,2,5,F,2.01,2.01,2.01,2.01,2.01,80,60,60,60,180</v>
      </c>
    </row>
    <row r="205" spans="1:1" x14ac:dyDescent="0.25">
      <c r="A205" t="str">
        <f>_xlfn.TEXTJOIN(",",FALSE,tranline_cols!A205:Q205)</f>
        <v>SRTD61_A,2.01,T,3,2,5,F,2.01,2.01,2.01,2.01,2.01,60,60,60,60,0</v>
      </c>
    </row>
    <row r="206" spans="1:1" x14ac:dyDescent="0.25">
      <c r="A206" t="str">
        <f>_xlfn.TEXTJOIN(",",FALSE,tranline_cols!A206:Q206)</f>
        <v>SRTD61_B,2.01,T,3,2,5,F,2.01,2.01,2.01,2.01,2.01,60,60,60,60,180</v>
      </c>
    </row>
    <row r="207" spans="1:1" x14ac:dyDescent="0.25">
      <c r="A207" t="str">
        <f>_xlfn.TEXTJOIN(",",FALSE,tranline_cols!A207:Q207)</f>
        <v>SRTD62_A,2.2,T,3,2,5,F,2.01,2.01,2.01,2.01,2.01,34.2857142857142,30,30,30,90</v>
      </c>
    </row>
    <row r="208" spans="1:1" x14ac:dyDescent="0.25">
      <c r="A208" t="str">
        <f>_xlfn.TEXTJOIN(",",FALSE,tranline_cols!A208:Q208)</f>
        <v>SRTD62_B,2.2,T,3,2,5,F,2.01,2.01,2.01,2.01,2.01,48,30,30,30,90</v>
      </c>
    </row>
    <row r="209" spans="1:1" x14ac:dyDescent="0.25">
      <c r="A209" t="str">
        <f>_xlfn.TEXTJOIN(",",FALSE,tranline_cols!A209:Q209)</f>
        <v>SRTD65_A,2.01,T,3,2,5,F,2.01,2.01,2.01,2.01,2.01,80,60,60,60,0</v>
      </c>
    </row>
    <row r="210" spans="1:1" x14ac:dyDescent="0.25">
      <c r="A210" t="str">
        <f>_xlfn.TEXTJOIN(",",FALSE,tranline_cols!A210:Q210)</f>
        <v>SRTD65_B,2.01,T,3,2,5,F,2.01,2.01,2.01,2.01,2.01,80,60,60,60,0</v>
      </c>
    </row>
    <row r="211" spans="1:1" x14ac:dyDescent="0.25">
      <c r="A211" t="str">
        <f>_xlfn.TEXTJOIN(",",FALSE,tranline_cols!A211:Q211)</f>
        <v>SRTD67_A,2.01,T,3,2,5,F,2.01,2.01,2.01,2.01,2.01,30,30,30,60,90</v>
      </c>
    </row>
    <row r="212" spans="1:1" x14ac:dyDescent="0.25">
      <c r="A212" t="str">
        <f>_xlfn.TEXTJOIN(",",FALSE,tranline_cols!A212:Q212)</f>
        <v>SRTD67_B,2.01,T,3,2,5,F,2.01,2.01,2.01,2.01,2.01,40,30,30,60,90</v>
      </c>
    </row>
    <row r="213" spans="1:1" x14ac:dyDescent="0.25">
      <c r="A213" t="str">
        <f>_xlfn.TEXTJOIN(",",FALSE,tranline_cols!A213:Q213)</f>
        <v>SRTD68_A,2.01,T,3,2,5,F,2.01,2.01,2.01,2.01,2.01,26.6666666666666,30,30,60,180</v>
      </c>
    </row>
    <row r="214" spans="1:1" x14ac:dyDescent="0.25">
      <c r="A214" t="str">
        <f>_xlfn.TEXTJOIN(",",FALSE,tranline_cols!A214:Q214)</f>
        <v>SRTD68_B,2.01,T,3,2,5,F,2.01,2.01,2.01,2.01,2.01,40,30,30,40,90</v>
      </c>
    </row>
    <row r="215" spans="1:1" x14ac:dyDescent="0.25">
      <c r="A215" t="str">
        <f>_xlfn.TEXTJOIN(",",FALSE,tranline_cols!A215:Q215)</f>
        <v>SRTD6_A,2.01,T,3,2,5,F,2.01,2.01,2.01,2.01,2.01,80,60,60,60,0</v>
      </c>
    </row>
    <row r="216" spans="1:1" x14ac:dyDescent="0.25">
      <c r="A216" t="str">
        <f>_xlfn.TEXTJOIN(",",FALSE,tranline_cols!A216:Q216)</f>
        <v>SRTD6_B,2.25,T,3,2,5,F,2.01,2.01,2.01,2.01,2.01,120,60,60,60,0</v>
      </c>
    </row>
    <row r="217" spans="1:1" x14ac:dyDescent="0.25">
      <c r="A217" t="str">
        <f>_xlfn.TEXTJOIN(",",FALSE,tranline_cols!A217:Q217)</f>
        <v>SRTD72_A,2.01,T,3,2,5,F,2.01,2.01,2.01,2.01,2.01,26.6666666666666,30,30,40,180</v>
      </c>
    </row>
    <row r="218" spans="1:1" x14ac:dyDescent="0.25">
      <c r="A218" t="str">
        <f>_xlfn.TEXTJOIN(",",FALSE,tranline_cols!A218:Q218)</f>
        <v>SRTD72_B,2.01,T,3,2,5,F,2.01,2.01,2.01,2.01,2.01,34.2857142857142,27.6923076923076,25.7142857142857,40,90</v>
      </c>
    </row>
    <row r="219" spans="1:1" x14ac:dyDescent="0.25">
      <c r="A219" t="str">
        <f>_xlfn.TEXTJOIN(",",FALSE,tranline_cols!A219:Q219)</f>
        <v>SRTD74_A,2.01,T,3,2,5,F,2.01,2.01,2.01,2.01,2.01,80,60,60,60,0</v>
      </c>
    </row>
    <row r="220" spans="1:1" x14ac:dyDescent="0.25">
      <c r="A220" t="str">
        <f>_xlfn.TEXTJOIN(",",FALSE,tranline_cols!A220:Q220)</f>
        <v>SRTD74_B,2.01,T,3,2,5,F,2.01,2.01,2.01,2.01,2.01,80,60,60,60,180</v>
      </c>
    </row>
    <row r="221" spans="1:1" x14ac:dyDescent="0.25">
      <c r="A221" t="str">
        <f>_xlfn.TEXTJOIN(",",FALSE,tranline_cols!A221:Q221)</f>
        <v>SRTD75_A,2.01,T,3,2,5,F,2.01,2.01,2.01,2.01,2.01,80,60,60,60,0</v>
      </c>
    </row>
    <row r="222" spans="1:1" x14ac:dyDescent="0.25">
      <c r="A222" t="str">
        <f>_xlfn.TEXTJOIN(",",FALSE,tranline_cols!A222:Q222)</f>
        <v>SRTD7_A,2.01,T,2,2,3,F,2.01,2.01,2.01,2.01,2.01,30,0,0,0,0</v>
      </c>
    </row>
    <row r="223" spans="1:1" x14ac:dyDescent="0.25">
      <c r="A223" t="str">
        <f>_xlfn.TEXTJOIN(",",FALSE,tranline_cols!A223:Q223)</f>
        <v>SRTD7_B,2.01,T,2,2,3,F,2.01,2.01,2.01,2.01,2.01,0,0,30,0,0</v>
      </c>
    </row>
    <row r="224" spans="1:1" x14ac:dyDescent="0.25">
      <c r="A224" t="str">
        <f>_xlfn.TEXTJOIN(",",FALSE,tranline_cols!A224:Q224)</f>
        <v>SRTD80_A,2.01,T,3,2,5,F,2.01,2.01,2.01,2.01,2.01,48,60,60,60,90</v>
      </c>
    </row>
    <row r="225" spans="1:1" x14ac:dyDescent="0.25">
      <c r="A225" t="str">
        <f>_xlfn.TEXTJOIN(",",FALSE,tranline_cols!A225:Q225)</f>
        <v>SRTD80_B,2.01,T,3,2,5,F,2.01,2.01,2.01,2.01,2.01,60,60,60,60,90</v>
      </c>
    </row>
    <row r="226" spans="1:1" x14ac:dyDescent="0.25">
      <c r="A226" t="str">
        <f>_xlfn.TEXTJOIN(",",FALSE,tranline_cols!A226:Q226)</f>
        <v>SRTD81_A,2.01,T,3,2,5,F,2.01,2.01,2.01,2.01,2.01,14.1176470588235,15,16.3636363636363,30,45</v>
      </c>
    </row>
    <row r="227" spans="1:1" x14ac:dyDescent="0.25">
      <c r="A227" t="str">
        <f>_xlfn.TEXTJOIN(",",FALSE,tranline_cols!A227:Q227)</f>
        <v>SRTD81_B,2.01,T,3,2,5,F,2.01,2.01,2.01,2.01,2.01,18.4615384615384,14.4,13.8461538461538,24,45</v>
      </c>
    </row>
    <row r="228" spans="1:1" x14ac:dyDescent="0.25">
      <c r="A228" t="str">
        <f>_xlfn.TEXTJOIN(",",FALSE,tranline_cols!A228:Q228)</f>
        <v>SRTD82_A,2.01,T,3,2,5,F,2.01,2.01,2.01,2.01,2.01,30,30,30,30,45</v>
      </c>
    </row>
    <row r="229" spans="1:1" x14ac:dyDescent="0.25">
      <c r="A229" t="str">
        <f>_xlfn.TEXTJOIN(",",FALSE,tranline_cols!A229:Q229)</f>
        <v>SRTD82_B,2.01,T,3,2,5,F,2.01,2.01,2.01,2.01,2.01,40,30,30,30,45</v>
      </c>
    </row>
    <row r="230" spans="1:1" x14ac:dyDescent="0.25">
      <c r="A230" t="str">
        <f>_xlfn.TEXTJOIN(",",FALSE,tranline_cols!A230:Q230)</f>
        <v>SRTD84_A,2.01,T,3,2,5,F,2.01,2.01,2.01,2.01,2.01,60,60,60,60,0</v>
      </c>
    </row>
    <row r="231" spans="1:1" x14ac:dyDescent="0.25">
      <c r="A231" t="str">
        <f>_xlfn.TEXTJOIN(",",FALSE,tranline_cols!A231:Q231)</f>
        <v>SRTD84_B,2.01,T,3,2,5,F,2.01,2.01,2.01,2.01,2.01,60,60,60,60,0</v>
      </c>
    </row>
    <row r="232" spans="1:1" x14ac:dyDescent="0.25">
      <c r="A232" t="str">
        <f>_xlfn.TEXTJOIN(",",FALSE,tranline_cols!A232:Q232)</f>
        <v>SRTD85_A,2.01,T,3,2,5,F,2.01,2.01,2.01,2.01,2.01,34.2857142857142,180,36,0,0</v>
      </c>
    </row>
    <row r="233" spans="1:1" x14ac:dyDescent="0.25">
      <c r="A233" t="str">
        <f>_xlfn.TEXTJOIN(",",FALSE,tranline_cols!A233:Q233)</f>
        <v>SRTD86_A,2.01,T,3,2,5,F,2.01,2.01,2.01,2.01,2.01,26.6666666666666,30,30,30,180</v>
      </c>
    </row>
    <row r="234" spans="1:1" x14ac:dyDescent="0.25">
      <c r="A234" t="str">
        <f>_xlfn.TEXTJOIN(",",FALSE,tranline_cols!A234:Q234)</f>
        <v>SRTD86_B,2.01,T,3,2,5,F,2.01,2.01,2.01,2.01,2.01,34.2857142857142,30,25.7142857142857,60,180</v>
      </c>
    </row>
    <row r="235" spans="1:1" x14ac:dyDescent="0.25">
      <c r="A235" t="str">
        <f>_xlfn.TEXTJOIN(",",FALSE,tranline_cols!A235:Q235)</f>
        <v>SRTD87_A,2.01,T,3,2,5,F,2.01,2.01,2.01,2.01,2.01,40,30,30,40,180</v>
      </c>
    </row>
    <row r="236" spans="1:1" x14ac:dyDescent="0.25">
      <c r="A236" t="str">
        <f>_xlfn.TEXTJOIN(",",FALSE,tranline_cols!A236:Q236)</f>
        <v>SRTD87_B,2.01,T,3,2,5,F,2.01,2.01,2.01,2.01,2.01,48,30,30,40,180</v>
      </c>
    </row>
    <row r="237" spans="1:1" x14ac:dyDescent="0.25">
      <c r="A237" t="str">
        <f>_xlfn.TEXTJOIN(",",FALSE,tranline_cols!A237:Q237)</f>
        <v>SRTD88_A,2.01,T,3,2,5,F,2.01,2.01,2.01,2.01,2.01,34.2857142857142,30,30,40,180</v>
      </c>
    </row>
    <row r="238" spans="1:1" x14ac:dyDescent="0.25">
      <c r="A238" t="str">
        <f>_xlfn.TEXTJOIN(",",FALSE,tranline_cols!A238:Q238)</f>
        <v>SRTD88_B,2.01,T,3,2,5,F,2.01,2.01,2.01,2.01,2.01,26.6666666666666,30,30,60,180</v>
      </c>
    </row>
    <row r="239" spans="1:1" x14ac:dyDescent="0.25">
      <c r="A239" t="str">
        <f>_xlfn.TEXTJOIN(",",FALSE,tranline_cols!A239:Q239)</f>
        <v>SRTD93_A,2.01,T,3,2,5,F,2.01,2.01,2.01,2.01,2.01,48,30,30,40,180</v>
      </c>
    </row>
    <row r="240" spans="1:1" x14ac:dyDescent="0.25">
      <c r="A240" t="str">
        <f>_xlfn.TEXTJOIN(",",FALSE,tranline_cols!A240:Q240)</f>
        <v>SRTD93_B,2.01,T,3,2,5,F,2.01,2.01,2.01,2.01,2.01,40,30,30,60,90</v>
      </c>
    </row>
    <row r="241" spans="1:1" x14ac:dyDescent="0.25">
      <c r="A241" t="str">
        <f>_xlfn.TEXTJOIN(",",FALSE,tranline_cols!A241:Q241)</f>
        <v>SRTD95_A,2.01,T,3,2,5,F,2.01,2.01,2.01,2.01,2.01,80,60,60,0,0</v>
      </c>
    </row>
    <row r="242" spans="1:1" x14ac:dyDescent="0.25">
      <c r="A242" t="str">
        <f>_xlfn.TEXTJOIN(",",FALSE,tranline_cols!A242:Q242)</f>
        <v>SRTD95_B,2.01,T,3,2,5,F,2.01,2.01,2.01,2.01,2.01,120,60,60,0,0</v>
      </c>
    </row>
    <row r="243" spans="1:1" x14ac:dyDescent="0.25">
      <c r="A243" t="str">
        <f>_xlfn.TEXTJOIN(",",FALSE,tranline_cols!A243:Q243)</f>
        <v>UTRNA_A,2.01,T,3,13,7,F,2.01,2.01,2.01,2.01,2.01,60,30,30,30,60</v>
      </c>
    </row>
    <row r="244" spans="1:1" x14ac:dyDescent="0.25">
      <c r="A244" t="str">
        <f>_xlfn.TEXTJOIN(",",FALSE,tranline_cols!A244:Q244)</f>
        <v>UTRNA_B,2.01,T,3,13,7,F,2.01,2.01,2.01,2.01,2.01,48,32.7272727272727,30,30,45</v>
      </c>
    </row>
    <row r="245" spans="1:1" x14ac:dyDescent="0.25">
      <c r="A245" t="str">
        <f>_xlfn.TEXTJOIN(",",FALSE,tranline_cols!A245:Q245)</f>
        <v>UTRNB_A,2.01,T,3,13,7,F,2.01,2.01,2.01,2.01,2.01,60,30,30,30,180</v>
      </c>
    </row>
    <row r="246" spans="1:1" x14ac:dyDescent="0.25">
      <c r="A246" t="str">
        <f>_xlfn.TEXTJOIN(",",FALSE,tranline_cols!A246:Q246)</f>
        <v>UTRNC_A,2.01,T,3,13,7,F,2.01,2.01,2.01,2.01,2.01,60,30,30,30,60</v>
      </c>
    </row>
    <row r="247" spans="1:1" x14ac:dyDescent="0.25">
      <c r="A247" t="str">
        <f>_xlfn.TEXTJOIN(",",FALSE,tranline_cols!A247:Q247)</f>
        <v>UTRND_A,2.01,T,3,13,7,T,2.01,2.01,2.01,2.01,2.01,30,15,15,30,60</v>
      </c>
    </row>
    <row r="248" spans="1:1" x14ac:dyDescent="0.25">
      <c r="A248" t="str">
        <f>_xlfn.TEXTJOIN(",",FALSE,tranline_cols!A248:Q248)</f>
        <v>UTRNE_A,2.01,T,3,13,7,F,2.01,2.01,2.01,2.01,2.01,60,30,30,30,60</v>
      </c>
    </row>
    <row r="249" spans="1:1" x14ac:dyDescent="0.25">
      <c r="A249" t="str">
        <f>_xlfn.TEXTJOIN(",",FALSE,tranline_cols!A249:Q249)</f>
        <v>UTRNF_A,2.01,T,3,13,7,F,2.01,2.01,2.01,2.01,2.01,60,30,30,30,180</v>
      </c>
    </row>
    <row r="250" spans="1:1" x14ac:dyDescent="0.25">
      <c r="A250" t="str">
        <f>_xlfn.TEXTJOIN(",",FALSE,tranline_cols!A250:Q250)</f>
        <v>UTRNG_A,2.01,T,3,13,7,F,2.01,2.01,2.01,2.01,2.01,30,15,15,30,60</v>
      </c>
    </row>
    <row r="251" spans="1:1" x14ac:dyDescent="0.25">
      <c r="A251" t="str">
        <f>_xlfn.TEXTJOIN(",",FALSE,tranline_cols!A251:Q251)</f>
        <v>UTRNJ_A,2.01,T,3,13,7,F,2.01,2.01,2.01,2.01,2.01,30,15,15,30,30</v>
      </c>
    </row>
    <row r="252" spans="1:1" x14ac:dyDescent="0.25">
      <c r="A252" t="str">
        <f>_xlfn.TEXTJOIN(",",FALSE,tranline_cols!A252:Q252)</f>
        <v>UTRNK_A,2.01,T,3,13,7,F,2.01,2.01,2.01,2.01,2.01,60,30,30,30,0</v>
      </c>
    </row>
    <row r="253" spans="1:1" x14ac:dyDescent="0.25">
      <c r="A253" t="str">
        <f>_xlfn.TEXTJOIN(",",FALSE,tranline_cols!A253:Q253)</f>
        <v>UTRNL_A,2.01,T,3,13,7,F,2.01,2.01,2.01,2.01,2.01,48,30,30,60,60</v>
      </c>
    </row>
    <row r="254" spans="1:1" x14ac:dyDescent="0.25">
      <c r="A254" t="str">
        <f>_xlfn.TEXTJOIN(",",FALSE,tranline_cols!A254:Q254)</f>
        <v>UTRNM_A,2.01,T,3,13,3,T,2.01,2.01,2.01,2.01,2.01,60,30,30,30,180</v>
      </c>
    </row>
    <row r="255" spans="1:1" x14ac:dyDescent="0.25">
      <c r="A255" t="str">
        <f>_xlfn.TEXTJOIN(",",FALSE,tranline_cols!A255:Q255)</f>
        <v>UTRNP_A,2.01,T,3,13,7,T,2.01,2.01,2.01,2.01,2.01,48,30,30,60,60</v>
      </c>
    </row>
    <row r="256" spans="1:1" x14ac:dyDescent="0.25">
      <c r="A256" t="str">
        <f>_xlfn.TEXTJOIN(",",FALSE,tranline_cols!A256:Q256)</f>
        <v>UTRNQ_A,2.01,T,3,13,7,T,2.01,2.01,2.01,2.01,2.01,48,30,30,60,60</v>
      </c>
    </row>
    <row r="257" spans="1:1" x14ac:dyDescent="0.25">
      <c r="A257" t="str">
        <f>_xlfn.TEXTJOIN(",",FALSE,tranline_cols!A257:Q257)</f>
        <v>UTRNT_A,2.01,T,3,13,7,F,2.01,2.01,2.01,2.01,2.01,240,0,0,0,0</v>
      </c>
    </row>
    <row r="258" spans="1:1" x14ac:dyDescent="0.25">
      <c r="A258" t="str">
        <f>_xlfn.TEXTJOIN(",",FALSE,tranline_cols!A258:Q258)</f>
        <v>UTRNT_B,2.01,T,3,13,7,F,2.01,2.01,2.01,2.01,2.01,0,0,180,0,0</v>
      </c>
    </row>
    <row r="259" spans="1:1" x14ac:dyDescent="0.25">
      <c r="A259" t="str">
        <f>_xlfn.TEXTJOIN(",",FALSE,tranline_cols!A259:Q259)</f>
        <v>UTRNV_A,2.01,T,3,13,7,F,2.01,2.01,2.01,2.01,2.01,30,15,15,30,36</v>
      </c>
    </row>
    <row r="260" spans="1:1" x14ac:dyDescent="0.25">
      <c r="A260" t="str">
        <f>_xlfn.TEXTJOIN(",",FALSE,tranline_cols!A260:Q260)</f>
        <v>UTRNV_B,2.01,T,3,13,7,F,2.01,2.01,2.01,2.01,2.01,30,15.6521739130434,15,24,36</v>
      </c>
    </row>
    <row r="261" spans="1:1" x14ac:dyDescent="0.25">
      <c r="A261" t="str">
        <f>_xlfn.TEXTJOIN(",",FALSE,tranline_cols!A261:Q261)</f>
        <v>UTRNW_A,2.01,T,3,13,7,F,2.01,2.01,2.01,2.01,2.01,30,15,15,30,30</v>
      </c>
    </row>
    <row r="262" spans="1:1" x14ac:dyDescent="0.25">
      <c r="A262" t="str">
        <f>_xlfn.TEXTJOIN(",",FALSE,tranline_cols!A262:Q262)</f>
        <v>UTRNZ_A,2.01,T,3,13,5,F,2.01,2.01,2.01,2.01,2.01,60,30,30,0,0</v>
      </c>
    </row>
    <row r="263" spans="1:1" x14ac:dyDescent="0.25">
      <c r="A263" t="str">
        <f>_xlfn.TEXTJOIN(",",FALSE,tranline_cols!A263:Q263)</f>
        <v>YOLO210_A,2.01,T,3,4,5,T,2.01,2.01,2.01,2.01,2.01,120,60,60,120,0</v>
      </c>
    </row>
    <row r="264" spans="1:1" x14ac:dyDescent="0.25">
      <c r="A264" t="str">
        <f>_xlfn.TEXTJOIN(",",FALSE,tranline_cols!A264:Q264)</f>
        <v>YOLO211_A,2.01,T,3,4,5,F,2.01,2.01,2.01,2.01,2.01,120,60,60,60,180</v>
      </c>
    </row>
    <row r="265" spans="1:1" x14ac:dyDescent="0.25">
      <c r="A265" t="str">
        <f>_xlfn.TEXTJOIN(",",FALSE,tranline_cols!A265:Q265)</f>
        <v>YOLO212_A,2.01,T,3,4,5,T,2.01,2.01,2.01,2.01,2.01,120,60,60,60,180</v>
      </c>
    </row>
    <row r="266" spans="1:1" x14ac:dyDescent="0.25">
      <c r="A266" t="str">
        <f>_xlfn.TEXTJOIN(",",FALSE,tranline_cols!A266:Q266)</f>
        <v>YOLO214_A,2.01,T,3,4,5,T,2.01,2.01,2.01,2.01,2.01,80,60,60,0,0</v>
      </c>
    </row>
    <row r="267" spans="1:1" x14ac:dyDescent="0.25">
      <c r="A267" t="str">
        <f>_xlfn.TEXTJOIN(",",FALSE,tranline_cols!A267:Q267)</f>
        <v>YOLO215EB_A,1.62,T,3,4,5,F,1.62,1.62,1.62,1.62,1.62,40,60,30,60,180</v>
      </c>
    </row>
    <row r="268" spans="1:1" x14ac:dyDescent="0.25">
      <c r="A268" t="str">
        <f>_xlfn.TEXTJOIN(",",FALSE,tranline_cols!A268:Q268)</f>
        <v>YOLO215WB_A,1.62,T,3,4,5,F,1.62,1.62,1.62,1.62,1.62,48,90,90,0,45</v>
      </c>
    </row>
    <row r="269" spans="1:1" x14ac:dyDescent="0.25">
      <c r="A269" t="str">
        <f>_xlfn.TEXTJOIN(",",FALSE,tranline_cols!A269:Q269)</f>
        <v>YOLO216AM_A,2.01,T,3,4,5,F,1.62,1.62,1.62,1.62,1.62,0,360,0,0,0</v>
      </c>
    </row>
    <row r="270" spans="1:1" x14ac:dyDescent="0.25">
      <c r="A270" t="str">
        <f>_xlfn.TEXTJOIN(",",FALSE,tranline_cols!A270:Q270)</f>
        <v>YOLO216PM_A,2.01,T,3,4,5,F,1.62,1.62,1.62,1.62,1.62,0,360,0,0,0</v>
      </c>
    </row>
    <row r="271" spans="1:1" x14ac:dyDescent="0.25">
      <c r="A271" t="str">
        <f>_xlfn.TEXTJOIN(",",FALSE,tranline_cols!A271:Q271)</f>
        <v>YOLO217AM_A,2.01,T,3,4,5,F,1.62,1.62,1.62,1.62,1.62,240,0,0,0,0</v>
      </c>
    </row>
    <row r="272" spans="1:1" x14ac:dyDescent="0.25">
      <c r="A272" t="str">
        <f>_xlfn.TEXTJOIN(",",FALSE,tranline_cols!A272:Q272)</f>
        <v>YOLO217PM_A,2.01,T,3,4,5,F,1.62,1.62,1.62,1.62,1.62,0,360,0,0,0</v>
      </c>
    </row>
    <row r="273" spans="1:1" x14ac:dyDescent="0.25">
      <c r="A273" t="str">
        <f>_xlfn.TEXTJOIN(",",FALSE,tranline_cols!A273:Q273)</f>
        <v>YOLO220CA_A,2.01,T,3,4,5,F,1.62,1.62,1.62,1.62,1.62,240,0,0,0,0</v>
      </c>
    </row>
    <row r="274" spans="1:1" x14ac:dyDescent="0.25">
      <c r="A274" t="str">
        <f>_xlfn.TEXTJOIN(",",FALSE,tranline_cols!A274:Q274)</f>
        <v>YOLO220CP_A,2.01,T,3,4,5,F,1.62,1.62,1.62,1.62,1.62,0,0,180,0,0</v>
      </c>
    </row>
    <row r="275" spans="1:1" x14ac:dyDescent="0.25">
      <c r="A275" t="str">
        <f>_xlfn.TEXTJOIN(",",FALSE,tranline_cols!A275:Q275)</f>
        <v>YOLO220EB_A,1.62,T,3,4,5,F,1.62,1.62,1.62,1.62,1.62,0,180,180,0,0</v>
      </c>
    </row>
    <row r="276" spans="1:1" x14ac:dyDescent="0.25">
      <c r="A276" t="str">
        <f>_xlfn.TEXTJOIN(",",FALSE,tranline_cols!A276:Q276)</f>
        <v>YOLO220WB_A,1.62,T,3,4,5,F,1.62,1.62,1.62,1.62,1.62,240,180,0,0,0</v>
      </c>
    </row>
    <row r="277" spans="1:1" x14ac:dyDescent="0.25">
      <c r="A277" t="str">
        <f>_xlfn.TEXTJOIN(",",FALSE,tranline_cols!A277:Q277)</f>
        <v>YOLO230AM_A,2.01,T,2,3,3,F,2.01,2.01,2.01,2.01,2.01,50,0,0,0,0</v>
      </c>
    </row>
    <row r="278" spans="1:1" x14ac:dyDescent="0.25">
      <c r="A278" t="str">
        <f>_xlfn.TEXTJOIN(",",FALSE,tranline_cols!A278:Q278)</f>
        <v>YOLO230PM_A,2.01,T,2,3,3,F,2.01,2.01,2.01,2.01,2.01,0,0,10,0,0</v>
      </c>
    </row>
    <row r="279" spans="1:1" x14ac:dyDescent="0.25">
      <c r="A279" t="str">
        <f>_xlfn.TEXTJOIN(",",FALSE,tranline_cols!A279:Q279)</f>
        <v>YOLO231PM_A,2.01,T,2,3,3,F,2.01,2.01,2.01,2.01,2.01,0,0,0,0,0</v>
      </c>
    </row>
    <row r="280" spans="1:1" x14ac:dyDescent="0.25">
      <c r="A280" t="str">
        <f>_xlfn.TEXTJOIN(",",FALSE,tranline_cols!A280:Q280)</f>
        <v>YOLO232AM_A,2.01,T,2,3,3,F,2.01,2.01,2.01,2.01,2.01,0,0,0,0,0</v>
      </c>
    </row>
    <row r="281" spans="1:1" x14ac:dyDescent="0.25">
      <c r="A281" t="str">
        <f>_xlfn.TEXTJOIN(",",FALSE,tranline_cols!A281:Q281)</f>
        <v>YOLO232PM_A,2.01,T,2,3,3,F,2.01,2.01,2.01,2.01,2.01,0,0,0,0,0</v>
      </c>
    </row>
    <row r="282" spans="1:1" x14ac:dyDescent="0.25">
      <c r="A282" t="str">
        <f>_xlfn.TEXTJOIN(",",FALSE,tranline_cols!A282:Q282)</f>
        <v>YOLO240_A,2.01,T,3,4,5,F,2.01,2.01,2.01,2.01,2.01,60,60,60,30,0</v>
      </c>
    </row>
    <row r="283" spans="1:1" x14ac:dyDescent="0.25">
      <c r="A283" t="str">
        <f>_xlfn.TEXTJOIN(",",FALSE,tranline_cols!A283:Q283)</f>
        <v>YOLO241AM_A,2.01,T,3,4,5,F,2.01,2.01,2.01,2.01,2.01,120,0,0,0,0</v>
      </c>
    </row>
    <row r="284" spans="1:1" x14ac:dyDescent="0.25">
      <c r="A284" t="str">
        <f>_xlfn.TEXTJOIN(",",FALSE,tranline_cols!A284:Q284)</f>
        <v>YOLO241PM_A,2.01,T,3,4,5,F,2.01,2.01,2.01,2.01,2.01,0,0,90,0,0</v>
      </c>
    </row>
    <row r="285" spans="1:1" x14ac:dyDescent="0.25">
      <c r="A285" t="str">
        <f>_xlfn.TEXTJOIN(",",FALSE,tranline_cols!A285:Q285)</f>
        <v>YOLO242AM_A,2.01,T,2,3,3,F,2.01,2.01,2.01,2.01,2.01,0,0,0,0,0</v>
      </c>
    </row>
    <row r="286" spans="1:1" x14ac:dyDescent="0.25">
      <c r="A286" t="str">
        <f>_xlfn.TEXTJOIN(",",FALSE,tranline_cols!A286:Q286)</f>
        <v>YOLO242PM_A,2.01,T,2,3,3,F,2.01,2.01,2.01,2.01,2.01,0,0,0,0,0</v>
      </c>
    </row>
    <row r="287" spans="1:1" x14ac:dyDescent="0.25">
      <c r="A287" t="str">
        <f>_xlfn.TEXTJOIN(",",FALSE,tranline_cols!A287:Q287)</f>
        <v>YOLO243AM_A,2.01,T,2,3,3,F,2.01,2.01,2.01,2.01,2.01,0,0,0,0,0</v>
      </c>
    </row>
    <row r="288" spans="1:1" x14ac:dyDescent="0.25">
      <c r="A288" t="str">
        <f>_xlfn.TEXTJOIN(",",FALSE,tranline_cols!A288:Q288)</f>
        <v>YOLO243PM_A,2.01,T,2,3,3,F,2.01,2.01,2.01,2.01,2.01,0,0,30,0,0</v>
      </c>
    </row>
    <row r="289" spans="1:1" x14ac:dyDescent="0.25">
      <c r="A289" t="str">
        <f>_xlfn.TEXTJOIN(",",FALSE,tranline_cols!A289:Q289)</f>
        <v>YOLO340A_A,2.01,T,3,4,5,T,2.01,2.01,2.01,2.01,2.01,240,0,180,0,0</v>
      </c>
    </row>
    <row r="290" spans="1:1" x14ac:dyDescent="0.25">
      <c r="A290" t="str">
        <f>_xlfn.TEXTJOIN(",",FALSE,tranline_cols!A290:Q290)</f>
        <v>YOLO340_A,2.01,T,3,4,5,T,2.01,2.01,2.01,2.01,2.01,40,0,36,0,0</v>
      </c>
    </row>
    <row r="291" spans="1:1" x14ac:dyDescent="0.25">
      <c r="A291" t="str">
        <f>_xlfn.TEXTJOIN(",",FALSE,tranline_cols!A291:Q291)</f>
        <v>YOLO35_A,2.01,T,3,4,3,F,2.01,2.01,2.01,2.01,2.01,80,60,60,60,0</v>
      </c>
    </row>
    <row r="292" spans="1:1" x14ac:dyDescent="0.25">
      <c r="A292" t="str">
        <f>_xlfn.TEXTJOIN(",",FALSE,tranline_cols!A292:Q292)</f>
        <v>YOLO39AM_A,2.01,T,3,3,3,F,2.01,2.01,2.01,2.01,2.01,60,0,0,0,0</v>
      </c>
    </row>
    <row r="293" spans="1:1" x14ac:dyDescent="0.25">
      <c r="A293" t="str">
        <f>_xlfn.TEXTJOIN(",",FALSE,tranline_cols!A293:Q293)</f>
        <v>YOLO39PM_A,2.01,T,3,3,3,F,2.01,2.01,2.01,2.01,2.01,0,0,45,60,0</v>
      </c>
    </row>
    <row r="294" spans="1:1" x14ac:dyDescent="0.25">
      <c r="A294" t="str">
        <f>_xlfn.TEXTJOIN(",",FALSE,tranline_cols!A294:Q294)</f>
        <v>YOLO40_A,2.01,T,3,4,5,F,2.01,2.01,2.01,2.01,2.01,60,60,60,40,36</v>
      </c>
    </row>
    <row r="295" spans="1:1" x14ac:dyDescent="0.25">
      <c r="A295" t="str">
        <f>_xlfn.TEXTJOIN(",",FALSE,tranline_cols!A295:Q295)</f>
        <v>YOLO41_A,2.01,T,3,4,5,F,2.01,2.01,2.01,2.01,2.01,80,60,60,30,180</v>
      </c>
    </row>
    <row r="296" spans="1:1" x14ac:dyDescent="0.25">
      <c r="A296" t="str">
        <f>_xlfn.TEXTJOIN(",",FALSE,tranline_cols!A296:Q296)</f>
        <v>YOLO42A_B,2.01,T,3,4,3,T,2.01,2.01,2.01,2.01,2.01,48,60,60,60,60</v>
      </c>
    </row>
    <row r="297" spans="1:1" x14ac:dyDescent="0.25">
      <c r="A297" t="str">
        <f>_xlfn.TEXTJOIN(",",FALSE,tranline_cols!A297:Q297)</f>
        <v>YOLO42B_A,2.01,T,3,4,3,T,2.01,2.01,2.01,2.01,2.01,48,60,60,60,45</v>
      </c>
    </row>
    <row r="298" spans="1:1" x14ac:dyDescent="0.25">
      <c r="A298" t="str">
        <f>_xlfn.TEXTJOIN(",",FALSE,tranline_cols!A298:Q298)</f>
        <v>YOLO43AM_A,2.01,T,2,3,3,F,2.01,2.01,2.01,2.01,2.01,49,0,0,0,0</v>
      </c>
    </row>
    <row r="299" spans="1:1" x14ac:dyDescent="0.25">
      <c r="A299" t="str">
        <f>_xlfn.TEXTJOIN(",",FALSE,tranline_cols!A299:Q299)</f>
        <v>YOLO43PM_A,2.01,T,2,3,3,F,2.01,2.01,2.01,2.01,2.01,0,0,30,0,0</v>
      </c>
    </row>
    <row r="300" spans="1:1" x14ac:dyDescent="0.25">
      <c r="A300" t="str">
        <f>_xlfn.TEXTJOIN(",",FALSE,tranline_cols!A300:Q300)</f>
        <v>YOLO43RAM_A,2.01,T,2,3,3,F,2.01,2.01,2.01,2.01,2.01,0,0,0,0,0</v>
      </c>
    </row>
    <row r="301" spans="1:1" x14ac:dyDescent="0.25">
      <c r="A301" t="str">
        <f>_xlfn.TEXTJOIN(",",FALSE,tranline_cols!A301:Q301)</f>
        <v>YOLO43RPM_A,2.01,T,2,3,3,F,2.01,2.01,2.01,2.01,2.01,0,0,0,0,0</v>
      </c>
    </row>
    <row r="302" spans="1:1" x14ac:dyDescent="0.25">
      <c r="A302" t="str">
        <f>_xlfn.TEXTJOIN(",",FALSE,tranline_cols!A302:Q302)</f>
        <v>YOLO44AM_A,2.01,T,2,3,3,F,2.01,2.01,2.01,2.01,2.01,41,0,0,0,0</v>
      </c>
    </row>
    <row r="303" spans="1:1" x14ac:dyDescent="0.25">
      <c r="A303" t="str">
        <f>_xlfn.TEXTJOIN(",",FALSE,tranline_cols!A303:Q303)</f>
        <v>YOLO44PM_A,2.01,T,2,3,3,F,2.01,2.01,2.01,2.01,2.01,0,0,30,0,0</v>
      </c>
    </row>
    <row r="304" spans="1:1" x14ac:dyDescent="0.25">
      <c r="A304" t="str">
        <f>_xlfn.TEXTJOIN(",",FALSE,tranline_cols!A304:Q304)</f>
        <v>YOLO45AM_A,2.01,T,2,3,3,F,2.01,2.01,2.01,2.01,2.01,20,0,0,0,0</v>
      </c>
    </row>
    <row r="305" spans="1:1" x14ac:dyDescent="0.25">
      <c r="A305" t="str">
        <f>_xlfn.TEXTJOIN(",",FALSE,tranline_cols!A305:Q305)</f>
        <v>YOLO45PM_A,2.01,T,2,3,3,F,2.01,2.01,2.01,2.01,2.01,0,0,30,0,0</v>
      </c>
    </row>
    <row r="306" spans="1:1" x14ac:dyDescent="0.25">
      <c r="A306" t="str">
        <f>_xlfn.TEXTJOIN(",",FALSE,tranline_cols!A306:Q306)</f>
        <v>YUSU1_A,2.01,T,3,8,5,F,2.01,2.01,2.01,2.01,2.01,34.2857142857142,30,30,120,0</v>
      </c>
    </row>
    <row r="307" spans="1:1" x14ac:dyDescent="0.25">
      <c r="A307" t="str">
        <f>_xlfn.TEXTJOIN(",",FALSE,tranline_cols!A307:Q307)</f>
        <v>YUSU1_B,2.01,T,3,8,5,F,2.01,2.01,2.01,2.01,2.01,40,30,30,60,0</v>
      </c>
    </row>
    <row r="308" spans="1:1" x14ac:dyDescent="0.25">
      <c r="A308" t="str">
        <f>_xlfn.TEXTJOIN(",",FALSE,tranline_cols!A308:Q308)</f>
        <v>YUSU2A_A,2.01,T,3,8,5,T,2.01,2.01,2.01,2.01,2.01,34.2857142857142,30,30,0,0</v>
      </c>
    </row>
    <row r="309" spans="1:1" x14ac:dyDescent="0.25">
      <c r="A309" t="str">
        <f>_xlfn.TEXTJOIN(",",FALSE,tranline_cols!A309:Q309)</f>
        <v>YUSU2B_B,2.01,T,3,8,5,T,2.01,2.01,2.01,2.01,2.01,34.2857142857142,30,30,0,0</v>
      </c>
    </row>
    <row r="310" spans="1:1" x14ac:dyDescent="0.25">
      <c r="A310" t="str">
        <f>_xlfn.TEXTJOIN(",",FALSE,tranline_cols!A310:Q310)</f>
        <v>YUSU3_A,2.01,T,3,8,5,F,2.01,2.01,2.01,2.01,2.01,40,30,30,0,0</v>
      </c>
    </row>
    <row r="311" spans="1:1" x14ac:dyDescent="0.25">
      <c r="A311" t="str">
        <f>_xlfn.TEXTJOIN(",",FALSE,tranline_cols!A311:Q311)</f>
        <v>YUSU3_B,2.01,T,3,8,5,F,2.01,2.01,2.01,2.01,2.01,48,30,30,120,0</v>
      </c>
    </row>
    <row r="312" spans="1:1" x14ac:dyDescent="0.25">
      <c r="A312" t="str">
        <f>_xlfn.TEXTJOIN(",",FALSE,tranline_cols!A312:Q312)</f>
        <v>YUSU4A_A,2.01,T,3,8,5,T,2.01,2.01,2.01,2.01,2.01,80,60,60,120,0</v>
      </c>
    </row>
    <row r="313" spans="1:1" x14ac:dyDescent="0.25">
      <c r="A313" t="str">
        <f>_xlfn.TEXTJOIN(",",FALSE,tranline_cols!A313:Q313)</f>
        <v>YUSU4B_B,2.01,T,3,8,5,T,2.01,2.01,2.01,2.01,2.01,80,60,60,0,0</v>
      </c>
    </row>
    <row r="314" spans="1:1" x14ac:dyDescent="0.25">
      <c r="A314" t="str">
        <f>_xlfn.TEXTJOIN(",",FALSE,tranline_cols!A314:Q314)</f>
        <v>YUSU5_A,2.01,T,3,8,5,F,2.01,2.01,2.01,2.01,2.01,80,60,60,120,0</v>
      </c>
    </row>
    <row r="315" spans="1:1" x14ac:dyDescent="0.25">
      <c r="A315" t="str">
        <f>_xlfn.TEXTJOIN(",",FALSE,tranline_cols!A315:Q315)</f>
        <v>YUSU5_B,2.01,T,3,8,5,F,2.01,2.01,2.01,2.01,2.01,60,60,60,0,0</v>
      </c>
    </row>
    <row r="316" spans="1:1" x14ac:dyDescent="0.25">
      <c r="A316" t="str">
        <f>_xlfn.TEXTJOIN(",",FALSE,tranline_cols!A316:Q316)</f>
        <v>YUSU6_A,2.01,T,3,8,5,F,2.01,2.01,2.01,2.01,2.01,60,60,60,0,0</v>
      </c>
    </row>
    <row r="317" spans="1:1" x14ac:dyDescent="0.25">
      <c r="A317" t="str">
        <f>_xlfn.TEXTJOIN(",",FALSE,tranline_cols!A317:Q317)</f>
        <v>YUSU70_A,1.62,T,2,7,3,F,1.62,1.62,1.62,1.62,1.62,0,0,30,0,0</v>
      </c>
    </row>
    <row r="318" spans="1:1" x14ac:dyDescent="0.25">
      <c r="A318" t="str">
        <f>_xlfn.TEXTJOIN(",",FALSE,tranline_cols!A318:Q318)</f>
        <v>YUSU70_B,1.62,T,2,7,3,F,1.62,1.62,1.62,1.62,1.62,40,0,0,0,0</v>
      </c>
    </row>
    <row r="319" spans="1:1" x14ac:dyDescent="0.25">
      <c r="A319" t="str">
        <f>_xlfn.TEXTJOIN(",",FALSE,tranline_cols!A319:Q319)</f>
        <v>YUSU99_A,2.01,T,2,7,3,F,2.01,2.01,2.01,2.01,2.01,85,0,15,0,0</v>
      </c>
    </row>
    <row r="320" spans="1:1" x14ac:dyDescent="0.25">
      <c r="A320" t="str">
        <f>_xlfn.TEXTJOIN(",",FALSE,tranline_cols!A320:Q320)</f>
        <v>YUSU99_B,1.62,T,2,7,3,F,1.62,1.62,1.62,1.62,1.62,25,0,0,0,0</v>
      </c>
    </row>
    <row r="321" spans="1:1" x14ac:dyDescent="0.25">
      <c r="A321" t="str">
        <f>_xlfn.TEXTJOIN(",",FALSE,tranline_cols!A321:Q321)</f>
        <v>YUSULOAK_A,2.01,T,3,8,5,F,1.62,1.62,1.62,1.62,1.62,0,0,180,0,0</v>
      </c>
    </row>
    <row r="322" spans="1:1" x14ac:dyDescent="0.25">
      <c r="A322" t="str">
        <f>_xlfn.TEXTJOIN(",",FALSE,tranline_cols!A322:Q322)</f>
        <v>YUSULOAK_B,2.01,T,3,8,5,F,1.62,1.62,1.62,1.62,1.62,240,360,0,0,0</v>
      </c>
    </row>
    <row r="323" spans="1:1" x14ac:dyDescent="0.25">
      <c r="A323" t="str">
        <f>_xlfn.TEXTJOIN(",",FALSE,tranline_cols!A323:Q323)</f>
        <v>YUSUMD_A,1.62,T,2,7,3,F,1.62,1.62,1.62,1.62,1.62,0,120,0,0,0</v>
      </c>
    </row>
    <row r="324" spans="1:1" x14ac:dyDescent="0.25">
      <c r="A324" t="str">
        <f>_xlfn.TEXTJOIN(",",FALSE,tranline_cols!A324:Q324)</f>
        <v>YUSUMD_B,1.62,T,2,7,3,F,1.62,1.62,1.62,1.62,1.62,0,135,0,0,0</v>
      </c>
    </row>
    <row r="325" spans="1:1" x14ac:dyDescent="0.25">
      <c r="A325" t="str">
        <f>_xlfn.TEXTJOIN(",",FALSE,tranline_cols!A325:Q325)</f>
        <v>YUSUWHTL_A,2.01,T,3,8,5,F,1.62,1.62,1.62,1.62,1.62,0,360,0,0,0</v>
      </c>
    </row>
    <row r="326" spans="1:1" x14ac:dyDescent="0.25">
      <c r="A326" t="str">
        <f>_xlfn.TEXTJOIN(",",FALSE,tranline_cols!A326:Q326)</f>
        <v>YUSUWHTL_B,2.01,T,3,8,5,F,1.62,1.62,1.62,1.62,1.62,0,0,180,0,0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s="1" t="s">
        <v>597</v>
      </c>
    </row>
    <row r="2" spans="1:2" x14ac:dyDescent="0.25">
      <c r="B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13" sqref="D13"/>
    </sheetView>
  </sheetViews>
  <sheetFormatPr defaultRowHeight="15" x14ac:dyDescent="0.25"/>
  <cols>
    <col min="1" max="1" width="11.5703125" bestFit="1" customWidth="1"/>
    <col min="2" max="3" width="14.140625" bestFit="1" customWidth="1"/>
  </cols>
  <sheetData>
    <row r="2" spans="1:5" x14ac:dyDescent="0.25">
      <c r="A2" s="1" t="s">
        <v>594</v>
      </c>
      <c r="B2" s="1" t="s">
        <v>596</v>
      </c>
      <c r="C2" s="1" t="s">
        <v>595</v>
      </c>
      <c r="D2" s="1" t="s">
        <v>603</v>
      </c>
      <c r="E2" s="1"/>
    </row>
    <row r="3" spans="1:5" x14ac:dyDescent="0.25">
      <c r="A3" t="s">
        <v>588</v>
      </c>
      <c r="B3" t="s">
        <v>7</v>
      </c>
      <c r="C3" t="s">
        <v>6</v>
      </c>
      <c r="D3" t="s">
        <v>3</v>
      </c>
    </row>
    <row r="4" spans="1:5" x14ac:dyDescent="0.25">
      <c r="A4" t="s">
        <v>589</v>
      </c>
      <c r="B4" t="s">
        <v>14</v>
      </c>
      <c r="C4" t="s">
        <v>13</v>
      </c>
      <c r="D4" t="s">
        <v>10</v>
      </c>
    </row>
    <row r="5" spans="1:5" x14ac:dyDescent="0.25">
      <c r="A5" t="s">
        <v>590</v>
      </c>
      <c r="B5" t="s">
        <v>21</v>
      </c>
      <c r="C5" t="s">
        <v>20</v>
      </c>
      <c r="D5" t="s">
        <v>17</v>
      </c>
    </row>
    <row r="6" spans="1:5" x14ac:dyDescent="0.25">
      <c r="A6" t="s">
        <v>591</v>
      </c>
      <c r="B6" t="s">
        <v>28</v>
      </c>
      <c r="C6" t="s">
        <v>27</v>
      </c>
      <c r="D6" t="s">
        <v>24</v>
      </c>
    </row>
    <row r="7" spans="1:5" x14ac:dyDescent="0.25">
      <c r="A7" t="s">
        <v>592</v>
      </c>
      <c r="B7" t="s">
        <v>35</v>
      </c>
      <c r="C7" t="s">
        <v>34</v>
      </c>
      <c r="D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input_all_cols</vt:lpstr>
      <vt:lpstr>tranline_cols</vt:lpstr>
      <vt:lpstr>tranlinetxt_out</vt:lpstr>
      <vt:lpstr>Notes</vt:lpstr>
      <vt:lpstr>headway_lookup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2017-12-15T17:47:09Z</dcterms:created>
  <dcterms:modified xsi:type="dcterms:W3CDTF">2017-12-21T18:31:21Z</dcterms:modified>
</cp:coreProperties>
</file>