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Sadhi\Documents\"/>
    </mc:Choice>
  </mc:AlternateContent>
  <xr:revisionPtr revIDLastSave="0" documentId="8_{5B97BD90-07E0-4B14-83E4-EE55F79C4F2E}" xr6:coauthVersionLast="47" xr6:coauthVersionMax="47" xr10:uidLastSave="{00000000-0000-0000-0000-000000000000}"/>
  <bookViews>
    <workbookView xWindow="-108" yWindow="-108" windowWidth="23256" windowHeight="13176" xr2:uid="{FDD66B84-7248-458D-A83B-4F3DBEE4FB43}"/>
  </bookViews>
  <sheets>
    <sheet name="Sheet8" sheetId="9" r:id="rId1"/>
    <sheet name="Sheet1" sheetId="2" state="hidden" r:id="rId2"/>
    <sheet name="Sheet4" sheetId="5" state="hidden" r:id="rId3"/>
    <sheet name="bank1" sheetId="1" state="hidden" r:id="rId4"/>
  </sheets>
  <definedNames>
    <definedName name="_xlcn.WorksheetConnection_bank1.xlsxTable11" hidden="1">Table1[]</definedName>
    <definedName name="Slicer_Bank1">#N/A</definedName>
    <definedName name="Slicer_Sector">#N/A</definedName>
    <definedName name="Slicer_Year1">#N/A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ank1.xlsx!Table1"/>
        </x15:modelTables>
      </x15:dataModel>
    </ext>
  </extLst>
</workbook>
</file>

<file path=xl/calcChain.xml><?xml version="1.0" encoding="utf-8"?>
<calcChain xmlns="http://schemas.openxmlformats.org/spreadsheetml/2006/main">
  <c r="BV2" i="1" l="1"/>
  <c r="BV3" i="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W2" i="1"/>
  <c r="BW3" i="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U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1F9E20-CE0A-4A09-A19E-D37B25290C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4BC643F-D666-4B7C-A532-1E1B3AB1AD61}" name="WorksheetConnection_bank1.xlsx!Table1" type="102" refreshedVersion="8" minRefreshableVersion="5">
    <extLst>
      <ext xmlns:x15="http://schemas.microsoft.com/office/spreadsheetml/2010/11/main" uri="{DE250136-89BD-433C-8126-D09CA5730AF9}">
        <x15:connection id="Table1" autoDelete="1">
          <x15:rangePr sourceName="_xlcn.WorksheetConnection_bank1.xlsxTable11"/>
        </x15:connection>
      </ext>
    </extLst>
  </connection>
</connections>
</file>

<file path=xl/sharedStrings.xml><?xml version="1.0" encoding="utf-8"?>
<sst xmlns="http://schemas.openxmlformats.org/spreadsheetml/2006/main" count="831" uniqueCount="133">
  <si>
    <t>Bank</t>
  </si>
  <si>
    <t>Year</t>
  </si>
  <si>
    <t>Sector</t>
  </si>
  <si>
    <t>EquityShareCapital</t>
  </si>
  <si>
    <t>TotalShareCapital</t>
  </si>
  <si>
    <t>RevaluationReserve</t>
  </si>
  <si>
    <t>ReservesandSurplus</t>
  </si>
  <si>
    <t>TotalReservesandSurplus</t>
  </si>
  <si>
    <t>TotalShareHoldersFunds</t>
  </si>
  <si>
    <t>Deposits</t>
  </si>
  <si>
    <t>Borrowings</t>
  </si>
  <si>
    <t>OtherLiabilitiesandProvisions</t>
  </si>
  <si>
    <t>TotalCapitalandLiabilities</t>
  </si>
  <si>
    <t>CashandBalanceswithReserveBankofIndia</t>
  </si>
  <si>
    <t>BalanceswithBanksMoneyatCallandShortNotice</t>
  </si>
  <si>
    <t>Investments</t>
  </si>
  <si>
    <t>Advances</t>
  </si>
  <si>
    <t>FixedAssets</t>
  </si>
  <si>
    <t>OtherAssets</t>
  </si>
  <si>
    <t>TotalAssets</t>
  </si>
  <si>
    <t>OTHERADDITIONALINFORMATION</t>
  </si>
  <si>
    <t>NumberofBranches</t>
  </si>
  <si>
    <t>NumberofEmployees</t>
  </si>
  <si>
    <t>CapitalAdequacyRatios...</t>
  </si>
  <si>
    <t>Tier1...</t>
  </si>
  <si>
    <t>Tier2...</t>
  </si>
  <si>
    <t>GrossNPA</t>
  </si>
  <si>
    <t>GrossNPA...</t>
  </si>
  <si>
    <t>NetNPA</t>
  </si>
  <si>
    <t>NetNPA...</t>
  </si>
  <si>
    <t>NetNPAToAdvances...</t>
  </si>
  <si>
    <t>BillsforCollection</t>
  </si>
  <si>
    <t>ContingentLiabilities</t>
  </si>
  <si>
    <t>INCOME</t>
  </si>
  <si>
    <t>Interest.DiscountonAdvances.Bills</t>
  </si>
  <si>
    <t>IncomefromInvestments</t>
  </si>
  <si>
    <t>InterestonBalancewithRBIandOtherInter.Bankfunds</t>
  </si>
  <si>
    <t>Others</t>
  </si>
  <si>
    <t>TotalInterestEarned</t>
  </si>
  <si>
    <t>OtherIncome</t>
  </si>
  <si>
    <t>TotalIncome</t>
  </si>
  <si>
    <t>InterestExpended</t>
  </si>
  <si>
    <t>PaymentstoandProvisionsforEmployees</t>
  </si>
  <si>
    <t>Depreciation</t>
  </si>
  <si>
    <t>OperatingExpenses.excludesEmployeeCost.Depreciation.</t>
  </si>
  <si>
    <t>TotalOperatingExpenses</t>
  </si>
  <si>
    <t>ProvisionTowardsIncomeTax</t>
  </si>
  <si>
    <t>ProvisionTowardsDeferredTax</t>
  </si>
  <si>
    <t>OtherProvisionsandContingencies</t>
  </si>
  <si>
    <t>TotalProvisionsandContingencies</t>
  </si>
  <si>
    <t>TotalExpenditure</t>
  </si>
  <si>
    <t>NetProfit.LossforTheYear</t>
  </si>
  <si>
    <t>NetProfit.LossAfterEI.PriorYearItems</t>
  </si>
  <si>
    <t>Profit.LossBroughtForward</t>
  </si>
  <si>
    <t>TransferredonAmalgamation</t>
  </si>
  <si>
    <t>TotalProfit.LossavailableforAppropriations</t>
  </si>
  <si>
    <t>TransferTo.FromStatutoryReserve</t>
  </si>
  <si>
    <t>TransferTo.FromCapitalReserve</t>
  </si>
  <si>
    <t>TransferTo.FromRevenueAndOtherReserves</t>
  </si>
  <si>
    <t>DividendandDividendTaxforThePreviousYear</t>
  </si>
  <si>
    <t>EquityShareDividend</t>
  </si>
  <si>
    <t>TaxOnDividend</t>
  </si>
  <si>
    <t>BalanceCarriedOverToBalanceSheet</t>
  </si>
  <si>
    <t>TotalAppropriations</t>
  </si>
  <si>
    <t>BasicEPS.Rs..</t>
  </si>
  <si>
    <t>DilutedEPS.Rs..</t>
  </si>
  <si>
    <t>DIVIDENDPERCENTAGE</t>
  </si>
  <si>
    <t>EquityDividendRate...</t>
  </si>
  <si>
    <t>...69</t>
  </si>
  <si>
    <t>efficiencies</t>
  </si>
  <si>
    <t>efficienciesTime</t>
  </si>
  <si>
    <t>Allahabad Bank</t>
  </si>
  <si>
    <t>Public</t>
  </si>
  <si>
    <t>NA</t>
  </si>
  <si>
    <t>Andhra Bank</t>
  </si>
  <si>
    <t>Axis Bank</t>
  </si>
  <si>
    <t>Private</t>
  </si>
  <si>
    <t>Bandhan Bank</t>
  </si>
  <si>
    <t>Bank Of Baroda</t>
  </si>
  <si>
    <t>Bank Of India</t>
  </si>
  <si>
    <t>Bank of Maharashtra</t>
  </si>
  <si>
    <t>Canara Bank</t>
  </si>
  <si>
    <t>Central Bank of India</t>
  </si>
  <si>
    <t>City Union Bank</t>
  </si>
  <si>
    <t>Corporation Bank</t>
  </si>
  <si>
    <t>DCB Bank</t>
  </si>
  <si>
    <t>Dena Bank</t>
  </si>
  <si>
    <t>Dhanlaxmi Bank</t>
  </si>
  <si>
    <t>Federal Bank</t>
  </si>
  <si>
    <t>HDFC Bank</t>
  </si>
  <si>
    <t>ICICI Bank</t>
  </si>
  <si>
    <t>IDBI Bank</t>
  </si>
  <si>
    <t>IDFC First Bank</t>
  </si>
  <si>
    <t>Indian Bank</t>
  </si>
  <si>
    <t>Indian Overseas Bank</t>
  </si>
  <si>
    <t>IndusInd Bank</t>
  </si>
  <si>
    <t>Jammu and Kashmir Bank</t>
  </si>
  <si>
    <t>Karnataka Bank</t>
  </si>
  <si>
    <t>Karur Vysya Bank</t>
  </si>
  <si>
    <t>Kotak Mahindra Bank</t>
  </si>
  <si>
    <t>Lakshmi Vilas Bank</t>
  </si>
  <si>
    <t>Oriental Bank of Commerce</t>
  </si>
  <si>
    <t>Punjab &amp; Sind Bank</t>
  </si>
  <si>
    <t>Punjab National Bank</t>
  </si>
  <si>
    <t>RBL Bank</t>
  </si>
  <si>
    <t>SBI</t>
  </si>
  <si>
    <t>South Indian Bank</t>
  </si>
  <si>
    <t>Syndicate Bank</t>
  </si>
  <si>
    <t>UCO Bank</t>
  </si>
  <si>
    <t>Union Bank of India</t>
  </si>
  <si>
    <t>United Bank of India</t>
  </si>
  <si>
    <t>Yes Bank</t>
  </si>
  <si>
    <t>Row Labels</t>
  </si>
  <si>
    <t>Grand Total</t>
  </si>
  <si>
    <t xml:space="preserve"> Income </t>
  </si>
  <si>
    <t xml:space="preserve"> Expenses </t>
  </si>
  <si>
    <t>Average of Total Assets</t>
  </si>
  <si>
    <t>ROA</t>
  </si>
  <si>
    <t>ROE</t>
  </si>
  <si>
    <t>Debt-to-Equity Ratio</t>
  </si>
  <si>
    <t>Profit Margin</t>
  </si>
  <si>
    <t>Average ROA</t>
  </si>
  <si>
    <t>Average ROE</t>
  </si>
  <si>
    <t>Average of Profit Margin</t>
  </si>
  <si>
    <t>Avg Profit Margin</t>
  </si>
  <si>
    <t>Avg of Debt-to-Equity Ratio</t>
  </si>
  <si>
    <t>Sum of Number of Employees</t>
  </si>
  <si>
    <t>Sum of Net Profit</t>
  </si>
  <si>
    <t>Column Labels</t>
  </si>
  <si>
    <t>Sum of ROA</t>
  </si>
  <si>
    <t>Average of ROE</t>
  </si>
  <si>
    <t>Comparative Analysis on Indian Banks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</si>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</sst>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0.0%"/>
    <numFmt numFmtId="166" formatCode="_ * #,##0.0_ ;_ * \-#,##0.0_ ;_ * &quot;-&quot;??_ ;_ @_ "/>
  </numFmts>
  <fonts count="27">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b/>
      <sz val="16"/>
      <color theme="1"/>
      <name val="Tw Cen MT"/>
      <family val="2"/>
      <scheme val="minor"/>
    </font>
    <font>
      <sz val="11"/>
      <color theme="5" tint="0.59999389629810485"/>
      <name val="Tw Cen MT"/>
      <family val="2"/>
      <scheme val="minor"/>
    </font>
    <font>
      <sz val="11"/>
      <color theme="5" tint="-0.499984740745262"/>
      <name val="Tw Cen MT"/>
      <family val="2"/>
      <scheme val="minor"/>
    </font>
    <font>
      <sz val="11"/>
      <color theme="5" tint="0.59999389629810485"/>
      <name val="New roman"/>
    </font>
    <font>
      <b/>
      <sz val="36"/>
      <color theme="8" tint="0.79998168889431442"/>
      <name val="Tw Cen MT"/>
      <family val="2"/>
      <scheme val="minor"/>
    </font>
    <font>
      <sz val="28"/>
      <color theme="5" tint="0.59999389629810485"/>
      <name val="Tw Cen MT"/>
      <family val="2"/>
      <scheme val="minor"/>
    </font>
    <font>
      <b/>
      <sz val="50"/>
      <color theme="6" tint="0.59999389629810485"/>
      <name val="Arial Rounded MT Bold"/>
      <family val="2"/>
    </font>
    <font>
      <sz val="11"/>
      <color theme="6" tint="0.59999389629810485"/>
      <name val="Arial Rounded MT Bold"/>
      <family val="2"/>
    </font>
    <font>
      <sz val="11"/>
      <color theme="6" tint="0.59999389629810485"/>
      <name val="Tw Cen MT"/>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xf numFmtId="10" fontId="0" fillId="0" borderId="0" xfId="0" applyNumberFormat="1" applyAlignment="1">
      <alignment horizontal="right"/>
    </xf>
    <xf numFmtId="0" fontId="0" fillId="0" borderId="0" xfId="0" applyAlignment="1">
      <alignment horizontal="left" indent="1"/>
    </xf>
    <xf numFmtId="0" fontId="0" fillId="0" borderId="0" xfId="0" applyAlignment="1">
      <alignment horizontal="left" indent="2"/>
    </xf>
    <xf numFmtId="0" fontId="18" fillId="33" borderId="10" xfId="0" applyFont="1" applyFill="1" applyBorder="1"/>
    <xf numFmtId="0" fontId="18" fillId="0" borderId="10" xfId="0" applyFont="1" applyBorder="1" applyAlignment="1">
      <alignment horizontal="left"/>
    </xf>
    <xf numFmtId="10" fontId="18" fillId="0" borderId="10" xfId="0" applyNumberFormat="1" applyFont="1" applyBorder="1"/>
    <xf numFmtId="166" fontId="0" fillId="0" borderId="0" xfId="0" applyNumberFormat="1"/>
    <xf numFmtId="0" fontId="19" fillId="34" borderId="0" xfId="0" applyFont="1" applyFill="1"/>
    <xf numFmtId="0" fontId="21" fillId="34" borderId="0" xfId="0" applyFont="1" applyFill="1"/>
    <xf numFmtId="0" fontId="22" fillId="34" borderId="0" xfId="0" applyFont="1" applyFill="1"/>
    <xf numFmtId="0" fontId="23" fillId="34" borderId="0" xfId="0" applyFont="1" applyFill="1"/>
    <xf numFmtId="0" fontId="23" fillId="34" borderId="0" xfId="0" applyFont="1" applyFill="1" applyAlignment="1">
      <alignment horizontal="left" vertical="top"/>
    </xf>
    <xf numFmtId="0" fontId="19" fillId="35" borderId="0" xfId="0" applyFont="1" applyFill="1"/>
    <xf numFmtId="0" fontId="24" fillId="36" borderId="0" xfId="0" applyFont="1" applyFill="1"/>
    <xf numFmtId="0" fontId="25" fillId="36" borderId="0" xfId="0" applyFont="1" applyFill="1"/>
    <xf numFmtId="0" fontId="26" fillId="36" borderId="0" xfId="0" applyFont="1" applyFill="1"/>
    <xf numFmtId="0" fontId="20" fillId="36"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8">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alignment horizontal="right" vertical="bottom" textRotation="0" wrapText="0" indent="0" justifyLastLine="0" shrinkToFit="0" readingOrder="0"/>
    </dxf>
    <dxf>
      <numFmt numFmtId="14" formatCode="0.00%"/>
    </dxf>
    <dxf>
      <numFmt numFmtId="14" formatCode="0.00%"/>
    </dxf>
    <dxf>
      <numFmt numFmtId="165" formatCode="0.0%"/>
    </dxf>
    <dxf>
      <numFmt numFmtId="165" formatCode="0.0%"/>
    </dxf>
    <dxf>
      <numFmt numFmtId="165" formatCode="0.0%"/>
    </dxf>
    <dxf>
      <numFmt numFmtId="165" formatCode="0.0%"/>
    </dxf>
    <dxf>
      <numFmt numFmtId="165" formatCode="0.0%"/>
    </dxf>
    <dxf>
      <numFmt numFmtId="14" formatCode="0.00%"/>
    </dxf>
    <dxf>
      <numFmt numFmtId="14" formatCode="0.00%"/>
    </dxf>
    <dxf>
      <numFmt numFmtId="164" formatCode="_ * #,##0_ ;_ * \-#,##0_ ;_ * &quot;-&quot;??_ ;_ @_ "/>
    </dxf>
    <dxf>
      <numFmt numFmtId="166" formatCode="_ * #,##0.0_ ;_ * \-#,##0.0_ ;_ * &quot;-&quot;??_ ;_ @_ "/>
    </dxf>
    <dxf>
      <numFmt numFmtId="166" formatCode="_ * #,##0.0_ ;_ * \-#,##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4" formatCode="0.00%"/>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Dashboard.xlsx]Sheet1!PivotTable4</c:name>
    <c:fmtId val="32"/>
  </c:pivotSource>
  <c:chart>
    <c:title>
      <c:tx>
        <c:rich>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r>
              <a:rPr lang="en-US">
                <a:solidFill>
                  <a:schemeClr val="accent1">
                    <a:lumMod val="40000"/>
                    <a:lumOff val="60000"/>
                  </a:schemeClr>
                </a:solidFill>
              </a:rPr>
              <a:t>TotalAssets throughout the Years</a:t>
            </a:r>
          </a:p>
        </c:rich>
      </c:tx>
      <c:layout>
        <c:manualLayout>
          <c:xMode val="edge"/>
          <c:yMode val="edge"/>
          <c:x val="0.17180626450403327"/>
          <c:y val="1.489546541773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96208111839969"/>
          <c:y val="0.15801602385908656"/>
          <c:w val="0.72936953111859515"/>
          <c:h val="0.74237659947678958"/>
        </c:manualLayout>
      </c:layout>
      <c:bar3DChart>
        <c:barDir val="bar"/>
        <c:grouping val="clustered"/>
        <c:varyColors val="0"/>
        <c:ser>
          <c:idx val="0"/>
          <c:order val="0"/>
          <c:tx>
            <c:strRef>
              <c:f>Sheet1!$B$25</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Sheet1!$A$26:$A$31</c:f>
              <c:strCache>
                <c:ptCount val="5"/>
                <c:pt idx="0">
                  <c:v>2015</c:v>
                </c:pt>
                <c:pt idx="1">
                  <c:v>2016</c:v>
                </c:pt>
                <c:pt idx="2">
                  <c:v>2017</c:v>
                </c:pt>
                <c:pt idx="3">
                  <c:v>2018</c:v>
                </c:pt>
                <c:pt idx="4">
                  <c:v>2019</c:v>
                </c:pt>
              </c:strCache>
            </c:strRef>
          </c:cat>
          <c:val>
            <c:numRef>
              <c:f>Sheet1!$B$26:$B$31</c:f>
              <c:numCache>
                <c:formatCode>_ * #,##0_ ;_ * \-#,##0_ ;_ * "-"??_ ;_ @_ </c:formatCode>
                <c:ptCount val="5"/>
                <c:pt idx="0">
                  <c:v>316385.11815789482</c:v>
                </c:pt>
                <c:pt idx="1">
                  <c:v>354041.26710526319</c:v>
                </c:pt>
                <c:pt idx="2">
                  <c:v>367199.24815789465</c:v>
                </c:pt>
                <c:pt idx="3">
                  <c:v>390740.89789473685</c:v>
                </c:pt>
                <c:pt idx="4">
                  <c:v>400921.30684210529</c:v>
                </c:pt>
              </c:numCache>
            </c:numRef>
          </c:val>
          <c:extLst>
            <c:ext xmlns:c16="http://schemas.microsoft.com/office/drawing/2014/chart" uri="{C3380CC4-5D6E-409C-BE32-E72D297353CC}">
              <c16:uniqueId val="{00000000-090F-45C8-8FA1-4B80BABB0A98}"/>
            </c:ext>
          </c:extLst>
        </c:ser>
        <c:dLbls>
          <c:showLegendKey val="0"/>
          <c:showVal val="0"/>
          <c:showCatName val="0"/>
          <c:showSerName val="0"/>
          <c:showPercent val="0"/>
          <c:showBubbleSize val="0"/>
        </c:dLbls>
        <c:gapWidth val="150"/>
        <c:shape val="box"/>
        <c:axId val="401473935"/>
        <c:axId val="401470575"/>
        <c:axId val="0"/>
      </c:bar3DChart>
      <c:catAx>
        <c:axId val="4014739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401470575"/>
        <c:crosses val="autoZero"/>
        <c:auto val="1"/>
        <c:lblAlgn val="ctr"/>
        <c:lblOffset val="100"/>
        <c:noMultiLvlLbl val="0"/>
      </c:catAx>
      <c:valAx>
        <c:axId val="401470575"/>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40147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Dashboard.xlsx]Sheet1!PivotTable1</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Sector</a:t>
            </a:r>
            <a:r>
              <a:rPr lang="en-IN" baseline="0"/>
              <a:t> wise Income and Expenses</a:t>
            </a:r>
            <a:endParaRPr lang="en-IN"/>
          </a:p>
        </c:rich>
      </c:tx>
      <c:layout>
        <c:manualLayout>
          <c:xMode val="edge"/>
          <c:yMode val="edge"/>
          <c:x val="0.2411666214137026"/>
          <c:y val="4.37106870345268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9587041704772"/>
          <c:y val="0.16621229889784087"/>
          <c:w val="0.7744901221624918"/>
          <c:h val="0.65349863181995871"/>
        </c:manualLayout>
      </c:layout>
      <c:barChart>
        <c:barDir val="col"/>
        <c:grouping val="stacked"/>
        <c:varyColors val="0"/>
        <c:ser>
          <c:idx val="0"/>
          <c:order val="0"/>
          <c:tx>
            <c:strRef>
              <c:f>Sheet1!$B$3</c:f>
              <c:strCache>
                <c:ptCount val="1"/>
                <c:pt idx="0">
                  <c:v> Income </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Sheet1!$A$4:$A$6</c:f>
              <c:strCache>
                <c:ptCount val="2"/>
                <c:pt idx="0">
                  <c:v>Private</c:v>
                </c:pt>
                <c:pt idx="1">
                  <c:v>Public</c:v>
                </c:pt>
              </c:strCache>
            </c:strRef>
          </c:cat>
          <c:val>
            <c:numRef>
              <c:f>Sheet1!$B$4:$B$6</c:f>
              <c:numCache>
                <c:formatCode>_ * #,##0_ ;_ * \-#,##0_ ;_ * "-"??_ ;_ @_ </c:formatCode>
                <c:ptCount val="2"/>
                <c:pt idx="0">
                  <c:v>1655642.9800000007</c:v>
                </c:pt>
                <c:pt idx="1">
                  <c:v>3682255.7600000007</c:v>
                </c:pt>
              </c:numCache>
            </c:numRef>
          </c:val>
          <c:extLst>
            <c:ext xmlns:c16="http://schemas.microsoft.com/office/drawing/2014/chart" uri="{C3380CC4-5D6E-409C-BE32-E72D297353CC}">
              <c16:uniqueId val="{00000000-5C9E-4E5F-84CB-720906E0F62B}"/>
            </c:ext>
          </c:extLst>
        </c:ser>
        <c:ser>
          <c:idx val="1"/>
          <c:order val="1"/>
          <c:tx>
            <c:strRef>
              <c:f>Sheet1!$C$3</c:f>
              <c:strCache>
                <c:ptCount val="1"/>
                <c:pt idx="0">
                  <c:v> Expenses </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Sheet1!$A$4:$A$6</c:f>
              <c:strCache>
                <c:ptCount val="2"/>
                <c:pt idx="0">
                  <c:v>Private</c:v>
                </c:pt>
                <c:pt idx="1">
                  <c:v>Public</c:v>
                </c:pt>
              </c:strCache>
            </c:strRef>
          </c:cat>
          <c:val>
            <c:numRef>
              <c:f>Sheet1!$C$4:$C$6</c:f>
              <c:numCache>
                <c:formatCode>_ * #,##0_ ;_ * \-#,##0_ ;_ * "-"??_ ;_ @_ </c:formatCode>
                <c:ptCount val="2"/>
                <c:pt idx="0">
                  <c:v>369006.78000000009</c:v>
                </c:pt>
                <c:pt idx="1">
                  <c:v>709158.18999999983</c:v>
                </c:pt>
              </c:numCache>
            </c:numRef>
          </c:val>
          <c:extLst>
            <c:ext xmlns:c16="http://schemas.microsoft.com/office/drawing/2014/chart" uri="{C3380CC4-5D6E-409C-BE32-E72D297353CC}">
              <c16:uniqueId val="{00000001-5C9E-4E5F-84CB-720906E0F62B}"/>
            </c:ext>
          </c:extLst>
        </c:ser>
        <c:dLbls>
          <c:showLegendKey val="0"/>
          <c:showVal val="0"/>
          <c:showCatName val="0"/>
          <c:showSerName val="0"/>
          <c:showPercent val="0"/>
          <c:showBubbleSize val="0"/>
        </c:dLbls>
        <c:gapWidth val="150"/>
        <c:overlap val="100"/>
        <c:axId val="196083919"/>
        <c:axId val="196086319"/>
      </c:barChart>
      <c:catAx>
        <c:axId val="196083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Sector</a:t>
                </a:r>
              </a:p>
            </c:rich>
          </c:tx>
          <c:layout>
            <c:manualLayout>
              <c:xMode val="edge"/>
              <c:yMode val="edge"/>
              <c:x val="0.52746406876194296"/>
              <c:y val="0.90983211237860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6319"/>
        <c:crosses val="autoZero"/>
        <c:auto val="1"/>
        <c:lblAlgn val="ctr"/>
        <c:lblOffset val="100"/>
        <c:noMultiLvlLbl val="0"/>
      </c:catAx>
      <c:valAx>
        <c:axId val="1960863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Value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3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6228576951960323"/>
          <c:y val="2.643963508429918E-3"/>
          <c:w val="0.13392125984251968"/>
          <c:h val="0.34996623971326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Dashboard.xlsx]Sheet1!PivotTable3</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Income</a:t>
            </a:r>
            <a:r>
              <a:rPr lang="en-IN" sz="1400" baseline="0"/>
              <a:t> and Expenses throughout the years</a:t>
            </a:r>
          </a:p>
        </c:rich>
      </c:tx>
      <c:layout>
        <c:manualLayout>
          <c:xMode val="edge"/>
          <c:yMode val="edge"/>
          <c:x val="0.2016486689163855"/>
          <c:y val="2.524734508386852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7"/>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32288474953848"/>
          <c:y val="0.16552790620611302"/>
          <c:w val="0.68027545565614866"/>
          <c:h val="0.65435963791099261"/>
        </c:manualLayout>
      </c:layout>
      <c:lineChart>
        <c:grouping val="standard"/>
        <c:varyColors val="0"/>
        <c:ser>
          <c:idx val="0"/>
          <c:order val="0"/>
          <c:tx>
            <c:strRef>
              <c:f>Sheet1!$B$14</c:f>
              <c:strCache>
                <c:ptCount val="1"/>
                <c:pt idx="0">
                  <c:v> Income </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Sheet1!$A$15:$A$20</c:f>
              <c:strCache>
                <c:ptCount val="5"/>
                <c:pt idx="0">
                  <c:v>2015</c:v>
                </c:pt>
                <c:pt idx="1">
                  <c:v>2016</c:v>
                </c:pt>
                <c:pt idx="2">
                  <c:v>2017</c:v>
                </c:pt>
                <c:pt idx="3">
                  <c:v>2018</c:v>
                </c:pt>
                <c:pt idx="4">
                  <c:v>2019</c:v>
                </c:pt>
              </c:strCache>
            </c:strRef>
          </c:cat>
          <c:val>
            <c:numRef>
              <c:f>Sheet1!$B$15:$B$20</c:f>
              <c:numCache>
                <c:formatCode>_ * #,##0_ ;_ * \-#,##0_ ;_ * "-"??_ ;_ @_ </c:formatCode>
                <c:ptCount val="5"/>
                <c:pt idx="0">
                  <c:v>923995.04</c:v>
                </c:pt>
                <c:pt idx="1">
                  <c:v>995659.5</c:v>
                </c:pt>
                <c:pt idx="2">
                  <c:v>1062545.77</c:v>
                </c:pt>
                <c:pt idx="3">
                  <c:v>1131911.03</c:v>
                </c:pt>
                <c:pt idx="4">
                  <c:v>1223787.3999999997</c:v>
                </c:pt>
              </c:numCache>
            </c:numRef>
          </c:val>
          <c:smooth val="0"/>
          <c:extLst>
            <c:ext xmlns:c16="http://schemas.microsoft.com/office/drawing/2014/chart" uri="{C3380CC4-5D6E-409C-BE32-E72D297353CC}">
              <c16:uniqueId val="{00000000-44A3-4474-B8EC-7AB4F790CFD4}"/>
            </c:ext>
          </c:extLst>
        </c:ser>
        <c:ser>
          <c:idx val="1"/>
          <c:order val="1"/>
          <c:tx>
            <c:strRef>
              <c:f>Sheet1!$C$14</c:f>
              <c:strCache>
                <c:ptCount val="1"/>
                <c:pt idx="0">
                  <c:v> Expenses </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Sheet1!$A$15:$A$20</c:f>
              <c:strCache>
                <c:ptCount val="5"/>
                <c:pt idx="0">
                  <c:v>2015</c:v>
                </c:pt>
                <c:pt idx="1">
                  <c:v>2016</c:v>
                </c:pt>
                <c:pt idx="2">
                  <c:v>2017</c:v>
                </c:pt>
                <c:pt idx="3">
                  <c:v>2018</c:v>
                </c:pt>
                <c:pt idx="4">
                  <c:v>2019</c:v>
                </c:pt>
              </c:strCache>
            </c:strRef>
          </c:cat>
          <c:val>
            <c:numRef>
              <c:f>Sheet1!$C$15:$C$20</c:f>
              <c:numCache>
                <c:formatCode>_ * #,##0_ ;_ * \-#,##0_ ;_ * "-"??_ ;_ @_ </c:formatCode>
                <c:ptCount val="5"/>
                <c:pt idx="0">
                  <c:v>167288.27999999994</c:v>
                </c:pt>
                <c:pt idx="1">
                  <c:v>188596.47</c:v>
                </c:pt>
                <c:pt idx="2">
                  <c:v>208989.62000000002</c:v>
                </c:pt>
                <c:pt idx="3">
                  <c:v>241542.62000000002</c:v>
                </c:pt>
                <c:pt idx="4">
                  <c:v>271747.98</c:v>
                </c:pt>
              </c:numCache>
            </c:numRef>
          </c:val>
          <c:smooth val="0"/>
          <c:extLst>
            <c:ext xmlns:c16="http://schemas.microsoft.com/office/drawing/2014/chart" uri="{C3380CC4-5D6E-409C-BE32-E72D297353CC}">
              <c16:uniqueId val="{00000001-44A3-4474-B8EC-7AB4F790CFD4}"/>
            </c:ext>
          </c:extLst>
        </c:ser>
        <c:dLbls>
          <c:dLblPos val="t"/>
          <c:showLegendKey val="0"/>
          <c:showVal val="1"/>
          <c:showCatName val="0"/>
          <c:showSerName val="0"/>
          <c:showPercent val="0"/>
          <c:showBubbleSize val="0"/>
        </c:dLbls>
        <c:marker val="1"/>
        <c:smooth val="0"/>
        <c:axId val="433635679"/>
        <c:axId val="433637119"/>
      </c:lineChart>
      <c:catAx>
        <c:axId val="4336356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37119"/>
        <c:crosses val="autoZero"/>
        <c:auto val="1"/>
        <c:lblAlgn val="ctr"/>
        <c:lblOffset val="100"/>
        <c:noMultiLvlLbl val="0"/>
      </c:catAx>
      <c:valAx>
        <c:axId val="4336371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Value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35679"/>
        <c:crosses val="autoZero"/>
        <c:crossBetween val="between"/>
      </c:valAx>
      <c:spPr>
        <a:noFill/>
        <a:ln>
          <a:noFill/>
        </a:ln>
        <a:effectLst/>
      </c:spPr>
    </c:plotArea>
    <c:legend>
      <c:legendPos val="r"/>
      <c:layout>
        <c:manualLayout>
          <c:xMode val="edge"/>
          <c:yMode val="edge"/>
          <c:x val="0.84486261904486604"/>
          <c:y val="0.11601944045571459"/>
          <c:w val="0.1551374203224597"/>
          <c:h val="0.32251011208769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Dashboard.xlsx]Sheet1!PivotTable4</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Assets throughout the Years</a:t>
            </a:r>
          </a:p>
        </c:rich>
      </c:tx>
      <c:layout>
        <c:manualLayout>
          <c:xMode val="edge"/>
          <c:yMode val="edge"/>
          <c:x val="0.29952180902871495"/>
          <c:y val="2.06870692887526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96208111839969"/>
          <c:y val="0.15801602385908656"/>
          <c:w val="0.72936953111859515"/>
          <c:h val="0.74237659947678958"/>
        </c:manualLayout>
      </c:layout>
      <c:bar3DChart>
        <c:barDir val="bar"/>
        <c:grouping val="clustered"/>
        <c:varyColors val="0"/>
        <c:ser>
          <c:idx val="0"/>
          <c:order val="0"/>
          <c:tx>
            <c:strRef>
              <c:f>Sheet1!$B$25</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Sheet1!$A$26:$A$31</c:f>
              <c:strCache>
                <c:ptCount val="5"/>
                <c:pt idx="0">
                  <c:v>2015</c:v>
                </c:pt>
                <c:pt idx="1">
                  <c:v>2016</c:v>
                </c:pt>
                <c:pt idx="2">
                  <c:v>2017</c:v>
                </c:pt>
                <c:pt idx="3">
                  <c:v>2018</c:v>
                </c:pt>
                <c:pt idx="4">
                  <c:v>2019</c:v>
                </c:pt>
              </c:strCache>
            </c:strRef>
          </c:cat>
          <c:val>
            <c:numRef>
              <c:f>Sheet1!$B$26:$B$31</c:f>
              <c:numCache>
                <c:formatCode>_ * #,##0_ ;_ * \-#,##0_ ;_ * "-"??_ ;_ @_ </c:formatCode>
                <c:ptCount val="5"/>
                <c:pt idx="0">
                  <c:v>316385.11815789482</c:v>
                </c:pt>
                <c:pt idx="1">
                  <c:v>354041.26710526319</c:v>
                </c:pt>
                <c:pt idx="2">
                  <c:v>367199.24815789465</c:v>
                </c:pt>
                <c:pt idx="3">
                  <c:v>390740.89789473685</c:v>
                </c:pt>
                <c:pt idx="4">
                  <c:v>400921.30684210529</c:v>
                </c:pt>
              </c:numCache>
            </c:numRef>
          </c:val>
          <c:extLst>
            <c:ext xmlns:c16="http://schemas.microsoft.com/office/drawing/2014/chart" uri="{C3380CC4-5D6E-409C-BE32-E72D297353CC}">
              <c16:uniqueId val="{00000000-A703-405D-913F-52832B060956}"/>
            </c:ext>
          </c:extLst>
        </c:ser>
        <c:dLbls>
          <c:showLegendKey val="0"/>
          <c:showVal val="0"/>
          <c:showCatName val="0"/>
          <c:showSerName val="0"/>
          <c:showPercent val="0"/>
          <c:showBubbleSize val="0"/>
        </c:dLbls>
        <c:gapWidth val="150"/>
        <c:shape val="box"/>
        <c:axId val="401473935"/>
        <c:axId val="401470575"/>
        <c:axId val="0"/>
      </c:bar3DChart>
      <c:catAx>
        <c:axId val="4014739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70575"/>
        <c:crosses val="autoZero"/>
        <c:auto val="1"/>
        <c:lblAlgn val="ctr"/>
        <c:lblOffset val="100"/>
        <c:noMultiLvlLbl val="0"/>
      </c:catAx>
      <c:valAx>
        <c:axId val="401470575"/>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7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Dashboard.xlsx]Sheet1!PivotTable8</c:name>
    <c:fmtId val="3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a:t>
            </a:r>
            <a:r>
              <a:rPr lang="en-US" baseline="0"/>
              <a:t> of Employees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manualLayout>
          <c:layoutTarget val="inner"/>
          <c:xMode val="edge"/>
          <c:yMode val="edge"/>
          <c:x val="0.29097747156605425"/>
          <c:y val="0.26840113421977202"/>
          <c:w val="0.37329068241469815"/>
          <c:h val="0.64268123227781604"/>
        </c:manualLayout>
      </c:layout>
      <c:pieChart>
        <c:varyColors val="1"/>
        <c:ser>
          <c:idx val="0"/>
          <c:order val="0"/>
          <c:tx>
            <c:strRef>
              <c:f>Sheet1!$L$2</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F22B-4FE3-96D5-7768FFFEE296}"/>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F22B-4FE3-96D5-7768FFFEE2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Sheet1!$K$3:$K$5</c:f>
              <c:strCache>
                <c:ptCount val="2"/>
                <c:pt idx="0">
                  <c:v>Private</c:v>
                </c:pt>
                <c:pt idx="1">
                  <c:v>Public</c:v>
                </c:pt>
              </c:strCache>
            </c:strRef>
          </c:cat>
          <c:val>
            <c:numRef>
              <c:f>Sheet1!$L$3:$L$5</c:f>
              <c:numCache>
                <c:formatCode>_ * #,##0_ ;_ * \-#,##0_ ;_ * "-"??_ ;_ @_ </c:formatCode>
                <c:ptCount val="2"/>
                <c:pt idx="0">
                  <c:v>1626575</c:v>
                </c:pt>
                <c:pt idx="1">
                  <c:v>3312812</c:v>
                </c:pt>
              </c:numCache>
            </c:numRef>
          </c:val>
          <c:extLst>
            <c:ext xmlns:c16="http://schemas.microsoft.com/office/drawing/2014/chart" uri="{C3380CC4-5D6E-409C-BE32-E72D297353CC}">
              <c16:uniqueId val="{00000000-21A0-4951-9743-9512624372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Dashboard.xlsx]Sheet1!PivotTable9</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Sector Wise</a:t>
            </a:r>
            <a:r>
              <a:rPr lang="en-US" baseline="0"/>
              <a:t> </a:t>
            </a:r>
            <a:r>
              <a:rPr lang="en-US"/>
              <a:t>Net</a:t>
            </a:r>
            <a:r>
              <a:rPr lang="en-US" baseline="0"/>
              <a:t> Profit/Loss</a:t>
            </a:r>
            <a:endParaRPr lang="en-US"/>
          </a:p>
        </c:rich>
      </c:tx>
      <c:layout>
        <c:manualLayout>
          <c:xMode val="edge"/>
          <c:yMode val="edge"/>
          <c:x val="0.23069448974203668"/>
          <c:y val="3.608923884514435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01158582987775"/>
          <c:y val="9.8655220180810757E-2"/>
          <c:w val="0.88898840769903764"/>
          <c:h val="0.65143226888305639"/>
        </c:manualLayout>
      </c:layout>
      <c:area3DChart>
        <c:grouping val="stacked"/>
        <c:varyColors val="0"/>
        <c:ser>
          <c:idx val="0"/>
          <c:order val="0"/>
          <c:tx>
            <c:strRef>
              <c:f>Sheet1!$B$38</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cat>
            <c:strRef>
              <c:f>Sheet1!$A$39:$A$41</c:f>
              <c:strCache>
                <c:ptCount val="2"/>
                <c:pt idx="0">
                  <c:v>Private</c:v>
                </c:pt>
                <c:pt idx="1">
                  <c:v>Public</c:v>
                </c:pt>
              </c:strCache>
            </c:strRef>
          </c:cat>
          <c:val>
            <c:numRef>
              <c:f>Sheet1!$B$39:$B$41</c:f>
              <c:numCache>
                <c:formatCode>General</c:formatCode>
                <c:ptCount val="2"/>
                <c:pt idx="0">
                  <c:v>206585.01000000004</c:v>
                </c:pt>
                <c:pt idx="1">
                  <c:v>-122967.73</c:v>
                </c:pt>
              </c:numCache>
            </c:numRef>
          </c:val>
          <c:extLst>
            <c:ext xmlns:c16="http://schemas.microsoft.com/office/drawing/2014/chart" uri="{C3380CC4-5D6E-409C-BE32-E72D297353CC}">
              <c16:uniqueId val="{00000000-DF3C-4327-A6AD-B0B9A3F34640}"/>
            </c:ext>
          </c:extLst>
        </c:ser>
        <c:dLbls>
          <c:showLegendKey val="0"/>
          <c:showVal val="0"/>
          <c:showCatName val="0"/>
          <c:showSerName val="0"/>
          <c:showPercent val="0"/>
          <c:showBubbleSize val="0"/>
        </c:dLbls>
        <c:axId val="1338964928"/>
        <c:axId val="1338989408"/>
        <c:axId val="0"/>
      </c:area3DChart>
      <c:catAx>
        <c:axId val="133896492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989408"/>
        <c:crosses val="autoZero"/>
        <c:auto val="1"/>
        <c:lblAlgn val="ctr"/>
        <c:lblOffset val="100"/>
        <c:noMultiLvlLbl val="0"/>
      </c:catAx>
      <c:valAx>
        <c:axId val="133898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964928"/>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Net Profit</a:t>
            </a:r>
          </a:p>
        </c:rich>
      </c:tx>
      <c:layout>
        <c:manualLayout>
          <c:xMode val="edge"/>
          <c:yMode val="edge"/>
          <c:x val="0.40916666666666668"/>
          <c:y val="2.110673665791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67825896762904"/>
          <c:y val="0.12541229221347333"/>
          <c:w val="0.71832174103237101"/>
          <c:h val="0.63790026246719156"/>
        </c:manualLayout>
      </c:layout>
      <c:area3DChart>
        <c:grouping val="standard"/>
        <c:varyColors val="0"/>
        <c:ser>
          <c:idx val="0"/>
          <c:order val="0"/>
          <c:tx>
            <c:v>Total</c:v>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cat>
            <c:strLit>
              <c:ptCount val="2"/>
              <c:pt idx="0">
                <c:v>Private</c:v>
              </c:pt>
              <c:pt idx="1">
                <c:v>Public</c:v>
              </c:pt>
            </c:strLit>
          </c:cat>
          <c:val>
            <c:numLit>
              <c:formatCode>General</c:formatCode>
              <c:ptCount val="2"/>
              <c:pt idx="0">
                <c:v>204005.22000000003</c:v>
              </c:pt>
              <c:pt idx="1">
                <c:v>-109521.95999999999</c:v>
              </c:pt>
            </c:numLit>
          </c:val>
          <c:extLst>
            <c:ext xmlns:c16="http://schemas.microsoft.com/office/drawing/2014/chart" uri="{C3380CC4-5D6E-409C-BE32-E72D297353CC}">
              <c16:uniqueId val="{00000000-8735-492B-A94B-93CD10E2855E}"/>
            </c:ext>
          </c:extLst>
        </c:ser>
        <c:dLbls>
          <c:showLegendKey val="0"/>
          <c:showVal val="0"/>
          <c:showCatName val="0"/>
          <c:showSerName val="0"/>
          <c:showPercent val="0"/>
          <c:showBubbleSize val="0"/>
        </c:dLbls>
        <c:axId val="422108175"/>
        <c:axId val="422110095"/>
        <c:axId val="472109055"/>
      </c:area3DChart>
      <c:catAx>
        <c:axId val="42210817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10095"/>
        <c:crosses val="autoZero"/>
        <c:auto val="1"/>
        <c:lblAlgn val="ctr"/>
        <c:lblOffset val="100"/>
        <c:noMultiLvlLbl val="0"/>
      </c:catAx>
      <c:valAx>
        <c:axId val="42211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08175"/>
        <c:crosses val="autoZero"/>
        <c:crossBetween val="midCat"/>
      </c:valAx>
      <c:serAx>
        <c:axId val="472109055"/>
        <c:scaling>
          <c:orientation val="minMax"/>
        </c:scaling>
        <c:delete val="1"/>
        <c:axPos val="b"/>
        <c:majorTickMark val="out"/>
        <c:minorTickMark val="none"/>
        <c:tickLblPos val="nextTo"/>
        <c:crossAx val="42211009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Dashboard.xlsx]Sheet1!PivotTable10</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Average</a:t>
            </a:r>
            <a:r>
              <a:rPr lang="en-IN" sz="1200" baseline="0"/>
              <a:t> Profit throughout the years</a:t>
            </a:r>
            <a:endParaRPr lang="en-IN" sz="1200"/>
          </a:p>
        </c:rich>
      </c:tx>
      <c:layout>
        <c:manualLayout>
          <c:xMode val="edge"/>
          <c:yMode val="edge"/>
          <c:x val="0.26262263728661822"/>
          <c:y val="5.9164479440069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803617571059429E-2"/>
          <c:y val="0.17328484981044034"/>
          <c:w val="0.92377260981912146"/>
          <c:h val="0.56419254884806069"/>
        </c:manualLayout>
      </c:layout>
      <c:bar3DChart>
        <c:barDir val="bar"/>
        <c:grouping val="stacked"/>
        <c:varyColors val="0"/>
        <c:ser>
          <c:idx val="0"/>
          <c:order val="0"/>
          <c:tx>
            <c:strRef>
              <c:f>Sheet1!$K$37:$K$38</c:f>
              <c:strCache>
                <c:ptCount val="1"/>
                <c:pt idx="0">
                  <c:v>Private</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Sheet1!$J$39:$J$44</c:f>
              <c:strCache>
                <c:ptCount val="5"/>
                <c:pt idx="0">
                  <c:v>2015</c:v>
                </c:pt>
                <c:pt idx="1">
                  <c:v>2016</c:v>
                </c:pt>
                <c:pt idx="2">
                  <c:v>2017</c:v>
                </c:pt>
                <c:pt idx="3">
                  <c:v>2018</c:v>
                </c:pt>
                <c:pt idx="4">
                  <c:v>2019</c:v>
                </c:pt>
              </c:strCache>
            </c:strRef>
          </c:cat>
          <c:val>
            <c:numRef>
              <c:f>Sheet1!$K$39:$K$44</c:f>
              <c:numCache>
                <c:formatCode>0.00%</c:formatCode>
                <c:ptCount val="5"/>
                <c:pt idx="0">
                  <c:v>9.0683528032354188E-2</c:v>
                </c:pt>
                <c:pt idx="1">
                  <c:v>9.5369031614331093E-2</c:v>
                </c:pt>
                <c:pt idx="2">
                  <c:v>9.4521760996865795E-2</c:v>
                </c:pt>
                <c:pt idx="3">
                  <c:v>9.8437520495085626E-2</c:v>
                </c:pt>
                <c:pt idx="4">
                  <c:v>8.1785267753655619E-2</c:v>
                </c:pt>
              </c:numCache>
            </c:numRef>
          </c:val>
          <c:extLst>
            <c:ext xmlns:c16="http://schemas.microsoft.com/office/drawing/2014/chart" uri="{C3380CC4-5D6E-409C-BE32-E72D297353CC}">
              <c16:uniqueId val="{00000000-1E8F-42AC-AF54-A4B4B9E2CB9B}"/>
            </c:ext>
          </c:extLst>
        </c:ser>
        <c:ser>
          <c:idx val="1"/>
          <c:order val="1"/>
          <c:tx>
            <c:strRef>
              <c:f>Sheet1!$L$37:$L$38</c:f>
              <c:strCache>
                <c:ptCount val="1"/>
                <c:pt idx="0">
                  <c:v>Public</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Sheet1!$J$39:$J$44</c:f>
              <c:strCache>
                <c:ptCount val="5"/>
                <c:pt idx="0">
                  <c:v>2015</c:v>
                </c:pt>
                <c:pt idx="1">
                  <c:v>2016</c:v>
                </c:pt>
                <c:pt idx="2">
                  <c:v>2017</c:v>
                </c:pt>
                <c:pt idx="3">
                  <c:v>2018</c:v>
                </c:pt>
                <c:pt idx="4">
                  <c:v>2019</c:v>
                </c:pt>
              </c:strCache>
            </c:strRef>
          </c:cat>
          <c:val>
            <c:numRef>
              <c:f>Sheet1!$L$39:$L$44</c:f>
              <c:numCache>
                <c:formatCode>0.00%</c:formatCode>
                <c:ptCount val="5"/>
                <c:pt idx="0">
                  <c:v>4.283418296326845E-2</c:v>
                </c:pt>
                <c:pt idx="1">
                  <c:v>-2.2444637932503519E-2</c:v>
                </c:pt>
                <c:pt idx="2">
                  <c:v>-1.9515066040536128E-2</c:v>
                </c:pt>
                <c:pt idx="3">
                  <c:v>-0.14004440981357316</c:v>
                </c:pt>
                <c:pt idx="4">
                  <c:v>-0.16440826081701848</c:v>
                </c:pt>
              </c:numCache>
            </c:numRef>
          </c:val>
          <c:extLst>
            <c:ext xmlns:c16="http://schemas.microsoft.com/office/drawing/2014/chart" uri="{C3380CC4-5D6E-409C-BE32-E72D297353CC}">
              <c16:uniqueId val="{00000000-480E-404F-9CDA-E3638111436F}"/>
            </c:ext>
          </c:extLst>
        </c:ser>
        <c:dLbls>
          <c:showLegendKey val="0"/>
          <c:showVal val="0"/>
          <c:showCatName val="0"/>
          <c:showSerName val="0"/>
          <c:showPercent val="0"/>
          <c:showBubbleSize val="0"/>
        </c:dLbls>
        <c:gapWidth val="150"/>
        <c:shape val="box"/>
        <c:axId val="1338940928"/>
        <c:axId val="1338936128"/>
        <c:axId val="0"/>
      </c:bar3DChart>
      <c:catAx>
        <c:axId val="1338940928"/>
        <c:scaling>
          <c:orientation val="minMax"/>
        </c:scaling>
        <c:delete val="1"/>
        <c:axPos val="l"/>
        <c:numFmt formatCode="General" sourceLinked="1"/>
        <c:majorTickMark val="none"/>
        <c:minorTickMark val="none"/>
        <c:tickLblPos val="nextTo"/>
        <c:crossAx val="1338936128"/>
        <c:crosses val="autoZero"/>
        <c:auto val="1"/>
        <c:lblAlgn val="ctr"/>
        <c:lblOffset val="100"/>
        <c:noMultiLvlLbl val="0"/>
      </c:catAx>
      <c:valAx>
        <c:axId val="1338936128"/>
        <c:scaling>
          <c:orientation val="minMax"/>
        </c:scaling>
        <c:delete val="1"/>
        <c:axPos val="b"/>
        <c:numFmt formatCode="0.00%" sourceLinked="1"/>
        <c:majorTickMark val="none"/>
        <c:minorTickMark val="none"/>
        <c:tickLblPos val="nextTo"/>
        <c:crossAx val="133894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Dashboard.xlsx]Sheet1!PivotTable11</c:name>
    <c:fmtId val="4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ROA</a:t>
            </a:r>
          </a:p>
        </c:rich>
      </c:tx>
      <c:layout>
        <c:manualLayout>
          <c:xMode val="edge"/>
          <c:yMode val="edge"/>
          <c:x val="0.44562489063867011"/>
          <c:y val="3.608923884514435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Sheet1!$K$24</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Sheet1!$J$25:$J$27</c:f>
              <c:strCache>
                <c:ptCount val="2"/>
                <c:pt idx="0">
                  <c:v>Private</c:v>
                </c:pt>
                <c:pt idx="1">
                  <c:v>Public</c:v>
                </c:pt>
              </c:strCache>
            </c:strRef>
          </c:cat>
          <c:val>
            <c:numRef>
              <c:f>Sheet1!$K$25:$K$27</c:f>
              <c:numCache>
                <c:formatCode>_ * #,##0.0_ ;_ * \-#,##0.0_ ;_ * "-"??_ ;_ @_ </c:formatCode>
                <c:ptCount val="2"/>
                <c:pt idx="0">
                  <c:v>7.5032658522327642</c:v>
                </c:pt>
                <c:pt idx="1">
                  <c:v>8.1751999128560779</c:v>
                </c:pt>
              </c:numCache>
            </c:numRef>
          </c:val>
          <c:extLst>
            <c:ext xmlns:c16="http://schemas.microsoft.com/office/drawing/2014/chart" uri="{C3380CC4-5D6E-409C-BE32-E72D297353CC}">
              <c16:uniqueId val="{00000000-84ED-45E4-96D4-7AA23CAE9905}"/>
            </c:ext>
          </c:extLst>
        </c:ser>
        <c:dLbls>
          <c:showLegendKey val="0"/>
          <c:showVal val="1"/>
          <c:showCatName val="0"/>
          <c:showSerName val="0"/>
          <c:showPercent val="0"/>
          <c:showBubbleSize val="0"/>
        </c:dLbls>
        <c:gapWidth val="150"/>
        <c:shape val="box"/>
        <c:axId val="1247065584"/>
        <c:axId val="1247086224"/>
        <c:axId val="0"/>
      </c:bar3DChart>
      <c:catAx>
        <c:axId val="124706558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086224"/>
        <c:crosses val="autoZero"/>
        <c:auto val="1"/>
        <c:lblAlgn val="ctr"/>
        <c:lblOffset val="100"/>
        <c:noMultiLvlLbl val="0"/>
      </c:catAx>
      <c:valAx>
        <c:axId val="1247086224"/>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06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Dashboard.xlsx]Sheet1!PivotTable12</c:name>
    <c:fmtId val="4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ROE</a:t>
            </a:r>
          </a:p>
        </c:rich>
      </c:tx>
      <c:layout>
        <c:manualLayout>
          <c:xMode val="edge"/>
          <c:yMode val="edge"/>
          <c:x val="0.45350000000000001"/>
          <c:y val="1.28681831437736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76159230096237"/>
          <c:y val="4.3099664625255184E-2"/>
          <c:w val="0.76451793525809286"/>
          <c:h val="0.86441054243219595"/>
        </c:manualLayout>
      </c:layout>
      <c:bar3DChart>
        <c:barDir val="col"/>
        <c:grouping val="standard"/>
        <c:varyColors val="0"/>
        <c:ser>
          <c:idx val="0"/>
          <c:order val="0"/>
          <c:tx>
            <c:strRef>
              <c:f>Sheet1!$S$2</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Sheet1!$R$3:$R$5</c:f>
              <c:strCache>
                <c:ptCount val="2"/>
                <c:pt idx="0">
                  <c:v>Private</c:v>
                </c:pt>
                <c:pt idx="1">
                  <c:v>Public</c:v>
                </c:pt>
              </c:strCache>
            </c:strRef>
          </c:cat>
          <c:val>
            <c:numRef>
              <c:f>Sheet1!$S$3:$S$5</c:f>
              <c:numCache>
                <c:formatCode>0.00%</c:formatCode>
                <c:ptCount val="2"/>
                <c:pt idx="0">
                  <c:v>0.9671850729881315</c:v>
                </c:pt>
                <c:pt idx="1">
                  <c:v>1.4647884658230115</c:v>
                </c:pt>
              </c:numCache>
            </c:numRef>
          </c:val>
          <c:extLst>
            <c:ext xmlns:c16="http://schemas.microsoft.com/office/drawing/2014/chart" uri="{C3380CC4-5D6E-409C-BE32-E72D297353CC}">
              <c16:uniqueId val="{00000000-0B25-4DD5-893C-2B4B5A6A4521}"/>
            </c:ext>
          </c:extLst>
        </c:ser>
        <c:dLbls>
          <c:showLegendKey val="0"/>
          <c:showVal val="0"/>
          <c:showCatName val="0"/>
          <c:showSerName val="0"/>
          <c:showPercent val="0"/>
          <c:showBubbleSize val="0"/>
        </c:dLbls>
        <c:gapWidth val="150"/>
        <c:shape val="box"/>
        <c:axId val="1247106864"/>
        <c:axId val="1247107344"/>
        <c:axId val="1120114672"/>
      </c:bar3DChart>
      <c:catAx>
        <c:axId val="1247106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107344"/>
        <c:crosses val="autoZero"/>
        <c:auto val="1"/>
        <c:lblAlgn val="ctr"/>
        <c:lblOffset val="100"/>
        <c:noMultiLvlLbl val="0"/>
      </c:catAx>
      <c:valAx>
        <c:axId val="1247107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106864"/>
        <c:crosses val="autoZero"/>
        <c:crossBetween val="between"/>
      </c:valAx>
      <c:serAx>
        <c:axId val="112011467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10734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Dashboard.xlsx]Sheet4!PivotTable6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Return on Assets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Sheet4!$A$4:$A$6</c:f>
              <c:strCache>
                <c:ptCount val="2"/>
                <c:pt idx="0">
                  <c:v>Private</c:v>
                </c:pt>
                <c:pt idx="1">
                  <c:v>Public</c:v>
                </c:pt>
              </c:strCache>
            </c:strRef>
          </c:cat>
          <c:val>
            <c:numRef>
              <c:f>Sheet4!$B$4:$B$6</c:f>
              <c:numCache>
                <c:formatCode>0.0%</c:formatCode>
                <c:ptCount val="2"/>
                <c:pt idx="0">
                  <c:v>8.336962058036404E-2</c:v>
                </c:pt>
                <c:pt idx="1">
                  <c:v>8.1751999128560779E-2</c:v>
                </c:pt>
              </c:numCache>
            </c:numRef>
          </c:val>
          <c:extLst>
            <c:ext xmlns:c16="http://schemas.microsoft.com/office/drawing/2014/chart" uri="{C3380CC4-5D6E-409C-BE32-E72D297353CC}">
              <c16:uniqueId val="{00000000-0195-46E2-88CA-817445F5891D}"/>
            </c:ext>
          </c:extLst>
        </c:ser>
        <c:dLbls>
          <c:dLblPos val="outEnd"/>
          <c:showLegendKey val="0"/>
          <c:showVal val="1"/>
          <c:showCatName val="0"/>
          <c:showSerName val="0"/>
          <c:showPercent val="0"/>
          <c:showBubbleSize val="0"/>
        </c:dLbls>
        <c:gapWidth val="100"/>
        <c:overlap val="-24"/>
        <c:axId val="401472015"/>
        <c:axId val="401475375"/>
      </c:barChart>
      <c:catAx>
        <c:axId val="4014720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75375"/>
        <c:crosses val="autoZero"/>
        <c:auto val="1"/>
        <c:lblAlgn val="ctr"/>
        <c:lblOffset val="100"/>
        <c:noMultiLvlLbl val="0"/>
      </c:catAx>
      <c:valAx>
        <c:axId val="40147537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7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Dashboard.xlsx]Sheet1!PivotTable3</c:name>
    <c:fmtId val="28"/>
  </c:pivotSource>
  <c:chart>
    <c:title>
      <c:tx>
        <c:rich>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r>
              <a:rPr lang="en-IN">
                <a:solidFill>
                  <a:schemeClr val="accent1">
                    <a:lumMod val="40000"/>
                    <a:lumOff val="60000"/>
                  </a:schemeClr>
                </a:solidFill>
              </a:rPr>
              <a:t>Income and Expenses throughout the years</a:t>
            </a:r>
          </a:p>
        </c:rich>
      </c:tx>
      <c:layout>
        <c:manualLayout>
          <c:xMode val="edge"/>
          <c:yMode val="edge"/>
          <c:x val="0.34729741601664604"/>
          <c:y val="1.92351391731981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977889778664191E-2"/>
              <c:y val="-5.40232427557809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97788977866399E-2"/>
              <c:y val="-7.2030990341041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977889778664191E-2"/>
              <c:y val="-6.60284078126210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818706571526504E-2"/>
              <c:y val="-4.80206602273608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566796324570605E-2"/>
              <c:y val="-6.0025825284201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062975830658815E-2"/>
              <c:y val="-8.4036155397881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3818706571526504E-2"/>
              <c:y val="-7.2030990341041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9314886077614707E-2"/>
              <c:y val="-5.402324275578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566796324570605E-2"/>
              <c:y val="-7.2030990341041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566796324570709E-2"/>
              <c:y val="-7.8033572869461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3135626668328"/>
          <c:y val="0.17153064909186125"/>
          <c:w val="0.72699297094901283"/>
          <c:h val="0.69637755960517189"/>
        </c:manualLayout>
      </c:layout>
      <c:lineChart>
        <c:grouping val="standard"/>
        <c:varyColors val="0"/>
        <c:ser>
          <c:idx val="0"/>
          <c:order val="0"/>
          <c:tx>
            <c:strRef>
              <c:f>Sheet1!$B$14</c:f>
              <c:strCache>
                <c:ptCount val="1"/>
                <c:pt idx="0">
                  <c:v> Income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B997-4380-908D-8C84827ED2D9}"/>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B997-4380-908D-8C84827ED2D9}"/>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B997-4380-908D-8C84827ED2D9}"/>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B997-4380-908D-8C84827ED2D9}"/>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B997-4380-908D-8C84827ED2D9}"/>
              </c:ext>
            </c:extLst>
          </c:dPt>
          <c:dLbls>
            <c:dLbl>
              <c:idx val="0"/>
              <c:layout>
                <c:manualLayout>
                  <c:x val="-3.6566796324570605E-2"/>
                  <c:y val="-6.0025825284201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97-4380-908D-8C84827ED2D9}"/>
                </c:ext>
              </c:extLst>
            </c:dLbl>
            <c:dLbl>
              <c:idx val="1"/>
              <c:layout>
                <c:manualLayout>
                  <c:x val="-3.3818706571526504E-2"/>
                  <c:y val="-4.80206602273608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97-4380-908D-8C84827ED2D9}"/>
                </c:ext>
              </c:extLst>
            </c:dLbl>
            <c:dLbl>
              <c:idx val="2"/>
              <c:layout>
                <c:manualLayout>
                  <c:x val="-3.9977889778664191E-2"/>
                  <c:y val="-6.60284078126210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97-4380-908D-8C84827ED2D9}"/>
                </c:ext>
              </c:extLst>
            </c:dLbl>
            <c:dLbl>
              <c:idx val="3"/>
              <c:layout>
                <c:manualLayout>
                  <c:x val="-3.9977889778664191E-2"/>
                  <c:y val="-5.40232427557809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997-4380-908D-8C84827ED2D9}"/>
                </c:ext>
              </c:extLst>
            </c:dLbl>
            <c:dLbl>
              <c:idx val="4"/>
              <c:layout>
                <c:manualLayout>
                  <c:x val="-3.997788977866399E-2"/>
                  <c:y val="-7.20309903410412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97-4380-908D-8C84827ED2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Sheet1!$A$15:$A$20</c:f>
              <c:strCache>
                <c:ptCount val="5"/>
                <c:pt idx="0">
                  <c:v>2015</c:v>
                </c:pt>
                <c:pt idx="1">
                  <c:v>2016</c:v>
                </c:pt>
                <c:pt idx="2">
                  <c:v>2017</c:v>
                </c:pt>
                <c:pt idx="3">
                  <c:v>2018</c:v>
                </c:pt>
                <c:pt idx="4">
                  <c:v>2019</c:v>
                </c:pt>
              </c:strCache>
            </c:strRef>
          </c:cat>
          <c:val>
            <c:numRef>
              <c:f>Sheet1!$B$15:$B$20</c:f>
              <c:numCache>
                <c:formatCode>_ * #,##0_ ;_ * \-#,##0_ ;_ * "-"??_ ;_ @_ </c:formatCode>
                <c:ptCount val="5"/>
                <c:pt idx="0">
                  <c:v>923995.04</c:v>
                </c:pt>
                <c:pt idx="1">
                  <c:v>995659.5</c:v>
                </c:pt>
                <c:pt idx="2">
                  <c:v>1062545.77</c:v>
                </c:pt>
                <c:pt idx="3">
                  <c:v>1131911.03</c:v>
                </c:pt>
                <c:pt idx="4">
                  <c:v>1223787.3999999997</c:v>
                </c:pt>
              </c:numCache>
            </c:numRef>
          </c:val>
          <c:smooth val="0"/>
          <c:extLst>
            <c:ext xmlns:c16="http://schemas.microsoft.com/office/drawing/2014/chart" uri="{C3380CC4-5D6E-409C-BE32-E72D297353CC}">
              <c16:uniqueId val="{00000000-7350-4926-9839-8A95818C5A59}"/>
            </c:ext>
          </c:extLst>
        </c:ser>
        <c:ser>
          <c:idx val="1"/>
          <c:order val="1"/>
          <c:tx>
            <c:strRef>
              <c:f>Sheet1!$C$14</c:f>
              <c:strCache>
                <c:ptCount val="1"/>
                <c:pt idx="0">
                  <c:v> Expenses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B997-4380-908D-8C84827ED2D9}"/>
              </c:ext>
            </c:extLst>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B997-4380-908D-8C84827ED2D9}"/>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7-B997-4380-908D-8C84827ED2D9}"/>
              </c:ext>
            </c:extLst>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8-B997-4380-908D-8C84827ED2D9}"/>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9-B997-4380-908D-8C84827ED2D9}"/>
              </c:ext>
            </c:extLst>
          </c:dPt>
          <c:dLbls>
            <c:dLbl>
              <c:idx val="0"/>
              <c:layout>
                <c:manualLayout>
                  <c:x val="-4.2062975830658815E-2"/>
                  <c:y val="-8.40361553978814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97-4380-908D-8C84827ED2D9}"/>
                </c:ext>
              </c:extLst>
            </c:dLbl>
            <c:dLbl>
              <c:idx val="1"/>
              <c:layout>
                <c:manualLayout>
                  <c:x val="-3.3818706571526504E-2"/>
                  <c:y val="-7.2030990341041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97-4380-908D-8C84827ED2D9}"/>
                </c:ext>
              </c:extLst>
            </c:dLbl>
            <c:dLbl>
              <c:idx val="2"/>
              <c:layout>
                <c:manualLayout>
                  <c:x val="-3.9314886077614707E-2"/>
                  <c:y val="-5.4023242755781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97-4380-908D-8C84827ED2D9}"/>
                </c:ext>
              </c:extLst>
            </c:dLbl>
            <c:dLbl>
              <c:idx val="3"/>
              <c:layout>
                <c:manualLayout>
                  <c:x val="-3.6566796324570605E-2"/>
                  <c:y val="-7.20309903410412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97-4380-908D-8C84827ED2D9}"/>
                </c:ext>
              </c:extLst>
            </c:dLbl>
            <c:dLbl>
              <c:idx val="4"/>
              <c:layout>
                <c:manualLayout>
                  <c:x val="-3.6566796324570709E-2"/>
                  <c:y val="-7.8033572869461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997-4380-908D-8C84827ED2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Sheet1!$A$15:$A$20</c:f>
              <c:strCache>
                <c:ptCount val="5"/>
                <c:pt idx="0">
                  <c:v>2015</c:v>
                </c:pt>
                <c:pt idx="1">
                  <c:v>2016</c:v>
                </c:pt>
                <c:pt idx="2">
                  <c:v>2017</c:v>
                </c:pt>
                <c:pt idx="3">
                  <c:v>2018</c:v>
                </c:pt>
                <c:pt idx="4">
                  <c:v>2019</c:v>
                </c:pt>
              </c:strCache>
            </c:strRef>
          </c:cat>
          <c:val>
            <c:numRef>
              <c:f>Sheet1!$C$15:$C$20</c:f>
              <c:numCache>
                <c:formatCode>_ * #,##0_ ;_ * \-#,##0_ ;_ * "-"??_ ;_ @_ </c:formatCode>
                <c:ptCount val="5"/>
                <c:pt idx="0">
                  <c:v>167288.27999999994</c:v>
                </c:pt>
                <c:pt idx="1">
                  <c:v>188596.47</c:v>
                </c:pt>
                <c:pt idx="2">
                  <c:v>208989.62000000002</c:v>
                </c:pt>
                <c:pt idx="3">
                  <c:v>241542.62000000002</c:v>
                </c:pt>
                <c:pt idx="4">
                  <c:v>271747.98</c:v>
                </c:pt>
              </c:numCache>
            </c:numRef>
          </c:val>
          <c:smooth val="0"/>
          <c:extLst>
            <c:ext xmlns:c16="http://schemas.microsoft.com/office/drawing/2014/chart" uri="{C3380CC4-5D6E-409C-BE32-E72D297353CC}">
              <c16:uniqueId val="{00000001-7350-4926-9839-8A95818C5A59}"/>
            </c:ext>
          </c:extLst>
        </c:ser>
        <c:dLbls>
          <c:dLblPos val="ctr"/>
          <c:showLegendKey val="0"/>
          <c:showVal val="1"/>
          <c:showCatName val="0"/>
          <c:showSerName val="0"/>
          <c:showPercent val="0"/>
          <c:showBubbleSize val="0"/>
        </c:dLbls>
        <c:marker val="1"/>
        <c:smooth val="0"/>
        <c:axId val="433635679"/>
        <c:axId val="433637119"/>
      </c:lineChart>
      <c:catAx>
        <c:axId val="43363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433637119"/>
        <c:crosses val="autoZero"/>
        <c:auto val="1"/>
        <c:lblAlgn val="ctr"/>
        <c:lblOffset val="100"/>
        <c:noMultiLvlLbl val="0"/>
      </c:catAx>
      <c:valAx>
        <c:axId val="43363711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43363567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Entry>
      <c:layout>
        <c:manualLayout>
          <c:xMode val="edge"/>
          <c:yMode val="edge"/>
          <c:x val="0.85860310053767341"/>
          <c:y val="0.11601944045571459"/>
          <c:w val="0.12990274358894463"/>
          <c:h val="0.621000005259863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Dashboard.xlsx]Sheet4!PivotTable11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Return on Equity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Sheet4!$B$17</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Sheet4!$A$18:$A$20</c:f>
              <c:strCache>
                <c:ptCount val="2"/>
                <c:pt idx="0">
                  <c:v>Private</c:v>
                </c:pt>
                <c:pt idx="1">
                  <c:v>Public</c:v>
                </c:pt>
              </c:strCache>
            </c:strRef>
          </c:cat>
          <c:val>
            <c:numRef>
              <c:f>Sheet4!$B$18:$B$20</c:f>
              <c:numCache>
                <c:formatCode>0.0%</c:formatCode>
                <c:ptCount val="2"/>
                <c:pt idx="0">
                  <c:v>0.9671850729881315</c:v>
                </c:pt>
                <c:pt idx="1">
                  <c:v>1.4647884658230115</c:v>
                </c:pt>
              </c:numCache>
            </c:numRef>
          </c:val>
          <c:extLst>
            <c:ext xmlns:c16="http://schemas.microsoft.com/office/drawing/2014/chart" uri="{C3380CC4-5D6E-409C-BE32-E72D297353CC}">
              <c16:uniqueId val="{00000000-DB81-4770-80BB-4C282B4786EB}"/>
            </c:ext>
          </c:extLst>
        </c:ser>
        <c:dLbls>
          <c:dLblPos val="outEnd"/>
          <c:showLegendKey val="0"/>
          <c:showVal val="1"/>
          <c:showCatName val="0"/>
          <c:showSerName val="0"/>
          <c:showPercent val="0"/>
          <c:showBubbleSize val="0"/>
        </c:dLbls>
        <c:gapWidth val="100"/>
        <c:overlap val="-24"/>
        <c:axId val="435148687"/>
        <c:axId val="435147727"/>
      </c:barChart>
      <c:catAx>
        <c:axId val="4351486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47727"/>
        <c:crosses val="autoZero"/>
        <c:auto val="1"/>
        <c:lblAlgn val="ctr"/>
        <c:lblOffset val="100"/>
        <c:noMultiLvlLbl val="0"/>
      </c:catAx>
      <c:valAx>
        <c:axId val="435147727"/>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4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39304461942257E-2"/>
          <c:y val="0.22500722098732873"/>
          <c:w val="0.96511238086389639"/>
          <c:h val="0.77411339316851124"/>
        </c:manualLayout>
      </c:layout>
      <c:areaChart>
        <c:grouping val="stacked"/>
        <c:varyColors val="0"/>
        <c:ser>
          <c:idx val="0"/>
          <c:order val="0"/>
          <c:tx>
            <c:v>Total</c:v>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cat>
            <c:strLit>
              <c:ptCount val="190"/>
              <c:pt idx="0">
                <c:v>Allahabad Bank 2015 Public</c:v>
              </c:pt>
              <c:pt idx="1">
                <c:v>Allahabad Bank 2016 Public</c:v>
              </c:pt>
              <c:pt idx="2">
                <c:v>Allahabad Bank 2017 Public</c:v>
              </c:pt>
              <c:pt idx="3">
                <c:v>Allahabad Bank 2018 Public</c:v>
              </c:pt>
              <c:pt idx="4">
                <c:v>Allahabad Bank 2019 Public</c:v>
              </c:pt>
              <c:pt idx="5">
                <c:v>Andhra Bank 2015 Public</c:v>
              </c:pt>
              <c:pt idx="6">
                <c:v>Andhra Bank 2016 Public</c:v>
              </c:pt>
              <c:pt idx="7">
                <c:v>Andhra Bank 2017 Public</c:v>
              </c:pt>
              <c:pt idx="8">
                <c:v>Andhra Bank 2018 Public</c:v>
              </c:pt>
              <c:pt idx="9">
                <c:v>Andhra Bank 2019 Public</c:v>
              </c:pt>
              <c:pt idx="10">
                <c:v>Axis Bank 2015 Private</c:v>
              </c:pt>
              <c:pt idx="11">
                <c:v>Axis Bank 2016 Private</c:v>
              </c:pt>
              <c:pt idx="12">
                <c:v>Axis Bank 2017 Private</c:v>
              </c:pt>
              <c:pt idx="13">
                <c:v>Axis Bank 2018 Private</c:v>
              </c:pt>
              <c:pt idx="14">
                <c:v>Axis Bank 2019 Private</c:v>
              </c:pt>
              <c:pt idx="15">
                <c:v>Bandhan Bank 2015 Private</c:v>
              </c:pt>
              <c:pt idx="16">
                <c:v>Bandhan Bank 2016 Private</c:v>
              </c:pt>
              <c:pt idx="17">
                <c:v>Bandhan Bank 2017 Private</c:v>
              </c:pt>
              <c:pt idx="18">
                <c:v>Bandhan Bank 2018 Private</c:v>
              </c:pt>
              <c:pt idx="19">
                <c:v>Bandhan Bank 2019 Private</c:v>
              </c:pt>
              <c:pt idx="20">
                <c:v>Bank Of Baroda 2015 Public</c:v>
              </c:pt>
              <c:pt idx="21">
                <c:v>Bank Of Baroda 2016 Public</c:v>
              </c:pt>
              <c:pt idx="22">
                <c:v>Bank Of Baroda 2017 Public</c:v>
              </c:pt>
              <c:pt idx="23">
                <c:v>Bank Of Baroda 2018 Public</c:v>
              </c:pt>
              <c:pt idx="24">
                <c:v>Bank Of Baroda 2019 Public</c:v>
              </c:pt>
              <c:pt idx="25">
                <c:v>Bank Of India 2015 Public</c:v>
              </c:pt>
              <c:pt idx="26">
                <c:v>Bank Of India 2016 Public</c:v>
              </c:pt>
              <c:pt idx="27">
                <c:v>Bank Of India 2017 Public</c:v>
              </c:pt>
              <c:pt idx="28">
                <c:v>Bank Of India 2018 Public</c:v>
              </c:pt>
              <c:pt idx="29">
                <c:v>Bank Of India 2019 Public</c:v>
              </c:pt>
              <c:pt idx="30">
                <c:v>Bank of Maharashtra 2015 Public</c:v>
              </c:pt>
              <c:pt idx="31">
                <c:v>Bank of Maharashtra 2016 Public</c:v>
              </c:pt>
              <c:pt idx="32">
                <c:v>Bank of Maharashtra 2017 Public</c:v>
              </c:pt>
              <c:pt idx="33">
                <c:v>Bank of Maharashtra 2018 Public</c:v>
              </c:pt>
              <c:pt idx="34">
                <c:v>Bank of Maharashtra 2019 Public</c:v>
              </c:pt>
              <c:pt idx="35">
                <c:v>Canara Bank 2015 Public</c:v>
              </c:pt>
              <c:pt idx="36">
                <c:v>Canara Bank 2016 Public</c:v>
              </c:pt>
              <c:pt idx="37">
                <c:v>Canara Bank 2017 Public</c:v>
              </c:pt>
              <c:pt idx="38">
                <c:v>Canara Bank 2018 Public</c:v>
              </c:pt>
              <c:pt idx="39">
                <c:v>Canara Bank 2019 Public</c:v>
              </c:pt>
              <c:pt idx="40">
                <c:v>Central Bank of India 2015 Public</c:v>
              </c:pt>
              <c:pt idx="41">
                <c:v>Central Bank of India 2016 Public</c:v>
              </c:pt>
              <c:pt idx="42">
                <c:v>Central Bank of India 2017 Public</c:v>
              </c:pt>
              <c:pt idx="43">
                <c:v>Central Bank of India 2018 Public</c:v>
              </c:pt>
              <c:pt idx="44">
                <c:v>Central Bank of India 2019 Public</c:v>
              </c:pt>
              <c:pt idx="45">
                <c:v>City Union Bank 2015 Private</c:v>
              </c:pt>
              <c:pt idx="46">
                <c:v>City Union Bank 2016 Private</c:v>
              </c:pt>
              <c:pt idx="47">
                <c:v>City Union Bank 2017 Private</c:v>
              </c:pt>
              <c:pt idx="48">
                <c:v>City Union Bank 2018 Private</c:v>
              </c:pt>
              <c:pt idx="49">
                <c:v>City Union Bank 2019 Private</c:v>
              </c:pt>
              <c:pt idx="50">
                <c:v>Corporation Bank 2015 Public</c:v>
              </c:pt>
              <c:pt idx="51">
                <c:v>Corporation Bank 2016 Public</c:v>
              </c:pt>
              <c:pt idx="52">
                <c:v>Corporation Bank 2017 Public</c:v>
              </c:pt>
              <c:pt idx="53">
                <c:v>Corporation Bank 2018 Public</c:v>
              </c:pt>
              <c:pt idx="54">
                <c:v>Corporation Bank 2019 Public</c:v>
              </c:pt>
              <c:pt idx="55">
                <c:v>DCB Bank 2015 Private</c:v>
              </c:pt>
              <c:pt idx="56">
                <c:v>DCB Bank 2016 Private</c:v>
              </c:pt>
              <c:pt idx="57">
                <c:v>DCB Bank 2017 Private</c:v>
              </c:pt>
              <c:pt idx="58">
                <c:v>DCB Bank 2018 Private</c:v>
              </c:pt>
              <c:pt idx="59">
                <c:v>DCB Bank 2019 Private</c:v>
              </c:pt>
              <c:pt idx="60">
                <c:v>Dena Bank 2015 Public</c:v>
              </c:pt>
              <c:pt idx="61">
                <c:v>Dena Bank 2016 Public</c:v>
              </c:pt>
              <c:pt idx="62">
                <c:v>Dena Bank 2017 Public</c:v>
              </c:pt>
              <c:pt idx="63">
                <c:v>Dena Bank 2018 Public</c:v>
              </c:pt>
              <c:pt idx="64">
                <c:v>Dena Bank 2019 Public</c:v>
              </c:pt>
              <c:pt idx="65">
                <c:v>Dhanlaxmi Bank 2015 Private</c:v>
              </c:pt>
              <c:pt idx="66">
                <c:v>Dhanlaxmi Bank 2016 Private</c:v>
              </c:pt>
              <c:pt idx="67">
                <c:v>Dhanlaxmi Bank 2017 Private</c:v>
              </c:pt>
              <c:pt idx="68">
                <c:v>Dhanlaxmi Bank 2018 Private</c:v>
              </c:pt>
              <c:pt idx="69">
                <c:v>Dhanlaxmi Bank 2019 Private</c:v>
              </c:pt>
              <c:pt idx="70">
                <c:v>Federal Bank 2015 Private</c:v>
              </c:pt>
              <c:pt idx="71">
                <c:v>Federal Bank 2016 Private</c:v>
              </c:pt>
              <c:pt idx="72">
                <c:v>Federal Bank 2017 Private</c:v>
              </c:pt>
              <c:pt idx="73">
                <c:v>Federal Bank 2018 Private</c:v>
              </c:pt>
              <c:pt idx="74">
                <c:v>Federal Bank 2019 Private</c:v>
              </c:pt>
              <c:pt idx="75">
                <c:v>HDFC Bank 2015 Private</c:v>
              </c:pt>
              <c:pt idx="76">
                <c:v>HDFC Bank 2016 Private</c:v>
              </c:pt>
              <c:pt idx="77">
                <c:v>HDFC Bank 2017 Private</c:v>
              </c:pt>
              <c:pt idx="78">
                <c:v>HDFC Bank 2018 Private</c:v>
              </c:pt>
              <c:pt idx="79">
                <c:v>HDFC Bank 2019 Private</c:v>
              </c:pt>
              <c:pt idx="80">
                <c:v>ICICI Bank 2015 Private</c:v>
              </c:pt>
              <c:pt idx="81">
                <c:v>ICICI Bank 2016 Private</c:v>
              </c:pt>
              <c:pt idx="82">
                <c:v>ICICI Bank 2017 Private</c:v>
              </c:pt>
              <c:pt idx="83">
                <c:v>ICICI Bank 2018 Private</c:v>
              </c:pt>
              <c:pt idx="84">
                <c:v>ICICI Bank 2019 Private</c:v>
              </c:pt>
              <c:pt idx="85">
                <c:v>IDBI Bank 2015 Public</c:v>
              </c:pt>
              <c:pt idx="86">
                <c:v>IDBI Bank 2016 Public</c:v>
              </c:pt>
              <c:pt idx="87">
                <c:v>IDBI Bank 2017 Public</c:v>
              </c:pt>
              <c:pt idx="88">
                <c:v>IDBI Bank 2018 Public</c:v>
              </c:pt>
              <c:pt idx="89">
                <c:v>IDBI Bank 2019 Public</c:v>
              </c:pt>
              <c:pt idx="90">
                <c:v>IDFC First Bank 2015 Private</c:v>
              </c:pt>
              <c:pt idx="91">
                <c:v>IDFC First Bank 2016 Private</c:v>
              </c:pt>
              <c:pt idx="92">
                <c:v>IDFC First Bank 2017 Private</c:v>
              </c:pt>
              <c:pt idx="93">
                <c:v>IDFC First Bank 2018 Private</c:v>
              </c:pt>
              <c:pt idx="94">
                <c:v>IDFC First Bank 2019 Private</c:v>
              </c:pt>
              <c:pt idx="95">
                <c:v>Indian Bank 2015 Public</c:v>
              </c:pt>
              <c:pt idx="96">
                <c:v>Indian Bank 2016 Public</c:v>
              </c:pt>
              <c:pt idx="97">
                <c:v>Indian Bank 2017 Public</c:v>
              </c:pt>
              <c:pt idx="98">
                <c:v>Indian Bank 2018 Public</c:v>
              </c:pt>
              <c:pt idx="99">
                <c:v>Indian Bank 2019 Public</c:v>
              </c:pt>
              <c:pt idx="100">
                <c:v>Indian Overseas Bank 2015 Public</c:v>
              </c:pt>
              <c:pt idx="101">
                <c:v>Indian Overseas Bank 2016 Public</c:v>
              </c:pt>
              <c:pt idx="102">
                <c:v>Indian Overseas Bank 2017 Public</c:v>
              </c:pt>
              <c:pt idx="103">
                <c:v>Indian Overseas Bank 2018 Public</c:v>
              </c:pt>
              <c:pt idx="104">
                <c:v>Indian Overseas Bank 2019 Public</c:v>
              </c:pt>
              <c:pt idx="105">
                <c:v>IndusInd Bank 2015 Private</c:v>
              </c:pt>
              <c:pt idx="106">
                <c:v>IndusInd Bank 2016 Private</c:v>
              </c:pt>
              <c:pt idx="107">
                <c:v>IndusInd Bank 2017 Private</c:v>
              </c:pt>
              <c:pt idx="108">
                <c:v>IndusInd Bank 2018 Private</c:v>
              </c:pt>
              <c:pt idx="109">
                <c:v>IndusInd Bank 2019 Private</c:v>
              </c:pt>
              <c:pt idx="110">
                <c:v>Jammu and Kashmir Bank 2015 Private</c:v>
              </c:pt>
              <c:pt idx="111">
                <c:v>Jammu and Kashmir Bank 2016 Private</c:v>
              </c:pt>
              <c:pt idx="112">
                <c:v>Jammu and Kashmir Bank 2017 Private</c:v>
              </c:pt>
              <c:pt idx="113">
                <c:v>Jammu and Kashmir Bank 2018 Private</c:v>
              </c:pt>
              <c:pt idx="114">
                <c:v>Jammu and Kashmir Bank 2019 Private</c:v>
              </c:pt>
              <c:pt idx="115">
                <c:v>Karnataka Bank 2015 Private</c:v>
              </c:pt>
              <c:pt idx="116">
                <c:v>Karnataka Bank 2016 Private</c:v>
              </c:pt>
              <c:pt idx="117">
                <c:v>Karnataka Bank 2017 Private</c:v>
              </c:pt>
              <c:pt idx="118">
                <c:v>Karnataka Bank 2018 Private</c:v>
              </c:pt>
              <c:pt idx="119">
                <c:v>Karnataka Bank 2019 Private</c:v>
              </c:pt>
              <c:pt idx="120">
                <c:v>Karur Vysya Bank 2015 Private</c:v>
              </c:pt>
              <c:pt idx="121">
                <c:v>Karur Vysya Bank 2016 Private</c:v>
              </c:pt>
              <c:pt idx="122">
                <c:v>Karur Vysya Bank 2017 Private</c:v>
              </c:pt>
              <c:pt idx="123">
                <c:v>Karur Vysya Bank 2018 Private</c:v>
              </c:pt>
              <c:pt idx="124">
                <c:v>Karur Vysya Bank 2019 Private</c:v>
              </c:pt>
              <c:pt idx="125">
                <c:v>Kotak Mahindra Bank 2015 Private</c:v>
              </c:pt>
              <c:pt idx="126">
                <c:v>Kotak Mahindra Bank 2016 Private</c:v>
              </c:pt>
              <c:pt idx="127">
                <c:v>Kotak Mahindra Bank 2017 Private</c:v>
              </c:pt>
              <c:pt idx="128">
                <c:v>Kotak Mahindra Bank 2018 Private</c:v>
              </c:pt>
              <c:pt idx="129">
                <c:v>Kotak Mahindra Bank 2019 Private</c:v>
              </c:pt>
              <c:pt idx="130">
                <c:v>Lakshmi Vilas Bank 2015 Private</c:v>
              </c:pt>
              <c:pt idx="131">
                <c:v>Lakshmi Vilas Bank 2016 Private</c:v>
              </c:pt>
              <c:pt idx="132">
                <c:v>Lakshmi Vilas Bank 2017 Private</c:v>
              </c:pt>
              <c:pt idx="133">
                <c:v>Lakshmi Vilas Bank 2018 Private</c:v>
              </c:pt>
              <c:pt idx="134">
                <c:v>Lakshmi Vilas Bank 2019 Private</c:v>
              </c:pt>
              <c:pt idx="135">
                <c:v>Oriental Bank of Commerce 2015 Public</c:v>
              </c:pt>
              <c:pt idx="136">
                <c:v>Oriental Bank of Commerce 2016 Public</c:v>
              </c:pt>
              <c:pt idx="137">
                <c:v>Oriental Bank of Commerce 2017 Public</c:v>
              </c:pt>
              <c:pt idx="138">
                <c:v>Oriental Bank of Commerce 2018 Public</c:v>
              </c:pt>
              <c:pt idx="139">
                <c:v>Oriental Bank of Commerce 2019 Public</c:v>
              </c:pt>
              <c:pt idx="140">
                <c:v>Punjab &amp; Sind Bank 2015 Public</c:v>
              </c:pt>
              <c:pt idx="141">
                <c:v>Punjab &amp; Sind Bank 2016 Public</c:v>
              </c:pt>
              <c:pt idx="142">
                <c:v>Punjab &amp; Sind Bank 2017 Public</c:v>
              </c:pt>
              <c:pt idx="143">
                <c:v>Punjab &amp; Sind Bank 2018 Public</c:v>
              </c:pt>
              <c:pt idx="144">
                <c:v>Punjab &amp; Sind Bank 2019 Public</c:v>
              </c:pt>
              <c:pt idx="145">
                <c:v>Punjab National Bank 2015 Public</c:v>
              </c:pt>
              <c:pt idx="146">
                <c:v>Punjab National Bank 2016 Public</c:v>
              </c:pt>
              <c:pt idx="147">
                <c:v>Punjab National Bank 2017 Public</c:v>
              </c:pt>
              <c:pt idx="148">
                <c:v>Punjab National Bank 2018 Public</c:v>
              </c:pt>
              <c:pt idx="149">
                <c:v>Punjab National Bank 2019 Public</c:v>
              </c:pt>
              <c:pt idx="150">
                <c:v>RBL Bank 2015 Private</c:v>
              </c:pt>
              <c:pt idx="151">
                <c:v>RBL Bank 2016 Private</c:v>
              </c:pt>
              <c:pt idx="152">
                <c:v>RBL Bank 2017 Private</c:v>
              </c:pt>
              <c:pt idx="153">
                <c:v>RBL Bank 2018 Private</c:v>
              </c:pt>
              <c:pt idx="154">
                <c:v>RBL Bank 2019 Private</c:v>
              </c:pt>
              <c:pt idx="155">
                <c:v>SBI 2015 Public</c:v>
              </c:pt>
              <c:pt idx="156">
                <c:v>SBI 2016 Public</c:v>
              </c:pt>
              <c:pt idx="157">
                <c:v>SBI 2017 Public</c:v>
              </c:pt>
              <c:pt idx="158">
                <c:v>SBI 2018 Public</c:v>
              </c:pt>
              <c:pt idx="159">
                <c:v>SBI 2019 Public</c:v>
              </c:pt>
              <c:pt idx="160">
                <c:v>South Indian Bank 2015 Private</c:v>
              </c:pt>
              <c:pt idx="161">
                <c:v>South Indian Bank 2016 Private</c:v>
              </c:pt>
              <c:pt idx="162">
                <c:v>South Indian Bank 2017 Private</c:v>
              </c:pt>
              <c:pt idx="163">
                <c:v>South Indian Bank 2018 Private</c:v>
              </c:pt>
              <c:pt idx="164">
                <c:v>South Indian Bank 2019 Private</c:v>
              </c:pt>
              <c:pt idx="165">
                <c:v>Syndicate Bank 2015 Public</c:v>
              </c:pt>
              <c:pt idx="166">
                <c:v>Syndicate Bank 2016 Public</c:v>
              </c:pt>
              <c:pt idx="167">
                <c:v>Syndicate Bank 2017 Public</c:v>
              </c:pt>
              <c:pt idx="168">
                <c:v>Syndicate Bank 2018 Public</c:v>
              </c:pt>
              <c:pt idx="169">
                <c:v>Syndicate Bank 2019 Public</c:v>
              </c:pt>
              <c:pt idx="170">
                <c:v>UCO Bank 2015 Public</c:v>
              </c:pt>
              <c:pt idx="171">
                <c:v>UCO Bank 2016 Public</c:v>
              </c:pt>
              <c:pt idx="172">
                <c:v>UCO Bank 2017 Public</c:v>
              </c:pt>
              <c:pt idx="173">
                <c:v>UCO Bank 2018 Public</c:v>
              </c:pt>
              <c:pt idx="174">
                <c:v>UCO Bank 2019 Public</c:v>
              </c:pt>
              <c:pt idx="175">
                <c:v>Union Bank of India 2015 Public</c:v>
              </c:pt>
              <c:pt idx="176">
                <c:v>Union Bank of India 2016 Public</c:v>
              </c:pt>
              <c:pt idx="177">
                <c:v>Union Bank of India 2017 Public</c:v>
              </c:pt>
              <c:pt idx="178">
                <c:v>Union Bank of India 2018 Public</c:v>
              </c:pt>
              <c:pt idx="179">
                <c:v>Union Bank of India 2019 Public</c:v>
              </c:pt>
              <c:pt idx="180">
                <c:v>United Bank of India 2015 Public</c:v>
              </c:pt>
              <c:pt idx="181">
                <c:v>United Bank of India 2016 Public</c:v>
              </c:pt>
              <c:pt idx="182">
                <c:v>United Bank of India 2017 Public</c:v>
              </c:pt>
              <c:pt idx="183">
                <c:v>United Bank of India 2018 Public</c:v>
              </c:pt>
              <c:pt idx="184">
                <c:v>United Bank of India 2019 Public</c:v>
              </c:pt>
              <c:pt idx="185">
                <c:v>Yes Bank 2015 Private</c:v>
              </c:pt>
              <c:pt idx="186">
                <c:v>Yes Bank 2016 Private</c:v>
              </c:pt>
              <c:pt idx="187">
                <c:v>Yes Bank 2017 Private</c:v>
              </c:pt>
              <c:pt idx="188">
                <c:v>Yes Bank 2018 Private</c:v>
              </c:pt>
              <c:pt idx="189">
                <c:v>Yes Bank 2019 Private</c:v>
              </c:pt>
            </c:strLit>
          </c:cat>
          <c:val>
            <c:numLit>
              <c:formatCode>General</c:formatCode>
              <c:ptCount val="190"/>
              <c:pt idx="0">
                <c:v>1.0528297701087312</c:v>
              </c:pt>
              <c:pt idx="1">
                <c:v>1.0261548361825354</c:v>
              </c:pt>
              <c:pt idx="2">
                <c:v>2.0841163999419581</c:v>
              </c:pt>
              <c:pt idx="3">
                <c:v>1.3678534815866257</c:v>
              </c:pt>
              <c:pt idx="4">
                <c:v>1.3678534815866257</c:v>
              </c:pt>
              <c:pt idx="5">
                <c:v>1.5209740771396121</c:v>
              </c:pt>
              <c:pt idx="6">
                <c:v>0.88368613447403632</c:v>
              </c:pt>
              <c:pt idx="7">
                <c:v>0.77904855076161339</c:v>
              </c:pt>
              <c:pt idx="8">
                <c:v>1.6887188270974431</c:v>
              </c:pt>
              <c:pt idx="9">
                <c:v>0.78070706479920826</c:v>
              </c:pt>
              <c:pt idx="10">
                <c:v>1.8835386623349653</c:v>
              </c:pt>
              <c:pt idx="11">
                <c:v>2.3329733379609445</c:v>
              </c:pt>
              <c:pt idx="12">
                <c:v>2.3329733379609445</c:v>
              </c:pt>
              <c:pt idx="13">
                <c:v>2.29130590629654</c:v>
              </c:pt>
              <c:pt idx="14">
                <c:v>2.29130590629654</c:v>
              </c:pt>
              <c:pt idx="15">
                <c:v>0.91517468885889941</c:v>
              </c:pt>
              <c:pt idx="16">
                <c:v>0.23140655712634323</c:v>
              </c:pt>
              <c:pt idx="17">
                <c:v>3.0377480161373701E-2</c:v>
              </c:pt>
              <c:pt idx="18">
                <c:v>4.6541834981141339E-2</c:v>
              </c:pt>
              <c:pt idx="19">
                <c:v>4.6541834981141339E-2</c:v>
              </c:pt>
              <c:pt idx="20">
                <c:v>0.84491921847128515</c:v>
              </c:pt>
              <c:pt idx="21">
                <c:v>0.79629914575763305</c:v>
              </c:pt>
              <c:pt idx="22">
                <c:v>0.72541822071688744</c:v>
              </c:pt>
              <c:pt idx="23">
                <c:v>1.3928509995333527</c:v>
              </c:pt>
              <c:pt idx="24">
                <c:v>1.3786156176907929</c:v>
              </c:pt>
              <c:pt idx="25">
                <c:v>1.6471222113416804</c:v>
              </c:pt>
              <c:pt idx="26">
                <c:v>1.2808537319487368</c:v>
              </c:pt>
              <c:pt idx="27">
                <c:v>1.2264485877438931</c:v>
              </c:pt>
              <c:pt idx="28">
                <c:v>1.061419130710165</c:v>
              </c:pt>
              <c:pt idx="29">
                <c:v>1.0614188760581518</c:v>
              </c:pt>
              <c:pt idx="30">
                <c:v>1.050182425681166</c:v>
              </c:pt>
              <c:pt idx="31">
                <c:v>1.1025988140150036</c:v>
              </c:pt>
              <c:pt idx="32">
                <c:v>0.40866113701181422</c:v>
              </c:pt>
              <c:pt idx="33">
                <c:v>1.7683206027068845</c:v>
              </c:pt>
              <c:pt idx="34">
                <c:v>1.7683206027068845</c:v>
              </c:pt>
              <c:pt idx="35">
                <c:v>0.80578124455613021</c:v>
              </c:pt>
              <c:pt idx="36">
                <c:v>0.85033540907249894</c:v>
              </c:pt>
              <c:pt idx="37">
                <c:v>1.1727156518791149</c:v>
              </c:pt>
              <c:pt idx="38">
                <c:v>1.0899784973054227</c:v>
              </c:pt>
              <c:pt idx="39">
                <c:v>1.1330964255693428</c:v>
              </c:pt>
              <c:pt idx="40">
                <c:v>0.52083359258425466</c:v>
              </c:pt>
              <c:pt idx="41">
                <c:v>0.53754776136862459</c:v>
              </c:pt>
              <c:pt idx="42">
                <c:v>0.31726170983006896</c:v>
              </c:pt>
              <c:pt idx="43">
                <c:v>0.27668860503853737</c:v>
              </c:pt>
              <c:pt idx="44">
                <c:v>0.27668860503853737</c:v>
              </c:pt>
              <c:pt idx="45">
                <c:v>3.6877457404980336E-2</c:v>
              </c:pt>
              <c:pt idx="46">
                <c:v>0.14873116352025098</c:v>
              </c:pt>
              <c:pt idx="47">
                <c:v>0.41695410305435193</c:v>
              </c:pt>
              <c:pt idx="48">
                <c:v>0.41695410305435193</c:v>
              </c:pt>
              <c:pt idx="49">
                <c:v>9.9345970467447267E-2</c:v>
              </c:pt>
              <c:pt idx="50">
                <c:v>1.1536449443421892</c:v>
              </c:pt>
              <c:pt idx="51">
                <c:v>0.50882594723862196</c:v>
              </c:pt>
              <c:pt idx="52">
                <c:v>2.0441993942383494</c:v>
              </c:pt>
              <c:pt idx="53">
                <c:v>0.50675103804076826</c:v>
              </c:pt>
              <c:pt idx="54">
                <c:v>0.50675103804076826</c:v>
              </c:pt>
              <c:pt idx="55">
                <c:v>0.64050843390972956</c:v>
              </c:pt>
              <c:pt idx="56">
                <c:v>0.57863012953085879</c:v>
              </c:pt>
              <c:pt idx="57">
                <c:v>0.68619182785282584</c:v>
              </c:pt>
              <c:pt idx="58">
                <c:v>0.87405315188085764</c:v>
              </c:pt>
              <c:pt idx="59">
                <c:v>0.87405034648110635</c:v>
              </c:pt>
              <c:pt idx="60">
                <c:v>0.72256733996127409</c:v>
              </c:pt>
              <c:pt idx="61">
                <c:v>0.46181988755572817</c:v>
              </c:pt>
              <c:pt idx="62">
                <c:v>0.87815550838201606</c:v>
              </c:pt>
              <c:pt idx="63">
                <c:v>0.73422595429150084</c:v>
              </c:pt>
              <c:pt idx="64">
                <c:v>0.38694745077585085</c:v>
              </c:pt>
              <c:pt idx="65">
                <c:v>0.49581651737375726</c:v>
              </c:pt>
              <c:pt idx="66">
                <c:v>0.22185551888522184</c:v>
              </c:pt>
              <c:pt idx="67">
                <c:v>0.52327008779654682</c:v>
              </c:pt>
              <c:pt idx="68">
                <c:v>0.52327008779654682</c:v>
              </c:pt>
              <c:pt idx="69">
                <c:v>0.26329273580071738</c:v>
              </c:pt>
              <c:pt idx="70">
                <c:v>0.29829390525371724</c:v>
              </c:pt>
              <c:pt idx="71">
                <c:v>0.26900393265786865</c:v>
              </c:pt>
              <c:pt idx="72">
                <c:v>0.65947991474305501</c:v>
              </c:pt>
              <c:pt idx="73">
                <c:v>0.94457602798962181</c:v>
              </c:pt>
              <c:pt idx="74">
                <c:v>0.58625002260220715</c:v>
              </c:pt>
              <c:pt idx="75">
                <c:v>0.82748631128066708</c:v>
              </c:pt>
              <c:pt idx="76">
                <c:v>1.1581447857378051</c:v>
              </c:pt>
              <c:pt idx="77">
                <c:v>1.1581447857378051</c:v>
              </c:pt>
              <c:pt idx="78">
                <c:v>0.78471902009565275</c:v>
              </c:pt>
              <c:pt idx="79">
                <c:v>0.7847195460245312</c:v>
              </c:pt>
              <c:pt idx="80">
                <c:v>1.4762833454409241</c:v>
              </c:pt>
              <c:pt idx="81">
                <c:v>1.4762833454409241</c:v>
              </c:pt>
              <c:pt idx="82">
                <c:v>1.7388789726784895</c:v>
              </c:pt>
              <c:pt idx="83">
                <c:v>1.7388789726784895</c:v>
              </c:pt>
              <c:pt idx="84">
                <c:v>1.5255411878587886</c:v>
              </c:pt>
              <c:pt idx="85">
                <c:v>2.5443346461189629</c:v>
              </c:pt>
              <c:pt idx="86">
                <c:v>2.5427777160927909</c:v>
              </c:pt>
              <c:pt idx="87">
                <c:v>2.509720331912189</c:v>
              </c:pt>
              <c:pt idx="88">
                <c:v>2.4979992155524484</c:v>
              </c:pt>
              <c:pt idx="89">
                <c:v>2.9790822419710201</c:v>
              </c:pt>
              <c:pt idx="90">
                <c:v>0</c:v>
              </c:pt>
              <c:pt idx="91">
                <c:v>3.51466380097634</c:v>
              </c:pt>
              <c:pt idx="92">
                <c:v>3.4243097686681816</c:v>
              </c:pt>
              <c:pt idx="93">
                <c:v>3.7549188741352886</c:v>
              </c:pt>
              <c:pt idx="94">
                <c:v>3.8538679439580692</c:v>
              </c:pt>
              <c:pt idx="95">
                <c:v>0.21582825843892106</c:v>
              </c:pt>
              <c:pt idx="96">
                <c:v>0.73632925280896588</c:v>
              </c:pt>
              <c:pt idx="97">
                <c:v>1.0711036500686779</c:v>
              </c:pt>
              <c:pt idx="98">
                <c:v>0.62601134991585305</c:v>
              </c:pt>
              <c:pt idx="99">
                <c:v>0.62601134991585305</c:v>
              </c:pt>
              <c:pt idx="100">
                <c:v>1.7351986681833445</c:v>
              </c:pt>
              <c:pt idx="101">
                <c:v>1.1712038589841065</c:v>
              </c:pt>
              <c:pt idx="102">
                <c:v>0.69520068585307493</c:v>
              </c:pt>
              <c:pt idx="103">
                <c:v>0.37567757220713111</c:v>
              </c:pt>
              <c:pt idx="104">
                <c:v>0.37567757220713111</c:v>
              </c:pt>
              <c:pt idx="105">
                <c:v>1.2520278616951421</c:v>
              </c:pt>
              <c:pt idx="106">
                <c:v>1.0875501062669402</c:v>
              </c:pt>
              <c:pt idx="107">
                <c:v>1.0875501062669402</c:v>
              </c:pt>
              <c:pt idx="108">
                <c:v>1.6059750923174749</c:v>
              </c:pt>
              <c:pt idx="109">
                <c:v>1.6059750923174749</c:v>
              </c:pt>
              <c:pt idx="110">
                <c:v>0.38292158001980342</c:v>
              </c:pt>
              <c:pt idx="111">
                <c:v>0.34869348908309183</c:v>
              </c:pt>
              <c:pt idx="112">
                <c:v>0.22479560432591267</c:v>
              </c:pt>
              <c:pt idx="113">
                <c:v>0.26428899518114135</c:v>
              </c:pt>
              <c:pt idx="114">
                <c:v>0.39600428005052751</c:v>
              </c:pt>
              <c:pt idx="115">
                <c:v>0.30620880126052652</c:v>
              </c:pt>
              <c:pt idx="116">
                <c:v>0.28490914707173398</c:v>
              </c:pt>
              <c:pt idx="117">
                <c:v>0.16190705832480973</c:v>
              </c:pt>
              <c:pt idx="118">
                <c:v>0.15082206593162853</c:v>
              </c:pt>
              <c:pt idx="119">
                <c:v>0.57483159585078458</c:v>
              </c:pt>
              <c:pt idx="120">
                <c:v>0.34403175193255997</c:v>
              </c:pt>
              <c:pt idx="121">
                <c:v>0.33672577794546937</c:v>
              </c:pt>
              <c:pt idx="122">
                <c:v>0.38020398487274498</c:v>
              </c:pt>
              <c:pt idx="123">
                <c:v>0.24371613626455749</c:v>
              </c:pt>
              <c:pt idx="124">
                <c:v>0.24371613626455749</c:v>
              </c:pt>
              <c:pt idx="125">
                <c:v>0.76383249438589551</c:v>
              </c:pt>
              <c:pt idx="126">
                <c:v>0.67106687632157025</c:v>
              </c:pt>
              <c:pt idx="127">
                <c:v>0.67106687632157025</c:v>
              </c:pt>
              <c:pt idx="128">
                <c:v>0.75170050663804233</c:v>
              </c:pt>
              <c:pt idx="129">
                <c:v>0.75170050663804233</c:v>
              </c:pt>
              <c:pt idx="130">
                <c:v>0.43479498861047844</c:v>
              </c:pt>
              <c:pt idx="131">
                <c:v>0.29438225352474712</c:v>
              </c:pt>
              <c:pt idx="132">
                <c:v>0.40996490113915368</c:v>
              </c:pt>
              <c:pt idx="133">
                <c:v>0.82998492749281483</c:v>
              </c:pt>
              <c:pt idx="134">
                <c:v>1.723947123088754</c:v>
              </c:pt>
              <c:pt idx="135">
                <c:v>0.52856877052219575</c:v>
              </c:pt>
              <c:pt idx="136">
                <c:v>1.0333416894690031</c:v>
              </c:pt>
              <c:pt idx="137">
                <c:v>0.82245332898947632</c:v>
              </c:pt>
              <c:pt idx="138">
                <c:v>0.74700760373393493</c:v>
              </c:pt>
              <c:pt idx="139">
                <c:v>0.74700760373393493</c:v>
              </c:pt>
              <c:pt idx="140">
                <c:v>0.54469834780153603</c:v>
              </c:pt>
              <c:pt idx="141">
                <c:v>0.47552853998680117</c:v>
              </c:pt>
              <c:pt idx="142">
                <c:v>0.48163686595131927</c:v>
              </c:pt>
              <c:pt idx="143">
                <c:v>0.5956921663547744</c:v>
              </c:pt>
              <c:pt idx="144">
                <c:v>0.47602343284105664</c:v>
              </c:pt>
              <c:pt idx="145">
                <c:v>1.5597760801709417</c:v>
              </c:pt>
              <c:pt idx="146">
                <c:v>0.97410470241819103</c:v>
              </c:pt>
              <c:pt idx="147">
                <c:v>1.4814799034919646</c:v>
              </c:pt>
              <c:pt idx="148">
                <c:v>1.4814795428091185</c:v>
              </c:pt>
              <c:pt idx="149">
                <c:v>0.87806273811248914</c:v>
              </c:pt>
              <c:pt idx="150">
                <c:v>3.5258948411104867</c:v>
              </c:pt>
              <c:pt idx="151">
                <c:v>1.8405288335124712</c:v>
              </c:pt>
              <c:pt idx="152">
                <c:v>1.3856196242652197</c:v>
              </c:pt>
              <c:pt idx="153">
                <c:v>1.5677180774102595</c:v>
              </c:pt>
              <c:pt idx="154">
                <c:v>1.5677180774102595</c:v>
              </c:pt>
              <c:pt idx="155">
                <c:v>1.6872923704936265</c:v>
              </c:pt>
              <c:pt idx="156">
                <c:v>1.6526464368411973</c:v>
              </c:pt>
              <c:pt idx="157">
                <c:v>1.6526464368411973</c:v>
              </c:pt>
              <c:pt idx="158">
                <c:v>1.8243183540367329</c:v>
              </c:pt>
              <c:pt idx="159">
                <c:v>1.8243183540367329</c:v>
              </c:pt>
              <c:pt idx="160">
                <c:v>0.60197941532876709</c:v>
              </c:pt>
              <c:pt idx="161">
                <c:v>0.40378757097570583</c:v>
              </c:pt>
              <c:pt idx="162">
                <c:v>0.77117087563439679</c:v>
              </c:pt>
              <c:pt idx="163">
                <c:v>0.91870633137657931</c:v>
              </c:pt>
              <c:pt idx="164">
                <c:v>0.91870461001146697</c:v>
              </c:pt>
              <c:pt idx="165">
                <c:v>2.0668861515418246</c:v>
              </c:pt>
              <c:pt idx="166">
                <c:v>1.2320430225786756</c:v>
              </c:pt>
              <c:pt idx="167">
                <c:v>1.9819292307960015</c:v>
              </c:pt>
              <c:pt idx="168">
                <c:v>1.5452097468891464</c:v>
              </c:pt>
              <c:pt idx="169">
                <c:v>1.5452088143669789</c:v>
              </c:pt>
              <c:pt idx="170">
                <c:v>1.4879187361643915</c:v>
              </c:pt>
              <c:pt idx="171">
                <c:v>0.82173349868616885</c:v>
              </c:pt>
              <c:pt idx="172">
                <c:v>1.2670770408277507</c:v>
              </c:pt>
              <c:pt idx="173">
                <c:v>0.60341139174895264</c:v>
              </c:pt>
              <c:pt idx="174">
                <c:v>0.60341139174895264</c:v>
              </c:pt>
              <c:pt idx="175">
                <c:v>1.3523684418604347</c:v>
              </c:pt>
              <c:pt idx="176">
                <c:v>1.7591430839079676</c:v>
              </c:pt>
              <c:pt idx="177">
                <c:v>1.8201852270232384</c:v>
              </c:pt>
              <c:pt idx="178">
                <c:v>1.6182959118450895</c:v>
              </c:pt>
              <c:pt idx="179">
                <c:v>1.6182959118450895</c:v>
              </c:pt>
              <c:pt idx="180">
                <c:v>0.49878664677806345</c:v>
              </c:pt>
              <c:pt idx="181">
                <c:v>0.34832325708692963</c:v>
              </c:pt>
              <c:pt idx="182">
                <c:v>0.38169204499404841</c:v>
              </c:pt>
              <c:pt idx="183">
                <c:v>0.19164649078866811</c:v>
              </c:pt>
              <c:pt idx="184">
                <c:v>0.19164649078866811</c:v>
              </c:pt>
              <c:pt idx="185">
                <c:v>1.7505470648034873</c:v>
              </c:pt>
              <c:pt idx="186">
                <c:v>1.7505470648034873</c:v>
              </c:pt>
              <c:pt idx="187">
                <c:v>2.9075536099460058</c:v>
              </c:pt>
              <c:pt idx="188">
                <c:v>2.9075536099460058</c:v>
              </c:pt>
              <c:pt idx="189">
                <c:v>4.0300064673917086</c:v>
              </c:pt>
            </c:numLit>
          </c:val>
          <c:extLst>
            <c:ext xmlns:c16="http://schemas.microsoft.com/office/drawing/2014/chart" uri="{C3380CC4-5D6E-409C-BE32-E72D297353CC}">
              <c16:uniqueId val="{00000000-CEAD-456A-908E-4C6D3D26234D}"/>
            </c:ext>
          </c:extLst>
        </c:ser>
        <c:dLbls>
          <c:showLegendKey val="0"/>
          <c:showVal val="0"/>
          <c:showCatName val="0"/>
          <c:showSerName val="0"/>
          <c:showPercent val="0"/>
          <c:showBubbleSize val="0"/>
        </c:dLbls>
        <c:axId val="363775904"/>
        <c:axId val="363778784"/>
      </c:areaChart>
      <c:catAx>
        <c:axId val="363775904"/>
        <c:scaling>
          <c:orientation val="minMax"/>
        </c:scaling>
        <c:delete val="1"/>
        <c:axPos val="b"/>
        <c:numFmt formatCode="General" sourceLinked="1"/>
        <c:majorTickMark val="out"/>
        <c:minorTickMark val="none"/>
        <c:tickLblPos val="nextTo"/>
        <c:crossAx val="363778784"/>
        <c:crosses val="autoZero"/>
        <c:auto val="1"/>
        <c:lblAlgn val="ctr"/>
        <c:lblOffset val="100"/>
        <c:noMultiLvlLbl val="0"/>
      </c:catAx>
      <c:valAx>
        <c:axId val="363778784"/>
        <c:scaling>
          <c:orientation val="minMax"/>
        </c:scaling>
        <c:delete val="1"/>
        <c:axPos val="l"/>
        <c:numFmt formatCode="General" sourceLinked="1"/>
        <c:majorTickMark val="none"/>
        <c:minorTickMark val="none"/>
        <c:tickLblPos val="nextTo"/>
        <c:crossAx val="36377590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Dashboard.xlsx]Sheet4!PivotTable7</c:name>
    <c:fmtId val="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a:t>
            </a:r>
            <a:r>
              <a:rPr lang="en-US" sz="1400" baseline="0"/>
              <a:t> vs Public sector Debt-to-Equity Ratio</a:t>
            </a:r>
            <a:endParaRPr lang="en-US" sz="1400"/>
          </a:p>
        </c:rich>
      </c:tx>
      <c:layout>
        <c:manualLayout>
          <c:xMode val="edge"/>
          <c:yMode val="edge"/>
          <c:x val="0.16688888888888889"/>
          <c:y val="8.694225721784776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217373869932924"/>
          <c:w val="0.93888888888888888"/>
          <c:h val="0.7053284485272675"/>
        </c:manualLayout>
      </c:layout>
      <c:areaChart>
        <c:grouping val="standard"/>
        <c:varyColors val="0"/>
        <c:ser>
          <c:idx val="0"/>
          <c:order val="0"/>
          <c:tx>
            <c:strRef>
              <c:f>Sheet4!$K$22</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cat>
            <c:multiLvlStrRef>
              <c:f>Sheet4!$J$23:$J$253</c:f>
              <c:multiLvlStrCache>
                <c:ptCount val="190"/>
                <c:lvl>
                  <c:pt idx="0">
                    <c:v>2015</c:v>
                  </c:pt>
                  <c:pt idx="1">
                    <c:v>2016</c:v>
                  </c:pt>
                  <c:pt idx="2">
                    <c:v>2017</c:v>
                  </c:pt>
                  <c:pt idx="3">
                    <c:v>2018</c:v>
                  </c:pt>
                  <c:pt idx="4">
                    <c:v>2019</c:v>
                  </c:pt>
                  <c:pt idx="5">
                    <c:v>2015</c:v>
                  </c:pt>
                  <c:pt idx="6">
                    <c:v>2016</c:v>
                  </c:pt>
                  <c:pt idx="7">
                    <c:v>2017</c:v>
                  </c:pt>
                  <c:pt idx="8">
                    <c:v>2018</c:v>
                  </c:pt>
                  <c:pt idx="9">
                    <c:v>2019</c:v>
                  </c:pt>
                  <c:pt idx="10">
                    <c:v>2015</c:v>
                  </c:pt>
                  <c:pt idx="11">
                    <c:v>2016</c:v>
                  </c:pt>
                  <c:pt idx="12">
                    <c:v>2017</c:v>
                  </c:pt>
                  <c:pt idx="13">
                    <c:v>2018</c:v>
                  </c:pt>
                  <c:pt idx="14">
                    <c:v>2019</c:v>
                  </c:pt>
                  <c:pt idx="15">
                    <c:v>2015</c:v>
                  </c:pt>
                  <c:pt idx="16">
                    <c:v>2016</c:v>
                  </c:pt>
                  <c:pt idx="17">
                    <c:v>2017</c:v>
                  </c:pt>
                  <c:pt idx="18">
                    <c:v>2018</c:v>
                  </c:pt>
                  <c:pt idx="19">
                    <c:v>2019</c:v>
                  </c:pt>
                  <c:pt idx="20">
                    <c:v>2015</c:v>
                  </c:pt>
                  <c:pt idx="21">
                    <c:v>2016</c:v>
                  </c:pt>
                  <c:pt idx="22">
                    <c:v>2017</c:v>
                  </c:pt>
                  <c:pt idx="23">
                    <c:v>2018</c:v>
                  </c:pt>
                  <c:pt idx="24">
                    <c:v>2019</c:v>
                  </c:pt>
                  <c:pt idx="25">
                    <c:v>2015</c:v>
                  </c:pt>
                  <c:pt idx="26">
                    <c:v>2016</c:v>
                  </c:pt>
                  <c:pt idx="27">
                    <c:v>2017</c:v>
                  </c:pt>
                  <c:pt idx="28">
                    <c:v>2018</c:v>
                  </c:pt>
                  <c:pt idx="29">
                    <c:v>2019</c:v>
                  </c:pt>
                  <c:pt idx="30">
                    <c:v>2015</c:v>
                  </c:pt>
                  <c:pt idx="31">
                    <c:v>2016</c:v>
                  </c:pt>
                  <c:pt idx="32">
                    <c:v>2017</c:v>
                  </c:pt>
                  <c:pt idx="33">
                    <c:v>2018</c:v>
                  </c:pt>
                  <c:pt idx="34">
                    <c:v>2019</c:v>
                  </c:pt>
                  <c:pt idx="35">
                    <c:v>2015</c:v>
                  </c:pt>
                  <c:pt idx="36">
                    <c:v>2016</c:v>
                  </c:pt>
                  <c:pt idx="37">
                    <c:v>2017</c:v>
                  </c:pt>
                  <c:pt idx="38">
                    <c:v>2018</c:v>
                  </c:pt>
                  <c:pt idx="39">
                    <c:v>2019</c:v>
                  </c:pt>
                  <c:pt idx="40">
                    <c:v>2015</c:v>
                  </c:pt>
                  <c:pt idx="41">
                    <c:v>2016</c:v>
                  </c:pt>
                  <c:pt idx="42">
                    <c:v>2017</c:v>
                  </c:pt>
                  <c:pt idx="43">
                    <c:v>2018</c:v>
                  </c:pt>
                  <c:pt idx="44">
                    <c:v>2019</c:v>
                  </c:pt>
                  <c:pt idx="45">
                    <c:v>2015</c:v>
                  </c:pt>
                  <c:pt idx="46">
                    <c:v>2016</c:v>
                  </c:pt>
                  <c:pt idx="47">
                    <c:v>2017</c:v>
                  </c:pt>
                  <c:pt idx="48">
                    <c:v>2018</c:v>
                  </c:pt>
                  <c:pt idx="49">
                    <c:v>2019</c:v>
                  </c:pt>
                  <c:pt idx="50">
                    <c:v>2015</c:v>
                  </c:pt>
                  <c:pt idx="51">
                    <c:v>2016</c:v>
                  </c:pt>
                  <c:pt idx="52">
                    <c:v>2017</c:v>
                  </c:pt>
                  <c:pt idx="53">
                    <c:v>2018</c:v>
                  </c:pt>
                  <c:pt idx="54">
                    <c:v>2019</c:v>
                  </c:pt>
                  <c:pt idx="55">
                    <c:v>2015</c:v>
                  </c:pt>
                  <c:pt idx="56">
                    <c:v>2016</c:v>
                  </c:pt>
                  <c:pt idx="57">
                    <c:v>2017</c:v>
                  </c:pt>
                  <c:pt idx="58">
                    <c:v>2018</c:v>
                  </c:pt>
                  <c:pt idx="59">
                    <c:v>2019</c:v>
                  </c:pt>
                  <c:pt idx="60">
                    <c:v>2015</c:v>
                  </c:pt>
                  <c:pt idx="61">
                    <c:v>2016</c:v>
                  </c:pt>
                  <c:pt idx="62">
                    <c:v>2017</c:v>
                  </c:pt>
                  <c:pt idx="63">
                    <c:v>2018</c:v>
                  </c:pt>
                  <c:pt idx="64">
                    <c:v>2019</c:v>
                  </c:pt>
                  <c:pt idx="65">
                    <c:v>2015</c:v>
                  </c:pt>
                  <c:pt idx="66">
                    <c:v>2016</c:v>
                  </c:pt>
                  <c:pt idx="67">
                    <c:v>2017</c:v>
                  </c:pt>
                  <c:pt idx="68">
                    <c:v>2018</c:v>
                  </c:pt>
                  <c:pt idx="69">
                    <c:v>2019</c:v>
                  </c:pt>
                  <c:pt idx="70">
                    <c:v>2015</c:v>
                  </c:pt>
                  <c:pt idx="71">
                    <c:v>2016</c:v>
                  </c:pt>
                  <c:pt idx="72">
                    <c:v>2017</c:v>
                  </c:pt>
                  <c:pt idx="73">
                    <c:v>2018</c:v>
                  </c:pt>
                  <c:pt idx="74">
                    <c:v>2019</c:v>
                  </c:pt>
                  <c:pt idx="75">
                    <c:v>2015</c:v>
                  </c:pt>
                  <c:pt idx="76">
                    <c:v>2016</c:v>
                  </c:pt>
                  <c:pt idx="77">
                    <c:v>2017</c:v>
                  </c:pt>
                  <c:pt idx="78">
                    <c:v>2018</c:v>
                  </c:pt>
                  <c:pt idx="79">
                    <c:v>2019</c:v>
                  </c:pt>
                  <c:pt idx="80">
                    <c:v>2015</c:v>
                  </c:pt>
                  <c:pt idx="81">
                    <c:v>2016</c:v>
                  </c:pt>
                  <c:pt idx="82">
                    <c:v>2017</c:v>
                  </c:pt>
                  <c:pt idx="83">
                    <c:v>2018</c:v>
                  </c:pt>
                  <c:pt idx="84">
                    <c:v>2019</c:v>
                  </c:pt>
                  <c:pt idx="85">
                    <c:v>2015</c:v>
                  </c:pt>
                  <c:pt idx="86">
                    <c:v>2016</c:v>
                  </c:pt>
                  <c:pt idx="87">
                    <c:v>2017</c:v>
                  </c:pt>
                  <c:pt idx="88">
                    <c:v>2018</c:v>
                  </c:pt>
                  <c:pt idx="89">
                    <c:v>2019</c:v>
                  </c:pt>
                  <c:pt idx="90">
                    <c:v>2015</c:v>
                  </c:pt>
                  <c:pt idx="91">
                    <c:v>2016</c:v>
                  </c:pt>
                  <c:pt idx="92">
                    <c:v>2017</c:v>
                  </c:pt>
                  <c:pt idx="93">
                    <c:v>2018</c:v>
                  </c:pt>
                  <c:pt idx="94">
                    <c:v>2019</c:v>
                  </c:pt>
                  <c:pt idx="95">
                    <c:v>2015</c:v>
                  </c:pt>
                  <c:pt idx="96">
                    <c:v>2016</c:v>
                  </c:pt>
                  <c:pt idx="97">
                    <c:v>2017</c:v>
                  </c:pt>
                  <c:pt idx="98">
                    <c:v>2018</c:v>
                  </c:pt>
                  <c:pt idx="99">
                    <c:v>2019</c:v>
                  </c:pt>
                  <c:pt idx="100">
                    <c:v>2015</c:v>
                  </c:pt>
                  <c:pt idx="101">
                    <c:v>2016</c:v>
                  </c:pt>
                  <c:pt idx="102">
                    <c:v>2017</c:v>
                  </c:pt>
                  <c:pt idx="103">
                    <c:v>2018</c:v>
                  </c:pt>
                  <c:pt idx="104">
                    <c:v>2019</c:v>
                  </c:pt>
                  <c:pt idx="105">
                    <c:v>2015</c:v>
                  </c:pt>
                  <c:pt idx="106">
                    <c:v>2016</c:v>
                  </c:pt>
                  <c:pt idx="107">
                    <c:v>2017</c:v>
                  </c:pt>
                  <c:pt idx="108">
                    <c:v>2018</c:v>
                  </c:pt>
                  <c:pt idx="109">
                    <c:v>2019</c:v>
                  </c:pt>
                  <c:pt idx="110">
                    <c:v>2015</c:v>
                  </c:pt>
                  <c:pt idx="111">
                    <c:v>2016</c:v>
                  </c:pt>
                  <c:pt idx="112">
                    <c:v>2017</c:v>
                  </c:pt>
                  <c:pt idx="113">
                    <c:v>2018</c:v>
                  </c:pt>
                  <c:pt idx="114">
                    <c:v>2019</c:v>
                  </c:pt>
                  <c:pt idx="115">
                    <c:v>2015</c:v>
                  </c:pt>
                  <c:pt idx="116">
                    <c:v>2016</c:v>
                  </c:pt>
                  <c:pt idx="117">
                    <c:v>2017</c:v>
                  </c:pt>
                  <c:pt idx="118">
                    <c:v>2018</c:v>
                  </c:pt>
                  <c:pt idx="119">
                    <c:v>2019</c:v>
                  </c:pt>
                  <c:pt idx="120">
                    <c:v>2015</c:v>
                  </c:pt>
                  <c:pt idx="121">
                    <c:v>2016</c:v>
                  </c:pt>
                  <c:pt idx="122">
                    <c:v>2017</c:v>
                  </c:pt>
                  <c:pt idx="123">
                    <c:v>2018</c:v>
                  </c:pt>
                  <c:pt idx="124">
                    <c:v>2019</c:v>
                  </c:pt>
                  <c:pt idx="125">
                    <c:v>2015</c:v>
                  </c:pt>
                  <c:pt idx="126">
                    <c:v>2016</c:v>
                  </c:pt>
                  <c:pt idx="127">
                    <c:v>2017</c:v>
                  </c:pt>
                  <c:pt idx="128">
                    <c:v>2018</c:v>
                  </c:pt>
                  <c:pt idx="129">
                    <c:v>2019</c:v>
                  </c:pt>
                  <c:pt idx="130">
                    <c:v>2015</c:v>
                  </c:pt>
                  <c:pt idx="131">
                    <c:v>2016</c:v>
                  </c:pt>
                  <c:pt idx="132">
                    <c:v>2017</c:v>
                  </c:pt>
                  <c:pt idx="133">
                    <c:v>2018</c:v>
                  </c:pt>
                  <c:pt idx="134">
                    <c:v>2019</c:v>
                  </c:pt>
                  <c:pt idx="135">
                    <c:v>2015</c:v>
                  </c:pt>
                  <c:pt idx="136">
                    <c:v>2016</c:v>
                  </c:pt>
                  <c:pt idx="137">
                    <c:v>2017</c:v>
                  </c:pt>
                  <c:pt idx="138">
                    <c:v>2018</c:v>
                  </c:pt>
                  <c:pt idx="139">
                    <c:v>2019</c:v>
                  </c:pt>
                  <c:pt idx="140">
                    <c:v>2015</c:v>
                  </c:pt>
                  <c:pt idx="141">
                    <c:v>2016</c:v>
                  </c:pt>
                  <c:pt idx="142">
                    <c:v>2017</c:v>
                  </c:pt>
                  <c:pt idx="143">
                    <c:v>2018</c:v>
                  </c:pt>
                  <c:pt idx="144">
                    <c:v>2019</c:v>
                  </c:pt>
                  <c:pt idx="145">
                    <c:v>2015</c:v>
                  </c:pt>
                  <c:pt idx="146">
                    <c:v>2016</c:v>
                  </c:pt>
                  <c:pt idx="147">
                    <c:v>2017</c:v>
                  </c:pt>
                  <c:pt idx="148">
                    <c:v>2018</c:v>
                  </c:pt>
                  <c:pt idx="149">
                    <c:v>2019</c:v>
                  </c:pt>
                  <c:pt idx="150">
                    <c:v>2015</c:v>
                  </c:pt>
                  <c:pt idx="151">
                    <c:v>2016</c:v>
                  </c:pt>
                  <c:pt idx="152">
                    <c:v>2017</c:v>
                  </c:pt>
                  <c:pt idx="153">
                    <c:v>2018</c:v>
                  </c:pt>
                  <c:pt idx="154">
                    <c:v>2019</c:v>
                  </c:pt>
                  <c:pt idx="155">
                    <c:v>2015</c:v>
                  </c:pt>
                  <c:pt idx="156">
                    <c:v>2016</c:v>
                  </c:pt>
                  <c:pt idx="157">
                    <c:v>2017</c:v>
                  </c:pt>
                  <c:pt idx="158">
                    <c:v>2018</c:v>
                  </c:pt>
                  <c:pt idx="159">
                    <c:v>2019</c:v>
                  </c:pt>
                  <c:pt idx="160">
                    <c:v>2015</c:v>
                  </c:pt>
                  <c:pt idx="161">
                    <c:v>2016</c:v>
                  </c:pt>
                  <c:pt idx="162">
                    <c:v>2017</c:v>
                  </c:pt>
                  <c:pt idx="163">
                    <c:v>2018</c:v>
                  </c:pt>
                  <c:pt idx="164">
                    <c:v>2019</c:v>
                  </c:pt>
                  <c:pt idx="165">
                    <c:v>2015</c:v>
                  </c:pt>
                  <c:pt idx="166">
                    <c:v>2016</c:v>
                  </c:pt>
                  <c:pt idx="167">
                    <c:v>2017</c:v>
                  </c:pt>
                  <c:pt idx="168">
                    <c:v>2018</c:v>
                  </c:pt>
                  <c:pt idx="169">
                    <c:v>2019</c:v>
                  </c:pt>
                  <c:pt idx="170">
                    <c:v>2015</c:v>
                  </c:pt>
                  <c:pt idx="171">
                    <c:v>2016</c:v>
                  </c:pt>
                  <c:pt idx="172">
                    <c:v>2017</c:v>
                  </c:pt>
                  <c:pt idx="173">
                    <c:v>2018</c:v>
                  </c:pt>
                  <c:pt idx="174">
                    <c:v>2019</c:v>
                  </c:pt>
                  <c:pt idx="175">
                    <c:v>2015</c:v>
                  </c:pt>
                  <c:pt idx="176">
                    <c:v>2016</c:v>
                  </c:pt>
                  <c:pt idx="177">
                    <c:v>2017</c:v>
                  </c:pt>
                  <c:pt idx="178">
                    <c:v>2018</c:v>
                  </c:pt>
                  <c:pt idx="179">
                    <c:v>2019</c:v>
                  </c:pt>
                  <c:pt idx="180">
                    <c:v>2015</c:v>
                  </c:pt>
                  <c:pt idx="181">
                    <c:v>2016</c:v>
                  </c:pt>
                  <c:pt idx="182">
                    <c:v>2017</c:v>
                  </c:pt>
                  <c:pt idx="183">
                    <c:v>2018</c:v>
                  </c:pt>
                  <c:pt idx="184">
                    <c:v>2019</c:v>
                  </c:pt>
                  <c:pt idx="185">
                    <c:v>2015</c:v>
                  </c:pt>
                  <c:pt idx="186">
                    <c:v>2016</c:v>
                  </c:pt>
                  <c:pt idx="187">
                    <c:v>2017</c:v>
                  </c:pt>
                  <c:pt idx="188">
                    <c:v>2018</c:v>
                  </c:pt>
                  <c:pt idx="189">
                    <c:v>2019</c:v>
                  </c:pt>
                </c:lvl>
                <c:lvl>
                  <c:pt idx="0">
                    <c:v>Axis Bank</c:v>
                  </c:pt>
                  <c:pt idx="5">
                    <c:v>Bandhan Bank</c:v>
                  </c:pt>
                  <c:pt idx="10">
                    <c:v>City Union Bank</c:v>
                  </c:pt>
                  <c:pt idx="15">
                    <c:v>DCB Bank</c:v>
                  </c:pt>
                  <c:pt idx="20">
                    <c:v>Dhanlaxmi Bank</c:v>
                  </c:pt>
                  <c:pt idx="25">
                    <c:v>Federal Bank</c:v>
                  </c:pt>
                  <c:pt idx="30">
                    <c:v>HDFC Bank</c:v>
                  </c:pt>
                  <c:pt idx="35">
                    <c:v>ICICI Bank</c:v>
                  </c:pt>
                  <c:pt idx="40">
                    <c:v>IDFC First Bank</c:v>
                  </c:pt>
                  <c:pt idx="45">
                    <c:v>IndusInd Bank</c:v>
                  </c:pt>
                  <c:pt idx="50">
                    <c:v>Jammu and Kashmir Bank</c:v>
                  </c:pt>
                  <c:pt idx="55">
                    <c:v>Karnataka Bank</c:v>
                  </c:pt>
                  <c:pt idx="60">
                    <c:v>Karur Vysya Bank</c:v>
                  </c:pt>
                  <c:pt idx="65">
                    <c:v>Kotak Mahindra Bank</c:v>
                  </c:pt>
                  <c:pt idx="70">
                    <c:v>Lakshmi Vilas Bank</c:v>
                  </c:pt>
                  <c:pt idx="75">
                    <c:v>RBL Bank</c:v>
                  </c:pt>
                  <c:pt idx="80">
                    <c:v>South Indian Bank</c:v>
                  </c:pt>
                  <c:pt idx="85">
                    <c:v>Yes Bank</c:v>
                  </c:pt>
                  <c:pt idx="90">
                    <c:v>Allahabad Bank</c:v>
                  </c:pt>
                  <c:pt idx="95">
                    <c:v>Andhra Bank</c:v>
                  </c:pt>
                  <c:pt idx="100">
                    <c:v>Bank Of Baroda</c:v>
                  </c:pt>
                  <c:pt idx="105">
                    <c:v>Bank Of India</c:v>
                  </c:pt>
                  <c:pt idx="110">
                    <c:v>Bank of Maharashtra</c:v>
                  </c:pt>
                  <c:pt idx="115">
                    <c:v>Canara Bank</c:v>
                  </c:pt>
                  <c:pt idx="120">
                    <c:v>Central Bank of India</c:v>
                  </c:pt>
                  <c:pt idx="125">
                    <c:v>Corporation Bank</c:v>
                  </c:pt>
                  <c:pt idx="130">
                    <c:v>Dena Bank</c:v>
                  </c:pt>
                  <c:pt idx="135">
                    <c:v>IDBI Bank</c:v>
                  </c:pt>
                  <c:pt idx="140">
                    <c:v>Indian Bank</c:v>
                  </c:pt>
                  <c:pt idx="145">
                    <c:v>Indian Overseas Bank</c:v>
                  </c:pt>
                  <c:pt idx="150">
                    <c:v>Oriental Bank of Commerce</c:v>
                  </c:pt>
                  <c:pt idx="155">
                    <c:v>Punjab &amp; Sind Bank</c:v>
                  </c:pt>
                  <c:pt idx="160">
                    <c:v>Punjab National Bank</c:v>
                  </c:pt>
                  <c:pt idx="165">
                    <c:v>SBI</c:v>
                  </c:pt>
                  <c:pt idx="170">
                    <c:v>Syndicate Bank</c:v>
                  </c:pt>
                  <c:pt idx="175">
                    <c:v>UCO Bank</c:v>
                  </c:pt>
                  <c:pt idx="180">
                    <c:v>Union Bank of India</c:v>
                  </c:pt>
                  <c:pt idx="185">
                    <c:v>United Bank of India</c:v>
                  </c:pt>
                </c:lvl>
                <c:lvl>
                  <c:pt idx="0">
                    <c:v>Private</c:v>
                  </c:pt>
                  <c:pt idx="90">
                    <c:v>Public</c:v>
                  </c:pt>
                </c:lvl>
              </c:multiLvlStrCache>
            </c:multiLvlStrRef>
          </c:cat>
          <c:val>
            <c:numRef>
              <c:f>Sheet4!$K$23:$K$253</c:f>
              <c:numCache>
                <c:formatCode>General</c:formatCode>
                <c:ptCount val="190"/>
                <c:pt idx="0">
                  <c:v>1.8835386623349653</c:v>
                </c:pt>
                <c:pt idx="1">
                  <c:v>2.3329733379609445</c:v>
                </c:pt>
                <c:pt idx="2">
                  <c:v>2.3329733379609445</c:v>
                </c:pt>
                <c:pt idx="3">
                  <c:v>2.29130590629654</c:v>
                </c:pt>
                <c:pt idx="4">
                  <c:v>2.29130590629654</c:v>
                </c:pt>
                <c:pt idx="5">
                  <c:v>0.91517468885889941</c:v>
                </c:pt>
                <c:pt idx="6">
                  <c:v>0.23140655712634323</c:v>
                </c:pt>
                <c:pt idx="7">
                  <c:v>3.0377480161373701E-2</c:v>
                </c:pt>
                <c:pt idx="8">
                  <c:v>4.6541834981141339E-2</c:v>
                </c:pt>
                <c:pt idx="9">
                  <c:v>4.6541834981141339E-2</c:v>
                </c:pt>
                <c:pt idx="10">
                  <c:v>3.6877457404980336E-2</c:v>
                </c:pt>
                <c:pt idx="11">
                  <c:v>0.14873116352025098</c:v>
                </c:pt>
                <c:pt idx="12">
                  <c:v>0.41695410305435193</c:v>
                </c:pt>
                <c:pt idx="13">
                  <c:v>0.41695410305435193</c:v>
                </c:pt>
                <c:pt idx="14">
                  <c:v>9.9345970467447267E-2</c:v>
                </c:pt>
                <c:pt idx="15">
                  <c:v>0.64050843390972956</c:v>
                </c:pt>
                <c:pt idx="16">
                  <c:v>0.57863012953085879</c:v>
                </c:pt>
                <c:pt idx="17">
                  <c:v>0.68619182785282584</c:v>
                </c:pt>
                <c:pt idx="18">
                  <c:v>0.87405315188085764</c:v>
                </c:pt>
                <c:pt idx="19">
                  <c:v>0.87405034648110635</c:v>
                </c:pt>
                <c:pt idx="20">
                  <c:v>0.49581651737375726</c:v>
                </c:pt>
                <c:pt idx="21">
                  <c:v>0.22185551888522184</c:v>
                </c:pt>
                <c:pt idx="22">
                  <c:v>0.52327008779654682</c:v>
                </c:pt>
                <c:pt idx="23">
                  <c:v>0.52327008779654682</c:v>
                </c:pt>
                <c:pt idx="24">
                  <c:v>0.26329273580071738</c:v>
                </c:pt>
                <c:pt idx="25">
                  <c:v>0.29829390525371724</c:v>
                </c:pt>
                <c:pt idx="26">
                  <c:v>0.26900393265786865</c:v>
                </c:pt>
                <c:pt idx="27">
                  <c:v>0.65947991474305501</c:v>
                </c:pt>
                <c:pt idx="28">
                  <c:v>0.94457602798962181</c:v>
                </c:pt>
                <c:pt idx="29">
                  <c:v>0.58625002260220715</c:v>
                </c:pt>
                <c:pt idx="30">
                  <c:v>0.82748631128066708</c:v>
                </c:pt>
                <c:pt idx="31">
                  <c:v>1.1581447857378051</c:v>
                </c:pt>
                <c:pt idx="32">
                  <c:v>1.1581447857378051</c:v>
                </c:pt>
                <c:pt idx="33">
                  <c:v>0.78471902009565275</c:v>
                </c:pt>
                <c:pt idx="34">
                  <c:v>0.7847195460245312</c:v>
                </c:pt>
                <c:pt idx="35">
                  <c:v>1.4762833454409241</c:v>
                </c:pt>
                <c:pt idx="36">
                  <c:v>1.4762833454409241</c:v>
                </c:pt>
                <c:pt idx="37">
                  <c:v>1.7388789726784895</c:v>
                </c:pt>
                <c:pt idx="38">
                  <c:v>1.7388789726784895</c:v>
                </c:pt>
                <c:pt idx="39">
                  <c:v>1.5255411878587886</c:v>
                </c:pt>
                <c:pt idx="40">
                  <c:v>0</c:v>
                </c:pt>
                <c:pt idx="41">
                  <c:v>3.51466380097634</c:v>
                </c:pt>
                <c:pt idx="42">
                  <c:v>3.4243097686681816</c:v>
                </c:pt>
                <c:pt idx="43">
                  <c:v>3.7549188741352886</c:v>
                </c:pt>
                <c:pt idx="44">
                  <c:v>3.8538679439580692</c:v>
                </c:pt>
                <c:pt idx="45">
                  <c:v>1.2520278616951421</c:v>
                </c:pt>
                <c:pt idx="46">
                  <c:v>1.0875501062669402</c:v>
                </c:pt>
                <c:pt idx="47">
                  <c:v>1.0875501062669402</c:v>
                </c:pt>
                <c:pt idx="48">
                  <c:v>1.6059750923174749</c:v>
                </c:pt>
                <c:pt idx="49">
                  <c:v>1.6059750923174749</c:v>
                </c:pt>
                <c:pt idx="50">
                  <c:v>0.38292158001980342</c:v>
                </c:pt>
                <c:pt idx="51">
                  <c:v>0.34869348908309183</c:v>
                </c:pt>
                <c:pt idx="52">
                  <c:v>0.22479560432591267</c:v>
                </c:pt>
                <c:pt idx="53">
                  <c:v>0.26428899518114135</c:v>
                </c:pt>
                <c:pt idx="54">
                  <c:v>0.39600428005052751</c:v>
                </c:pt>
                <c:pt idx="55">
                  <c:v>0.30620880126052652</c:v>
                </c:pt>
                <c:pt idx="56">
                  <c:v>0.28490914707173398</c:v>
                </c:pt>
                <c:pt idx="57">
                  <c:v>0.16190705832480973</c:v>
                </c:pt>
                <c:pt idx="58">
                  <c:v>0.15082206593162853</c:v>
                </c:pt>
                <c:pt idx="59">
                  <c:v>0.57483159585078458</c:v>
                </c:pt>
                <c:pt idx="60">
                  <c:v>0.34403175193255997</c:v>
                </c:pt>
                <c:pt idx="61">
                  <c:v>0.33672577794546937</c:v>
                </c:pt>
                <c:pt idx="62">
                  <c:v>0.38020398487274498</c:v>
                </c:pt>
                <c:pt idx="63">
                  <c:v>0.24371613626455749</c:v>
                </c:pt>
                <c:pt idx="64">
                  <c:v>0.24371613626455749</c:v>
                </c:pt>
                <c:pt idx="65">
                  <c:v>0.76383249438589551</c:v>
                </c:pt>
                <c:pt idx="66">
                  <c:v>0.67106687632157025</c:v>
                </c:pt>
                <c:pt idx="67">
                  <c:v>0.67106687632157025</c:v>
                </c:pt>
                <c:pt idx="68">
                  <c:v>0.75170050663804233</c:v>
                </c:pt>
                <c:pt idx="69">
                  <c:v>0.75170050663804233</c:v>
                </c:pt>
                <c:pt idx="70">
                  <c:v>0.43479498861047844</c:v>
                </c:pt>
                <c:pt idx="71">
                  <c:v>0.29438225352474712</c:v>
                </c:pt>
                <c:pt idx="72">
                  <c:v>0.40996490113915368</c:v>
                </c:pt>
                <c:pt idx="73">
                  <c:v>0.82998492749281483</c:v>
                </c:pt>
                <c:pt idx="74">
                  <c:v>1.723947123088754</c:v>
                </c:pt>
                <c:pt idx="75">
                  <c:v>3.5258948411104867</c:v>
                </c:pt>
                <c:pt idx="76">
                  <c:v>1.8405288335124712</c:v>
                </c:pt>
                <c:pt idx="77">
                  <c:v>1.3856196242652197</c:v>
                </c:pt>
                <c:pt idx="78">
                  <c:v>1.5677180774102595</c:v>
                </c:pt>
                <c:pt idx="79">
                  <c:v>1.5677180774102595</c:v>
                </c:pt>
                <c:pt idx="80">
                  <c:v>0.60197941532876709</c:v>
                </c:pt>
                <c:pt idx="81">
                  <c:v>0.40378757097570583</c:v>
                </c:pt>
                <c:pt idx="82">
                  <c:v>0.77117087563439679</c:v>
                </c:pt>
                <c:pt idx="83">
                  <c:v>0.91870633137657931</c:v>
                </c:pt>
                <c:pt idx="84">
                  <c:v>0.91870461001146697</c:v>
                </c:pt>
                <c:pt idx="85">
                  <c:v>1.7505470648034873</c:v>
                </c:pt>
                <c:pt idx="86">
                  <c:v>1.7505470648034873</c:v>
                </c:pt>
                <c:pt idx="87">
                  <c:v>2.9075536099460058</c:v>
                </c:pt>
                <c:pt idx="88">
                  <c:v>2.9075536099460058</c:v>
                </c:pt>
                <c:pt idx="89">
                  <c:v>4.0300064673917086</c:v>
                </c:pt>
                <c:pt idx="90">
                  <c:v>1.0528297701087312</c:v>
                </c:pt>
                <c:pt idx="91">
                  <c:v>1.0261548361825354</c:v>
                </c:pt>
                <c:pt idx="92">
                  <c:v>2.0841163999419581</c:v>
                </c:pt>
                <c:pt idx="93">
                  <c:v>1.3678534815866257</c:v>
                </c:pt>
                <c:pt idx="94">
                  <c:v>1.3678534815866257</c:v>
                </c:pt>
                <c:pt idx="95">
                  <c:v>1.5209740771396121</c:v>
                </c:pt>
                <c:pt idx="96">
                  <c:v>0.88368613447403632</c:v>
                </c:pt>
                <c:pt idx="97">
                  <c:v>0.77904855076161339</c:v>
                </c:pt>
                <c:pt idx="98">
                  <c:v>1.6887188270974431</c:v>
                </c:pt>
                <c:pt idx="99">
                  <c:v>0.78070706479920826</c:v>
                </c:pt>
                <c:pt idx="100">
                  <c:v>0.84491921847128515</c:v>
                </c:pt>
                <c:pt idx="101">
                  <c:v>0.79629914575763305</c:v>
                </c:pt>
                <c:pt idx="102">
                  <c:v>0.72541822071688744</c:v>
                </c:pt>
                <c:pt idx="103">
                  <c:v>1.3928509995333527</c:v>
                </c:pt>
                <c:pt idx="104">
                  <c:v>1.3786156176907929</c:v>
                </c:pt>
                <c:pt idx="105">
                  <c:v>1.6471222113416804</c:v>
                </c:pt>
                <c:pt idx="106">
                  <c:v>1.2808537319487368</c:v>
                </c:pt>
                <c:pt idx="107">
                  <c:v>1.2264485877438931</c:v>
                </c:pt>
                <c:pt idx="108">
                  <c:v>1.061419130710165</c:v>
                </c:pt>
                <c:pt idx="109">
                  <c:v>1.0614188760581518</c:v>
                </c:pt>
                <c:pt idx="110">
                  <c:v>1.050182425681166</c:v>
                </c:pt>
                <c:pt idx="111">
                  <c:v>1.1025988140150036</c:v>
                </c:pt>
                <c:pt idx="112">
                  <c:v>0.40866113701181422</c:v>
                </c:pt>
                <c:pt idx="113">
                  <c:v>1.7683206027068845</c:v>
                </c:pt>
                <c:pt idx="114">
                  <c:v>1.7683206027068845</c:v>
                </c:pt>
                <c:pt idx="115">
                  <c:v>0.80578124455613021</c:v>
                </c:pt>
                <c:pt idx="116">
                  <c:v>0.85033540907249894</c:v>
                </c:pt>
                <c:pt idx="117">
                  <c:v>1.1727156518791149</c:v>
                </c:pt>
                <c:pt idx="118">
                  <c:v>1.0899784973054227</c:v>
                </c:pt>
                <c:pt idx="119">
                  <c:v>1.1330964255693428</c:v>
                </c:pt>
                <c:pt idx="120">
                  <c:v>0.52083359258425466</c:v>
                </c:pt>
                <c:pt idx="121">
                  <c:v>0.53754776136862459</c:v>
                </c:pt>
                <c:pt idx="122">
                  <c:v>0.31726170983006896</c:v>
                </c:pt>
                <c:pt idx="123">
                  <c:v>0.27668860503853737</c:v>
                </c:pt>
                <c:pt idx="124">
                  <c:v>0.27668860503853737</c:v>
                </c:pt>
                <c:pt idx="125">
                  <c:v>1.1536449443421892</c:v>
                </c:pt>
                <c:pt idx="126">
                  <c:v>0.50882594723862196</c:v>
                </c:pt>
                <c:pt idx="127">
                  <c:v>2.0441993942383494</c:v>
                </c:pt>
                <c:pt idx="128">
                  <c:v>0.50675103804076826</c:v>
                </c:pt>
                <c:pt idx="129">
                  <c:v>0.50675103804076826</c:v>
                </c:pt>
                <c:pt idx="130">
                  <c:v>0.72256733996127409</c:v>
                </c:pt>
                <c:pt idx="131">
                  <c:v>0.46181988755572817</c:v>
                </c:pt>
                <c:pt idx="132">
                  <c:v>0.87815550838201606</c:v>
                </c:pt>
                <c:pt idx="133">
                  <c:v>0.73422595429150084</c:v>
                </c:pt>
                <c:pt idx="134">
                  <c:v>0.38694745077585085</c:v>
                </c:pt>
                <c:pt idx="135">
                  <c:v>2.5443346461189629</c:v>
                </c:pt>
                <c:pt idx="136">
                  <c:v>2.5427777160927909</c:v>
                </c:pt>
                <c:pt idx="137">
                  <c:v>2.509720331912189</c:v>
                </c:pt>
                <c:pt idx="138">
                  <c:v>2.4979992155524484</c:v>
                </c:pt>
                <c:pt idx="139">
                  <c:v>2.9790822419710201</c:v>
                </c:pt>
                <c:pt idx="140">
                  <c:v>0.21582825843892106</c:v>
                </c:pt>
                <c:pt idx="141">
                  <c:v>0.73632925280896588</c:v>
                </c:pt>
                <c:pt idx="142">
                  <c:v>1.0711036500686779</c:v>
                </c:pt>
                <c:pt idx="143">
                  <c:v>0.62601134991585305</c:v>
                </c:pt>
                <c:pt idx="144">
                  <c:v>0.62601134991585305</c:v>
                </c:pt>
                <c:pt idx="145">
                  <c:v>1.7351986681833445</c:v>
                </c:pt>
                <c:pt idx="146">
                  <c:v>1.1712038589841065</c:v>
                </c:pt>
                <c:pt idx="147">
                  <c:v>0.69520068585307493</c:v>
                </c:pt>
                <c:pt idx="148">
                  <c:v>0.37567757220713111</c:v>
                </c:pt>
                <c:pt idx="149">
                  <c:v>0.37567757220713111</c:v>
                </c:pt>
                <c:pt idx="150">
                  <c:v>0.52856877052219575</c:v>
                </c:pt>
                <c:pt idx="151">
                  <c:v>1.0333416894690031</c:v>
                </c:pt>
                <c:pt idx="152">
                  <c:v>0.82245332898947632</c:v>
                </c:pt>
                <c:pt idx="153">
                  <c:v>0.74700760373393493</c:v>
                </c:pt>
                <c:pt idx="154">
                  <c:v>0.74700760373393493</c:v>
                </c:pt>
                <c:pt idx="155">
                  <c:v>0.54469834780153603</c:v>
                </c:pt>
                <c:pt idx="156">
                  <c:v>0.47552853998680117</c:v>
                </c:pt>
                <c:pt idx="157">
                  <c:v>0.48163686595131927</c:v>
                </c:pt>
                <c:pt idx="158">
                  <c:v>0.5956921663547744</c:v>
                </c:pt>
                <c:pt idx="159">
                  <c:v>0.47602343284105664</c:v>
                </c:pt>
                <c:pt idx="160">
                  <c:v>1.5597760801709417</c:v>
                </c:pt>
                <c:pt idx="161">
                  <c:v>0.97410470241819103</c:v>
                </c:pt>
                <c:pt idx="162">
                  <c:v>1.4814799034919646</c:v>
                </c:pt>
                <c:pt idx="163">
                  <c:v>1.4814795428091185</c:v>
                </c:pt>
                <c:pt idx="164">
                  <c:v>0.87806273811248914</c:v>
                </c:pt>
                <c:pt idx="165">
                  <c:v>1.6872923704936265</c:v>
                </c:pt>
                <c:pt idx="166">
                  <c:v>1.6526464368411973</c:v>
                </c:pt>
                <c:pt idx="167">
                  <c:v>1.6526464368411973</c:v>
                </c:pt>
                <c:pt idx="168">
                  <c:v>1.8243183540367329</c:v>
                </c:pt>
                <c:pt idx="169">
                  <c:v>1.8243183540367329</c:v>
                </c:pt>
                <c:pt idx="170">
                  <c:v>2.0668861515418246</c:v>
                </c:pt>
                <c:pt idx="171">
                  <c:v>1.2320430225786756</c:v>
                </c:pt>
                <c:pt idx="172">
                  <c:v>1.9819292307960015</c:v>
                </c:pt>
                <c:pt idx="173">
                  <c:v>1.5452097468891464</c:v>
                </c:pt>
                <c:pt idx="174">
                  <c:v>1.5452088143669789</c:v>
                </c:pt>
                <c:pt idx="175">
                  <c:v>1.4879187361643915</c:v>
                </c:pt>
                <c:pt idx="176">
                  <c:v>0.82173349868616885</c:v>
                </c:pt>
                <c:pt idx="177">
                  <c:v>1.2670770408277507</c:v>
                </c:pt>
                <c:pt idx="178">
                  <c:v>0.60341139174895264</c:v>
                </c:pt>
                <c:pt idx="179">
                  <c:v>0.60341139174895264</c:v>
                </c:pt>
                <c:pt idx="180">
                  <c:v>1.3523684418604347</c:v>
                </c:pt>
                <c:pt idx="181">
                  <c:v>1.7591430839079676</c:v>
                </c:pt>
                <c:pt idx="182">
                  <c:v>1.8201852270232384</c:v>
                </c:pt>
                <c:pt idx="183">
                  <c:v>1.6182959118450895</c:v>
                </c:pt>
                <c:pt idx="184">
                  <c:v>1.6182959118450895</c:v>
                </c:pt>
                <c:pt idx="185">
                  <c:v>0.49878664677806345</c:v>
                </c:pt>
                <c:pt idx="186">
                  <c:v>0.34832325708692963</c:v>
                </c:pt>
                <c:pt idx="187">
                  <c:v>0.38169204499404841</c:v>
                </c:pt>
                <c:pt idx="188">
                  <c:v>0.19164649078866811</c:v>
                </c:pt>
                <c:pt idx="189">
                  <c:v>0.19164649078866811</c:v>
                </c:pt>
              </c:numCache>
            </c:numRef>
          </c:val>
          <c:extLst>
            <c:ext xmlns:c16="http://schemas.microsoft.com/office/drawing/2014/chart" uri="{C3380CC4-5D6E-409C-BE32-E72D297353CC}">
              <c16:uniqueId val="{00000000-C241-4BFB-BE90-C76872632EAF}"/>
            </c:ext>
          </c:extLst>
        </c:ser>
        <c:dLbls>
          <c:showLegendKey val="0"/>
          <c:showVal val="0"/>
          <c:showCatName val="0"/>
          <c:showSerName val="0"/>
          <c:showPercent val="0"/>
          <c:showBubbleSize val="0"/>
        </c:dLbls>
        <c:axId val="1165072624"/>
        <c:axId val="1165063024"/>
      </c:areaChart>
      <c:catAx>
        <c:axId val="1165072624"/>
        <c:scaling>
          <c:orientation val="minMax"/>
        </c:scaling>
        <c:delete val="1"/>
        <c:axPos val="b"/>
        <c:numFmt formatCode="General" sourceLinked="1"/>
        <c:majorTickMark val="out"/>
        <c:minorTickMark val="none"/>
        <c:tickLblPos val="nextTo"/>
        <c:crossAx val="1165063024"/>
        <c:crosses val="autoZero"/>
        <c:auto val="1"/>
        <c:lblAlgn val="ctr"/>
        <c:lblOffset val="100"/>
        <c:noMultiLvlLbl val="0"/>
      </c:catAx>
      <c:valAx>
        <c:axId val="11650630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5072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Debt to Equity Ratio</a:t>
            </a:r>
          </a:p>
        </c:rich>
      </c:tx>
      <c:layout>
        <c:manualLayout>
          <c:xMode val="edge"/>
          <c:yMode val="edge"/>
          <c:x val="0.33580390449955155"/>
          <c:y val="5.675120836714919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65952721065585E-3"/>
          <c:y val="9.0093854539974288E-2"/>
          <c:w val="0.99505340472789328"/>
          <c:h val="0.9072287332451936"/>
        </c:manualLayout>
      </c:layout>
      <c:areaChart>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Lit>
              <c:ptCount val="190"/>
              <c:pt idx="0">
                <c:v>Allahabad Bank 2015 Public</c:v>
              </c:pt>
              <c:pt idx="1">
                <c:v>Allahabad Bank 2016 Public</c:v>
              </c:pt>
              <c:pt idx="2">
                <c:v>Allahabad Bank 2017 Public</c:v>
              </c:pt>
              <c:pt idx="3">
                <c:v>Allahabad Bank 2018 Public</c:v>
              </c:pt>
              <c:pt idx="4">
                <c:v>Allahabad Bank 2019 Public</c:v>
              </c:pt>
              <c:pt idx="5">
                <c:v>Andhra Bank 2015 Public</c:v>
              </c:pt>
              <c:pt idx="6">
                <c:v>Andhra Bank 2016 Public</c:v>
              </c:pt>
              <c:pt idx="7">
                <c:v>Andhra Bank 2017 Public</c:v>
              </c:pt>
              <c:pt idx="8">
                <c:v>Andhra Bank 2018 Public</c:v>
              </c:pt>
              <c:pt idx="9">
                <c:v>Andhra Bank 2019 Public</c:v>
              </c:pt>
              <c:pt idx="10">
                <c:v>Axis Bank 2015 Private</c:v>
              </c:pt>
              <c:pt idx="11">
                <c:v>Axis Bank 2016 Private</c:v>
              </c:pt>
              <c:pt idx="12">
                <c:v>Axis Bank 2017 Private</c:v>
              </c:pt>
              <c:pt idx="13">
                <c:v>Axis Bank 2018 Private</c:v>
              </c:pt>
              <c:pt idx="14">
                <c:v>Axis Bank 2019 Private</c:v>
              </c:pt>
              <c:pt idx="15">
                <c:v>Bandhan Bank 2015 Private</c:v>
              </c:pt>
              <c:pt idx="16">
                <c:v>Bandhan Bank 2016 Private</c:v>
              </c:pt>
              <c:pt idx="17">
                <c:v>Bandhan Bank 2017 Private</c:v>
              </c:pt>
              <c:pt idx="18">
                <c:v>Bandhan Bank 2018 Private</c:v>
              </c:pt>
              <c:pt idx="19">
                <c:v>Bandhan Bank 2019 Private</c:v>
              </c:pt>
              <c:pt idx="20">
                <c:v>Bank Of Baroda 2015 Public</c:v>
              </c:pt>
              <c:pt idx="21">
                <c:v>Bank Of Baroda 2016 Public</c:v>
              </c:pt>
              <c:pt idx="22">
                <c:v>Bank Of Baroda 2017 Public</c:v>
              </c:pt>
              <c:pt idx="23">
                <c:v>Bank Of Baroda 2018 Public</c:v>
              </c:pt>
              <c:pt idx="24">
                <c:v>Bank Of Baroda 2019 Public</c:v>
              </c:pt>
              <c:pt idx="25">
                <c:v>Bank Of India 2015 Public</c:v>
              </c:pt>
              <c:pt idx="26">
                <c:v>Bank Of India 2016 Public</c:v>
              </c:pt>
              <c:pt idx="27">
                <c:v>Bank Of India 2017 Public</c:v>
              </c:pt>
              <c:pt idx="28">
                <c:v>Bank Of India 2018 Public</c:v>
              </c:pt>
              <c:pt idx="29">
                <c:v>Bank Of India 2019 Public</c:v>
              </c:pt>
              <c:pt idx="30">
                <c:v>Bank of Maharashtra 2015 Public</c:v>
              </c:pt>
              <c:pt idx="31">
                <c:v>Bank of Maharashtra 2016 Public</c:v>
              </c:pt>
              <c:pt idx="32">
                <c:v>Bank of Maharashtra 2017 Public</c:v>
              </c:pt>
              <c:pt idx="33">
                <c:v>Bank of Maharashtra 2018 Public</c:v>
              </c:pt>
              <c:pt idx="34">
                <c:v>Bank of Maharashtra 2019 Public</c:v>
              </c:pt>
              <c:pt idx="35">
                <c:v>Canara Bank 2015 Public</c:v>
              </c:pt>
              <c:pt idx="36">
                <c:v>Canara Bank 2016 Public</c:v>
              </c:pt>
              <c:pt idx="37">
                <c:v>Canara Bank 2017 Public</c:v>
              </c:pt>
              <c:pt idx="38">
                <c:v>Canara Bank 2018 Public</c:v>
              </c:pt>
              <c:pt idx="39">
                <c:v>Canara Bank 2019 Public</c:v>
              </c:pt>
              <c:pt idx="40">
                <c:v>Central Bank of India 2015 Public</c:v>
              </c:pt>
              <c:pt idx="41">
                <c:v>Central Bank of India 2016 Public</c:v>
              </c:pt>
              <c:pt idx="42">
                <c:v>Central Bank of India 2017 Public</c:v>
              </c:pt>
              <c:pt idx="43">
                <c:v>Central Bank of India 2018 Public</c:v>
              </c:pt>
              <c:pt idx="44">
                <c:v>Central Bank of India 2019 Public</c:v>
              </c:pt>
              <c:pt idx="45">
                <c:v>City Union Bank 2015 Private</c:v>
              </c:pt>
              <c:pt idx="46">
                <c:v>City Union Bank 2016 Private</c:v>
              </c:pt>
              <c:pt idx="47">
                <c:v>City Union Bank 2017 Private</c:v>
              </c:pt>
              <c:pt idx="48">
                <c:v>City Union Bank 2018 Private</c:v>
              </c:pt>
              <c:pt idx="49">
                <c:v>City Union Bank 2019 Private</c:v>
              </c:pt>
              <c:pt idx="50">
                <c:v>Corporation Bank 2015 Public</c:v>
              </c:pt>
              <c:pt idx="51">
                <c:v>Corporation Bank 2016 Public</c:v>
              </c:pt>
              <c:pt idx="52">
                <c:v>Corporation Bank 2017 Public</c:v>
              </c:pt>
              <c:pt idx="53">
                <c:v>Corporation Bank 2018 Public</c:v>
              </c:pt>
              <c:pt idx="54">
                <c:v>Corporation Bank 2019 Public</c:v>
              </c:pt>
              <c:pt idx="55">
                <c:v>DCB Bank 2015 Private</c:v>
              </c:pt>
              <c:pt idx="56">
                <c:v>DCB Bank 2016 Private</c:v>
              </c:pt>
              <c:pt idx="57">
                <c:v>DCB Bank 2017 Private</c:v>
              </c:pt>
              <c:pt idx="58">
                <c:v>DCB Bank 2018 Private</c:v>
              </c:pt>
              <c:pt idx="59">
                <c:v>DCB Bank 2019 Private</c:v>
              </c:pt>
              <c:pt idx="60">
                <c:v>Dena Bank 2015 Public</c:v>
              </c:pt>
              <c:pt idx="61">
                <c:v>Dena Bank 2016 Public</c:v>
              </c:pt>
              <c:pt idx="62">
                <c:v>Dena Bank 2017 Public</c:v>
              </c:pt>
              <c:pt idx="63">
                <c:v>Dena Bank 2018 Public</c:v>
              </c:pt>
              <c:pt idx="64">
                <c:v>Dena Bank 2019 Public</c:v>
              </c:pt>
              <c:pt idx="65">
                <c:v>Dhanlaxmi Bank 2015 Private</c:v>
              </c:pt>
              <c:pt idx="66">
                <c:v>Dhanlaxmi Bank 2016 Private</c:v>
              </c:pt>
              <c:pt idx="67">
                <c:v>Dhanlaxmi Bank 2017 Private</c:v>
              </c:pt>
              <c:pt idx="68">
                <c:v>Dhanlaxmi Bank 2018 Private</c:v>
              </c:pt>
              <c:pt idx="69">
                <c:v>Dhanlaxmi Bank 2019 Private</c:v>
              </c:pt>
              <c:pt idx="70">
                <c:v>Federal Bank 2015 Private</c:v>
              </c:pt>
              <c:pt idx="71">
                <c:v>Federal Bank 2016 Private</c:v>
              </c:pt>
              <c:pt idx="72">
                <c:v>Federal Bank 2017 Private</c:v>
              </c:pt>
              <c:pt idx="73">
                <c:v>Federal Bank 2018 Private</c:v>
              </c:pt>
              <c:pt idx="74">
                <c:v>Federal Bank 2019 Private</c:v>
              </c:pt>
              <c:pt idx="75">
                <c:v>HDFC Bank 2015 Private</c:v>
              </c:pt>
              <c:pt idx="76">
                <c:v>HDFC Bank 2016 Private</c:v>
              </c:pt>
              <c:pt idx="77">
                <c:v>HDFC Bank 2017 Private</c:v>
              </c:pt>
              <c:pt idx="78">
                <c:v>HDFC Bank 2018 Private</c:v>
              </c:pt>
              <c:pt idx="79">
                <c:v>HDFC Bank 2019 Private</c:v>
              </c:pt>
              <c:pt idx="80">
                <c:v>ICICI Bank 2015 Private</c:v>
              </c:pt>
              <c:pt idx="81">
                <c:v>ICICI Bank 2016 Private</c:v>
              </c:pt>
              <c:pt idx="82">
                <c:v>ICICI Bank 2017 Private</c:v>
              </c:pt>
              <c:pt idx="83">
                <c:v>ICICI Bank 2018 Private</c:v>
              </c:pt>
              <c:pt idx="84">
                <c:v>ICICI Bank 2019 Private</c:v>
              </c:pt>
              <c:pt idx="85">
                <c:v>IDBI Bank 2015 Public</c:v>
              </c:pt>
              <c:pt idx="86">
                <c:v>IDBI Bank 2016 Public</c:v>
              </c:pt>
              <c:pt idx="87">
                <c:v>IDBI Bank 2017 Public</c:v>
              </c:pt>
              <c:pt idx="88">
                <c:v>IDBI Bank 2018 Public</c:v>
              </c:pt>
              <c:pt idx="89">
                <c:v>IDBI Bank 2019 Public</c:v>
              </c:pt>
              <c:pt idx="90">
                <c:v>IDFC First Bank 2015 Private</c:v>
              </c:pt>
              <c:pt idx="91">
                <c:v>IDFC First Bank 2016 Private</c:v>
              </c:pt>
              <c:pt idx="92">
                <c:v>IDFC First Bank 2017 Private</c:v>
              </c:pt>
              <c:pt idx="93">
                <c:v>IDFC First Bank 2018 Private</c:v>
              </c:pt>
              <c:pt idx="94">
                <c:v>IDFC First Bank 2019 Private</c:v>
              </c:pt>
              <c:pt idx="95">
                <c:v>Indian Bank 2015 Public</c:v>
              </c:pt>
              <c:pt idx="96">
                <c:v>Indian Bank 2016 Public</c:v>
              </c:pt>
              <c:pt idx="97">
                <c:v>Indian Bank 2017 Public</c:v>
              </c:pt>
              <c:pt idx="98">
                <c:v>Indian Bank 2018 Public</c:v>
              </c:pt>
              <c:pt idx="99">
                <c:v>Indian Bank 2019 Public</c:v>
              </c:pt>
              <c:pt idx="100">
                <c:v>Indian Overseas Bank 2015 Public</c:v>
              </c:pt>
              <c:pt idx="101">
                <c:v>Indian Overseas Bank 2016 Public</c:v>
              </c:pt>
              <c:pt idx="102">
                <c:v>Indian Overseas Bank 2017 Public</c:v>
              </c:pt>
              <c:pt idx="103">
                <c:v>Indian Overseas Bank 2018 Public</c:v>
              </c:pt>
              <c:pt idx="104">
                <c:v>Indian Overseas Bank 2019 Public</c:v>
              </c:pt>
              <c:pt idx="105">
                <c:v>IndusInd Bank 2015 Private</c:v>
              </c:pt>
              <c:pt idx="106">
                <c:v>IndusInd Bank 2016 Private</c:v>
              </c:pt>
              <c:pt idx="107">
                <c:v>IndusInd Bank 2017 Private</c:v>
              </c:pt>
              <c:pt idx="108">
                <c:v>IndusInd Bank 2018 Private</c:v>
              </c:pt>
              <c:pt idx="109">
                <c:v>IndusInd Bank 2019 Private</c:v>
              </c:pt>
              <c:pt idx="110">
                <c:v>Jammu and Kashmir Bank 2015 Private</c:v>
              </c:pt>
              <c:pt idx="111">
                <c:v>Jammu and Kashmir Bank 2016 Private</c:v>
              </c:pt>
              <c:pt idx="112">
                <c:v>Jammu and Kashmir Bank 2017 Private</c:v>
              </c:pt>
              <c:pt idx="113">
                <c:v>Jammu and Kashmir Bank 2018 Private</c:v>
              </c:pt>
              <c:pt idx="114">
                <c:v>Jammu and Kashmir Bank 2019 Private</c:v>
              </c:pt>
              <c:pt idx="115">
                <c:v>Karnataka Bank 2015 Private</c:v>
              </c:pt>
              <c:pt idx="116">
                <c:v>Karnataka Bank 2016 Private</c:v>
              </c:pt>
              <c:pt idx="117">
                <c:v>Karnataka Bank 2017 Private</c:v>
              </c:pt>
              <c:pt idx="118">
                <c:v>Karnataka Bank 2018 Private</c:v>
              </c:pt>
              <c:pt idx="119">
                <c:v>Karnataka Bank 2019 Private</c:v>
              </c:pt>
              <c:pt idx="120">
                <c:v>Karur Vysya Bank 2015 Private</c:v>
              </c:pt>
              <c:pt idx="121">
                <c:v>Karur Vysya Bank 2016 Private</c:v>
              </c:pt>
              <c:pt idx="122">
                <c:v>Karur Vysya Bank 2017 Private</c:v>
              </c:pt>
              <c:pt idx="123">
                <c:v>Karur Vysya Bank 2018 Private</c:v>
              </c:pt>
              <c:pt idx="124">
                <c:v>Karur Vysya Bank 2019 Private</c:v>
              </c:pt>
              <c:pt idx="125">
                <c:v>Kotak Mahindra Bank 2015 Private</c:v>
              </c:pt>
              <c:pt idx="126">
                <c:v>Kotak Mahindra Bank 2016 Private</c:v>
              </c:pt>
              <c:pt idx="127">
                <c:v>Kotak Mahindra Bank 2017 Private</c:v>
              </c:pt>
              <c:pt idx="128">
                <c:v>Kotak Mahindra Bank 2018 Private</c:v>
              </c:pt>
              <c:pt idx="129">
                <c:v>Kotak Mahindra Bank 2019 Private</c:v>
              </c:pt>
              <c:pt idx="130">
                <c:v>Lakshmi Vilas Bank 2015 Private</c:v>
              </c:pt>
              <c:pt idx="131">
                <c:v>Lakshmi Vilas Bank 2016 Private</c:v>
              </c:pt>
              <c:pt idx="132">
                <c:v>Lakshmi Vilas Bank 2017 Private</c:v>
              </c:pt>
              <c:pt idx="133">
                <c:v>Lakshmi Vilas Bank 2018 Private</c:v>
              </c:pt>
              <c:pt idx="134">
                <c:v>Lakshmi Vilas Bank 2019 Private</c:v>
              </c:pt>
              <c:pt idx="135">
                <c:v>Oriental Bank of Commerce 2015 Public</c:v>
              </c:pt>
              <c:pt idx="136">
                <c:v>Oriental Bank of Commerce 2016 Public</c:v>
              </c:pt>
              <c:pt idx="137">
                <c:v>Oriental Bank of Commerce 2017 Public</c:v>
              </c:pt>
              <c:pt idx="138">
                <c:v>Oriental Bank of Commerce 2018 Public</c:v>
              </c:pt>
              <c:pt idx="139">
                <c:v>Oriental Bank of Commerce 2019 Public</c:v>
              </c:pt>
              <c:pt idx="140">
                <c:v>Punjab &amp; Sind Bank 2015 Public</c:v>
              </c:pt>
              <c:pt idx="141">
                <c:v>Punjab &amp; Sind Bank 2016 Public</c:v>
              </c:pt>
              <c:pt idx="142">
                <c:v>Punjab &amp; Sind Bank 2017 Public</c:v>
              </c:pt>
              <c:pt idx="143">
                <c:v>Punjab &amp; Sind Bank 2018 Public</c:v>
              </c:pt>
              <c:pt idx="144">
                <c:v>Punjab &amp; Sind Bank 2019 Public</c:v>
              </c:pt>
              <c:pt idx="145">
                <c:v>Punjab National Bank 2015 Public</c:v>
              </c:pt>
              <c:pt idx="146">
                <c:v>Punjab National Bank 2016 Public</c:v>
              </c:pt>
              <c:pt idx="147">
                <c:v>Punjab National Bank 2017 Public</c:v>
              </c:pt>
              <c:pt idx="148">
                <c:v>Punjab National Bank 2018 Public</c:v>
              </c:pt>
              <c:pt idx="149">
                <c:v>Punjab National Bank 2019 Public</c:v>
              </c:pt>
              <c:pt idx="150">
                <c:v>RBL Bank 2015 Private</c:v>
              </c:pt>
              <c:pt idx="151">
                <c:v>RBL Bank 2016 Private</c:v>
              </c:pt>
              <c:pt idx="152">
                <c:v>RBL Bank 2017 Private</c:v>
              </c:pt>
              <c:pt idx="153">
                <c:v>RBL Bank 2018 Private</c:v>
              </c:pt>
              <c:pt idx="154">
                <c:v>RBL Bank 2019 Private</c:v>
              </c:pt>
              <c:pt idx="155">
                <c:v>SBI 2015 Public</c:v>
              </c:pt>
              <c:pt idx="156">
                <c:v>SBI 2016 Public</c:v>
              </c:pt>
              <c:pt idx="157">
                <c:v>SBI 2017 Public</c:v>
              </c:pt>
              <c:pt idx="158">
                <c:v>SBI 2018 Public</c:v>
              </c:pt>
              <c:pt idx="159">
                <c:v>SBI 2019 Public</c:v>
              </c:pt>
              <c:pt idx="160">
                <c:v>South Indian Bank 2015 Private</c:v>
              </c:pt>
              <c:pt idx="161">
                <c:v>South Indian Bank 2016 Private</c:v>
              </c:pt>
              <c:pt idx="162">
                <c:v>South Indian Bank 2017 Private</c:v>
              </c:pt>
              <c:pt idx="163">
                <c:v>South Indian Bank 2018 Private</c:v>
              </c:pt>
              <c:pt idx="164">
                <c:v>South Indian Bank 2019 Private</c:v>
              </c:pt>
              <c:pt idx="165">
                <c:v>Syndicate Bank 2015 Public</c:v>
              </c:pt>
              <c:pt idx="166">
                <c:v>Syndicate Bank 2016 Public</c:v>
              </c:pt>
              <c:pt idx="167">
                <c:v>Syndicate Bank 2017 Public</c:v>
              </c:pt>
              <c:pt idx="168">
                <c:v>Syndicate Bank 2018 Public</c:v>
              </c:pt>
              <c:pt idx="169">
                <c:v>Syndicate Bank 2019 Public</c:v>
              </c:pt>
              <c:pt idx="170">
                <c:v>UCO Bank 2015 Public</c:v>
              </c:pt>
              <c:pt idx="171">
                <c:v>UCO Bank 2016 Public</c:v>
              </c:pt>
              <c:pt idx="172">
                <c:v>UCO Bank 2017 Public</c:v>
              </c:pt>
              <c:pt idx="173">
                <c:v>UCO Bank 2018 Public</c:v>
              </c:pt>
              <c:pt idx="174">
                <c:v>UCO Bank 2019 Public</c:v>
              </c:pt>
              <c:pt idx="175">
                <c:v>Union Bank of India 2015 Public</c:v>
              </c:pt>
              <c:pt idx="176">
                <c:v>Union Bank of India 2016 Public</c:v>
              </c:pt>
              <c:pt idx="177">
                <c:v>Union Bank of India 2017 Public</c:v>
              </c:pt>
              <c:pt idx="178">
                <c:v>Union Bank of India 2018 Public</c:v>
              </c:pt>
              <c:pt idx="179">
                <c:v>Union Bank of India 2019 Public</c:v>
              </c:pt>
              <c:pt idx="180">
                <c:v>United Bank of India 2015 Public</c:v>
              </c:pt>
              <c:pt idx="181">
                <c:v>United Bank of India 2016 Public</c:v>
              </c:pt>
              <c:pt idx="182">
                <c:v>United Bank of India 2017 Public</c:v>
              </c:pt>
              <c:pt idx="183">
                <c:v>United Bank of India 2018 Public</c:v>
              </c:pt>
              <c:pt idx="184">
                <c:v>United Bank of India 2019 Public</c:v>
              </c:pt>
              <c:pt idx="185">
                <c:v>Yes Bank 2015 Private</c:v>
              </c:pt>
              <c:pt idx="186">
                <c:v>Yes Bank 2016 Private</c:v>
              </c:pt>
              <c:pt idx="187">
                <c:v>Yes Bank 2017 Private</c:v>
              </c:pt>
              <c:pt idx="188">
                <c:v>Yes Bank 2018 Private</c:v>
              </c:pt>
              <c:pt idx="189">
                <c:v>Yes Bank 2019 Private</c:v>
              </c:pt>
            </c:strLit>
          </c:cat>
          <c:val>
            <c:numLit>
              <c:formatCode>General</c:formatCode>
              <c:ptCount val="190"/>
              <c:pt idx="0">
                <c:v>1.0528297701087312</c:v>
              </c:pt>
              <c:pt idx="1">
                <c:v>1.0261548361825354</c:v>
              </c:pt>
              <c:pt idx="2">
                <c:v>2.0841163999419581</c:v>
              </c:pt>
              <c:pt idx="3">
                <c:v>1.3678534815866257</c:v>
              </c:pt>
              <c:pt idx="4">
                <c:v>1.3678534815866257</c:v>
              </c:pt>
              <c:pt idx="5">
                <c:v>1.5209740771396121</c:v>
              </c:pt>
              <c:pt idx="6">
                <c:v>0.88368613447403632</c:v>
              </c:pt>
              <c:pt idx="7">
                <c:v>0.77904855076161339</c:v>
              </c:pt>
              <c:pt idx="8">
                <c:v>1.6887188270974431</c:v>
              </c:pt>
              <c:pt idx="9">
                <c:v>0.78070706479920826</c:v>
              </c:pt>
              <c:pt idx="10">
                <c:v>1.8835386623349653</c:v>
              </c:pt>
              <c:pt idx="11">
                <c:v>2.3329733379609445</c:v>
              </c:pt>
              <c:pt idx="12">
                <c:v>2.3329733379609445</c:v>
              </c:pt>
              <c:pt idx="13">
                <c:v>2.29130590629654</c:v>
              </c:pt>
              <c:pt idx="14">
                <c:v>2.29130590629654</c:v>
              </c:pt>
              <c:pt idx="15">
                <c:v>0.91517468885889941</c:v>
              </c:pt>
              <c:pt idx="16">
                <c:v>0.23140655712634323</c:v>
              </c:pt>
              <c:pt idx="17">
                <c:v>3.0377480161373701E-2</c:v>
              </c:pt>
              <c:pt idx="18">
                <c:v>4.6541834981141339E-2</c:v>
              </c:pt>
              <c:pt idx="19">
                <c:v>4.6541834981141339E-2</c:v>
              </c:pt>
              <c:pt idx="20">
                <c:v>0.84491921847128515</c:v>
              </c:pt>
              <c:pt idx="21">
                <c:v>0.79629914575763305</c:v>
              </c:pt>
              <c:pt idx="22">
                <c:v>0.72541822071688744</c:v>
              </c:pt>
              <c:pt idx="23">
                <c:v>1.3928509995333527</c:v>
              </c:pt>
              <c:pt idx="24">
                <c:v>1.3786156176907929</c:v>
              </c:pt>
              <c:pt idx="25">
                <c:v>1.6471222113416804</c:v>
              </c:pt>
              <c:pt idx="26">
                <c:v>1.2808537319487368</c:v>
              </c:pt>
              <c:pt idx="27">
                <c:v>1.2264485877438931</c:v>
              </c:pt>
              <c:pt idx="28">
                <c:v>1.061419130710165</c:v>
              </c:pt>
              <c:pt idx="29">
                <c:v>1.0614188760581518</c:v>
              </c:pt>
              <c:pt idx="30">
                <c:v>1.050182425681166</c:v>
              </c:pt>
              <c:pt idx="31">
                <c:v>1.1025988140150036</c:v>
              </c:pt>
              <c:pt idx="32">
                <c:v>0.40866113701181422</c:v>
              </c:pt>
              <c:pt idx="33">
                <c:v>1.7683206027068845</c:v>
              </c:pt>
              <c:pt idx="34">
                <c:v>1.7683206027068845</c:v>
              </c:pt>
              <c:pt idx="35">
                <c:v>0.80578124455613021</c:v>
              </c:pt>
              <c:pt idx="36">
                <c:v>0.85033540907249894</c:v>
              </c:pt>
              <c:pt idx="37">
                <c:v>1.1727156518791149</c:v>
              </c:pt>
              <c:pt idx="38">
                <c:v>1.0899784973054227</c:v>
              </c:pt>
              <c:pt idx="39">
                <c:v>1.1330964255693428</c:v>
              </c:pt>
              <c:pt idx="40">
                <c:v>0.52083359258425466</c:v>
              </c:pt>
              <c:pt idx="41">
                <c:v>0.53754776136862459</c:v>
              </c:pt>
              <c:pt idx="42">
                <c:v>0.31726170983006896</c:v>
              </c:pt>
              <c:pt idx="43">
                <c:v>0.27668860503853737</c:v>
              </c:pt>
              <c:pt idx="44">
                <c:v>0.27668860503853737</c:v>
              </c:pt>
              <c:pt idx="45">
                <c:v>3.6877457404980336E-2</c:v>
              </c:pt>
              <c:pt idx="46">
                <c:v>0.14873116352025098</c:v>
              </c:pt>
              <c:pt idx="47">
                <c:v>0.41695410305435193</c:v>
              </c:pt>
              <c:pt idx="48">
                <c:v>0.41695410305435193</c:v>
              </c:pt>
              <c:pt idx="49">
                <c:v>9.9345970467447267E-2</c:v>
              </c:pt>
              <c:pt idx="50">
                <c:v>1.1536449443421892</c:v>
              </c:pt>
              <c:pt idx="51">
                <c:v>0.50882594723862196</c:v>
              </c:pt>
              <c:pt idx="52">
                <c:v>2.0441993942383494</c:v>
              </c:pt>
              <c:pt idx="53">
                <c:v>0.50675103804076826</c:v>
              </c:pt>
              <c:pt idx="54">
                <c:v>0.50675103804076826</c:v>
              </c:pt>
              <c:pt idx="55">
                <c:v>0.64050843390972956</c:v>
              </c:pt>
              <c:pt idx="56">
                <c:v>0.57863012953085879</c:v>
              </c:pt>
              <c:pt idx="57">
                <c:v>0.68619182785282584</c:v>
              </c:pt>
              <c:pt idx="58">
                <c:v>0.87405315188085764</c:v>
              </c:pt>
              <c:pt idx="59">
                <c:v>0.87405034648110635</c:v>
              </c:pt>
              <c:pt idx="60">
                <c:v>0.72256733996127409</c:v>
              </c:pt>
              <c:pt idx="61">
                <c:v>0.46181988755572817</c:v>
              </c:pt>
              <c:pt idx="62">
                <c:v>0.87815550838201606</c:v>
              </c:pt>
              <c:pt idx="63">
                <c:v>0.73422595429150084</c:v>
              </c:pt>
              <c:pt idx="64">
                <c:v>0.38694745077585085</c:v>
              </c:pt>
              <c:pt idx="65">
                <c:v>0.49581651737375726</c:v>
              </c:pt>
              <c:pt idx="66">
                <c:v>0.22185551888522184</c:v>
              </c:pt>
              <c:pt idx="67">
                <c:v>0.52327008779654682</c:v>
              </c:pt>
              <c:pt idx="68">
                <c:v>0.52327008779654682</c:v>
              </c:pt>
              <c:pt idx="69">
                <c:v>0.26329273580071738</c:v>
              </c:pt>
              <c:pt idx="70">
                <c:v>0.29829390525371724</c:v>
              </c:pt>
              <c:pt idx="71">
                <c:v>0.26900393265786865</c:v>
              </c:pt>
              <c:pt idx="72">
                <c:v>0.65947991474305501</c:v>
              </c:pt>
              <c:pt idx="73">
                <c:v>0.94457602798962181</c:v>
              </c:pt>
              <c:pt idx="74">
                <c:v>0.58625002260220715</c:v>
              </c:pt>
              <c:pt idx="75">
                <c:v>0.82748631128066708</c:v>
              </c:pt>
              <c:pt idx="76">
                <c:v>1.1581447857378051</c:v>
              </c:pt>
              <c:pt idx="77">
                <c:v>1.1581447857378051</c:v>
              </c:pt>
              <c:pt idx="78">
                <c:v>0.78471902009565275</c:v>
              </c:pt>
              <c:pt idx="79">
                <c:v>0.7847195460245312</c:v>
              </c:pt>
              <c:pt idx="80">
                <c:v>1.4762833454409241</c:v>
              </c:pt>
              <c:pt idx="81">
                <c:v>1.4762833454409241</c:v>
              </c:pt>
              <c:pt idx="82">
                <c:v>1.7388789726784895</c:v>
              </c:pt>
              <c:pt idx="83">
                <c:v>1.7388789726784895</c:v>
              </c:pt>
              <c:pt idx="84">
                <c:v>1.5255411878587886</c:v>
              </c:pt>
              <c:pt idx="85">
                <c:v>2.5443346461189629</c:v>
              </c:pt>
              <c:pt idx="86">
                <c:v>2.5427777160927909</c:v>
              </c:pt>
              <c:pt idx="87">
                <c:v>2.509720331912189</c:v>
              </c:pt>
              <c:pt idx="88">
                <c:v>2.4979992155524484</c:v>
              </c:pt>
              <c:pt idx="89">
                <c:v>2.9790822419710201</c:v>
              </c:pt>
              <c:pt idx="90">
                <c:v>0</c:v>
              </c:pt>
              <c:pt idx="91">
                <c:v>3.51466380097634</c:v>
              </c:pt>
              <c:pt idx="92">
                <c:v>3.4243097686681816</c:v>
              </c:pt>
              <c:pt idx="93">
                <c:v>3.7549188741352886</c:v>
              </c:pt>
              <c:pt idx="94">
                <c:v>3.8538679439580692</c:v>
              </c:pt>
              <c:pt idx="95">
                <c:v>0.21582825843892106</c:v>
              </c:pt>
              <c:pt idx="96">
                <c:v>0.73632925280896588</c:v>
              </c:pt>
              <c:pt idx="97">
                <c:v>1.0711036500686779</c:v>
              </c:pt>
              <c:pt idx="98">
                <c:v>0.62601134991585305</c:v>
              </c:pt>
              <c:pt idx="99">
                <c:v>0.62601134991585305</c:v>
              </c:pt>
              <c:pt idx="100">
                <c:v>1.7351986681833445</c:v>
              </c:pt>
              <c:pt idx="101">
                <c:v>1.1712038589841065</c:v>
              </c:pt>
              <c:pt idx="102">
                <c:v>0.69520068585307493</c:v>
              </c:pt>
              <c:pt idx="103">
                <c:v>0.37567757220713111</c:v>
              </c:pt>
              <c:pt idx="104">
                <c:v>0.37567757220713111</c:v>
              </c:pt>
              <c:pt idx="105">
                <c:v>1.2520278616951421</c:v>
              </c:pt>
              <c:pt idx="106">
                <c:v>1.0875501062669402</c:v>
              </c:pt>
              <c:pt idx="107">
                <c:v>1.0875501062669402</c:v>
              </c:pt>
              <c:pt idx="108">
                <c:v>1.6059750923174749</c:v>
              </c:pt>
              <c:pt idx="109">
                <c:v>1.6059750923174749</c:v>
              </c:pt>
              <c:pt idx="110">
                <c:v>0.38292158001980342</c:v>
              </c:pt>
              <c:pt idx="111">
                <c:v>0.34869348908309183</c:v>
              </c:pt>
              <c:pt idx="112">
                <c:v>0.22479560432591267</c:v>
              </c:pt>
              <c:pt idx="113">
                <c:v>0.26428899518114135</c:v>
              </c:pt>
              <c:pt idx="114">
                <c:v>0.39600428005052751</c:v>
              </c:pt>
              <c:pt idx="115">
                <c:v>0.30620880126052652</c:v>
              </c:pt>
              <c:pt idx="116">
                <c:v>0.28490914707173398</c:v>
              </c:pt>
              <c:pt idx="117">
                <c:v>0.16190705832480973</c:v>
              </c:pt>
              <c:pt idx="118">
                <c:v>0.15082206593162853</c:v>
              </c:pt>
              <c:pt idx="119">
                <c:v>0.57483159585078458</c:v>
              </c:pt>
              <c:pt idx="120">
                <c:v>0.34403175193255997</c:v>
              </c:pt>
              <c:pt idx="121">
                <c:v>0.33672577794546937</c:v>
              </c:pt>
              <c:pt idx="122">
                <c:v>0.38020398487274498</c:v>
              </c:pt>
              <c:pt idx="123">
                <c:v>0.24371613626455749</c:v>
              </c:pt>
              <c:pt idx="124">
                <c:v>0.24371613626455749</c:v>
              </c:pt>
              <c:pt idx="125">
                <c:v>0.76383249438589551</c:v>
              </c:pt>
              <c:pt idx="126">
                <c:v>0.67106687632157025</c:v>
              </c:pt>
              <c:pt idx="127">
                <c:v>0.67106687632157025</c:v>
              </c:pt>
              <c:pt idx="128">
                <c:v>0.75170050663804233</c:v>
              </c:pt>
              <c:pt idx="129">
                <c:v>0.75170050663804233</c:v>
              </c:pt>
              <c:pt idx="130">
                <c:v>0.43479498861047844</c:v>
              </c:pt>
              <c:pt idx="131">
                <c:v>0.29438225352474712</c:v>
              </c:pt>
              <c:pt idx="132">
                <c:v>0.40996490113915368</c:v>
              </c:pt>
              <c:pt idx="133">
                <c:v>0.82998492749281483</c:v>
              </c:pt>
              <c:pt idx="134">
                <c:v>1.723947123088754</c:v>
              </c:pt>
              <c:pt idx="135">
                <c:v>0.52856877052219575</c:v>
              </c:pt>
              <c:pt idx="136">
                <c:v>1.0333416894690031</c:v>
              </c:pt>
              <c:pt idx="137">
                <c:v>0.82245332898947632</c:v>
              </c:pt>
              <c:pt idx="138">
                <c:v>0.74700760373393493</c:v>
              </c:pt>
              <c:pt idx="139">
                <c:v>0.74700760373393493</c:v>
              </c:pt>
              <c:pt idx="140">
                <c:v>0.54469834780153603</c:v>
              </c:pt>
              <c:pt idx="141">
                <c:v>0.47552853998680117</c:v>
              </c:pt>
              <c:pt idx="142">
                <c:v>0.48163686595131927</c:v>
              </c:pt>
              <c:pt idx="143">
                <c:v>0.5956921663547744</c:v>
              </c:pt>
              <c:pt idx="144">
                <c:v>0.47602343284105664</c:v>
              </c:pt>
              <c:pt idx="145">
                <c:v>1.5597760801709417</c:v>
              </c:pt>
              <c:pt idx="146">
                <c:v>0.97410470241819103</c:v>
              </c:pt>
              <c:pt idx="147">
                <c:v>1.4814799034919646</c:v>
              </c:pt>
              <c:pt idx="148">
                <c:v>1.4814795428091185</c:v>
              </c:pt>
              <c:pt idx="149">
                <c:v>0.87806273811248914</c:v>
              </c:pt>
              <c:pt idx="150">
                <c:v>3.5258948411104867</c:v>
              </c:pt>
              <c:pt idx="151">
                <c:v>1.8405288335124712</c:v>
              </c:pt>
              <c:pt idx="152">
                <c:v>1.3856196242652197</c:v>
              </c:pt>
              <c:pt idx="153">
                <c:v>1.5677180774102595</c:v>
              </c:pt>
              <c:pt idx="154">
                <c:v>1.5677180774102595</c:v>
              </c:pt>
              <c:pt idx="155">
                <c:v>1.6872923704936265</c:v>
              </c:pt>
              <c:pt idx="156">
                <c:v>1.6526464368411973</c:v>
              </c:pt>
              <c:pt idx="157">
                <c:v>1.6526464368411973</c:v>
              </c:pt>
              <c:pt idx="158">
                <c:v>1.8243183540367329</c:v>
              </c:pt>
              <c:pt idx="159">
                <c:v>1.8243183540367329</c:v>
              </c:pt>
              <c:pt idx="160">
                <c:v>0.60197941532876709</c:v>
              </c:pt>
              <c:pt idx="161">
                <c:v>0.40378757097570583</c:v>
              </c:pt>
              <c:pt idx="162">
                <c:v>0.77117087563439679</c:v>
              </c:pt>
              <c:pt idx="163">
                <c:v>0.91870633137657931</c:v>
              </c:pt>
              <c:pt idx="164">
                <c:v>0.91870461001146697</c:v>
              </c:pt>
              <c:pt idx="165">
                <c:v>2.0668861515418246</c:v>
              </c:pt>
              <c:pt idx="166">
                <c:v>1.2320430225786756</c:v>
              </c:pt>
              <c:pt idx="167">
                <c:v>1.9819292307960015</c:v>
              </c:pt>
              <c:pt idx="168">
                <c:v>1.5452097468891464</c:v>
              </c:pt>
              <c:pt idx="169">
                <c:v>1.5452088143669789</c:v>
              </c:pt>
              <c:pt idx="170">
                <c:v>1.4879187361643915</c:v>
              </c:pt>
              <c:pt idx="171">
                <c:v>0.82173349868616885</c:v>
              </c:pt>
              <c:pt idx="172">
                <c:v>1.2670770408277507</c:v>
              </c:pt>
              <c:pt idx="173">
                <c:v>0.60341139174895264</c:v>
              </c:pt>
              <c:pt idx="174">
                <c:v>0.60341139174895264</c:v>
              </c:pt>
              <c:pt idx="175">
                <c:v>1.3523684418604347</c:v>
              </c:pt>
              <c:pt idx="176">
                <c:v>1.7591430839079676</c:v>
              </c:pt>
              <c:pt idx="177">
                <c:v>1.8201852270232384</c:v>
              </c:pt>
              <c:pt idx="178">
                <c:v>1.6182959118450895</c:v>
              </c:pt>
              <c:pt idx="179">
                <c:v>1.6182959118450895</c:v>
              </c:pt>
              <c:pt idx="180">
                <c:v>0.49878664677806345</c:v>
              </c:pt>
              <c:pt idx="181">
                <c:v>0.34832325708692963</c:v>
              </c:pt>
              <c:pt idx="182">
                <c:v>0.38169204499404841</c:v>
              </c:pt>
              <c:pt idx="183">
                <c:v>0.19164649078866811</c:v>
              </c:pt>
              <c:pt idx="184">
                <c:v>0.19164649078866811</c:v>
              </c:pt>
              <c:pt idx="185">
                <c:v>1.7505470648034873</c:v>
              </c:pt>
              <c:pt idx="186">
                <c:v>1.7505470648034873</c:v>
              </c:pt>
              <c:pt idx="187">
                <c:v>2.9075536099460058</c:v>
              </c:pt>
              <c:pt idx="188">
                <c:v>2.9075536099460058</c:v>
              </c:pt>
              <c:pt idx="189">
                <c:v>4.0300064673917086</c:v>
              </c:pt>
            </c:numLit>
          </c:val>
          <c:extLst>
            <c:ext xmlns:c16="http://schemas.microsoft.com/office/drawing/2014/chart" uri="{C3380CC4-5D6E-409C-BE32-E72D297353CC}">
              <c16:uniqueId val="{00000000-DEE7-4B75-8C22-4D8DB034FF50}"/>
            </c:ext>
          </c:extLst>
        </c:ser>
        <c:dLbls>
          <c:showLegendKey val="0"/>
          <c:showVal val="0"/>
          <c:showCatName val="0"/>
          <c:showSerName val="0"/>
          <c:showPercent val="0"/>
          <c:showBubbleSize val="0"/>
        </c:dLbls>
        <c:axId val="363775904"/>
        <c:axId val="363778784"/>
      </c:areaChart>
      <c:catAx>
        <c:axId val="363775904"/>
        <c:scaling>
          <c:orientation val="minMax"/>
        </c:scaling>
        <c:delete val="1"/>
        <c:axPos val="b"/>
        <c:numFmt formatCode="General" sourceLinked="1"/>
        <c:majorTickMark val="out"/>
        <c:minorTickMark val="none"/>
        <c:tickLblPos val="nextTo"/>
        <c:crossAx val="363778784"/>
        <c:crosses val="autoZero"/>
        <c:auto val="1"/>
        <c:lblAlgn val="ctr"/>
        <c:lblOffset val="100"/>
        <c:noMultiLvlLbl val="0"/>
      </c:catAx>
      <c:valAx>
        <c:axId val="363778784"/>
        <c:scaling>
          <c:orientation val="minMax"/>
        </c:scaling>
        <c:delete val="1"/>
        <c:axPos val="l"/>
        <c:numFmt formatCode="General" sourceLinked="1"/>
        <c:majorTickMark val="none"/>
        <c:minorTickMark val="none"/>
        <c:tickLblPos val="nextTo"/>
        <c:crossAx val="3637759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Dashboard.xlsx]Sheet1!PivotTable1</c:name>
    <c:fmtId val="26"/>
  </c:pivotSource>
  <c:chart>
    <c:title>
      <c:tx>
        <c:rich>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r>
              <a:rPr lang="en-IN">
                <a:solidFill>
                  <a:schemeClr val="accent1">
                    <a:lumMod val="40000"/>
                    <a:lumOff val="60000"/>
                  </a:schemeClr>
                </a:solidFill>
              </a:rPr>
              <a:t>Sector wise Income and Expenses</a:t>
            </a:r>
          </a:p>
        </c:rich>
      </c:tx>
      <c:layout>
        <c:manualLayout>
          <c:xMode val="edge"/>
          <c:yMode val="edge"/>
          <c:x val="0.23923816233920545"/>
          <c:y val="4.37108511458081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9587041704772"/>
          <c:y val="0.16621229889784087"/>
          <c:w val="0.7744901221624918"/>
          <c:h val="0.65349863181995871"/>
        </c:manualLayout>
      </c:layout>
      <c:barChart>
        <c:barDir val="col"/>
        <c:grouping val="stacked"/>
        <c:varyColors val="0"/>
        <c:ser>
          <c:idx val="0"/>
          <c:order val="0"/>
          <c:tx>
            <c:strRef>
              <c:f>Sheet1!$B$3</c:f>
              <c:strCache>
                <c:ptCount val="1"/>
                <c:pt idx="0">
                  <c:v> Income </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Sheet1!$A$4:$A$6</c:f>
              <c:strCache>
                <c:ptCount val="2"/>
                <c:pt idx="0">
                  <c:v>Private</c:v>
                </c:pt>
                <c:pt idx="1">
                  <c:v>Public</c:v>
                </c:pt>
              </c:strCache>
            </c:strRef>
          </c:cat>
          <c:val>
            <c:numRef>
              <c:f>Sheet1!$B$4:$B$6</c:f>
              <c:numCache>
                <c:formatCode>_ * #,##0_ ;_ * \-#,##0_ ;_ * "-"??_ ;_ @_ </c:formatCode>
                <c:ptCount val="2"/>
                <c:pt idx="0">
                  <c:v>1655642.9800000007</c:v>
                </c:pt>
                <c:pt idx="1">
                  <c:v>3682255.7600000007</c:v>
                </c:pt>
              </c:numCache>
            </c:numRef>
          </c:val>
          <c:extLst>
            <c:ext xmlns:c16="http://schemas.microsoft.com/office/drawing/2014/chart" uri="{C3380CC4-5D6E-409C-BE32-E72D297353CC}">
              <c16:uniqueId val="{00000000-9A3D-4ACB-8C6E-9B4DDD684EA7}"/>
            </c:ext>
          </c:extLst>
        </c:ser>
        <c:ser>
          <c:idx val="1"/>
          <c:order val="1"/>
          <c:tx>
            <c:strRef>
              <c:f>Sheet1!$C$3</c:f>
              <c:strCache>
                <c:ptCount val="1"/>
                <c:pt idx="0">
                  <c:v> Expenses </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Sheet1!$A$4:$A$6</c:f>
              <c:strCache>
                <c:ptCount val="2"/>
                <c:pt idx="0">
                  <c:v>Private</c:v>
                </c:pt>
                <c:pt idx="1">
                  <c:v>Public</c:v>
                </c:pt>
              </c:strCache>
            </c:strRef>
          </c:cat>
          <c:val>
            <c:numRef>
              <c:f>Sheet1!$C$4:$C$6</c:f>
              <c:numCache>
                <c:formatCode>_ * #,##0_ ;_ * \-#,##0_ ;_ * "-"??_ ;_ @_ </c:formatCode>
                <c:ptCount val="2"/>
                <c:pt idx="0">
                  <c:v>369006.78000000009</c:v>
                </c:pt>
                <c:pt idx="1">
                  <c:v>709158.18999999983</c:v>
                </c:pt>
              </c:numCache>
            </c:numRef>
          </c:val>
          <c:extLst>
            <c:ext xmlns:c16="http://schemas.microsoft.com/office/drawing/2014/chart" uri="{C3380CC4-5D6E-409C-BE32-E72D297353CC}">
              <c16:uniqueId val="{00000001-9A3D-4ACB-8C6E-9B4DDD684EA7}"/>
            </c:ext>
          </c:extLst>
        </c:ser>
        <c:dLbls>
          <c:showLegendKey val="0"/>
          <c:showVal val="0"/>
          <c:showCatName val="0"/>
          <c:showSerName val="0"/>
          <c:showPercent val="0"/>
          <c:showBubbleSize val="0"/>
        </c:dLbls>
        <c:gapWidth val="150"/>
        <c:overlap val="100"/>
        <c:axId val="196083919"/>
        <c:axId val="196086319"/>
      </c:barChart>
      <c:catAx>
        <c:axId val="1960839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6319"/>
        <c:crosses val="autoZero"/>
        <c:auto val="1"/>
        <c:lblAlgn val="ctr"/>
        <c:lblOffset val="100"/>
        <c:noMultiLvlLbl val="0"/>
      </c:catAx>
      <c:valAx>
        <c:axId val="196086319"/>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96083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40000"/>
                    <a:lumOff val="60000"/>
                  </a:schemeClr>
                </a:solidFill>
                <a:latin typeface="+mn-lt"/>
                <a:ea typeface="+mn-ea"/>
                <a:cs typeface="+mn-cs"/>
              </a:defRPr>
            </a:pPr>
            <a:endParaRPr lang="en-US"/>
          </a:p>
        </c:txPr>
      </c:dTable>
      <c:spPr>
        <a:noFill/>
        <a:ln>
          <a:noFill/>
        </a:ln>
        <a:effectLst/>
      </c:spPr>
    </c:plotArea>
    <c:legend>
      <c:legendPos val="r"/>
      <c:layout>
        <c:manualLayout>
          <c:xMode val="edge"/>
          <c:yMode val="edge"/>
          <c:x val="0.86086043433126425"/>
          <c:y val="0.48805654723717085"/>
          <c:w val="0.12612069890470667"/>
          <c:h val="0.19364711565313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Dashboard.xlsx]Sheet4!PivotTable7</c:name>
    <c:fmtId val="5"/>
  </c:pivotSource>
  <c:chart>
    <c:title>
      <c:tx>
        <c:rich>
          <a:bodyPr rot="0" spcFirstLastPara="1" vertOverflow="ellipsis" vert="horz" wrap="square" anchor="ctr" anchorCtr="1"/>
          <a:lstStyle/>
          <a:p>
            <a:pPr>
              <a:defRPr sz="1400" b="1" i="0" u="none" strike="noStrike" kern="1200" baseline="0">
                <a:solidFill>
                  <a:schemeClr val="accent1">
                    <a:lumMod val="40000"/>
                    <a:lumOff val="60000"/>
                  </a:schemeClr>
                </a:solidFill>
                <a:latin typeface="+mn-lt"/>
                <a:ea typeface="+mn-ea"/>
                <a:cs typeface="+mn-cs"/>
              </a:defRPr>
            </a:pPr>
            <a:r>
              <a:rPr lang="en-US" sz="1400">
                <a:solidFill>
                  <a:schemeClr val="accent1">
                    <a:lumMod val="40000"/>
                    <a:lumOff val="60000"/>
                  </a:schemeClr>
                </a:solidFill>
              </a:rPr>
              <a:t>Private</a:t>
            </a:r>
            <a:r>
              <a:rPr lang="en-US" sz="1400" baseline="0">
                <a:solidFill>
                  <a:schemeClr val="accent1">
                    <a:lumMod val="40000"/>
                    <a:lumOff val="60000"/>
                  </a:schemeClr>
                </a:solidFill>
              </a:rPr>
              <a:t> vs Public sector Debt-to-Equity Ratio</a:t>
            </a:r>
            <a:endParaRPr lang="en-US" sz="1400">
              <a:solidFill>
                <a:schemeClr val="accent1">
                  <a:lumMod val="40000"/>
                  <a:lumOff val="60000"/>
                </a:schemeClr>
              </a:solidFill>
            </a:endParaRPr>
          </a:p>
        </c:rich>
      </c:tx>
      <c:layout>
        <c:manualLayout>
          <c:xMode val="edge"/>
          <c:yMode val="edge"/>
          <c:x val="0.20634875974111833"/>
          <c:y val="3.054567494365210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lumMod val="40000"/>
                  <a:lumOff val="6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2669321732403E-2"/>
          <c:y val="0.15394056480481846"/>
          <c:w val="0.93888888888888888"/>
          <c:h val="0.7641350834327707"/>
        </c:manualLayout>
      </c:layout>
      <c:areaChart>
        <c:grouping val="standard"/>
        <c:varyColors val="0"/>
        <c:ser>
          <c:idx val="0"/>
          <c:order val="0"/>
          <c:tx>
            <c:strRef>
              <c:f>Sheet4!$K$22</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cat>
            <c:multiLvlStrRef>
              <c:f>Sheet4!$J$23:$J$253</c:f>
              <c:multiLvlStrCache>
                <c:ptCount val="190"/>
                <c:lvl>
                  <c:pt idx="0">
                    <c:v>2015</c:v>
                  </c:pt>
                  <c:pt idx="1">
                    <c:v>2016</c:v>
                  </c:pt>
                  <c:pt idx="2">
                    <c:v>2017</c:v>
                  </c:pt>
                  <c:pt idx="3">
                    <c:v>2018</c:v>
                  </c:pt>
                  <c:pt idx="4">
                    <c:v>2019</c:v>
                  </c:pt>
                  <c:pt idx="5">
                    <c:v>2015</c:v>
                  </c:pt>
                  <c:pt idx="6">
                    <c:v>2016</c:v>
                  </c:pt>
                  <c:pt idx="7">
                    <c:v>2017</c:v>
                  </c:pt>
                  <c:pt idx="8">
                    <c:v>2018</c:v>
                  </c:pt>
                  <c:pt idx="9">
                    <c:v>2019</c:v>
                  </c:pt>
                  <c:pt idx="10">
                    <c:v>2015</c:v>
                  </c:pt>
                  <c:pt idx="11">
                    <c:v>2016</c:v>
                  </c:pt>
                  <c:pt idx="12">
                    <c:v>2017</c:v>
                  </c:pt>
                  <c:pt idx="13">
                    <c:v>2018</c:v>
                  </c:pt>
                  <c:pt idx="14">
                    <c:v>2019</c:v>
                  </c:pt>
                  <c:pt idx="15">
                    <c:v>2015</c:v>
                  </c:pt>
                  <c:pt idx="16">
                    <c:v>2016</c:v>
                  </c:pt>
                  <c:pt idx="17">
                    <c:v>2017</c:v>
                  </c:pt>
                  <c:pt idx="18">
                    <c:v>2018</c:v>
                  </c:pt>
                  <c:pt idx="19">
                    <c:v>2019</c:v>
                  </c:pt>
                  <c:pt idx="20">
                    <c:v>2015</c:v>
                  </c:pt>
                  <c:pt idx="21">
                    <c:v>2016</c:v>
                  </c:pt>
                  <c:pt idx="22">
                    <c:v>2017</c:v>
                  </c:pt>
                  <c:pt idx="23">
                    <c:v>2018</c:v>
                  </c:pt>
                  <c:pt idx="24">
                    <c:v>2019</c:v>
                  </c:pt>
                  <c:pt idx="25">
                    <c:v>2015</c:v>
                  </c:pt>
                  <c:pt idx="26">
                    <c:v>2016</c:v>
                  </c:pt>
                  <c:pt idx="27">
                    <c:v>2017</c:v>
                  </c:pt>
                  <c:pt idx="28">
                    <c:v>2018</c:v>
                  </c:pt>
                  <c:pt idx="29">
                    <c:v>2019</c:v>
                  </c:pt>
                  <c:pt idx="30">
                    <c:v>2015</c:v>
                  </c:pt>
                  <c:pt idx="31">
                    <c:v>2016</c:v>
                  </c:pt>
                  <c:pt idx="32">
                    <c:v>2017</c:v>
                  </c:pt>
                  <c:pt idx="33">
                    <c:v>2018</c:v>
                  </c:pt>
                  <c:pt idx="34">
                    <c:v>2019</c:v>
                  </c:pt>
                  <c:pt idx="35">
                    <c:v>2015</c:v>
                  </c:pt>
                  <c:pt idx="36">
                    <c:v>2016</c:v>
                  </c:pt>
                  <c:pt idx="37">
                    <c:v>2017</c:v>
                  </c:pt>
                  <c:pt idx="38">
                    <c:v>2018</c:v>
                  </c:pt>
                  <c:pt idx="39">
                    <c:v>2019</c:v>
                  </c:pt>
                  <c:pt idx="40">
                    <c:v>2015</c:v>
                  </c:pt>
                  <c:pt idx="41">
                    <c:v>2016</c:v>
                  </c:pt>
                  <c:pt idx="42">
                    <c:v>2017</c:v>
                  </c:pt>
                  <c:pt idx="43">
                    <c:v>2018</c:v>
                  </c:pt>
                  <c:pt idx="44">
                    <c:v>2019</c:v>
                  </c:pt>
                  <c:pt idx="45">
                    <c:v>2015</c:v>
                  </c:pt>
                  <c:pt idx="46">
                    <c:v>2016</c:v>
                  </c:pt>
                  <c:pt idx="47">
                    <c:v>2017</c:v>
                  </c:pt>
                  <c:pt idx="48">
                    <c:v>2018</c:v>
                  </c:pt>
                  <c:pt idx="49">
                    <c:v>2019</c:v>
                  </c:pt>
                  <c:pt idx="50">
                    <c:v>2015</c:v>
                  </c:pt>
                  <c:pt idx="51">
                    <c:v>2016</c:v>
                  </c:pt>
                  <c:pt idx="52">
                    <c:v>2017</c:v>
                  </c:pt>
                  <c:pt idx="53">
                    <c:v>2018</c:v>
                  </c:pt>
                  <c:pt idx="54">
                    <c:v>2019</c:v>
                  </c:pt>
                  <c:pt idx="55">
                    <c:v>2015</c:v>
                  </c:pt>
                  <c:pt idx="56">
                    <c:v>2016</c:v>
                  </c:pt>
                  <c:pt idx="57">
                    <c:v>2017</c:v>
                  </c:pt>
                  <c:pt idx="58">
                    <c:v>2018</c:v>
                  </c:pt>
                  <c:pt idx="59">
                    <c:v>2019</c:v>
                  </c:pt>
                  <c:pt idx="60">
                    <c:v>2015</c:v>
                  </c:pt>
                  <c:pt idx="61">
                    <c:v>2016</c:v>
                  </c:pt>
                  <c:pt idx="62">
                    <c:v>2017</c:v>
                  </c:pt>
                  <c:pt idx="63">
                    <c:v>2018</c:v>
                  </c:pt>
                  <c:pt idx="64">
                    <c:v>2019</c:v>
                  </c:pt>
                  <c:pt idx="65">
                    <c:v>2015</c:v>
                  </c:pt>
                  <c:pt idx="66">
                    <c:v>2016</c:v>
                  </c:pt>
                  <c:pt idx="67">
                    <c:v>2017</c:v>
                  </c:pt>
                  <c:pt idx="68">
                    <c:v>2018</c:v>
                  </c:pt>
                  <c:pt idx="69">
                    <c:v>2019</c:v>
                  </c:pt>
                  <c:pt idx="70">
                    <c:v>2015</c:v>
                  </c:pt>
                  <c:pt idx="71">
                    <c:v>2016</c:v>
                  </c:pt>
                  <c:pt idx="72">
                    <c:v>2017</c:v>
                  </c:pt>
                  <c:pt idx="73">
                    <c:v>2018</c:v>
                  </c:pt>
                  <c:pt idx="74">
                    <c:v>2019</c:v>
                  </c:pt>
                  <c:pt idx="75">
                    <c:v>2015</c:v>
                  </c:pt>
                  <c:pt idx="76">
                    <c:v>2016</c:v>
                  </c:pt>
                  <c:pt idx="77">
                    <c:v>2017</c:v>
                  </c:pt>
                  <c:pt idx="78">
                    <c:v>2018</c:v>
                  </c:pt>
                  <c:pt idx="79">
                    <c:v>2019</c:v>
                  </c:pt>
                  <c:pt idx="80">
                    <c:v>2015</c:v>
                  </c:pt>
                  <c:pt idx="81">
                    <c:v>2016</c:v>
                  </c:pt>
                  <c:pt idx="82">
                    <c:v>2017</c:v>
                  </c:pt>
                  <c:pt idx="83">
                    <c:v>2018</c:v>
                  </c:pt>
                  <c:pt idx="84">
                    <c:v>2019</c:v>
                  </c:pt>
                  <c:pt idx="85">
                    <c:v>2015</c:v>
                  </c:pt>
                  <c:pt idx="86">
                    <c:v>2016</c:v>
                  </c:pt>
                  <c:pt idx="87">
                    <c:v>2017</c:v>
                  </c:pt>
                  <c:pt idx="88">
                    <c:v>2018</c:v>
                  </c:pt>
                  <c:pt idx="89">
                    <c:v>2019</c:v>
                  </c:pt>
                  <c:pt idx="90">
                    <c:v>2015</c:v>
                  </c:pt>
                  <c:pt idx="91">
                    <c:v>2016</c:v>
                  </c:pt>
                  <c:pt idx="92">
                    <c:v>2017</c:v>
                  </c:pt>
                  <c:pt idx="93">
                    <c:v>2018</c:v>
                  </c:pt>
                  <c:pt idx="94">
                    <c:v>2019</c:v>
                  </c:pt>
                  <c:pt idx="95">
                    <c:v>2015</c:v>
                  </c:pt>
                  <c:pt idx="96">
                    <c:v>2016</c:v>
                  </c:pt>
                  <c:pt idx="97">
                    <c:v>2017</c:v>
                  </c:pt>
                  <c:pt idx="98">
                    <c:v>2018</c:v>
                  </c:pt>
                  <c:pt idx="99">
                    <c:v>2019</c:v>
                  </c:pt>
                  <c:pt idx="100">
                    <c:v>2015</c:v>
                  </c:pt>
                  <c:pt idx="101">
                    <c:v>2016</c:v>
                  </c:pt>
                  <c:pt idx="102">
                    <c:v>2017</c:v>
                  </c:pt>
                  <c:pt idx="103">
                    <c:v>2018</c:v>
                  </c:pt>
                  <c:pt idx="104">
                    <c:v>2019</c:v>
                  </c:pt>
                  <c:pt idx="105">
                    <c:v>2015</c:v>
                  </c:pt>
                  <c:pt idx="106">
                    <c:v>2016</c:v>
                  </c:pt>
                  <c:pt idx="107">
                    <c:v>2017</c:v>
                  </c:pt>
                  <c:pt idx="108">
                    <c:v>2018</c:v>
                  </c:pt>
                  <c:pt idx="109">
                    <c:v>2019</c:v>
                  </c:pt>
                  <c:pt idx="110">
                    <c:v>2015</c:v>
                  </c:pt>
                  <c:pt idx="111">
                    <c:v>2016</c:v>
                  </c:pt>
                  <c:pt idx="112">
                    <c:v>2017</c:v>
                  </c:pt>
                  <c:pt idx="113">
                    <c:v>2018</c:v>
                  </c:pt>
                  <c:pt idx="114">
                    <c:v>2019</c:v>
                  </c:pt>
                  <c:pt idx="115">
                    <c:v>2015</c:v>
                  </c:pt>
                  <c:pt idx="116">
                    <c:v>2016</c:v>
                  </c:pt>
                  <c:pt idx="117">
                    <c:v>2017</c:v>
                  </c:pt>
                  <c:pt idx="118">
                    <c:v>2018</c:v>
                  </c:pt>
                  <c:pt idx="119">
                    <c:v>2019</c:v>
                  </c:pt>
                  <c:pt idx="120">
                    <c:v>2015</c:v>
                  </c:pt>
                  <c:pt idx="121">
                    <c:v>2016</c:v>
                  </c:pt>
                  <c:pt idx="122">
                    <c:v>2017</c:v>
                  </c:pt>
                  <c:pt idx="123">
                    <c:v>2018</c:v>
                  </c:pt>
                  <c:pt idx="124">
                    <c:v>2019</c:v>
                  </c:pt>
                  <c:pt idx="125">
                    <c:v>2015</c:v>
                  </c:pt>
                  <c:pt idx="126">
                    <c:v>2016</c:v>
                  </c:pt>
                  <c:pt idx="127">
                    <c:v>2017</c:v>
                  </c:pt>
                  <c:pt idx="128">
                    <c:v>2018</c:v>
                  </c:pt>
                  <c:pt idx="129">
                    <c:v>2019</c:v>
                  </c:pt>
                  <c:pt idx="130">
                    <c:v>2015</c:v>
                  </c:pt>
                  <c:pt idx="131">
                    <c:v>2016</c:v>
                  </c:pt>
                  <c:pt idx="132">
                    <c:v>2017</c:v>
                  </c:pt>
                  <c:pt idx="133">
                    <c:v>2018</c:v>
                  </c:pt>
                  <c:pt idx="134">
                    <c:v>2019</c:v>
                  </c:pt>
                  <c:pt idx="135">
                    <c:v>2015</c:v>
                  </c:pt>
                  <c:pt idx="136">
                    <c:v>2016</c:v>
                  </c:pt>
                  <c:pt idx="137">
                    <c:v>2017</c:v>
                  </c:pt>
                  <c:pt idx="138">
                    <c:v>2018</c:v>
                  </c:pt>
                  <c:pt idx="139">
                    <c:v>2019</c:v>
                  </c:pt>
                  <c:pt idx="140">
                    <c:v>2015</c:v>
                  </c:pt>
                  <c:pt idx="141">
                    <c:v>2016</c:v>
                  </c:pt>
                  <c:pt idx="142">
                    <c:v>2017</c:v>
                  </c:pt>
                  <c:pt idx="143">
                    <c:v>2018</c:v>
                  </c:pt>
                  <c:pt idx="144">
                    <c:v>2019</c:v>
                  </c:pt>
                  <c:pt idx="145">
                    <c:v>2015</c:v>
                  </c:pt>
                  <c:pt idx="146">
                    <c:v>2016</c:v>
                  </c:pt>
                  <c:pt idx="147">
                    <c:v>2017</c:v>
                  </c:pt>
                  <c:pt idx="148">
                    <c:v>2018</c:v>
                  </c:pt>
                  <c:pt idx="149">
                    <c:v>2019</c:v>
                  </c:pt>
                  <c:pt idx="150">
                    <c:v>2015</c:v>
                  </c:pt>
                  <c:pt idx="151">
                    <c:v>2016</c:v>
                  </c:pt>
                  <c:pt idx="152">
                    <c:v>2017</c:v>
                  </c:pt>
                  <c:pt idx="153">
                    <c:v>2018</c:v>
                  </c:pt>
                  <c:pt idx="154">
                    <c:v>2019</c:v>
                  </c:pt>
                  <c:pt idx="155">
                    <c:v>2015</c:v>
                  </c:pt>
                  <c:pt idx="156">
                    <c:v>2016</c:v>
                  </c:pt>
                  <c:pt idx="157">
                    <c:v>2017</c:v>
                  </c:pt>
                  <c:pt idx="158">
                    <c:v>2018</c:v>
                  </c:pt>
                  <c:pt idx="159">
                    <c:v>2019</c:v>
                  </c:pt>
                  <c:pt idx="160">
                    <c:v>2015</c:v>
                  </c:pt>
                  <c:pt idx="161">
                    <c:v>2016</c:v>
                  </c:pt>
                  <c:pt idx="162">
                    <c:v>2017</c:v>
                  </c:pt>
                  <c:pt idx="163">
                    <c:v>2018</c:v>
                  </c:pt>
                  <c:pt idx="164">
                    <c:v>2019</c:v>
                  </c:pt>
                  <c:pt idx="165">
                    <c:v>2015</c:v>
                  </c:pt>
                  <c:pt idx="166">
                    <c:v>2016</c:v>
                  </c:pt>
                  <c:pt idx="167">
                    <c:v>2017</c:v>
                  </c:pt>
                  <c:pt idx="168">
                    <c:v>2018</c:v>
                  </c:pt>
                  <c:pt idx="169">
                    <c:v>2019</c:v>
                  </c:pt>
                  <c:pt idx="170">
                    <c:v>2015</c:v>
                  </c:pt>
                  <c:pt idx="171">
                    <c:v>2016</c:v>
                  </c:pt>
                  <c:pt idx="172">
                    <c:v>2017</c:v>
                  </c:pt>
                  <c:pt idx="173">
                    <c:v>2018</c:v>
                  </c:pt>
                  <c:pt idx="174">
                    <c:v>2019</c:v>
                  </c:pt>
                  <c:pt idx="175">
                    <c:v>2015</c:v>
                  </c:pt>
                  <c:pt idx="176">
                    <c:v>2016</c:v>
                  </c:pt>
                  <c:pt idx="177">
                    <c:v>2017</c:v>
                  </c:pt>
                  <c:pt idx="178">
                    <c:v>2018</c:v>
                  </c:pt>
                  <c:pt idx="179">
                    <c:v>2019</c:v>
                  </c:pt>
                  <c:pt idx="180">
                    <c:v>2015</c:v>
                  </c:pt>
                  <c:pt idx="181">
                    <c:v>2016</c:v>
                  </c:pt>
                  <c:pt idx="182">
                    <c:v>2017</c:v>
                  </c:pt>
                  <c:pt idx="183">
                    <c:v>2018</c:v>
                  </c:pt>
                  <c:pt idx="184">
                    <c:v>2019</c:v>
                  </c:pt>
                  <c:pt idx="185">
                    <c:v>2015</c:v>
                  </c:pt>
                  <c:pt idx="186">
                    <c:v>2016</c:v>
                  </c:pt>
                  <c:pt idx="187">
                    <c:v>2017</c:v>
                  </c:pt>
                  <c:pt idx="188">
                    <c:v>2018</c:v>
                  </c:pt>
                  <c:pt idx="189">
                    <c:v>2019</c:v>
                  </c:pt>
                </c:lvl>
                <c:lvl>
                  <c:pt idx="0">
                    <c:v>Axis Bank</c:v>
                  </c:pt>
                  <c:pt idx="5">
                    <c:v>Bandhan Bank</c:v>
                  </c:pt>
                  <c:pt idx="10">
                    <c:v>City Union Bank</c:v>
                  </c:pt>
                  <c:pt idx="15">
                    <c:v>DCB Bank</c:v>
                  </c:pt>
                  <c:pt idx="20">
                    <c:v>Dhanlaxmi Bank</c:v>
                  </c:pt>
                  <c:pt idx="25">
                    <c:v>Federal Bank</c:v>
                  </c:pt>
                  <c:pt idx="30">
                    <c:v>HDFC Bank</c:v>
                  </c:pt>
                  <c:pt idx="35">
                    <c:v>ICICI Bank</c:v>
                  </c:pt>
                  <c:pt idx="40">
                    <c:v>IDFC First Bank</c:v>
                  </c:pt>
                  <c:pt idx="45">
                    <c:v>IndusInd Bank</c:v>
                  </c:pt>
                  <c:pt idx="50">
                    <c:v>Jammu and Kashmir Bank</c:v>
                  </c:pt>
                  <c:pt idx="55">
                    <c:v>Karnataka Bank</c:v>
                  </c:pt>
                  <c:pt idx="60">
                    <c:v>Karur Vysya Bank</c:v>
                  </c:pt>
                  <c:pt idx="65">
                    <c:v>Kotak Mahindra Bank</c:v>
                  </c:pt>
                  <c:pt idx="70">
                    <c:v>Lakshmi Vilas Bank</c:v>
                  </c:pt>
                  <c:pt idx="75">
                    <c:v>RBL Bank</c:v>
                  </c:pt>
                  <c:pt idx="80">
                    <c:v>South Indian Bank</c:v>
                  </c:pt>
                  <c:pt idx="85">
                    <c:v>Yes Bank</c:v>
                  </c:pt>
                  <c:pt idx="90">
                    <c:v>Allahabad Bank</c:v>
                  </c:pt>
                  <c:pt idx="95">
                    <c:v>Andhra Bank</c:v>
                  </c:pt>
                  <c:pt idx="100">
                    <c:v>Bank Of Baroda</c:v>
                  </c:pt>
                  <c:pt idx="105">
                    <c:v>Bank Of India</c:v>
                  </c:pt>
                  <c:pt idx="110">
                    <c:v>Bank of Maharashtra</c:v>
                  </c:pt>
                  <c:pt idx="115">
                    <c:v>Canara Bank</c:v>
                  </c:pt>
                  <c:pt idx="120">
                    <c:v>Central Bank of India</c:v>
                  </c:pt>
                  <c:pt idx="125">
                    <c:v>Corporation Bank</c:v>
                  </c:pt>
                  <c:pt idx="130">
                    <c:v>Dena Bank</c:v>
                  </c:pt>
                  <c:pt idx="135">
                    <c:v>IDBI Bank</c:v>
                  </c:pt>
                  <c:pt idx="140">
                    <c:v>Indian Bank</c:v>
                  </c:pt>
                  <c:pt idx="145">
                    <c:v>Indian Overseas Bank</c:v>
                  </c:pt>
                  <c:pt idx="150">
                    <c:v>Oriental Bank of Commerce</c:v>
                  </c:pt>
                  <c:pt idx="155">
                    <c:v>Punjab &amp; Sind Bank</c:v>
                  </c:pt>
                  <c:pt idx="160">
                    <c:v>Punjab National Bank</c:v>
                  </c:pt>
                  <c:pt idx="165">
                    <c:v>SBI</c:v>
                  </c:pt>
                  <c:pt idx="170">
                    <c:v>Syndicate Bank</c:v>
                  </c:pt>
                  <c:pt idx="175">
                    <c:v>UCO Bank</c:v>
                  </c:pt>
                  <c:pt idx="180">
                    <c:v>Union Bank of India</c:v>
                  </c:pt>
                  <c:pt idx="185">
                    <c:v>United Bank of India</c:v>
                  </c:pt>
                </c:lvl>
                <c:lvl>
                  <c:pt idx="0">
                    <c:v>Private</c:v>
                  </c:pt>
                  <c:pt idx="90">
                    <c:v>Public</c:v>
                  </c:pt>
                </c:lvl>
              </c:multiLvlStrCache>
            </c:multiLvlStrRef>
          </c:cat>
          <c:val>
            <c:numRef>
              <c:f>Sheet4!$K$23:$K$253</c:f>
              <c:numCache>
                <c:formatCode>General</c:formatCode>
                <c:ptCount val="190"/>
                <c:pt idx="0">
                  <c:v>1.8835386623349653</c:v>
                </c:pt>
                <c:pt idx="1">
                  <c:v>2.3329733379609445</c:v>
                </c:pt>
                <c:pt idx="2">
                  <c:v>2.3329733379609445</c:v>
                </c:pt>
                <c:pt idx="3">
                  <c:v>2.29130590629654</c:v>
                </c:pt>
                <c:pt idx="4">
                  <c:v>2.29130590629654</c:v>
                </c:pt>
                <c:pt idx="5">
                  <c:v>0.91517468885889941</c:v>
                </c:pt>
                <c:pt idx="6">
                  <c:v>0.23140655712634323</c:v>
                </c:pt>
                <c:pt idx="7">
                  <c:v>3.0377480161373701E-2</c:v>
                </c:pt>
                <c:pt idx="8">
                  <c:v>4.6541834981141339E-2</c:v>
                </c:pt>
                <c:pt idx="9">
                  <c:v>4.6541834981141339E-2</c:v>
                </c:pt>
                <c:pt idx="10">
                  <c:v>3.6877457404980336E-2</c:v>
                </c:pt>
                <c:pt idx="11">
                  <c:v>0.14873116352025098</c:v>
                </c:pt>
                <c:pt idx="12">
                  <c:v>0.41695410305435193</c:v>
                </c:pt>
                <c:pt idx="13">
                  <c:v>0.41695410305435193</c:v>
                </c:pt>
                <c:pt idx="14">
                  <c:v>9.9345970467447267E-2</c:v>
                </c:pt>
                <c:pt idx="15">
                  <c:v>0.64050843390972956</c:v>
                </c:pt>
                <c:pt idx="16">
                  <c:v>0.57863012953085879</c:v>
                </c:pt>
                <c:pt idx="17">
                  <c:v>0.68619182785282584</c:v>
                </c:pt>
                <c:pt idx="18">
                  <c:v>0.87405315188085764</c:v>
                </c:pt>
                <c:pt idx="19">
                  <c:v>0.87405034648110635</c:v>
                </c:pt>
                <c:pt idx="20">
                  <c:v>0.49581651737375726</c:v>
                </c:pt>
                <c:pt idx="21">
                  <c:v>0.22185551888522184</c:v>
                </c:pt>
                <c:pt idx="22">
                  <c:v>0.52327008779654682</c:v>
                </c:pt>
                <c:pt idx="23">
                  <c:v>0.52327008779654682</c:v>
                </c:pt>
                <c:pt idx="24">
                  <c:v>0.26329273580071738</c:v>
                </c:pt>
                <c:pt idx="25">
                  <c:v>0.29829390525371724</c:v>
                </c:pt>
                <c:pt idx="26">
                  <c:v>0.26900393265786865</c:v>
                </c:pt>
                <c:pt idx="27">
                  <c:v>0.65947991474305501</c:v>
                </c:pt>
                <c:pt idx="28">
                  <c:v>0.94457602798962181</c:v>
                </c:pt>
                <c:pt idx="29">
                  <c:v>0.58625002260220715</c:v>
                </c:pt>
                <c:pt idx="30">
                  <c:v>0.82748631128066708</c:v>
                </c:pt>
                <c:pt idx="31">
                  <c:v>1.1581447857378051</c:v>
                </c:pt>
                <c:pt idx="32">
                  <c:v>1.1581447857378051</c:v>
                </c:pt>
                <c:pt idx="33">
                  <c:v>0.78471902009565275</c:v>
                </c:pt>
                <c:pt idx="34">
                  <c:v>0.7847195460245312</c:v>
                </c:pt>
                <c:pt idx="35">
                  <c:v>1.4762833454409241</c:v>
                </c:pt>
                <c:pt idx="36">
                  <c:v>1.4762833454409241</c:v>
                </c:pt>
                <c:pt idx="37">
                  <c:v>1.7388789726784895</c:v>
                </c:pt>
                <c:pt idx="38">
                  <c:v>1.7388789726784895</c:v>
                </c:pt>
                <c:pt idx="39">
                  <c:v>1.5255411878587886</c:v>
                </c:pt>
                <c:pt idx="40">
                  <c:v>0</c:v>
                </c:pt>
                <c:pt idx="41">
                  <c:v>3.51466380097634</c:v>
                </c:pt>
                <c:pt idx="42">
                  <c:v>3.4243097686681816</c:v>
                </c:pt>
                <c:pt idx="43">
                  <c:v>3.7549188741352886</c:v>
                </c:pt>
                <c:pt idx="44">
                  <c:v>3.8538679439580692</c:v>
                </c:pt>
                <c:pt idx="45">
                  <c:v>1.2520278616951421</c:v>
                </c:pt>
                <c:pt idx="46">
                  <c:v>1.0875501062669402</c:v>
                </c:pt>
                <c:pt idx="47">
                  <c:v>1.0875501062669402</c:v>
                </c:pt>
                <c:pt idx="48">
                  <c:v>1.6059750923174749</c:v>
                </c:pt>
                <c:pt idx="49">
                  <c:v>1.6059750923174749</c:v>
                </c:pt>
                <c:pt idx="50">
                  <c:v>0.38292158001980342</c:v>
                </c:pt>
                <c:pt idx="51">
                  <c:v>0.34869348908309183</c:v>
                </c:pt>
                <c:pt idx="52">
                  <c:v>0.22479560432591267</c:v>
                </c:pt>
                <c:pt idx="53">
                  <c:v>0.26428899518114135</c:v>
                </c:pt>
                <c:pt idx="54">
                  <c:v>0.39600428005052751</c:v>
                </c:pt>
                <c:pt idx="55">
                  <c:v>0.30620880126052652</c:v>
                </c:pt>
                <c:pt idx="56">
                  <c:v>0.28490914707173398</c:v>
                </c:pt>
                <c:pt idx="57">
                  <c:v>0.16190705832480973</c:v>
                </c:pt>
                <c:pt idx="58">
                  <c:v>0.15082206593162853</c:v>
                </c:pt>
                <c:pt idx="59">
                  <c:v>0.57483159585078458</c:v>
                </c:pt>
                <c:pt idx="60">
                  <c:v>0.34403175193255997</c:v>
                </c:pt>
                <c:pt idx="61">
                  <c:v>0.33672577794546937</c:v>
                </c:pt>
                <c:pt idx="62">
                  <c:v>0.38020398487274498</c:v>
                </c:pt>
                <c:pt idx="63">
                  <c:v>0.24371613626455749</c:v>
                </c:pt>
                <c:pt idx="64">
                  <c:v>0.24371613626455749</c:v>
                </c:pt>
                <c:pt idx="65">
                  <c:v>0.76383249438589551</c:v>
                </c:pt>
                <c:pt idx="66">
                  <c:v>0.67106687632157025</c:v>
                </c:pt>
                <c:pt idx="67">
                  <c:v>0.67106687632157025</c:v>
                </c:pt>
                <c:pt idx="68">
                  <c:v>0.75170050663804233</c:v>
                </c:pt>
                <c:pt idx="69">
                  <c:v>0.75170050663804233</c:v>
                </c:pt>
                <c:pt idx="70">
                  <c:v>0.43479498861047844</c:v>
                </c:pt>
                <c:pt idx="71">
                  <c:v>0.29438225352474712</c:v>
                </c:pt>
                <c:pt idx="72">
                  <c:v>0.40996490113915368</c:v>
                </c:pt>
                <c:pt idx="73">
                  <c:v>0.82998492749281483</c:v>
                </c:pt>
                <c:pt idx="74">
                  <c:v>1.723947123088754</c:v>
                </c:pt>
                <c:pt idx="75">
                  <c:v>3.5258948411104867</c:v>
                </c:pt>
                <c:pt idx="76">
                  <c:v>1.8405288335124712</c:v>
                </c:pt>
                <c:pt idx="77">
                  <c:v>1.3856196242652197</c:v>
                </c:pt>
                <c:pt idx="78">
                  <c:v>1.5677180774102595</c:v>
                </c:pt>
                <c:pt idx="79">
                  <c:v>1.5677180774102595</c:v>
                </c:pt>
                <c:pt idx="80">
                  <c:v>0.60197941532876709</c:v>
                </c:pt>
                <c:pt idx="81">
                  <c:v>0.40378757097570583</c:v>
                </c:pt>
                <c:pt idx="82">
                  <c:v>0.77117087563439679</c:v>
                </c:pt>
                <c:pt idx="83">
                  <c:v>0.91870633137657931</c:v>
                </c:pt>
                <c:pt idx="84">
                  <c:v>0.91870461001146697</c:v>
                </c:pt>
                <c:pt idx="85">
                  <c:v>1.7505470648034873</c:v>
                </c:pt>
                <c:pt idx="86">
                  <c:v>1.7505470648034873</c:v>
                </c:pt>
                <c:pt idx="87">
                  <c:v>2.9075536099460058</c:v>
                </c:pt>
                <c:pt idx="88">
                  <c:v>2.9075536099460058</c:v>
                </c:pt>
                <c:pt idx="89">
                  <c:v>4.0300064673917086</c:v>
                </c:pt>
                <c:pt idx="90">
                  <c:v>1.0528297701087312</c:v>
                </c:pt>
                <c:pt idx="91">
                  <c:v>1.0261548361825354</c:v>
                </c:pt>
                <c:pt idx="92">
                  <c:v>2.0841163999419581</c:v>
                </c:pt>
                <c:pt idx="93">
                  <c:v>1.3678534815866257</c:v>
                </c:pt>
                <c:pt idx="94">
                  <c:v>1.3678534815866257</c:v>
                </c:pt>
                <c:pt idx="95">
                  <c:v>1.5209740771396121</c:v>
                </c:pt>
                <c:pt idx="96">
                  <c:v>0.88368613447403632</c:v>
                </c:pt>
                <c:pt idx="97">
                  <c:v>0.77904855076161339</c:v>
                </c:pt>
                <c:pt idx="98">
                  <c:v>1.6887188270974431</c:v>
                </c:pt>
                <c:pt idx="99">
                  <c:v>0.78070706479920826</c:v>
                </c:pt>
                <c:pt idx="100">
                  <c:v>0.84491921847128515</c:v>
                </c:pt>
                <c:pt idx="101">
                  <c:v>0.79629914575763305</c:v>
                </c:pt>
                <c:pt idx="102">
                  <c:v>0.72541822071688744</c:v>
                </c:pt>
                <c:pt idx="103">
                  <c:v>1.3928509995333527</c:v>
                </c:pt>
                <c:pt idx="104">
                  <c:v>1.3786156176907929</c:v>
                </c:pt>
                <c:pt idx="105">
                  <c:v>1.6471222113416804</c:v>
                </c:pt>
                <c:pt idx="106">
                  <c:v>1.2808537319487368</c:v>
                </c:pt>
                <c:pt idx="107">
                  <c:v>1.2264485877438931</c:v>
                </c:pt>
                <c:pt idx="108">
                  <c:v>1.061419130710165</c:v>
                </c:pt>
                <c:pt idx="109">
                  <c:v>1.0614188760581518</c:v>
                </c:pt>
                <c:pt idx="110">
                  <c:v>1.050182425681166</c:v>
                </c:pt>
                <c:pt idx="111">
                  <c:v>1.1025988140150036</c:v>
                </c:pt>
                <c:pt idx="112">
                  <c:v>0.40866113701181422</c:v>
                </c:pt>
                <c:pt idx="113">
                  <c:v>1.7683206027068845</c:v>
                </c:pt>
                <c:pt idx="114">
                  <c:v>1.7683206027068845</c:v>
                </c:pt>
                <c:pt idx="115">
                  <c:v>0.80578124455613021</c:v>
                </c:pt>
                <c:pt idx="116">
                  <c:v>0.85033540907249894</c:v>
                </c:pt>
                <c:pt idx="117">
                  <c:v>1.1727156518791149</c:v>
                </c:pt>
                <c:pt idx="118">
                  <c:v>1.0899784973054227</c:v>
                </c:pt>
                <c:pt idx="119">
                  <c:v>1.1330964255693428</c:v>
                </c:pt>
                <c:pt idx="120">
                  <c:v>0.52083359258425466</c:v>
                </c:pt>
                <c:pt idx="121">
                  <c:v>0.53754776136862459</c:v>
                </c:pt>
                <c:pt idx="122">
                  <c:v>0.31726170983006896</c:v>
                </c:pt>
                <c:pt idx="123">
                  <c:v>0.27668860503853737</c:v>
                </c:pt>
                <c:pt idx="124">
                  <c:v>0.27668860503853737</c:v>
                </c:pt>
                <c:pt idx="125">
                  <c:v>1.1536449443421892</c:v>
                </c:pt>
                <c:pt idx="126">
                  <c:v>0.50882594723862196</c:v>
                </c:pt>
                <c:pt idx="127">
                  <c:v>2.0441993942383494</c:v>
                </c:pt>
                <c:pt idx="128">
                  <c:v>0.50675103804076826</c:v>
                </c:pt>
                <c:pt idx="129">
                  <c:v>0.50675103804076826</c:v>
                </c:pt>
                <c:pt idx="130">
                  <c:v>0.72256733996127409</c:v>
                </c:pt>
                <c:pt idx="131">
                  <c:v>0.46181988755572817</c:v>
                </c:pt>
                <c:pt idx="132">
                  <c:v>0.87815550838201606</c:v>
                </c:pt>
                <c:pt idx="133">
                  <c:v>0.73422595429150084</c:v>
                </c:pt>
                <c:pt idx="134">
                  <c:v>0.38694745077585085</c:v>
                </c:pt>
                <c:pt idx="135">
                  <c:v>2.5443346461189629</c:v>
                </c:pt>
                <c:pt idx="136">
                  <c:v>2.5427777160927909</c:v>
                </c:pt>
                <c:pt idx="137">
                  <c:v>2.509720331912189</c:v>
                </c:pt>
                <c:pt idx="138">
                  <c:v>2.4979992155524484</c:v>
                </c:pt>
                <c:pt idx="139">
                  <c:v>2.9790822419710201</c:v>
                </c:pt>
                <c:pt idx="140">
                  <c:v>0.21582825843892106</c:v>
                </c:pt>
                <c:pt idx="141">
                  <c:v>0.73632925280896588</c:v>
                </c:pt>
                <c:pt idx="142">
                  <c:v>1.0711036500686779</c:v>
                </c:pt>
                <c:pt idx="143">
                  <c:v>0.62601134991585305</c:v>
                </c:pt>
                <c:pt idx="144">
                  <c:v>0.62601134991585305</c:v>
                </c:pt>
                <c:pt idx="145">
                  <c:v>1.7351986681833445</c:v>
                </c:pt>
                <c:pt idx="146">
                  <c:v>1.1712038589841065</c:v>
                </c:pt>
                <c:pt idx="147">
                  <c:v>0.69520068585307493</c:v>
                </c:pt>
                <c:pt idx="148">
                  <c:v>0.37567757220713111</c:v>
                </c:pt>
                <c:pt idx="149">
                  <c:v>0.37567757220713111</c:v>
                </c:pt>
                <c:pt idx="150">
                  <c:v>0.52856877052219575</c:v>
                </c:pt>
                <c:pt idx="151">
                  <c:v>1.0333416894690031</c:v>
                </c:pt>
                <c:pt idx="152">
                  <c:v>0.82245332898947632</c:v>
                </c:pt>
                <c:pt idx="153">
                  <c:v>0.74700760373393493</c:v>
                </c:pt>
                <c:pt idx="154">
                  <c:v>0.74700760373393493</c:v>
                </c:pt>
                <c:pt idx="155">
                  <c:v>0.54469834780153603</c:v>
                </c:pt>
                <c:pt idx="156">
                  <c:v>0.47552853998680117</c:v>
                </c:pt>
                <c:pt idx="157">
                  <c:v>0.48163686595131927</c:v>
                </c:pt>
                <c:pt idx="158">
                  <c:v>0.5956921663547744</c:v>
                </c:pt>
                <c:pt idx="159">
                  <c:v>0.47602343284105664</c:v>
                </c:pt>
                <c:pt idx="160">
                  <c:v>1.5597760801709417</c:v>
                </c:pt>
                <c:pt idx="161">
                  <c:v>0.97410470241819103</c:v>
                </c:pt>
                <c:pt idx="162">
                  <c:v>1.4814799034919646</c:v>
                </c:pt>
                <c:pt idx="163">
                  <c:v>1.4814795428091185</c:v>
                </c:pt>
                <c:pt idx="164">
                  <c:v>0.87806273811248914</c:v>
                </c:pt>
                <c:pt idx="165">
                  <c:v>1.6872923704936265</c:v>
                </c:pt>
                <c:pt idx="166">
                  <c:v>1.6526464368411973</c:v>
                </c:pt>
                <c:pt idx="167">
                  <c:v>1.6526464368411973</c:v>
                </c:pt>
                <c:pt idx="168">
                  <c:v>1.8243183540367329</c:v>
                </c:pt>
                <c:pt idx="169">
                  <c:v>1.8243183540367329</c:v>
                </c:pt>
                <c:pt idx="170">
                  <c:v>2.0668861515418246</c:v>
                </c:pt>
                <c:pt idx="171">
                  <c:v>1.2320430225786756</c:v>
                </c:pt>
                <c:pt idx="172">
                  <c:v>1.9819292307960015</c:v>
                </c:pt>
                <c:pt idx="173">
                  <c:v>1.5452097468891464</c:v>
                </c:pt>
                <c:pt idx="174">
                  <c:v>1.5452088143669789</c:v>
                </c:pt>
                <c:pt idx="175">
                  <c:v>1.4879187361643915</c:v>
                </c:pt>
                <c:pt idx="176">
                  <c:v>0.82173349868616885</c:v>
                </c:pt>
                <c:pt idx="177">
                  <c:v>1.2670770408277507</c:v>
                </c:pt>
                <c:pt idx="178">
                  <c:v>0.60341139174895264</c:v>
                </c:pt>
                <c:pt idx="179">
                  <c:v>0.60341139174895264</c:v>
                </c:pt>
                <c:pt idx="180">
                  <c:v>1.3523684418604347</c:v>
                </c:pt>
                <c:pt idx="181">
                  <c:v>1.7591430839079676</c:v>
                </c:pt>
                <c:pt idx="182">
                  <c:v>1.8201852270232384</c:v>
                </c:pt>
                <c:pt idx="183">
                  <c:v>1.6182959118450895</c:v>
                </c:pt>
                <c:pt idx="184">
                  <c:v>1.6182959118450895</c:v>
                </c:pt>
                <c:pt idx="185">
                  <c:v>0.49878664677806345</c:v>
                </c:pt>
                <c:pt idx="186">
                  <c:v>0.34832325708692963</c:v>
                </c:pt>
                <c:pt idx="187">
                  <c:v>0.38169204499404841</c:v>
                </c:pt>
                <c:pt idx="188">
                  <c:v>0.19164649078866811</c:v>
                </c:pt>
                <c:pt idx="189">
                  <c:v>0.19164649078866811</c:v>
                </c:pt>
              </c:numCache>
            </c:numRef>
          </c:val>
          <c:extLst>
            <c:ext xmlns:c16="http://schemas.microsoft.com/office/drawing/2014/chart" uri="{C3380CC4-5D6E-409C-BE32-E72D297353CC}">
              <c16:uniqueId val="{00000000-641B-47C1-8D9D-1C3A6C0426EF}"/>
            </c:ext>
          </c:extLst>
        </c:ser>
        <c:dLbls>
          <c:showLegendKey val="0"/>
          <c:showVal val="0"/>
          <c:showCatName val="0"/>
          <c:showSerName val="0"/>
          <c:showPercent val="0"/>
          <c:showBubbleSize val="0"/>
        </c:dLbls>
        <c:axId val="1165072624"/>
        <c:axId val="1165063024"/>
      </c:areaChart>
      <c:catAx>
        <c:axId val="1165072624"/>
        <c:scaling>
          <c:orientation val="minMax"/>
        </c:scaling>
        <c:delete val="1"/>
        <c:axPos val="b"/>
        <c:numFmt formatCode="General" sourceLinked="1"/>
        <c:majorTickMark val="out"/>
        <c:minorTickMark val="none"/>
        <c:tickLblPos val="nextTo"/>
        <c:crossAx val="1165063024"/>
        <c:crosses val="autoZero"/>
        <c:auto val="1"/>
        <c:lblAlgn val="ctr"/>
        <c:lblOffset val="100"/>
        <c:noMultiLvlLbl val="0"/>
      </c:catAx>
      <c:valAx>
        <c:axId val="11650630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5072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Dashboard.xlsx]Sheet1!PivotTable8</c:name>
    <c:fmtId val="40"/>
  </c:pivotSource>
  <c:chart>
    <c:title>
      <c:tx>
        <c:rich>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r>
              <a:rPr lang="en-US">
                <a:solidFill>
                  <a:schemeClr val="accent1">
                    <a:lumMod val="40000"/>
                    <a:lumOff val="60000"/>
                  </a:schemeClr>
                </a:solidFill>
              </a:rPr>
              <a:t>No</a:t>
            </a:r>
            <a:r>
              <a:rPr lang="en-US" baseline="0">
                <a:solidFill>
                  <a:schemeClr val="accent1">
                    <a:lumMod val="40000"/>
                    <a:lumOff val="60000"/>
                  </a:schemeClr>
                </a:solidFill>
              </a:rPr>
              <a:t> of Employees</a:t>
            </a:r>
            <a:endParaRPr lang="en-US">
              <a:solidFill>
                <a:schemeClr val="accent1">
                  <a:lumMod val="40000"/>
                  <a:lumOff val="60000"/>
                </a:schemeClr>
              </a:solidFill>
            </a:endParaRPr>
          </a:p>
        </c:rich>
      </c:tx>
      <c:layout>
        <c:manualLayout>
          <c:xMode val="edge"/>
          <c:yMode val="edge"/>
          <c:x val="0.25817901123021575"/>
          <c:y val="0.1281836424378440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manualLayout>
          <c:layoutTarget val="inner"/>
          <c:xMode val="edge"/>
          <c:yMode val="edge"/>
          <c:x val="0.29097747156605425"/>
          <c:y val="0.26840113421977202"/>
          <c:w val="0.37329068241469815"/>
          <c:h val="0.64268123227781604"/>
        </c:manualLayout>
      </c:layout>
      <c:pieChart>
        <c:varyColors val="1"/>
        <c:ser>
          <c:idx val="0"/>
          <c:order val="0"/>
          <c:tx>
            <c:strRef>
              <c:f>Sheet1!$L$2</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55B0-4D62-8699-194E04109C5F}"/>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55B0-4D62-8699-194E04109C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Sheet1!$K$3:$K$5</c:f>
              <c:strCache>
                <c:ptCount val="2"/>
                <c:pt idx="0">
                  <c:v>Private</c:v>
                </c:pt>
                <c:pt idx="1">
                  <c:v>Public</c:v>
                </c:pt>
              </c:strCache>
            </c:strRef>
          </c:cat>
          <c:val>
            <c:numRef>
              <c:f>Sheet1!$L$3:$L$5</c:f>
              <c:numCache>
                <c:formatCode>_ * #,##0_ ;_ * \-#,##0_ ;_ * "-"??_ ;_ @_ </c:formatCode>
                <c:ptCount val="2"/>
                <c:pt idx="0">
                  <c:v>1626575</c:v>
                </c:pt>
                <c:pt idx="1">
                  <c:v>3312812</c:v>
                </c:pt>
              </c:numCache>
            </c:numRef>
          </c:val>
          <c:extLst>
            <c:ext xmlns:c16="http://schemas.microsoft.com/office/drawing/2014/chart" uri="{C3380CC4-5D6E-409C-BE32-E72D297353CC}">
              <c16:uniqueId val="{00000004-55B0-4D62-8699-194E04109C5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Dashboard.xlsx]Sheet1!PivotTable9</c:name>
    <c:fmtId val="6"/>
  </c:pivotSource>
  <c:chart>
    <c:title>
      <c:tx>
        <c:rich>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r>
              <a:rPr lang="en-US">
                <a:solidFill>
                  <a:schemeClr val="accent1">
                    <a:lumMod val="40000"/>
                    <a:lumOff val="60000"/>
                  </a:schemeClr>
                </a:solidFill>
              </a:rPr>
              <a:t>Sector Wise</a:t>
            </a:r>
            <a:r>
              <a:rPr lang="en-US" baseline="0">
                <a:solidFill>
                  <a:schemeClr val="accent1">
                    <a:lumMod val="40000"/>
                    <a:lumOff val="60000"/>
                  </a:schemeClr>
                </a:solidFill>
              </a:rPr>
              <a:t> </a:t>
            </a:r>
            <a:r>
              <a:rPr lang="en-US">
                <a:solidFill>
                  <a:schemeClr val="accent1">
                    <a:lumMod val="40000"/>
                    <a:lumOff val="60000"/>
                  </a:schemeClr>
                </a:solidFill>
              </a:rPr>
              <a:t>Net</a:t>
            </a:r>
            <a:r>
              <a:rPr lang="en-US" baseline="0">
                <a:solidFill>
                  <a:schemeClr val="accent1">
                    <a:lumMod val="40000"/>
                    <a:lumOff val="60000"/>
                  </a:schemeClr>
                </a:solidFill>
              </a:rPr>
              <a:t> Profit/Loss</a:t>
            </a:r>
            <a:endParaRPr lang="en-US">
              <a:solidFill>
                <a:schemeClr val="accent1">
                  <a:lumMod val="40000"/>
                  <a:lumOff val="60000"/>
                </a:schemeClr>
              </a:solidFill>
            </a:endParaRPr>
          </a:p>
        </c:rich>
      </c:tx>
      <c:layout>
        <c:manualLayout>
          <c:xMode val="edge"/>
          <c:yMode val="edge"/>
          <c:x val="0.27130448530907392"/>
          <c:y val="3.60878565972769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684169656307746E-2"/>
          <c:y val="9.4025590551181107E-2"/>
          <c:w val="0.88898840769903764"/>
          <c:h val="0.65143226888305639"/>
        </c:manualLayout>
      </c:layout>
      <c:area3DChart>
        <c:grouping val="stacked"/>
        <c:varyColors val="0"/>
        <c:ser>
          <c:idx val="0"/>
          <c:order val="0"/>
          <c:tx>
            <c:strRef>
              <c:f>Sheet1!$B$38</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cat>
            <c:strRef>
              <c:f>Sheet1!$A$39:$A$41</c:f>
              <c:strCache>
                <c:ptCount val="2"/>
                <c:pt idx="0">
                  <c:v>Private</c:v>
                </c:pt>
                <c:pt idx="1">
                  <c:v>Public</c:v>
                </c:pt>
              </c:strCache>
            </c:strRef>
          </c:cat>
          <c:val>
            <c:numRef>
              <c:f>Sheet1!$B$39:$B$41</c:f>
              <c:numCache>
                <c:formatCode>General</c:formatCode>
                <c:ptCount val="2"/>
                <c:pt idx="0">
                  <c:v>206585.01000000004</c:v>
                </c:pt>
                <c:pt idx="1">
                  <c:v>-122967.73</c:v>
                </c:pt>
              </c:numCache>
            </c:numRef>
          </c:val>
          <c:extLst>
            <c:ext xmlns:c16="http://schemas.microsoft.com/office/drawing/2014/chart" uri="{C3380CC4-5D6E-409C-BE32-E72D297353CC}">
              <c16:uniqueId val="{00000000-ADCC-4C49-BCE6-7CE909A2048B}"/>
            </c:ext>
          </c:extLst>
        </c:ser>
        <c:dLbls>
          <c:showLegendKey val="0"/>
          <c:showVal val="0"/>
          <c:showCatName val="0"/>
          <c:showSerName val="0"/>
          <c:showPercent val="0"/>
          <c:showBubbleSize val="0"/>
        </c:dLbls>
        <c:axId val="1338964928"/>
        <c:axId val="1338989408"/>
        <c:axId val="0"/>
      </c:area3DChart>
      <c:catAx>
        <c:axId val="133896492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338989408"/>
        <c:crosses val="autoZero"/>
        <c:auto val="1"/>
        <c:lblAlgn val="ctr"/>
        <c:lblOffset val="100"/>
        <c:noMultiLvlLbl val="0"/>
      </c:catAx>
      <c:valAx>
        <c:axId val="133898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338964928"/>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40000"/>
                    <a:lumOff val="60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Dashboard.xlsx]Sheet1!PivotTable10</c:name>
    <c:fmtId val="11"/>
  </c:pivotSource>
  <c:chart>
    <c:title>
      <c:tx>
        <c:rich>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r>
              <a:rPr lang="en-IN" sz="1200">
                <a:solidFill>
                  <a:schemeClr val="accent1">
                    <a:lumMod val="40000"/>
                    <a:lumOff val="60000"/>
                  </a:schemeClr>
                </a:solidFill>
              </a:rPr>
              <a:t>Average</a:t>
            </a:r>
            <a:r>
              <a:rPr lang="en-IN" sz="1200" baseline="0">
                <a:solidFill>
                  <a:schemeClr val="accent1">
                    <a:lumMod val="40000"/>
                    <a:lumOff val="60000"/>
                  </a:schemeClr>
                </a:solidFill>
              </a:rPr>
              <a:t> Profit throughout the years</a:t>
            </a:r>
            <a:endParaRPr lang="en-IN" sz="1200">
              <a:solidFill>
                <a:schemeClr val="accent1">
                  <a:lumMod val="40000"/>
                  <a:lumOff val="60000"/>
                </a:schemeClr>
              </a:solidFill>
            </a:endParaRPr>
          </a:p>
        </c:rich>
      </c:tx>
      <c:layout>
        <c:manualLayout>
          <c:xMode val="edge"/>
          <c:yMode val="edge"/>
          <c:x val="0.35206274556277967"/>
          <c:y val="4.89212294447641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803617571059429E-2"/>
          <c:y val="0.17328484981044034"/>
          <c:w val="0.92377260981912146"/>
          <c:h val="0.56419254884806069"/>
        </c:manualLayout>
      </c:layout>
      <c:bar3DChart>
        <c:barDir val="bar"/>
        <c:grouping val="stacked"/>
        <c:varyColors val="0"/>
        <c:ser>
          <c:idx val="0"/>
          <c:order val="0"/>
          <c:tx>
            <c:strRef>
              <c:f>Sheet1!$K$37:$K$38</c:f>
              <c:strCache>
                <c:ptCount val="1"/>
                <c:pt idx="0">
                  <c:v>Private</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Sheet1!$J$39:$J$44</c:f>
              <c:strCache>
                <c:ptCount val="5"/>
                <c:pt idx="0">
                  <c:v>2015</c:v>
                </c:pt>
                <c:pt idx="1">
                  <c:v>2016</c:v>
                </c:pt>
                <c:pt idx="2">
                  <c:v>2017</c:v>
                </c:pt>
                <c:pt idx="3">
                  <c:v>2018</c:v>
                </c:pt>
                <c:pt idx="4">
                  <c:v>2019</c:v>
                </c:pt>
              </c:strCache>
            </c:strRef>
          </c:cat>
          <c:val>
            <c:numRef>
              <c:f>Sheet1!$K$39:$K$44</c:f>
              <c:numCache>
                <c:formatCode>0.00%</c:formatCode>
                <c:ptCount val="5"/>
                <c:pt idx="0">
                  <c:v>9.0683528032354188E-2</c:v>
                </c:pt>
                <c:pt idx="1">
                  <c:v>9.5369031614331093E-2</c:v>
                </c:pt>
                <c:pt idx="2">
                  <c:v>9.4521760996865795E-2</c:v>
                </c:pt>
                <c:pt idx="3">
                  <c:v>9.8437520495085626E-2</c:v>
                </c:pt>
                <c:pt idx="4">
                  <c:v>8.1785267753655619E-2</c:v>
                </c:pt>
              </c:numCache>
            </c:numRef>
          </c:val>
          <c:extLst>
            <c:ext xmlns:c16="http://schemas.microsoft.com/office/drawing/2014/chart" uri="{C3380CC4-5D6E-409C-BE32-E72D297353CC}">
              <c16:uniqueId val="{00000000-16FA-4EE5-87D1-61D721CD09B6}"/>
            </c:ext>
          </c:extLst>
        </c:ser>
        <c:ser>
          <c:idx val="1"/>
          <c:order val="1"/>
          <c:tx>
            <c:strRef>
              <c:f>Sheet1!$L$37:$L$38</c:f>
              <c:strCache>
                <c:ptCount val="1"/>
                <c:pt idx="0">
                  <c:v>Public</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Sheet1!$J$39:$J$44</c:f>
              <c:strCache>
                <c:ptCount val="5"/>
                <c:pt idx="0">
                  <c:v>2015</c:v>
                </c:pt>
                <c:pt idx="1">
                  <c:v>2016</c:v>
                </c:pt>
                <c:pt idx="2">
                  <c:v>2017</c:v>
                </c:pt>
                <c:pt idx="3">
                  <c:v>2018</c:v>
                </c:pt>
                <c:pt idx="4">
                  <c:v>2019</c:v>
                </c:pt>
              </c:strCache>
            </c:strRef>
          </c:cat>
          <c:val>
            <c:numRef>
              <c:f>Sheet1!$L$39:$L$44</c:f>
              <c:numCache>
                <c:formatCode>0.00%</c:formatCode>
                <c:ptCount val="5"/>
                <c:pt idx="0">
                  <c:v>4.283418296326845E-2</c:v>
                </c:pt>
                <c:pt idx="1">
                  <c:v>-2.2444637932503519E-2</c:v>
                </c:pt>
                <c:pt idx="2">
                  <c:v>-1.9515066040536128E-2</c:v>
                </c:pt>
                <c:pt idx="3">
                  <c:v>-0.14004440981357316</c:v>
                </c:pt>
                <c:pt idx="4">
                  <c:v>-0.16440826081701848</c:v>
                </c:pt>
              </c:numCache>
            </c:numRef>
          </c:val>
          <c:extLst>
            <c:ext xmlns:c16="http://schemas.microsoft.com/office/drawing/2014/chart" uri="{C3380CC4-5D6E-409C-BE32-E72D297353CC}">
              <c16:uniqueId val="{00000001-EE1F-4A36-BD1A-81D05EB4A18F}"/>
            </c:ext>
          </c:extLst>
        </c:ser>
        <c:dLbls>
          <c:showLegendKey val="0"/>
          <c:showVal val="0"/>
          <c:showCatName val="0"/>
          <c:showSerName val="0"/>
          <c:showPercent val="0"/>
          <c:showBubbleSize val="0"/>
        </c:dLbls>
        <c:gapWidth val="150"/>
        <c:shape val="box"/>
        <c:axId val="1338940928"/>
        <c:axId val="1338936128"/>
        <c:axId val="0"/>
      </c:bar3DChart>
      <c:catAx>
        <c:axId val="1338940928"/>
        <c:scaling>
          <c:orientation val="minMax"/>
        </c:scaling>
        <c:delete val="1"/>
        <c:axPos val="l"/>
        <c:numFmt formatCode="General" sourceLinked="1"/>
        <c:majorTickMark val="none"/>
        <c:minorTickMark val="none"/>
        <c:tickLblPos val="nextTo"/>
        <c:crossAx val="1338936128"/>
        <c:crosses val="autoZero"/>
        <c:auto val="1"/>
        <c:lblAlgn val="ctr"/>
        <c:lblOffset val="100"/>
        <c:noMultiLvlLbl val="0"/>
      </c:catAx>
      <c:valAx>
        <c:axId val="1338936128"/>
        <c:scaling>
          <c:orientation val="minMax"/>
        </c:scaling>
        <c:delete val="1"/>
        <c:axPos val="b"/>
        <c:numFmt formatCode="0.00%" sourceLinked="1"/>
        <c:majorTickMark val="none"/>
        <c:minorTickMark val="none"/>
        <c:tickLblPos val="nextTo"/>
        <c:crossAx val="133894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40000"/>
                    <a:lumOff val="6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Dashboard.xlsx]Sheet1!PivotTable11</c:name>
    <c:fmtId val="45"/>
  </c:pivotSource>
  <c:chart>
    <c:title>
      <c:tx>
        <c:rich>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r>
              <a:rPr lang="en-US">
                <a:solidFill>
                  <a:schemeClr val="accent1">
                    <a:lumMod val="40000"/>
                    <a:lumOff val="60000"/>
                  </a:schemeClr>
                </a:solidFill>
              </a:rPr>
              <a:t>ROA</a:t>
            </a:r>
          </a:p>
        </c:rich>
      </c:tx>
      <c:layout>
        <c:manualLayout>
          <c:xMode val="edge"/>
          <c:yMode val="edge"/>
          <c:x val="0.44562489063867011"/>
          <c:y val="3.608923884514435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462086924173864E-2"/>
          <c:y val="8.8238687031590934E-2"/>
          <c:w val="0.8698922437844876"/>
          <c:h val="0.73837434778484012"/>
        </c:manualLayout>
      </c:layout>
      <c:bar3DChart>
        <c:barDir val="col"/>
        <c:grouping val="stacked"/>
        <c:varyColors val="0"/>
        <c:ser>
          <c:idx val="0"/>
          <c:order val="0"/>
          <c:tx>
            <c:strRef>
              <c:f>Sheet1!$K$24</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Sheet1!$J$25:$J$27</c:f>
              <c:strCache>
                <c:ptCount val="2"/>
                <c:pt idx="0">
                  <c:v>Private</c:v>
                </c:pt>
                <c:pt idx="1">
                  <c:v>Public</c:v>
                </c:pt>
              </c:strCache>
            </c:strRef>
          </c:cat>
          <c:val>
            <c:numRef>
              <c:f>Sheet1!$K$25:$K$27</c:f>
              <c:numCache>
                <c:formatCode>_ * #,##0.0_ ;_ * \-#,##0.0_ ;_ * "-"??_ ;_ @_ </c:formatCode>
                <c:ptCount val="2"/>
                <c:pt idx="0">
                  <c:v>7.5032658522327642</c:v>
                </c:pt>
                <c:pt idx="1">
                  <c:v>8.1751999128560779</c:v>
                </c:pt>
              </c:numCache>
            </c:numRef>
          </c:val>
          <c:extLst>
            <c:ext xmlns:c16="http://schemas.microsoft.com/office/drawing/2014/chart" uri="{C3380CC4-5D6E-409C-BE32-E72D297353CC}">
              <c16:uniqueId val="{00000000-DBBA-446F-B512-C871D741D9A0}"/>
            </c:ext>
          </c:extLst>
        </c:ser>
        <c:dLbls>
          <c:showLegendKey val="0"/>
          <c:showVal val="1"/>
          <c:showCatName val="0"/>
          <c:showSerName val="0"/>
          <c:showPercent val="0"/>
          <c:showBubbleSize val="0"/>
        </c:dLbls>
        <c:gapWidth val="150"/>
        <c:shape val="box"/>
        <c:axId val="1247065584"/>
        <c:axId val="1247086224"/>
        <c:axId val="0"/>
      </c:bar3DChart>
      <c:catAx>
        <c:axId val="124706558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247086224"/>
        <c:crosses val="autoZero"/>
        <c:auto val="1"/>
        <c:lblAlgn val="ctr"/>
        <c:lblOffset val="100"/>
        <c:noMultiLvlLbl val="0"/>
      </c:catAx>
      <c:valAx>
        <c:axId val="1247086224"/>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24706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banks Interactive Dashboard.xlsx]Sheet1!PivotTable12</c:name>
    <c:fmtId val="45"/>
  </c:pivotSource>
  <c:chart>
    <c:title>
      <c:tx>
        <c:rich>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r>
              <a:rPr lang="en-US">
                <a:solidFill>
                  <a:schemeClr val="accent1">
                    <a:lumMod val="40000"/>
                    <a:lumOff val="60000"/>
                  </a:schemeClr>
                </a:solidFill>
              </a:rPr>
              <a:t>ROE</a:t>
            </a:r>
          </a:p>
        </c:rich>
      </c:tx>
      <c:layout>
        <c:manualLayout>
          <c:xMode val="edge"/>
          <c:yMode val="edge"/>
          <c:x val="0.48907853528828782"/>
          <c:y val="1.28683685280351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40000"/>
                  <a:lumOff val="6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87447170885477"/>
          <c:y val="3.2151339681404212E-2"/>
          <c:w val="0.76451793525809286"/>
          <c:h val="0.86441054243219595"/>
        </c:manualLayout>
      </c:layout>
      <c:bar3DChart>
        <c:barDir val="col"/>
        <c:grouping val="standard"/>
        <c:varyColors val="0"/>
        <c:ser>
          <c:idx val="0"/>
          <c:order val="0"/>
          <c:tx>
            <c:strRef>
              <c:f>Sheet1!$S$2</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Sheet1!$R$3:$R$5</c:f>
              <c:strCache>
                <c:ptCount val="2"/>
                <c:pt idx="0">
                  <c:v>Private</c:v>
                </c:pt>
                <c:pt idx="1">
                  <c:v>Public</c:v>
                </c:pt>
              </c:strCache>
            </c:strRef>
          </c:cat>
          <c:val>
            <c:numRef>
              <c:f>Sheet1!$S$3:$S$5</c:f>
              <c:numCache>
                <c:formatCode>0.00%</c:formatCode>
                <c:ptCount val="2"/>
                <c:pt idx="0">
                  <c:v>0.9671850729881315</c:v>
                </c:pt>
                <c:pt idx="1">
                  <c:v>1.4647884658230115</c:v>
                </c:pt>
              </c:numCache>
            </c:numRef>
          </c:val>
          <c:extLst>
            <c:ext xmlns:c16="http://schemas.microsoft.com/office/drawing/2014/chart" uri="{C3380CC4-5D6E-409C-BE32-E72D297353CC}">
              <c16:uniqueId val="{00000000-CD55-44B0-BFAC-91326FC69969}"/>
            </c:ext>
          </c:extLst>
        </c:ser>
        <c:dLbls>
          <c:showLegendKey val="0"/>
          <c:showVal val="0"/>
          <c:showCatName val="0"/>
          <c:showSerName val="0"/>
          <c:showPercent val="0"/>
          <c:showBubbleSize val="0"/>
        </c:dLbls>
        <c:gapWidth val="150"/>
        <c:shape val="box"/>
        <c:axId val="1247106864"/>
        <c:axId val="1247107344"/>
        <c:axId val="1120114672"/>
      </c:bar3DChart>
      <c:catAx>
        <c:axId val="1247106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107344"/>
        <c:crosses val="autoZero"/>
        <c:auto val="1"/>
        <c:lblAlgn val="ctr"/>
        <c:lblOffset val="100"/>
        <c:noMultiLvlLbl val="0"/>
      </c:catAx>
      <c:valAx>
        <c:axId val="1247107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247106864"/>
        <c:crosses val="autoZero"/>
        <c:crossBetween val="between"/>
      </c:valAx>
      <c:serAx>
        <c:axId val="112011467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24710734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40000"/>
                    <a:lumOff val="6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abzlocal.mx/details-100-stock-background-images/" TargetMode="External"/><Relationship Id="rId1" Type="http://schemas.openxmlformats.org/officeDocument/2006/relationships/image" Target="../media/image2.jp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10884</xdr:rowOff>
    </xdr:from>
    <xdr:to>
      <xdr:col>25</xdr:col>
      <xdr:colOff>65314</xdr:colOff>
      <xdr:row>48</xdr:row>
      <xdr:rowOff>21771</xdr:rowOff>
    </xdr:to>
    <xdr:pic>
      <xdr:nvPicPr>
        <xdr:cNvPr id="5" name="Picture 4">
          <a:extLst>
            <a:ext uri="{FF2B5EF4-FFF2-40B4-BE49-F238E27FC236}">
              <a16:creationId xmlns:a16="http://schemas.microsoft.com/office/drawing/2014/main" id="{677664DE-E3D5-B6A0-583F-2713E0950A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783770"/>
          <a:ext cx="21629914" cy="8806544"/>
        </a:xfrm>
        <a:prstGeom prst="rect">
          <a:avLst/>
        </a:prstGeom>
      </xdr:spPr>
    </xdr:pic>
    <xdr:clientData/>
  </xdr:twoCellAnchor>
  <xdr:twoCellAnchor>
    <xdr:from>
      <xdr:col>4</xdr:col>
      <xdr:colOff>199794</xdr:colOff>
      <xdr:row>0</xdr:row>
      <xdr:rowOff>799429</xdr:rowOff>
    </xdr:from>
    <xdr:to>
      <xdr:col>10</xdr:col>
      <xdr:colOff>557561</xdr:colOff>
      <xdr:row>11</xdr:row>
      <xdr:rowOff>157976</xdr:rowOff>
    </xdr:to>
    <xdr:graphicFrame macro="">
      <xdr:nvGraphicFramePr>
        <xdr:cNvPr id="16" name="Chart 15">
          <a:extLst>
            <a:ext uri="{FF2B5EF4-FFF2-40B4-BE49-F238E27FC236}">
              <a16:creationId xmlns:a16="http://schemas.microsoft.com/office/drawing/2014/main" id="{8149B140-9F6B-4DC6-B744-9E3609E0A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188345</xdr:colOff>
      <xdr:row>1</xdr:row>
      <xdr:rowOff>8039</xdr:rowOff>
    </xdr:from>
    <xdr:to>
      <xdr:col>23</xdr:col>
      <xdr:colOff>195943</xdr:colOff>
      <xdr:row>11</xdr:row>
      <xdr:rowOff>165518</xdr:rowOff>
    </xdr:to>
    <xdr:graphicFrame macro="">
      <xdr:nvGraphicFramePr>
        <xdr:cNvPr id="18" name="Chart 17">
          <a:extLst>
            <a:ext uri="{FF2B5EF4-FFF2-40B4-BE49-F238E27FC236}">
              <a16:creationId xmlns:a16="http://schemas.microsoft.com/office/drawing/2014/main" id="{71DA8410-1A2E-4C4C-B962-DBAA76937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1567701</xdr:colOff>
      <xdr:row>26</xdr:row>
      <xdr:rowOff>22544</xdr:rowOff>
    </xdr:from>
    <xdr:to>
      <xdr:col>23</xdr:col>
      <xdr:colOff>217715</xdr:colOff>
      <xdr:row>42</xdr:row>
      <xdr:rowOff>152400</xdr:rowOff>
    </xdr:to>
    <xdr:graphicFrame macro="">
      <xdr:nvGraphicFramePr>
        <xdr:cNvPr id="21" name="Chart 20">
          <a:extLst>
            <a:ext uri="{FF2B5EF4-FFF2-40B4-BE49-F238E27FC236}">
              <a16:creationId xmlns:a16="http://schemas.microsoft.com/office/drawing/2014/main" id="{F195E3A6-2470-4094-816B-973B9ADBB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116212</xdr:rowOff>
    </xdr:from>
    <xdr:to>
      <xdr:col>3</xdr:col>
      <xdr:colOff>620275</xdr:colOff>
      <xdr:row>42</xdr:row>
      <xdr:rowOff>132523</xdr:rowOff>
    </xdr:to>
    <mc:AlternateContent xmlns:mc="http://schemas.openxmlformats.org/markup-compatibility/2006" xmlns:a14="http://schemas.microsoft.com/office/drawing/2010/main">
      <mc:Choice Requires="a14">
        <xdr:graphicFrame macro="">
          <xdr:nvGraphicFramePr>
            <xdr:cNvPr id="34" name="Bank 1">
              <a:extLst>
                <a:ext uri="{FF2B5EF4-FFF2-40B4-BE49-F238E27FC236}">
                  <a16:creationId xmlns:a16="http://schemas.microsoft.com/office/drawing/2014/main" id="{37056C29-1A14-93D0-1401-D884B782C94A}"/>
                </a:ext>
              </a:extLst>
            </xdr:cNvPr>
            <xdr:cNvGraphicFramePr/>
          </xdr:nvGraphicFramePr>
          <xdr:xfrm>
            <a:off x="0" y="0"/>
            <a:ext cx="0" cy="0"/>
          </xdr:xfrm>
          <a:graphic>
            <a:graphicData uri="http://schemas.microsoft.com/office/drawing/2010/slicer">
              <sle:slicer xmlns:sle="http://schemas.microsoft.com/office/drawing/2010/slicer" name="Bank 1"/>
            </a:graphicData>
          </a:graphic>
        </xdr:graphicFrame>
      </mc:Choice>
      <mc:Fallback xmlns="">
        <xdr:sp macro="" textlink="">
          <xdr:nvSpPr>
            <xdr:cNvPr id="0" name=""/>
            <xdr:cNvSpPr>
              <a:spLocks noTextEdit="1"/>
            </xdr:cNvSpPr>
          </xdr:nvSpPr>
          <xdr:spPr>
            <a:xfrm>
              <a:off x="0" y="3561777"/>
              <a:ext cx="2641232" cy="4787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845</xdr:rowOff>
    </xdr:from>
    <xdr:to>
      <xdr:col>3</xdr:col>
      <xdr:colOff>620275</xdr:colOff>
      <xdr:row>10</xdr:row>
      <xdr:rowOff>108594</xdr:rowOff>
    </xdr:to>
    <mc:AlternateContent xmlns:mc="http://schemas.openxmlformats.org/markup-compatibility/2006" xmlns:a14="http://schemas.microsoft.com/office/drawing/2010/main">
      <mc:Choice Requires="a14">
        <xdr:graphicFrame macro="">
          <xdr:nvGraphicFramePr>
            <xdr:cNvPr id="35" name="Year 1">
              <a:extLst>
                <a:ext uri="{FF2B5EF4-FFF2-40B4-BE49-F238E27FC236}">
                  <a16:creationId xmlns:a16="http://schemas.microsoft.com/office/drawing/2014/main" id="{34AA1F7F-40C9-684A-0945-0479C82C358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773731"/>
              <a:ext cx="2645018" cy="188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10</xdr:row>
      <xdr:rowOff>36407</xdr:rowOff>
    </xdr:from>
    <xdr:to>
      <xdr:col>3</xdr:col>
      <xdr:colOff>613317</xdr:colOff>
      <xdr:row>15</xdr:row>
      <xdr:rowOff>118716</xdr:rowOff>
    </xdr:to>
    <mc:AlternateContent xmlns:mc="http://schemas.openxmlformats.org/markup-compatibility/2006" xmlns:a14="http://schemas.microsoft.com/office/drawing/2010/main">
      <mc:Choice Requires="a14">
        <xdr:graphicFrame macro="">
          <xdr:nvGraphicFramePr>
            <xdr:cNvPr id="36" name="Sector">
              <a:extLst>
                <a:ext uri="{FF2B5EF4-FFF2-40B4-BE49-F238E27FC236}">
                  <a16:creationId xmlns:a16="http://schemas.microsoft.com/office/drawing/2014/main" id="{77CBE700-7CDF-85E1-5B65-0F3FCA3E9299}"/>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0" y="2598494"/>
              <a:ext cx="2661478" cy="965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457383</xdr:colOff>
      <xdr:row>26</xdr:row>
      <xdr:rowOff>10585</xdr:rowOff>
    </xdr:from>
    <xdr:to>
      <xdr:col>18</xdr:col>
      <xdr:colOff>1551878</xdr:colOff>
      <xdr:row>42</xdr:row>
      <xdr:rowOff>130628</xdr:rowOff>
    </xdr:to>
    <xdr:graphicFrame macro="">
      <xdr:nvGraphicFramePr>
        <xdr:cNvPr id="40" name="Chart 39">
          <a:extLst>
            <a:ext uri="{FF2B5EF4-FFF2-40B4-BE49-F238E27FC236}">
              <a16:creationId xmlns:a16="http://schemas.microsoft.com/office/drawing/2014/main" id="{A504E5EE-54EB-4EBE-BAB1-438AD5FA8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547246</xdr:colOff>
      <xdr:row>1</xdr:row>
      <xdr:rowOff>11984</xdr:rowOff>
    </xdr:from>
    <xdr:to>
      <xdr:col>16</xdr:col>
      <xdr:colOff>187672</xdr:colOff>
      <xdr:row>11</xdr:row>
      <xdr:rowOff>152400</xdr:rowOff>
    </xdr:to>
    <xdr:graphicFrame macro="">
      <xdr:nvGraphicFramePr>
        <xdr:cNvPr id="42" name="Chart 41">
          <a:extLst>
            <a:ext uri="{FF2B5EF4-FFF2-40B4-BE49-F238E27FC236}">
              <a16:creationId xmlns:a16="http://schemas.microsoft.com/office/drawing/2014/main" id="{3E32E9EA-6EFE-4BB3-BABA-9E05ADD4B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198782</xdr:colOff>
      <xdr:row>26</xdr:row>
      <xdr:rowOff>11043</xdr:rowOff>
    </xdr:from>
    <xdr:to>
      <xdr:col>12</xdr:col>
      <xdr:colOff>459112</xdr:colOff>
      <xdr:row>42</xdr:row>
      <xdr:rowOff>119743</xdr:rowOff>
    </xdr:to>
    <xdr:graphicFrame macro="">
      <xdr:nvGraphicFramePr>
        <xdr:cNvPr id="44" name="Chart 43">
          <a:extLst>
            <a:ext uri="{FF2B5EF4-FFF2-40B4-BE49-F238E27FC236}">
              <a16:creationId xmlns:a16="http://schemas.microsoft.com/office/drawing/2014/main" id="{1C48A7E6-F0DE-48F7-A353-A0B8F5D06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489857</xdr:colOff>
      <xdr:row>11</xdr:row>
      <xdr:rowOff>152399</xdr:rowOff>
    </xdr:from>
    <xdr:to>
      <xdr:col>23</xdr:col>
      <xdr:colOff>206830</xdr:colOff>
      <xdr:row>26</xdr:row>
      <xdr:rowOff>10886</xdr:rowOff>
    </xdr:to>
    <xdr:graphicFrame macro="">
      <xdr:nvGraphicFramePr>
        <xdr:cNvPr id="45" name="Chart 44">
          <a:extLst>
            <a:ext uri="{FF2B5EF4-FFF2-40B4-BE49-F238E27FC236}">
              <a16:creationId xmlns:a16="http://schemas.microsoft.com/office/drawing/2014/main" id="{8F838C66-8A6C-42AC-915E-8540C6407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181635</xdr:colOff>
      <xdr:row>11</xdr:row>
      <xdr:rowOff>163139</xdr:rowOff>
    </xdr:from>
    <xdr:to>
      <xdr:col>10</xdr:col>
      <xdr:colOff>544285</xdr:colOff>
      <xdr:row>26</xdr:row>
      <xdr:rowOff>0</xdr:rowOff>
    </xdr:to>
    <xdr:graphicFrame macro="">
      <xdr:nvGraphicFramePr>
        <xdr:cNvPr id="46" name="Chart 45">
          <a:extLst>
            <a:ext uri="{FF2B5EF4-FFF2-40B4-BE49-F238E27FC236}">
              <a16:creationId xmlns:a16="http://schemas.microsoft.com/office/drawing/2014/main" id="{A2C6E697-1902-4C07-AE5E-9ACF33BD0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544286</xdr:colOff>
      <xdr:row>11</xdr:row>
      <xdr:rowOff>155137</xdr:rowOff>
    </xdr:from>
    <xdr:to>
      <xdr:col>17</xdr:col>
      <xdr:colOff>494837</xdr:colOff>
      <xdr:row>26</xdr:row>
      <xdr:rowOff>9293</xdr:rowOff>
    </xdr:to>
    <xdr:graphicFrame macro="">
      <xdr:nvGraphicFramePr>
        <xdr:cNvPr id="47" name="Chart 46">
          <a:extLst>
            <a:ext uri="{FF2B5EF4-FFF2-40B4-BE49-F238E27FC236}">
              <a16:creationId xmlns:a16="http://schemas.microsoft.com/office/drawing/2014/main" id="{A69332D7-37A7-4915-B312-448F59A36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0</xdr:row>
      <xdr:rowOff>148590</xdr:rowOff>
    </xdr:from>
    <xdr:to>
      <xdr:col>9</xdr:col>
      <xdr:colOff>160020</xdr:colOff>
      <xdr:row>11</xdr:row>
      <xdr:rowOff>106680</xdr:rowOff>
    </xdr:to>
    <xdr:graphicFrame macro="">
      <xdr:nvGraphicFramePr>
        <xdr:cNvPr id="4" name="Chart 3">
          <a:extLst>
            <a:ext uri="{FF2B5EF4-FFF2-40B4-BE49-F238E27FC236}">
              <a16:creationId xmlns:a16="http://schemas.microsoft.com/office/drawing/2014/main" id="{F2245FE4-52DB-2397-CFF8-2071E0A96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274320</xdr:colOff>
      <xdr:row>12</xdr:row>
      <xdr:rowOff>83820</xdr:rowOff>
    </xdr:from>
    <xdr:to>
      <xdr:col>9</xdr:col>
      <xdr:colOff>22860</xdr:colOff>
      <xdr:row>22</xdr:row>
      <xdr:rowOff>156210</xdr:rowOff>
    </xdr:to>
    <xdr:graphicFrame macro="">
      <xdr:nvGraphicFramePr>
        <xdr:cNvPr id="5" name="Chart 4">
          <a:extLst>
            <a:ext uri="{FF2B5EF4-FFF2-40B4-BE49-F238E27FC236}">
              <a16:creationId xmlns:a16="http://schemas.microsoft.com/office/drawing/2014/main" id="{87378C8A-FC1E-39AB-AD40-C8F0400F5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23</xdr:row>
      <xdr:rowOff>19050</xdr:rowOff>
    </xdr:from>
    <xdr:to>
      <xdr:col>8</xdr:col>
      <xdr:colOff>426720</xdr:colOff>
      <xdr:row>34</xdr:row>
      <xdr:rowOff>160020</xdr:rowOff>
    </xdr:to>
    <xdr:graphicFrame macro="">
      <xdr:nvGraphicFramePr>
        <xdr:cNvPr id="6" name="Chart 5">
          <a:extLst>
            <a:ext uri="{FF2B5EF4-FFF2-40B4-BE49-F238E27FC236}">
              <a16:creationId xmlns:a16="http://schemas.microsoft.com/office/drawing/2014/main" id="{A90B5B3A-DC89-A377-3D94-7E0C74078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868680</xdr:colOff>
      <xdr:row>6</xdr:row>
      <xdr:rowOff>53340</xdr:rowOff>
    </xdr:from>
    <xdr:to>
      <xdr:col>13</xdr:col>
      <xdr:colOff>533400</xdr:colOff>
      <xdr:row>20</xdr:row>
      <xdr:rowOff>148590</xdr:rowOff>
    </xdr:to>
    <xdr:graphicFrame macro="">
      <xdr:nvGraphicFramePr>
        <xdr:cNvPr id="2" name="Chart 1">
          <a:extLst>
            <a:ext uri="{FF2B5EF4-FFF2-40B4-BE49-F238E27FC236}">
              <a16:creationId xmlns:a16="http://schemas.microsoft.com/office/drawing/2014/main" id="{BC6F3AD4-EF9B-B99D-967E-460FADA8E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510540</xdr:colOff>
      <xdr:row>34</xdr:row>
      <xdr:rowOff>156210</xdr:rowOff>
    </xdr:from>
    <xdr:to>
      <xdr:col>8</xdr:col>
      <xdr:colOff>182880</xdr:colOff>
      <xdr:row>49</xdr:row>
      <xdr:rowOff>156210</xdr:rowOff>
    </xdr:to>
    <xdr:graphicFrame macro="">
      <xdr:nvGraphicFramePr>
        <xdr:cNvPr id="7" name="Chart 6">
          <a:extLst>
            <a:ext uri="{FF2B5EF4-FFF2-40B4-BE49-F238E27FC236}">
              <a16:creationId xmlns:a16="http://schemas.microsoft.com/office/drawing/2014/main" id="{D2F74AEF-E21A-7F4B-2EB9-AA6BE5A63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3</xdr:row>
      <xdr:rowOff>0</xdr:rowOff>
    </xdr:from>
    <xdr:to>
      <xdr:col>29</xdr:col>
      <xdr:colOff>396240</xdr:colOff>
      <xdr:row>18</xdr:row>
      <xdr:rowOff>0</xdr:rowOff>
    </xdr:to>
    <xdr:graphicFrame macro="">
      <xdr:nvGraphicFramePr>
        <xdr:cNvPr id="8" name="Chart 7">
          <a:extLst>
            <a:ext uri="{FF2B5EF4-FFF2-40B4-BE49-F238E27FC236}">
              <a16:creationId xmlns:a16="http://schemas.microsoft.com/office/drawing/2014/main" id="{A75694BF-5160-493D-8B0A-66F699936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723900</xdr:colOff>
      <xdr:row>44</xdr:row>
      <xdr:rowOff>64770</xdr:rowOff>
    </xdr:from>
    <xdr:to>
      <xdr:col>14</xdr:col>
      <xdr:colOff>190500</xdr:colOff>
      <xdr:row>59</xdr:row>
      <xdr:rowOff>64770</xdr:rowOff>
    </xdr:to>
    <xdr:graphicFrame macro="">
      <xdr:nvGraphicFramePr>
        <xdr:cNvPr id="9" name="Chart 8">
          <a:extLst>
            <a:ext uri="{FF2B5EF4-FFF2-40B4-BE49-F238E27FC236}">
              <a16:creationId xmlns:a16="http://schemas.microsoft.com/office/drawing/2014/main" id="{9240A4FC-553A-8524-2FB5-9929840DE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243840</xdr:colOff>
      <xdr:row>17</xdr:row>
      <xdr:rowOff>133350</xdr:rowOff>
    </xdr:from>
    <xdr:to>
      <xdr:col>16</xdr:col>
      <xdr:colOff>685800</xdr:colOff>
      <xdr:row>32</xdr:row>
      <xdr:rowOff>133350</xdr:rowOff>
    </xdr:to>
    <xdr:graphicFrame macro="">
      <xdr:nvGraphicFramePr>
        <xdr:cNvPr id="10" name="Chart 9">
          <a:extLst>
            <a:ext uri="{FF2B5EF4-FFF2-40B4-BE49-F238E27FC236}">
              <a16:creationId xmlns:a16="http://schemas.microsoft.com/office/drawing/2014/main" id="{E9E53E64-131D-9949-ED38-441FAE8FF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0</xdr:colOff>
      <xdr:row>8</xdr:row>
      <xdr:rowOff>19050</xdr:rowOff>
    </xdr:from>
    <xdr:to>
      <xdr:col>22</xdr:col>
      <xdr:colOff>609600</xdr:colOff>
      <xdr:row>23</xdr:row>
      <xdr:rowOff>19050</xdr:rowOff>
    </xdr:to>
    <xdr:graphicFrame macro="">
      <xdr:nvGraphicFramePr>
        <xdr:cNvPr id="11" name="Chart 10">
          <a:extLst>
            <a:ext uri="{FF2B5EF4-FFF2-40B4-BE49-F238E27FC236}">
              <a16:creationId xmlns:a16="http://schemas.microsoft.com/office/drawing/2014/main" id="{C18F319E-2091-090C-135D-9B83942A8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144780</xdr:colOff>
      <xdr:row>0</xdr:row>
      <xdr:rowOff>0</xdr:rowOff>
    </xdr:from>
    <xdr:to>
      <xdr:col>8</xdr:col>
      <xdr:colOff>297180</xdr:colOff>
      <xdr:row>11</xdr:row>
      <xdr:rowOff>175260</xdr:rowOff>
    </xdr:to>
    <xdr:graphicFrame macro="">
      <xdr:nvGraphicFramePr>
        <xdr:cNvPr id="6" name="Chart 5">
          <a:extLst>
            <a:ext uri="{FF2B5EF4-FFF2-40B4-BE49-F238E27FC236}">
              <a16:creationId xmlns:a16="http://schemas.microsoft.com/office/drawing/2014/main" id="{13357C28-CFE3-7CB2-D38E-2602C0675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xdr:colOff>
      <xdr:row>12</xdr:row>
      <xdr:rowOff>76200</xdr:rowOff>
    </xdr:from>
    <xdr:to>
      <xdr:col>8</xdr:col>
      <xdr:colOff>259080</xdr:colOff>
      <xdr:row>24</xdr:row>
      <xdr:rowOff>99060</xdr:rowOff>
    </xdr:to>
    <xdr:graphicFrame macro="">
      <xdr:nvGraphicFramePr>
        <xdr:cNvPr id="7" name="Chart 6">
          <a:extLst>
            <a:ext uri="{FF2B5EF4-FFF2-40B4-BE49-F238E27FC236}">
              <a16:creationId xmlns:a16="http://schemas.microsoft.com/office/drawing/2014/main" id="{B1843CB5-45F7-636B-92E2-BC7934968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xdr:colOff>
      <xdr:row>3</xdr:row>
      <xdr:rowOff>148590</xdr:rowOff>
    </xdr:from>
    <xdr:to>
      <xdr:col>15</xdr:col>
      <xdr:colOff>137160</xdr:colOff>
      <xdr:row>8</xdr:row>
      <xdr:rowOff>30480</xdr:rowOff>
    </xdr:to>
    <xdr:graphicFrame macro="">
      <xdr:nvGraphicFramePr>
        <xdr:cNvPr id="2" name="Chart 1">
          <a:extLst>
            <a:ext uri="{FF2B5EF4-FFF2-40B4-BE49-F238E27FC236}">
              <a16:creationId xmlns:a16="http://schemas.microsoft.com/office/drawing/2014/main" id="{D84B987F-C702-284D-B7F5-B038A79B5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525780</xdr:colOff>
      <xdr:row>33</xdr:row>
      <xdr:rowOff>99060</xdr:rowOff>
    </xdr:from>
    <xdr:to>
      <xdr:col>16</xdr:col>
      <xdr:colOff>15240</xdr:colOff>
      <xdr:row>36</xdr:row>
      <xdr:rowOff>133350</xdr:rowOff>
    </xdr:to>
    <xdr:graphicFrame macro="">
      <xdr:nvGraphicFramePr>
        <xdr:cNvPr id="4" name="Chart 3">
          <a:extLst>
            <a:ext uri="{FF2B5EF4-FFF2-40B4-BE49-F238E27FC236}">
              <a16:creationId xmlns:a16="http://schemas.microsoft.com/office/drawing/2014/main" id="{2FFEA620-27A7-011A-1ECA-B6FA417A5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31</xdr:row>
      <xdr:rowOff>0</xdr:rowOff>
    </xdr:from>
    <xdr:to>
      <xdr:col>10</xdr:col>
      <xdr:colOff>128505</xdr:colOff>
      <xdr:row>45</xdr:row>
      <xdr:rowOff>131891</xdr:rowOff>
    </xdr:to>
    <xdr:graphicFrame macro="">
      <xdr:nvGraphicFramePr>
        <xdr:cNvPr id="5" name="Chart 4">
          <a:extLst>
            <a:ext uri="{FF2B5EF4-FFF2-40B4-BE49-F238E27FC236}">
              <a16:creationId xmlns:a16="http://schemas.microsoft.com/office/drawing/2014/main" id="{713A42B1-D77D-413B-8EBB-B64CC8E32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hik Bhatia" refreshedDate="45579.792693750001" backgroundQuery="1" createdVersion="8" refreshedVersion="8" minRefreshableVersion="3" recordCount="0" supportSubquery="1" supportAdvancedDrill="1" xr:uid="{01C1BE78-885E-4496-92E9-B4E0A60FAA6F}">
  <cacheSource type="external" connectionId="1"/>
  <cacheFields count="3">
    <cacheField name="[Table1].[Sector].[Sector]" caption="Sector" numFmtId="0" hierarchy="2" level="1">
      <sharedItems count="2">
        <s v="Private"/>
        <s v="Public"/>
      </sharedItems>
    </cacheField>
    <cacheField name="[Table1].[Bank].[Bank]" caption="Bank" numFmtId="0" level="1">
      <sharedItems count="20">
        <s v="Allahabad Bank"/>
        <s v="Andhra Bank"/>
        <s v="Bank Of Baroda"/>
        <s v="Bank Of India"/>
        <s v="Bank of Maharashtra"/>
        <s v="Canara Bank"/>
        <s v="Central Bank of India"/>
        <s v="Corporation Bank"/>
        <s v="Dena Bank"/>
        <s v="IDBI Bank"/>
        <s v="Indian Bank"/>
        <s v="Indian Overseas Bank"/>
        <s v="Oriental Bank of Commerce"/>
        <s v="Punjab &amp; Sind Bank"/>
        <s v="Punjab National Bank"/>
        <s v="SBI"/>
        <s v="Syndicate Bank"/>
        <s v="UCO Bank"/>
        <s v="Union Bank of India"/>
        <s v="United Bank of India"/>
      </sharedItems>
    </cacheField>
    <cacheField name="[Measures].[Average of ROA]" caption="Average of ROA" numFmtId="0" hierarchy="78" level="32767"/>
  </cacheFields>
  <cacheHierarchies count="84">
    <cacheHierarchy uniqueName="[Table1].[Bank]" caption="Bank" attribute="1" defaultMemberUniqueName="[Table1].[Bank].[All]" allUniqueName="[Table1].[Bank].[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0" memberValueDatatype="20" unbalanced="0"/>
    <cacheHierarchy uniqueName="[Table1].[Sector]" caption="Sector" attribute="1" defaultMemberUniqueName="[Table1].[Sector].[All]" allUniqueName="[Table1].[Sector].[All]" dimensionUniqueName="[Table1]" displayFolder="" count="2" memberValueDatatype="130" unbalanced="0">
      <fieldsUsage count="2">
        <fieldUsage x="-1"/>
        <fieldUsage x="0"/>
      </fieldsUsage>
    </cacheHierarchy>
    <cacheHierarchy uniqueName="[Table1].[EquityShareCapital]" caption="EquityShareCapital" attribute="1" defaultMemberUniqueName="[Table1].[EquityShareCapital].[All]" allUniqueName="[Table1].[EquityShareCapital].[All]" dimensionUniqueName="[Table1]" displayFolder="" count="0" memberValueDatatype="5" unbalanced="0"/>
    <cacheHierarchy uniqueName="[Table1].[TotalShareCapital]" caption="TotalShareCapital" attribute="1" defaultMemberUniqueName="[Table1].[TotalShareCapital].[All]" allUniqueName="[Table1].[TotalShareCapital].[All]" dimensionUniqueName="[Table1]" displayFolder="" count="0" memberValueDatatype="5" unbalanced="0"/>
    <cacheHierarchy uniqueName="[Table1].[RevaluationReserve]" caption="RevaluationReserve" attribute="1" defaultMemberUniqueName="[Table1].[RevaluationReserve].[All]" allUniqueName="[Table1].[RevaluationReserve].[All]" dimensionUniqueName="[Table1]" displayFolder="" count="0" memberValueDatatype="5" unbalanced="0"/>
    <cacheHierarchy uniqueName="[Table1].[ReservesandSurplus]" caption="ReservesandSurplus" attribute="1" defaultMemberUniqueName="[Table1].[ReservesandSurplus].[All]" allUniqueName="[Table1].[ReservesandSurplus].[All]" dimensionUniqueName="[Table1]" displayFolder="" count="0" memberValueDatatype="5" unbalanced="0"/>
    <cacheHierarchy uniqueName="[Table1].[TotalReservesandSurplus]" caption="TotalReservesandSurplus" attribute="1" defaultMemberUniqueName="[Table1].[TotalReservesandSurplus].[All]" allUniqueName="[Table1].[TotalReservesandSurplus].[All]" dimensionUniqueName="[Table1]" displayFolder="" count="0" memberValueDatatype="5" unbalanced="0"/>
    <cacheHierarchy uniqueName="[Table1].[TotalShareHoldersFunds]" caption="TotalShareHoldersFunds" attribute="1" defaultMemberUniqueName="[Table1].[TotalShareHoldersFunds].[All]" allUniqueName="[Table1].[TotalShareHoldersFunds].[All]" dimensionUniqueName="[Table1]" displayFolder="" count="0" memberValueDatatype="5" unbalanced="0"/>
    <cacheHierarchy uniqueName="[Table1].[Deposits]" caption="Deposits" attribute="1" defaultMemberUniqueName="[Table1].[Deposits].[All]" allUniqueName="[Table1].[Deposits].[All]" dimensionUniqueName="[Table1]" displayFolder="" count="0" memberValueDatatype="5" unbalanced="0"/>
    <cacheHierarchy uniqueName="[Table1].[Borrowings]" caption="Borrowings" attribute="1" defaultMemberUniqueName="[Table1].[Borrowings].[All]" allUniqueName="[Table1].[Borrowings].[All]" dimensionUniqueName="[Table1]" displayFolder="" count="0" memberValueDatatype="5" unbalanced="0"/>
    <cacheHierarchy uniqueName="[Table1].[OtherLiabilitiesandProvisions]" caption="OtherLiabilitiesandProvisions" attribute="1" defaultMemberUniqueName="[Table1].[OtherLiabilitiesandProvisions].[All]" allUniqueName="[Table1].[OtherLiabilitiesandProvisions].[All]" dimensionUniqueName="[Table1]" displayFolder="" count="0" memberValueDatatype="5" unbalanced="0"/>
    <cacheHierarchy uniqueName="[Table1].[TotalCapitalandLiabilities]" caption="TotalCapitalandLiabilities" attribute="1" defaultMemberUniqueName="[Table1].[TotalCapitalandLiabilities].[All]" allUniqueName="[Table1].[TotalCapitalandLiabilities].[All]" dimensionUniqueName="[Table1]" displayFolder="" count="0" memberValueDatatype="5" unbalanced="0"/>
    <cacheHierarchy uniqueName="[Table1].[CashandBalanceswithReserveBankofIndia]" caption="CashandBalanceswithReserveBankofIndia" attribute="1" defaultMemberUniqueName="[Table1].[CashandBalanceswithReserveBankofIndia].[All]" allUniqueName="[Table1].[CashandBalanceswithReserveBankofIndia].[All]" dimensionUniqueName="[Table1]" displayFolder="" count="0" memberValueDatatype="5" unbalanced="0"/>
    <cacheHierarchy uniqueName="[Table1].[BalanceswithBanksMoneyatCallandShortNotice]" caption="BalanceswithBanksMoneyatCallandShortNotice" attribute="1" defaultMemberUniqueName="[Table1].[BalanceswithBanksMoneyatCallandShortNotice].[All]" allUniqueName="[Table1].[BalanceswithBanksMoneyatCallandShortNotice].[All]" dimensionUniqueName="[Table1]" displayFolder="" count="0" memberValueDatatype="5" unbalanced="0"/>
    <cacheHierarchy uniqueName="[Table1].[Investments]" caption="Investments" attribute="1" defaultMemberUniqueName="[Table1].[Investments].[All]" allUniqueName="[Table1].[Investments].[All]" dimensionUniqueName="[Table1]" displayFolder="" count="0" memberValueDatatype="5" unbalanced="0"/>
    <cacheHierarchy uniqueName="[Table1].[Advances]" caption="Advances" attribute="1" defaultMemberUniqueName="[Table1].[Advances].[All]" allUniqueName="[Table1].[Advances].[All]" dimensionUniqueName="[Table1]" displayFolder="" count="0" memberValueDatatype="5" unbalanced="0"/>
    <cacheHierarchy uniqueName="[Table1].[FixedAssets]" caption="FixedAssets" attribute="1" defaultMemberUniqueName="[Table1].[FixedAssets].[All]" allUniqueName="[Table1].[FixedAssets].[All]" dimensionUniqueName="[Table1]" displayFolder="" count="0" memberValueDatatype="5" unbalanced="0"/>
    <cacheHierarchy uniqueName="[Table1].[OtherAssets]" caption="OtherAssets" attribute="1" defaultMemberUniqueName="[Table1].[OtherAssets].[All]" allUniqueName="[Table1].[OtherAssets].[All]" dimensionUniqueName="[Table1]" displayFolder="" count="0" memberValueDatatype="5" unbalanced="0"/>
    <cacheHierarchy uniqueName="[Table1].[TotalAssets]" caption="TotalAssets" attribute="1" defaultMemberUniqueName="[Table1].[TotalAssets].[All]" allUniqueName="[Table1].[TotalAssets].[All]" dimensionUniqueName="[Table1]" displayFolder="" count="0" memberValueDatatype="5" unbalanced="0"/>
    <cacheHierarchy uniqueName="[Table1].[OTHERADDITIONALINFORMATION]" caption="OTHERADDITIONALINFORMATION" attribute="1" defaultMemberUniqueName="[Table1].[OTHERADDITIONALINFORMATION].[All]" allUniqueName="[Table1].[OTHERADDITIONALINFORMATION].[All]" dimensionUniqueName="[Table1]" displayFolder="" count="0" memberValueDatatype="20" unbalanced="0"/>
    <cacheHierarchy uniqueName="[Table1].[NumberofBranches]" caption="NumberofBranches" attribute="1" defaultMemberUniqueName="[Table1].[NumberofBranches].[All]" allUniqueName="[Table1].[NumberofBranches].[All]" dimensionUniqueName="[Table1]" displayFolder="" count="0" memberValueDatatype="20" unbalanced="0"/>
    <cacheHierarchy uniqueName="[Table1].[NumberofEmployees]" caption="NumberofEmployees" attribute="1" defaultMemberUniqueName="[Table1].[NumberofEmployees].[All]" allUniqueName="[Table1].[NumberofEmployees].[All]" dimensionUniqueName="[Table1]" displayFolder="" count="0" memberValueDatatype="20" unbalanced="0"/>
    <cacheHierarchy uniqueName="[Table1].[CapitalAdequacyRatios...]" caption="CapitalAdequacyRatios..." attribute="1" defaultMemberUniqueName="[Table1].[CapitalAdequacyRatios...].[All]" allUniqueName="[Table1].[CapitalAdequacyRatios...].[All]" dimensionUniqueName="[Table1]" displayFolder="" count="0" memberValueDatatype="20" unbalanced="0"/>
    <cacheHierarchy uniqueName="[Table1].[Tier1...]" caption="Tier1..." attribute="1" defaultMemberUniqueName="[Table1].[Tier1...].[All]" allUniqueName="[Table1].[Tier1...].[All]" dimensionUniqueName="[Table1]" displayFolder="" count="0" memberValueDatatype="20" unbalanced="0"/>
    <cacheHierarchy uniqueName="[Table1].[Tier2...]" caption="Tier2..." attribute="1" defaultMemberUniqueName="[Table1].[Tier2...].[All]" allUniqueName="[Table1].[Tier2...].[All]" dimensionUniqueName="[Table1]" displayFolder="" count="0" memberValueDatatype="20" unbalanced="0"/>
    <cacheHierarchy uniqueName="[Table1].[GrossNPA]" caption="GrossNPA" attribute="1" defaultMemberUniqueName="[Table1].[GrossNPA].[All]" allUniqueName="[Table1].[GrossNPA].[All]" dimensionUniqueName="[Table1]" displayFolder="" count="0" memberValueDatatype="5" unbalanced="0"/>
    <cacheHierarchy uniqueName="[Table1].[GrossNPA...]" caption="GrossNPA..." attribute="1" defaultMemberUniqueName="[Table1].[GrossNPA...].[All]" allUniqueName="[Table1].[GrossNPA...].[All]" dimensionUniqueName="[Table1]" displayFolder="" count="0" memberValueDatatype="20" unbalanced="0"/>
    <cacheHierarchy uniqueName="[Table1].[NetNPA]" caption="NetNPA" attribute="1" defaultMemberUniqueName="[Table1].[NetNPA].[All]" allUniqueName="[Table1].[NetNPA].[All]" dimensionUniqueName="[Table1]" displayFolder="" count="0" memberValueDatatype="5" unbalanced="0"/>
    <cacheHierarchy uniqueName="[Table1].[NetNPA...]" caption="NetNPA..." attribute="1" defaultMemberUniqueName="[Table1].[NetNPA...].[All]" allUniqueName="[Table1].[NetNPA...].[All]" dimensionUniqueName="[Table1]" displayFolder="" count="0" memberValueDatatype="20" unbalanced="0"/>
    <cacheHierarchy uniqueName="[Table1].[NetNPAToAdvances...]" caption="NetNPAToAdvances..." attribute="1" defaultMemberUniqueName="[Table1].[NetNPAToAdvances...].[All]" allUniqueName="[Table1].[NetNPAToAdvances...].[All]" dimensionUniqueName="[Table1]" displayFolder="" count="0" memberValueDatatype="20" unbalanced="0"/>
    <cacheHierarchy uniqueName="[Table1].[BillsforCollection]" caption="BillsforCollection" attribute="1" defaultMemberUniqueName="[Table1].[BillsforCollection].[All]" allUniqueName="[Table1].[BillsforCollection].[All]" dimensionUniqueName="[Table1]" displayFolder="" count="0" memberValueDatatype="5" unbalanced="0"/>
    <cacheHierarchy uniqueName="[Table1].[ContingentLiabilities]" caption="ContingentLiabilities" attribute="1" defaultMemberUniqueName="[Table1].[ContingentLiabilities].[All]" allUniqueName="[Table1].[ContingentLiabilities].[All]" dimensionUniqueName="[Table1]" displayFolder="" count="0" memberValueDatatype="5" unbalanced="0"/>
    <cacheHierarchy uniqueName="[Table1].[INCOME]" caption="INCOME" attribute="1" defaultMemberUniqueName="[Table1].[INCOME].[All]" allUniqueName="[Table1].[INCOME].[All]" dimensionUniqueName="[Table1]" displayFolder="" count="0" memberValueDatatype="20" unbalanced="0"/>
    <cacheHierarchy uniqueName="[Table1].[Interest.DiscountonAdvances.Bills]" caption="Interest.DiscountonAdvances.Bills" attribute="1" defaultMemberUniqueName="[Table1].[Interest.DiscountonAdvances.Bills].[All]" allUniqueName="[Table1].[Interest.DiscountonAdvances.Bills].[All]" dimensionUniqueName="[Table1]" displayFolder="" count="0" memberValueDatatype="5" unbalanced="0"/>
    <cacheHierarchy uniqueName="[Table1].[IncomefromInvestments]" caption="IncomefromInvestments" attribute="1" defaultMemberUniqueName="[Table1].[IncomefromInvestments].[All]" allUniqueName="[Table1].[IncomefromInvestments].[All]" dimensionUniqueName="[Table1]" displayFolder="" count="0" memberValueDatatype="5" unbalanced="0"/>
    <cacheHierarchy uniqueName="[Table1].[InterestonBalancewithRBIandOtherInter.Bankfunds]" caption="InterestonBalancewithRBIandOtherInter.Bankfunds" attribute="1" defaultMemberUniqueName="[Table1].[InterestonBalancewithRBIandOtherInter.Bankfunds].[All]" allUniqueName="[Table1].[InterestonBalancewithRBIandOtherInter.Bankfunds].[All]" dimensionUniqueName="[Table1]" displayFolder="" count="0" memberValueDatatype="5" unbalanced="0"/>
    <cacheHierarchy uniqueName="[Table1].[Others]" caption="Others" attribute="1" defaultMemberUniqueName="[Table1].[Others].[All]" allUniqueName="[Table1].[Others].[All]" dimensionUniqueName="[Table1]" displayFolder="" count="0" memberValueDatatype="5" unbalanced="0"/>
    <cacheHierarchy uniqueName="[Table1].[TotalInterestEarned]" caption="TotalInterestEarned" attribute="1" defaultMemberUniqueName="[Table1].[TotalInterestEarned].[All]" allUniqueName="[Table1].[TotalInterestEarned].[All]" dimensionUniqueName="[Table1]" displayFolder="" count="0" memberValueDatatype="5" unbalanced="0"/>
    <cacheHierarchy uniqueName="[Table1].[OtherIncome]" caption="OtherIncome" attribute="1" defaultMemberUniqueName="[Table1].[OtherIncome].[All]" allUniqueName="[Table1].[OtherIncome].[All]" dimensionUniqueName="[Table1]" displayFolder="" count="0" memberValueDatatype="5" unbalanced="0"/>
    <cacheHierarchy uniqueName="[Table1].[TotalIncome]" caption="TotalIncome" attribute="1" defaultMemberUniqueName="[Table1].[TotalIncome].[All]" allUniqueName="[Table1].[TotalIncome].[All]" dimensionUniqueName="[Table1]" displayFolder="" count="0" memberValueDatatype="5" unbalanced="0"/>
    <cacheHierarchy uniqueName="[Table1].[InterestExpended]" caption="InterestExpended" attribute="1" defaultMemberUniqueName="[Table1].[InterestExpended].[All]" allUniqueName="[Table1].[InterestExpended].[All]" dimensionUniqueName="[Table1]" displayFolder="" count="0" memberValueDatatype="5" unbalanced="0"/>
    <cacheHierarchy uniqueName="[Table1].[PaymentstoandProvisionsforEmployees]" caption="PaymentstoandProvisionsforEmployees" attribute="1" defaultMemberUniqueName="[Table1].[PaymentstoandProvisionsforEmployees].[All]" allUniqueName="[Table1].[PaymentstoandProvisionsforEmployees].[All]" dimensionUniqueName="[Table1]" displayFolder="" count="0" memberValueDatatype="5" unbalanced="0"/>
    <cacheHierarchy uniqueName="[Table1].[Depreciation]" caption="Depreciation" attribute="1" defaultMemberUniqueName="[Table1].[Depreciation].[All]" allUniqueName="[Table1].[Depreciation].[All]" dimensionUniqueName="[Table1]" displayFolder="" count="0" memberValueDatatype="5" unbalanced="0"/>
    <cacheHierarchy uniqueName="[Table1].[OperatingExpenses.excludesEmployeeCost.Depreciation.]" caption="OperatingExpenses.excludesEmployeeCost.Depreciation." attribute="1" defaultMemberUniqueName="[Table1].[OperatingExpenses.excludesEmployeeCost.Depreciation.].[All]" allUniqueName="[Table1].[OperatingExpenses.excludesEmployeeCost.Depreciation.].[All]" dimensionUniqueName="[Table1]" displayFolder="" count="0" memberValueDatatype="5" unbalanced="0"/>
    <cacheHierarchy uniqueName="[Table1].[TotalOperatingExpenses]" caption="TotalOperatingExpenses" attribute="1" defaultMemberUniqueName="[Table1].[TotalOperatingExpenses].[All]" allUniqueName="[Table1].[TotalOperatingExpenses].[All]" dimensionUniqueName="[Table1]" displayFolder="" count="0" memberValueDatatype="130" unbalanced="0"/>
    <cacheHierarchy uniqueName="[Table1].[ProvisionTowardsIncomeTax]" caption="ProvisionTowardsIncomeTax" attribute="1" defaultMemberUniqueName="[Table1].[ProvisionTowardsIncomeTax].[All]" allUniqueName="[Table1].[ProvisionTowardsIncomeTax].[All]" dimensionUniqueName="[Table1]" displayFolder="" count="0" memberValueDatatype="5" unbalanced="0"/>
    <cacheHierarchy uniqueName="[Table1].[ProvisionTowardsDeferredTax]" caption="ProvisionTowardsDeferredTax" attribute="1" defaultMemberUniqueName="[Table1].[ProvisionTowardsDeferredTax].[All]" allUniqueName="[Table1].[ProvisionTowardsDeferredTax].[All]" dimensionUniqueName="[Table1]" displayFolder="" count="0" memberValueDatatype="5" unbalanced="0"/>
    <cacheHierarchy uniqueName="[Table1].[OtherProvisionsandContingencies]" caption="OtherProvisionsandContingencies" attribute="1" defaultMemberUniqueName="[Table1].[OtherProvisionsandContingencies].[All]" allUniqueName="[Table1].[OtherProvisionsandContingencies].[All]" dimensionUniqueName="[Table1]" displayFolder="" count="0" memberValueDatatype="5" unbalanced="0"/>
    <cacheHierarchy uniqueName="[Table1].[TotalProvisionsandContingencies]" caption="TotalProvisionsandContingencies" attribute="1" defaultMemberUniqueName="[Table1].[TotalProvisionsandContingencies].[All]" allUniqueName="[Table1].[TotalProvisionsandContingencies].[All]" dimensionUniqueName="[Table1]" displayFolder="" count="0" memberValueDatatype="5" unbalanced="0"/>
    <cacheHierarchy uniqueName="[Table1].[TotalExpenditure]" caption="TotalExpenditure" attribute="1" defaultMemberUniqueName="[Table1].[TotalExpenditure].[All]" allUniqueName="[Table1].[TotalExpenditure].[All]" dimensionUniqueName="[Table1]" displayFolder="" count="0" memberValueDatatype="5" unbalanced="0"/>
    <cacheHierarchy uniqueName="[Table1].[NetProfit.LossforTheYear]" caption="NetProfit.LossforTheYear" attribute="1" defaultMemberUniqueName="[Table1].[NetProfit.LossforTheYear].[All]" allUniqueName="[Table1].[NetProfit.LossforTheYear].[All]" dimensionUniqueName="[Table1]" displayFolder="" count="0" memberValueDatatype="5" unbalanced="0"/>
    <cacheHierarchy uniqueName="[Table1].[NetProfit.LossAfterEI.PriorYearItems]" caption="NetProfit.LossAfterEI.PriorYearItems" attribute="1" defaultMemberUniqueName="[Table1].[NetProfit.LossAfterEI.PriorYearItems].[All]" allUniqueName="[Table1].[NetProfit.LossAfterEI.PriorYearItems].[All]" dimensionUniqueName="[Table1]" displayFolder="" count="0" memberValueDatatype="5" unbalanced="0"/>
    <cacheHierarchy uniqueName="[Table1].[Profit.LossBroughtForward]" caption="Profit.LossBroughtForward" attribute="1" defaultMemberUniqueName="[Table1].[Profit.LossBroughtForward].[All]" allUniqueName="[Table1].[Profit.LossBroughtForward].[All]" dimensionUniqueName="[Table1]" displayFolder="" count="0" memberValueDatatype="5" unbalanced="0"/>
    <cacheHierarchy uniqueName="[Table1].[TransferredonAmalgamation]" caption="TransferredonAmalgamation" attribute="1" defaultMemberUniqueName="[Table1].[TransferredonAmalgamation].[All]" allUniqueName="[Table1].[TransferredonAmalgamation].[All]" dimensionUniqueName="[Table1]" displayFolder="" count="0" memberValueDatatype="5" unbalanced="0"/>
    <cacheHierarchy uniqueName="[Table1].[TotalProfit.LossavailableforAppropriations]" caption="TotalProfit.LossavailableforAppropriations" attribute="1" defaultMemberUniqueName="[Table1].[TotalProfit.LossavailableforAppropriations].[All]" allUniqueName="[Table1].[TotalProfit.LossavailableforAppropriations].[All]" dimensionUniqueName="[Table1]" displayFolder="" count="0" memberValueDatatype="5" unbalanced="0"/>
    <cacheHierarchy uniqueName="[Table1].[TransferTo.FromStatutoryReserve]" caption="TransferTo.FromStatutoryReserve" attribute="1" defaultMemberUniqueName="[Table1].[TransferTo.FromStatutoryReserve].[All]" allUniqueName="[Table1].[TransferTo.FromStatutoryReserve].[All]" dimensionUniqueName="[Table1]" displayFolder="" count="0" memberValueDatatype="5" unbalanced="0"/>
    <cacheHierarchy uniqueName="[Table1].[TransferTo.FromCapitalReserve]" caption="TransferTo.FromCapitalReserve" attribute="1" defaultMemberUniqueName="[Table1].[TransferTo.FromCapitalReserve].[All]" allUniqueName="[Table1].[TransferTo.FromCapitalReserve].[All]" dimensionUniqueName="[Table1]" displayFolder="" count="0" memberValueDatatype="5" unbalanced="0"/>
    <cacheHierarchy uniqueName="[Table1].[TransferTo.FromRevenueAndOtherReserves]" caption="TransferTo.FromRevenueAndOtherReserves" attribute="1" defaultMemberUniqueName="[Table1].[TransferTo.FromRevenueAndOtherReserves].[All]" allUniqueName="[Table1].[TransferTo.FromRevenueAndOtherReserves].[All]" dimensionUniqueName="[Table1]" displayFolder="" count="0" memberValueDatatype="5" unbalanced="0"/>
    <cacheHierarchy uniqueName="[Table1].[DividendandDividendTaxforThePreviousYear]" caption="DividendandDividendTaxforThePreviousYear" attribute="1" defaultMemberUniqueName="[Table1].[DividendandDividendTaxforThePreviousYear].[All]" allUniqueName="[Table1].[DividendandDividendTaxforThePreviousYear].[All]" dimensionUniqueName="[Table1]" displayFolder="" count="0" memberValueDatatype="5" unbalanced="0"/>
    <cacheHierarchy uniqueName="[Table1].[EquityShareDividend]" caption="EquityShareDividend" attribute="1" defaultMemberUniqueName="[Table1].[EquityShareDividend].[All]" allUniqueName="[Table1].[EquityShareDividend].[All]" dimensionUniqueName="[Table1]" displayFolder="" count="0" memberValueDatatype="5" unbalanced="0"/>
    <cacheHierarchy uniqueName="[Table1].[TaxOnDividend]" caption="TaxOnDividend" attribute="1" defaultMemberUniqueName="[Table1].[TaxOnDividend].[All]" allUniqueName="[Table1].[TaxOnDividend].[All]" dimensionUniqueName="[Table1]" displayFolder="" count="0" memberValueDatatype="5" unbalanced="0"/>
    <cacheHierarchy uniqueName="[Table1].[BalanceCarriedOverToBalanceSheet]" caption="BalanceCarriedOverToBalanceSheet" attribute="1" defaultMemberUniqueName="[Table1].[BalanceCarriedOverToBalanceSheet].[All]" allUniqueName="[Table1].[BalanceCarriedOverToBalanceSheet].[All]" dimensionUniqueName="[Table1]" displayFolder="" count="0" memberValueDatatype="5" unbalanced="0"/>
    <cacheHierarchy uniqueName="[Table1].[TotalAppropriations]" caption="TotalAppropriations" attribute="1" defaultMemberUniqueName="[Table1].[TotalAppropriations].[All]" allUniqueName="[Table1].[TotalAppropriations].[All]" dimensionUniqueName="[Table1]" displayFolder="" count="0" memberValueDatatype="5" unbalanced="0"/>
    <cacheHierarchy uniqueName="[Table1].[BasicEPS.Rs..]" caption="BasicEPS.Rs.." attribute="1" defaultMemberUniqueName="[Table1].[BasicEPS.Rs..].[All]" allUniqueName="[Table1].[BasicEPS.Rs..].[All]" dimensionUniqueName="[Table1]" displayFolder="" count="0" memberValueDatatype="5" unbalanced="0"/>
    <cacheHierarchy uniqueName="[Table1].[DilutedEPS.Rs..]" caption="DilutedEPS.Rs.." attribute="1" defaultMemberUniqueName="[Table1].[DilutedEPS.Rs..].[All]" allUniqueName="[Table1].[DilutedEPS.Rs..].[All]" dimensionUniqueName="[Table1]" displayFolder="" count="0" memberValueDatatype="5" unbalanced="0"/>
    <cacheHierarchy uniqueName="[Table1].[DIVIDENDPERCENTAGE]" caption="DIVIDENDPERCENTAGE" attribute="1" defaultMemberUniqueName="[Table1].[DIVIDENDPERCENTAGE].[All]" allUniqueName="[Table1].[DIVIDENDPERCENTAGE].[All]" dimensionUniqueName="[Table1]" displayFolder="" count="0" memberValueDatatype="20" unbalanced="0"/>
    <cacheHierarchy uniqueName="[Table1].[EquityDividendRate...]" caption="EquityDividendRate..." attribute="1" defaultMemberUniqueName="[Table1].[EquityDividendRate...].[All]" allUniqueName="[Table1].[EquityDividendRate...].[All]" dimensionUniqueName="[Table1]" displayFolder="" count="0" memberValueDatatype="20" unbalanced="0"/>
    <cacheHierarchy uniqueName="[Table1].[...69]" caption="...69" attribute="1" defaultMemberUniqueName="[Table1].[...69].[All]" allUniqueName="[Table1].[...69].[All]" dimensionUniqueName="[Table1]" displayFolder="" count="0" memberValueDatatype="130" unbalanced="0"/>
    <cacheHierarchy uniqueName="[Table1].[efficiencies]" caption="efficiencies" attribute="1" defaultMemberUniqueName="[Table1].[efficiencies].[All]" allUniqueName="[Table1].[efficiencies].[All]" dimensionUniqueName="[Table1]" displayFolder="" count="0" memberValueDatatype="130" unbalanced="0"/>
    <cacheHierarchy uniqueName="[Table1].[efficienciesTime]" caption="efficienciesTime" attribute="1" defaultMemberUniqueName="[Table1].[efficienciesTime].[All]" allUniqueName="[Table1].[efficienciesTime].[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Debt-to-Equity Ratio]" caption="Debt-to-Equity Ratio" attribute="1" defaultMemberUniqueName="[Table1].[Debt-to-Equity Ratio].[All]" allUniqueName="[Table1].[Debt-to-Equity Ratio].[All]" dimensionUniqueName="[Table1]" displayFolder="" count="0" memberValueDatatype="5"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OA]" caption="Sum of ROA" measure="1" displayFolder="" measureGroup="Table1" count="0" hidden="1">
      <extLst>
        <ext xmlns:x15="http://schemas.microsoft.com/office/spreadsheetml/2010/11/main" uri="{B97F6D7D-B522-45F9-BDA1-12C45D357490}">
          <x15:cacheHierarchy aggregatedColumn="71"/>
        </ext>
      </extLst>
    </cacheHierarchy>
    <cacheHierarchy uniqueName="[Measures].[Average of ROA]" caption="Average of ROA" measure="1" displayFolder="" measureGroup="Table1" count="0" oneField="1" hidden="1">
      <fieldsUsage count="1">
        <fieldUsage x="2"/>
      </fieldsUsage>
      <extLst>
        <ext xmlns:x15="http://schemas.microsoft.com/office/spreadsheetml/2010/11/main" uri="{B97F6D7D-B522-45F9-BDA1-12C45D357490}">
          <x15:cacheHierarchy aggregatedColumn="71"/>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72"/>
        </ext>
      </extLst>
    </cacheHierarchy>
    <cacheHierarchy uniqueName="[Measures].[Average of ROE]" caption="Average of ROE" measure="1" displayFolder="" measureGroup="Table1" count="0" hidden="1">
      <extLst>
        <ext xmlns:x15="http://schemas.microsoft.com/office/spreadsheetml/2010/11/main" uri="{B97F6D7D-B522-45F9-BDA1-12C45D357490}">
          <x15:cacheHierarchy aggregatedColumn="72"/>
        </ext>
      </extLst>
    </cacheHierarchy>
    <cacheHierarchy uniqueName="[Measures].[Sum of Debt-to-Equity Ratio]" caption="Sum of Debt-to-Equity Ratio" measure="1" displayFolder="" measureGroup="Table1" count="0" hidden="1">
      <extLst>
        <ext xmlns:x15="http://schemas.microsoft.com/office/spreadsheetml/2010/11/main" uri="{B97F6D7D-B522-45F9-BDA1-12C45D357490}">
          <x15:cacheHierarchy aggregatedColumn="73"/>
        </ext>
      </extLst>
    </cacheHierarchy>
    <cacheHierarchy uniqueName="[Measures].[Average of Debt-to-Equity Ratio]" caption="Average of Debt-to-Equity Ratio" measure="1" displayFolder="" measureGroup="Table1" count="0" hidden="1">
      <extLst>
        <ext xmlns:x15="http://schemas.microsoft.com/office/spreadsheetml/2010/11/main" uri="{B97F6D7D-B522-45F9-BDA1-12C45D357490}">
          <x15:cacheHierarchy aggregatedColumn="73"/>
        </ext>
      </extLst>
    </cacheHierarchy>
    <cacheHierarchy uniqueName="[Measures].[Count of Profit Margin]" caption="Count of Profit Margin" measure="1" displayFolder="" measureGroup="Table1" count="0" hidden="1">
      <extLst>
        <ext xmlns:x15="http://schemas.microsoft.com/office/spreadsheetml/2010/11/main" uri="{B97F6D7D-B522-45F9-BDA1-12C45D357490}">
          <x15:cacheHierarchy aggregatedColumn="7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hik Bhatia" refreshedDate="45579.792694675925" backgroundQuery="1" createdVersion="8" refreshedVersion="8" minRefreshableVersion="3" recordCount="0" supportSubquery="1" supportAdvancedDrill="1" xr:uid="{FC29C3DE-3225-4D4C-9E9E-37FE735C7A56}">
  <cacheSource type="external" connectionId="1"/>
  <cacheFields count="3">
    <cacheField name="[Table1].[Sector].[Sector]" caption="Sector" numFmtId="0" hierarchy="2" level="1">
      <sharedItems count="2">
        <s v="Private"/>
        <s v="Public"/>
      </sharedItems>
    </cacheField>
    <cacheField name="[Table1].[Bank].[Bank]" caption="Bank" numFmtId="0" level="1">
      <sharedItems count="20">
        <s v="Allahabad Bank"/>
        <s v="Andhra Bank"/>
        <s v="Bank Of Baroda"/>
        <s v="Bank Of India"/>
        <s v="Bank of Maharashtra"/>
        <s v="Canara Bank"/>
        <s v="Central Bank of India"/>
        <s v="Corporation Bank"/>
        <s v="Dena Bank"/>
        <s v="IDBI Bank"/>
        <s v="Indian Bank"/>
        <s v="Indian Overseas Bank"/>
        <s v="Oriental Bank of Commerce"/>
        <s v="Punjab &amp; Sind Bank"/>
        <s v="Punjab National Bank"/>
        <s v="SBI"/>
        <s v="Syndicate Bank"/>
        <s v="UCO Bank"/>
        <s v="Union Bank of India"/>
        <s v="United Bank of India"/>
      </sharedItems>
    </cacheField>
    <cacheField name="[Measures].[Average of ROE]" caption="Average of ROE" numFmtId="0" hierarchy="80" level="32767"/>
  </cacheFields>
  <cacheHierarchies count="84">
    <cacheHierarchy uniqueName="[Table1].[Bank]" caption="Bank" attribute="1" defaultMemberUniqueName="[Table1].[Bank].[All]" allUniqueName="[Table1].[Bank].[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0" memberValueDatatype="20" unbalanced="0"/>
    <cacheHierarchy uniqueName="[Table1].[Sector]" caption="Sector" attribute="1" defaultMemberUniqueName="[Table1].[Sector].[All]" allUniqueName="[Table1].[Sector].[All]" dimensionUniqueName="[Table1]" displayFolder="" count="2" memberValueDatatype="130" unbalanced="0">
      <fieldsUsage count="2">
        <fieldUsage x="-1"/>
        <fieldUsage x="0"/>
      </fieldsUsage>
    </cacheHierarchy>
    <cacheHierarchy uniqueName="[Table1].[EquityShareCapital]" caption="EquityShareCapital" attribute="1" defaultMemberUniqueName="[Table1].[EquityShareCapital].[All]" allUniqueName="[Table1].[EquityShareCapital].[All]" dimensionUniqueName="[Table1]" displayFolder="" count="0" memberValueDatatype="5" unbalanced="0"/>
    <cacheHierarchy uniqueName="[Table1].[TotalShareCapital]" caption="TotalShareCapital" attribute="1" defaultMemberUniqueName="[Table1].[TotalShareCapital].[All]" allUniqueName="[Table1].[TotalShareCapital].[All]" dimensionUniqueName="[Table1]" displayFolder="" count="0" memberValueDatatype="5" unbalanced="0"/>
    <cacheHierarchy uniqueName="[Table1].[RevaluationReserve]" caption="RevaluationReserve" attribute="1" defaultMemberUniqueName="[Table1].[RevaluationReserve].[All]" allUniqueName="[Table1].[RevaluationReserve].[All]" dimensionUniqueName="[Table1]" displayFolder="" count="0" memberValueDatatype="5" unbalanced="0"/>
    <cacheHierarchy uniqueName="[Table1].[ReservesandSurplus]" caption="ReservesandSurplus" attribute="1" defaultMemberUniqueName="[Table1].[ReservesandSurplus].[All]" allUniqueName="[Table1].[ReservesandSurplus].[All]" dimensionUniqueName="[Table1]" displayFolder="" count="0" memberValueDatatype="5" unbalanced="0"/>
    <cacheHierarchy uniqueName="[Table1].[TotalReservesandSurplus]" caption="TotalReservesandSurplus" attribute="1" defaultMemberUniqueName="[Table1].[TotalReservesandSurplus].[All]" allUniqueName="[Table1].[TotalReservesandSurplus].[All]" dimensionUniqueName="[Table1]" displayFolder="" count="0" memberValueDatatype="5" unbalanced="0"/>
    <cacheHierarchy uniqueName="[Table1].[TotalShareHoldersFunds]" caption="TotalShareHoldersFunds" attribute="1" defaultMemberUniqueName="[Table1].[TotalShareHoldersFunds].[All]" allUniqueName="[Table1].[TotalShareHoldersFunds].[All]" dimensionUniqueName="[Table1]" displayFolder="" count="0" memberValueDatatype="5" unbalanced="0"/>
    <cacheHierarchy uniqueName="[Table1].[Deposits]" caption="Deposits" attribute="1" defaultMemberUniqueName="[Table1].[Deposits].[All]" allUniqueName="[Table1].[Deposits].[All]" dimensionUniqueName="[Table1]" displayFolder="" count="0" memberValueDatatype="5" unbalanced="0"/>
    <cacheHierarchy uniqueName="[Table1].[Borrowings]" caption="Borrowings" attribute="1" defaultMemberUniqueName="[Table1].[Borrowings].[All]" allUniqueName="[Table1].[Borrowings].[All]" dimensionUniqueName="[Table1]" displayFolder="" count="0" memberValueDatatype="5" unbalanced="0"/>
    <cacheHierarchy uniqueName="[Table1].[OtherLiabilitiesandProvisions]" caption="OtherLiabilitiesandProvisions" attribute="1" defaultMemberUniqueName="[Table1].[OtherLiabilitiesandProvisions].[All]" allUniqueName="[Table1].[OtherLiabilitiesandProvisions].[All]" dimensionUniqueName="[Table1]" displayFolder="" count="0" memberValueDatatype="5" unbalanced="0"/>
    <cacheHierarchy uniqueName="[Table1].[TotalCapitalandLiabilities]" caption="TotalCapitalandLiabilities" attribute="1" defaultMemberUniqueName="[Table1].[TotalCapitalandLiabilities].[All]" allUniqueName="[Table1].[TotalCapitalandLiabilities].[All]" dimensionUniqueName="[Table1]" displayFolder="" count="0" memberValueDatatype="5" unbalanced="0"/>
    <cacheHierarchy uniqueName="[Table1].[CashandBalanceswithReserveBankofIndia]" caption="CashandBalanceswithReserveBankofIndia" attribute="1" defaultMemberUniqueName="[Table1].[CashandBalanceswithReserveBankofIndia].[All]" allUniqueName="[Table1].[CashandBalanceswithReserveBankofIndia].[All]" dimensionUniqueName="[Table1]" displayFolder="" count="0" memberValueDatatype="5" unbalanced="0"/>
    <cacheHierarchy uniqueName="[Table1].[BalanceswithBanksMoneyatCallandShortNotice]" caption="BalanceswithBanksMoneyatCallandShortNotice" attribute="1" defaultMemberUniqueName="[Table1].[BalanceswithBanksMoneyatCallandShortNotice].[All]" allUniqueName="[Table1].[BalanceswithBanksMoneyatCallandShortNotice].[All]" dimensionUniqueName="[Table1]" displayFolder="" count="0" memberValueDatatype="5" unbalanced="0"/>
    <cacheHierarchy uniqueName="[Table1].[Investments]" caption="Investments" attribute="1" defaultMemberUniqueName="[Table1].[Investments].[All]" allUniqueName="[Table1].[Investments].[All]" dimensionUniqueName="[Table1]" displayFolder="" count="0" memberValueDatatype="5" unbalanced="0"/>
    <cacheHierarchy uniqueName="[Table1].[Advances]" caption="Advances" attribute="1" defaultMemberUniqueName="[Table1].[Advances].[All]" allUniqueName="[Table1].[Advances].[All]" dimensionUniqueName="[Table1]" displayFolder="" count="0" memberValueDatatype="5" unbalanced="0"/>
    <cacheHierarchy uniqueName="[Table1].[FixedAssets]" caption="FixedAssets" attribute="1" defaultMemberUniqueName="[Table1].[FixedAssets].[All]" allUniqueName="[Table1].[FixedAssets].[All]" dimensionUniqueName="[Table1]" displayFolder="" count="0" memberValueDatatype="5" unbalanced="0"/>
    <cacheHierarchy uniqueName="[Table1].[OtherAssets]" caption="OtherAssets" attribute="1" defaultMemberUniqueName="[Table1].[OtherAssets].[All]" allUniqueName="[Table1].[OtherAssets].[All]" dimensionUniqueName="[Table1]" displayFolder="" count="0" memberValueDatatype="5" unbalanced="0"/>
    <cacheHierarchy uniqueName="[Table1].[TotalAssets]" caption="TotalAssets" attribute="1" defaultMemberUniqueName="[Table1].[TotalAssets].[All]" allUniqueName="[Table1].[TotalAssets].[All]" dimensionUniqueName="[Table1]" displayFolder="" count="0" memberValueDatatype="5" unbalanced="0"/>
    <cacheHierarchy uniqueName="[Table1].[OTHERADDITIONALINFORMATION]" caption="OTHERADDITIONALINFORMATION" attribute="1" defaultMemberUniqueName="[Table1].[OTHERADDITIONALINFORMATION].[All]" allUniqueName="[Table1].[OTHERADDITIONALINFORMATION].[All]" dimensionUniqueName="[Table1]" displayFolder="" count="0" memberValueDatatype="20" unbalanced="0"/>
    <cacheHierarchy uniqueName="[Table1].[NumberofBranches]" caption="NumberofBranches" attribute="1" defaultMemberUniqueName="[Table1].[NumberofBranches].[All]" allUniqueName="[Table1].[NumberofBranches].[All]" dimensionUniqueName="[Table1]" displayFolder="" count="0" memberValueDatatype="20" unbalanced="0"/>
    <cacheHierarchy uniqueName="[Table1].[NumberofEmployees]" caption="NumberofEmployees" attribute="1" defaultMemberUniqueName="[Table1].[NumberofEmployees].[All]" allUniqueName="[Table1].[NumberofEmployees].[All]" dimensionUniqueName="[Table1]" displayFolder="" count="0" memberValueDatatype="20" unbalanced="0"/>
    <cacheHierarchy uniqueName="[Table1].[CapitalAdequacyRatios...]" caption="CapitalAdequacyRatios..." attribute="1" defaultMemberUniqueName="[Table1].[CapitalAdequacyRatios...].[All]" allUniqueName="[Table1].[CapitalAdequacyRatios...].[All]" dimensionUniqueName="[Table1]" displayFolder="" count="0" memberValueDatatype="20" unbalanced="0"/>
    <cacheHierarchy uniqueName="[Table1].[Tier1...]" caption="Tier1..." attribute="1" defaultMemberUniqueName="[Table1].[Tier1...].[All]" allUniqueName="[Table1].[Tier1...].[All]" dimensionUniqueName="[Table1]" displayFolder="" count="0" memberValueDatatype="20" unbalanced="0"/>
    <cacheHierarchy uniqueName="[Table1].[Tier2...]" caption="Tier2..." attribute="1" defaultMemberUniqueName="[Table1].[Tier2...].[All]" allUniqueName="[Table1].[Tier2...].[All]" dimensionUniqueName="[Table1]" displayFolder="" count="0" memberValueDatatype="20" unbalanced="0"/>
    <cacheHierarchy uniqueName="[Table1].[GrossNPA]" caption="GrossNPA" attribute="1" defaultMemberUniqueName="[Table1].[GrossNPA].[All]" allUniqueName="[Table1].[GrossNPA].[All]" dimensionUniqueName="[Table1]" displayFolder="" count="0" memberValueDatatype="5" unbalanced="0"/>
    <cacheHierarchy uniqueName="[Table1].[GrossNPA...]" caption="GrossNPA..." attribute="1" defaultMemberUniqueName="[Table1].[GrossNPA...].[All]" allUniqueName="[Table1].[GrossNPA...].[All]" dimensionUniqueName="[Table1]" displayFolder="" count="0" memberValueDatatype="20" unbalanced="0"/>
    <cacheHierarchy uniqueName="[Table1].[NetNPA]" caption="NetNPA" attribute="1" defaultMemberUniqueName="[Table1].[NetNPA].[All]" allUniqueName="[Table1].[NetNPA].[All]" dimensionUniqueName="[Table1]" displayFolder="" count="0" memberValueDatatype="5" unbalanced="0"/>
    <cacheHierarchy uniqueName="[Table1].[NetNPA...]" caption="NetNPA..." attribute="1" defaultMemberUniqueName="[Table1].[NetNPA...].[All]" allUniqueName="[Table1].[NetNPA...].[All]" dimensionUniqueName="[Table1]" displayFolder="" count="0" memberValueDatatype="20" unbalanced="0"/>
    <cacheHierarchy uniqueName="[Table1].[NetNPAToAdvances...]" caption="NetNPAToAdvances..." attribute="1" defaultMemberUniqueName="[Table1].[NetNPAToAdvances...].[All]" allUniqueName="[Table1].[NetNPAToAdvances...].[All]" dimensionUniqueName="[Table1]" displayFolder="" count="0" memberValueDatatype="20" unbalanced="0"/>
    <cacheHierarchy uniqueName="[Table1].[BillsforCollection]" caption="BillsforCollection" attribute="1" defaultMemberUniqueName="[Table1].[BillsforCollection].[All]" allUniqueName="[Table1].[BillsforCollection].[All]" dimensionUniqueName="[Table1]" displayFolder="" count="0" memberValueDatatype="5" unbalanced="0"/>
    <cacheHierarchy uniqueName="[Table1].[ContingentLiabilities]" caption="ContingentLiabilities" attribute="1" defaultMemberUniqueName="[Table1].[ContingentLiabilities].[All]" allUniqueName="[Table1].[ContingentLiabilities].[All]" dimensionUniqueName="[Table1]" displayFolder="" count="0" memberValueDatatype="5" unbalanced="0"/>
    <cacheHierarchy uniqueName="[Table1].[INCOME]" caption="INCOME" attribute="1" defaultMemberUniqueName="[Table1].[INCOME].[All]" allUniqueName="[Table1].[INCOME].[All]" dimensionUniqueName="[Table1]" displayFolder="" count="0" memberValueDatatype="20" unbalanced="0"/>
    <cacheHierarchy uniqueName="[Table1].[Interest.DiscountonAdvances.Bills]" caption="Interest.DiscountonAdvances.Bills" attribute="1" defaultMemberUniqueName="[Table1].[Interest.DiscountonAdvances.Bills].[All]" allUniqueName="[Table1].[Interest.DiscountonAdvances.Bills].[All]" dimensionUniqueName="[Table1]" displayFolder="" count="0" memberValueDatatype="5" unbalanced="0"/>
    <cacheHierarchy uniqueName="[Table1].[IncomefromInvestments]" caption="IncomefromInvestments" attribute="1" defaultMemberUniqueName="[Table1].[IncomefromInvestments].[All]" allUniqueName="[Table1].[IncomefromInvestments].[All]" dimensionUniqueName="[Table1]" displayFolder="" count="0" memberValueDatatype="5" unbalanced="0"/>
    <cacheHierarchy uniqueName="[Table1].[InterestonBalancewithRBIandOtherInter.Bankfunds]" caption="InterestonBalancewithRBIandOtherInter.Bankfunds" attribute="1" defaultMemberUniqueName="[Table1].[InterestonBalancewithRBIandOtherInter.Bankfunds].[All]" allUniqueName="[Table1].[InterestonBalancewithRBIandOtherInter.Bankfunds].[All]" dimensionUniqueName="[Table1]" displayFolder="" count="0" memberValueDatatype="5" unbalanced="0"/>
    <cacheHierarchy uniqueName="[Table1].[Others]" caption="Others" attribute="1" defaultMemberUniqueName="[Table1].[Others].[All]" allUniqueName="[Table1].[Others].[All]" dimensionUniqueName="[Table1]" displayFolder="" count="0" memberValueDatatype="5" unbalanced="0"/>
    <cacheHierarchy uniqueName="[Table1].[TotalInterestEarned]" caption="TotalInterestEarned" attribute="1" defaultMemberUniqueName="[Table1].[TotalInterestEarned].[All]" allUniqueName="[Table1].[TotalInterestEarned].[All]" dimensionUniqueName="[Table1]" displayFolder="" count="0" memberValueDatatype="5" unbalanced="0"/>
    <cacheHierarchy uniqueName="[Table1].[OtherIncome]" caption="OtherIncome" attribute="1" defaultMemberUniqueName="[Table1].[OtherIncome].[All]" allUniqueName="[Table1].[OtherIncome].[All]" dimensionUniqueName="[Table1]" displayFolder="" count="0" memberValueDatatype="5" unbalanced="0"/>
    <cacheHierarchy uniqueName="[Table1].[TotalIncome]" caption="TotalIncome" attribute="1" defaultMemberUniqueName="[Table1].[TotalIncome].[All]" allUniqueName="[Table1].[TotalIncome].[All]" dimensionUniqueName="[Table1]" displayFolder="" count="0" memberValueDatatype="5" unbalanced="0"/>
    <cacheHierarchy uniqueName="[Table1].[InterestExpended]" caption="InterestExpended" attribute="1" defaultMemberUniqueName="[Table1].[InterestExpended].[All]" allUniqueName="[Table1].[InterestExpended].[All]" dimensionUniqueName="[Table1]" displayFolder="" count="0" memberValueDatatype="5" unbalanced="0"/>
    <cacheHierarchy uniqueName="[Table1].[PaymentstoandProvisionsforEmployees]" caption="PaymentstoandProvisionsforEmployees" attribute="1" defaultMemberUniqueName="[Table1].[PaymentstoandProvisionsforEmployees].[All]" allUniqueName="[Table1].[PaymentstoandProvisionsforEmployees].[All]" dimensionUniqueName="[Table1]" displayFolder="" count="0" memberValueDatatype="5" unbalanced="0"/>
    <cacheHierarchy uniqueName="[Table1].[Depreciation]" caption="Depreciation" attribute="1" defaultMemberUniqueName="[Table1].[Depreciation].[All]" allUniqueName="[Table1].[Depreciation].[All]" dimensionUniqueName="[Table1]" displayFolder="" count="0" memberValueDatatype="5" unbalanced="0"/>
    <cacheHierarchy uniqueName="[Table1].[OperatingExpenses.excludesEmployeeCost.Depreciation.]" caption="OperatingExpenses.excludesEmployeeCost.Depreciation." attribute="1" defaultMemberUniqueName="[Table1].[OperatingExpenses.excludesEmployeeCost.Depreciation.].[All]" allUniqueName="[Table1].[OperatingExpenses.excludesEmployeeCost.Depreciation.].[All]" dimensionUniqueName="[Table1]" displayFolder="" count="0" memberValueDatatype="5" unbalanced="0"/>
    <cacheHierarchy uniqueName="[Table1].[TotalOperatingExpenses]" caption="TotalOperatingExpenses" attribute="1" defaultMemberUniqueName="[Table1].[TotalOperatingExpenses].[All]" allUniqueName="[Table1].[TotalOperatingExpenses].[All]" dimensionUniqueName="[Table1]" displayFolder="" count="0" memberValueDatatype="130" unbalanced="0"/>
    <cacheHierarchy uniqueName="[Table1].[ProvisionTowardsIncomeTax]" caption="ProvisionTowardsIncomeTax" attribute="1" defaultMemberUniqueName="[Table1].[ProvisionTowardsIncomeTax].[All]" allUniqueName="[Table1].[ProvisionTowardsIncomeTax].[All]" dimensionUniqueName="[Table1]" displayFolder="" count="0" memberValueDatatype="5" unbalanced="0"/>
    <cacheHierarchy uniqueName="[Table1].[ProvisionTowardsDeferredTax]" caption="ProvisionTowardsDeferredTax" attribute="1" defaultMemberUniqueName="[Table1].[ProvisionTowardsDeferredTax].[All]" allUniqueName="[Table1].[ProvisionTowardsDeferredTax].[All]" dimensionUniqueName="[Table1]" displayFolder="" count="0" memberValueDatatype="5" unbalanced="0"/>
    <cacheHierarchy uniqueName="[Table1].[OtherProvisionsandContingencies]" caption="OtherProvisionsandContingencies" attribute="1" defaultMemberUniqueName="[Table1].[OtherProvisionsandContingencies].[All]" allUniqueName="[Table1].[OtherProvisionsandContingencies].[All]" dimensionUniqueName="[Table1]" displayFolder="" count="0" memberValueDatatype="5" unbalanced="0"/>
    <cacheHierarchy uniqueName="[Table1].[TotalProvisionsandContingencies]" caption="TotalProvisionsandContingencies" attribute="1" defaultMemberUniqueName="[Table1].[TotalProvisionsandContingencies].[All]" allUniqueName="[Table1].[TotalProvisionsandContingencies].[All]" dimensionUniqueName="[Table1]" displayFolder="" count="0" memberValueDatatype="5" unbalanced="0"/>
    <cacheHierarchy uniqueName="[Table1].[TotalExpenditure]" caption="TotalExpenditure" attribute="1" defaultMemberUniqueName="[Table1].[TotalExpenditure].[All]" allUniqueName="[Table1].[TotalExpenditure].[All]" dimensionUniqueName="[Table1]" displayFolder="" count="0" memberValueDatatype="5" unbalanced="0"/>
    <cacheHierarchy uniqueName="[Table1].[NetProfit.LossforTheYear]" caption="NetProfit.LossforTheYear" attribute="1" defaultMemberUniqueName="[Table1].[NetProfit.LossforTheYear].[All]" allUniqueName="[Table1].[NetProfit.LossforTheYear].[All]" dimensionUniqueName="[Table1]" displayFolder="" count="0" memberValueDatatype="5" unbalanced="0"/>
    <cacheHierarchy uniqueName="[Table1].[NetProfit.LossAfterEI.PriorYearItems]" caption="NetProfit.LossAfterEI.PriorYearItems" attribute="1" defaultMemberUniqueName="[Table1].[NetProfit.LossAfterEI.PriorYearItems].[All]" allUniqueName="[Table1].[NetProfit.LossAfterEI.PriorYearItems].[All]" dimensionUniqueName="[Table1]" displayFolder="" count="0" memberValueDatatype="5" unbalanced="0"/>
    <cacheHierarchy uniqueName="[Table1].[Profit.LossBroughtForward]" caption="Profit.LossBroughtForward" attribute="1" defaultMemberUniqueName="[Table1].[Profit.LossBroughtForward].[All]" allUniqueName="[Table1].[Profit.LossBroughtForward].[All]" dimensionUniqueName="[Table1]" displayFolder="" count="0" memberValueDatatype="5" unbalanced="0"/>
    <cacheHierarchy uniqueName="[Table1].[TransferredonAmalgamation]" caption="TransferredonAmalgamation" attribute="1" defaultMemberUniqueName="[Table1].[TransferredonAmalgamation].[All]" allUniqueName="[Table1].[TransferredonAmalgamation].[All]" dimensionUniqueName="[Table1]" displayFolder="" count="0" memberValueDatatype="5" unbalanced="0"/>
    <cacheHierarchy uniqueName="[Table1].[TotalProfit.LossavailableforAppropriations]" caption="TotalProfit.LossavailableforAppropriations" attribute="1" defaultMemberUniqueName="[Table1].[TotalProfit.LossavailableforAppropriations].[All]" allUniqueName="[Table1].[TotalProfit.LossavailableforAppropriations].[All]" dimensionUniqueName="[Table1]" displayFolder="" count="0" memberValueDatatype="5" unbalanced="0"/>
    <cacheHierarchy uniqueName="[Table1].[TransferTo.FromStatutoryReserve]" caption="TransferTo.FromStatutoryReserve" attribute="1" defaultMemberUniqueName="[Table1].[TransferTo.FromStatutoryReserve].[All]" allUniqueName="[Table1].[TransferTo.FromStatutoryReserve].[All]" dimensionUniqueName="[Table1]" displayFolder="" count="0" memberValueDatatype="5" unbalanced="0"/>
    <cacheHierarchy uniqueName="[Table1].[TransferTo.FromCapitalReserve]" caption="TransferTo.FromCapitalReserve" attribute="1" defaultMemberUniqueName="[Table1].[TransferTo.FromCapitalReserve].[All]" allUniqueName="[Table1].[TransferTo.FromCapitalReserve].[All]" dimensionUniqueName="[Table1]" displayFolder="" count="0" memberValueDatatype="5" unbalanced="0"/>
    <cacheHierarchy uniqueName="[Table1].[TransferTo.FromRevenueAndOtherReserves]" caption="TransferTo.FromRevenueAndOtherReserves" attribute="1" defaultMemberUniqueName="[Table1].[TransferTo.FromRevenueAndOtherReserves].[All]" allUniqueName="[Table1].[TransferTo.FromRevenueAndOtherReserves].[All]" dimensionUniqueName="[Table1]" displayFolder="" count="0" memberValueDatatype="5" unbalanced="0"/>
    <cacheHierarchy uniqueName="[Table1].[DividendandDividendTaxforThePreviousYear]" caption="DividendandDividendTaxforThePreviousYear" attribute="1" defaultMemberUniqueName="[Table1].[DividendandDividendTaxforThePreviousYear].[All]" allUniqueName="[Table1].[DividendandDividendTaxforThePreviousYear].[All]" dimensionUniqueName="[Table1]" displayFolder="" count="0" memberValueDatatype="5" unbalanced="0"/>
    <cacheHierarchy uniqueName="[Table1].[EquityShareDividend]" caption="EquityShareDividend" attribute="1" defaultMemberUniqueName="[Table1].[EquityShareDividend].[All]" allUniqueName="[Table1].[EquityShareDividend].[All]" dimensionUniqueName="[Table1]" displayFolder="" count="0" memberValueDatatype="5" unbalanced="0"/>
    <cacheHierarchy uniqueName="[Table1].[TaxOnDividend]" caption="TaxOnDividend" attribute="1" defaultMemberUniqueName="[Table1].[TaxOnDividend].[All]" allUniqueName="[Table1].[TaxOnDividend].[All]" dimensionUniqueName="[Table1]" displayFolder="" count="0" memberValueDatatype="5" unbalanced="0"/>
    <cacheHierarchy uniqueName="[Table1].[BalanceCarriedOverToBalanceSheet]" caption="BalanceCarriedOverToBalanceSheet" attribute="1" defaultMemberUniqueName="[Table1].[BalanceCarriedOverToBalanceSheet].[All]" allUniqueName="[Table1].[BalanceCarriedOverToBalanceSheet].[All]" dimensionUniqueName="[Table1]" displayFolder="" count="0" memberValueDatatype="5" unbalanced="0"/>
    <cacheHierarchy uniqueName="[Table1].[TotalAppropriations]" caption="TotalAppropriations" attribute="1" defaultMemberUniqueName="[Table1].[TotalAppropriations].[All]" allUniqueName="[Table1].[TotalAppropriations].[All]" dimensionUniqueName="[Table1]" displayFolder="" count="0" memberValueDatatype="5" unbalanced="0"/>
    <cacheHierarchy uniqueName="[Table1].[BasicEPS.Rs..]" caption="BasicEPS.Rs.." attribute="1" defaultMemberUniqueName="[Table1].[BasicEPS.Rs..].[All]" allUniqueName="[Table1].[BasicEPS.Rs..].[All]" dimensionUniqueName="[Table1]" displayFolder="" count="0" memberValueDatatype="5" unbalanced="0"/>
    <cacheHierarchy uniqueName="[Table1].[DilutedEPS.Rs..]" caption="DilutedEPS.Rs.." attribute="1" defaultMemberUniqueName="[Table1].[DilutedEPS.Rs..].[All]" allUniqueName="[Table1].[DilutedEPS.Rs..].[All]" dimensionUniqueName="[Table1]" displayFolder="" count="0" memberValueDatatype="5" unbalanced="0"/>
    <cacheHierarchy uniqueName="[Table1].[DIVIDENDPERCENTAGE]" caption="DIVIDENDPERCENTAGE" attribute="1" defaultMemberUniqueName="[Table1].[DIVIDENDPERCENTAGE].[All]" allUniqueName="[Table1].[DIVIDENDPERCENTAGE].[All]" dimensionUniqueName="[Table1]" displayFolder="" count="0" memberValueDatatype="20" unbalanced="0"/>
    <cacheHierarchy uniqueName="[Table1].[EquityDividendRate...]" caption="EquityDividendRate..." attribute="1" defaultMemberUniqueName="[Table1].[EquityDividendRate...].[All]" allUniqueName="[Table1].[EquityDividendRate...].[All]" dimensionUniqueName="[Table1]" displayFolder="" count="0" memberValueDatatype="20" unbalanced="0"/>
    <cacheHierarchy uniqueName="[Table1].[...69]" caption="...69" attribute="1" defaultMemberUniqueName="[Table1].[...69].[All]" allUniqueName="[Table1].[...69].[All]" dimensionUniqueName="[Table1]" displayFolder="" count="0" memberValueDatatype="130" unbalanced="0"/>
    <cacheHierarchy uniqueName="[Table1].[efficiencies]" caption="efficiencies" attribute="1" defaultMemberUniqueName="[Table1].[efficiencies].[All]" allUniqueName="[Table1].[efficiencies].[All]" dimensionUniqueName="[Table1]" displayFolder="" count="0" memberValueDatatype="130" unbalanced="0"/>
    <cacheHierarchy uniqueName="[Table1].[efficienciesTime]" caption="efficienciesTime" attribute="1" defaultMemberUniqueName="[Table1].[efficienciesTime].[All]" allUniqueName="[Table1].[efficienciesTime].[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Debt-to-Equity Ratio]" caption="Debt-to-Equity Ratio" attribute="1" defaultMemberUniqueName="[Table1].[Debt-to-Equity Ratio].[All]" allUniqueName="[Table1].[Debt-to-Equity Ratio].[All]" dimensionUniqueName="[Table1]" displayFolder="" count="0" memberValueDatatype="5"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OA]" caption="Sum of ROA" measure="1" displayFolder="" measureGroup="Table1" count="0" hidden="1">
      <extLst>
        <ext xmlns:x15="http://schemas.microsoft.com/office/spreadsheetml/2010/11/main" uri="{B97F6D7D-B522-45F9-BDA1-12C45D357490}">
          <x15:cacheHierarchy aggregatedColumn="71"/>
        </ext>
      </extLst>
    </cacheHierarchy>
    <cacheHierarchy uniqueName="[Measures].[Average of ROA]" caption="Average of ROA" measure="1" displayFolder="" measureGroup="Table1" count="0" hidden="1">
      <extLst>
        <ext xmlns:x15="http://schemas.microsoft.com/office/spreadsheetml/2010/11/main" uri="{B97F6D7D-B522-45F9-BDA1-12C45D357490}">
          <x15:cacheHierarchy aggregatedColumn="71"/>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72"/>
        </ext>
      </extLst>
    </cacheHierarchy>
    <cacheHierarchy uniqueName="[Measures].[Average of ROE]" caption="Average of ROE" measure="1" displayFolder="" measureGroup="Table1" count="0" oneField="1" hidden="1">
      <fieldsUsage count="1">
        <fieldUsage x="2"/>
      </fieldsUsage>
      <extLst>
        <ext xmlns:x15="http://schemas.microsoft.com/office/spreadsheetml/2010/11/main" uri="{B97F6D7D-B522-45F9-BDA1-12C45D357490}">
          <x15:cacheHierarchy aggregatedColumn="72"/>
        </ext>
      </extLst>
    </cacheHierarchy>
    <cacheHierarchy uniqueName="[Measures].[Sum of Debt-to-Equity Ratio]" caption="Sum of Debt-to-Equity Ratio" measure="1" displayFolder="" measureGroup="Table1" count="0" hidden="1">
      <extLst>
        <ext xmlns:x15="http://schemas.microsoft.com/office/spreadsheetml/2010/11/main" uri="{B97F6D7D-B522-45F9-BDA1-12C45D357490}">
          <x15:cacheHierarchy aggregatedColumn="73"/>
        </ext>
      </extLst>
    </cacheHierarchy>
    <cacheHierarchy uniqueName="[Measures].[Average of Debt-to-Equity Ratio]" caption="Average of Debt-to-Equity Ratio" measure="1" displayFolder="" measureGroup="Table1" count="0" hidden="1">
      <extLst>
        <ext xmlns:x15="http://schemas.microsoft.com/office/spreadsheetml/2010/11/main" uri="{B97F6D7D-B522-45F9-BDA1-12C45D357490}">
          <x15:cacheHierarchy aggregatedColumn="73"/>
        </ext>
      </extLst>
    </cacheHierarchy>
    <cacheHierarchy uniqueName="[Measures].[Count of Profit Margin]" caption="Count of Profit Margin" measure="1" displayFolder="" measureGroup="Table1" count="0" hidden="1">
      <extLst>
        <ext xmlns:x15="http://schemas.microsoft.com/office/spreadsheetml/2010/11/main" uri="{B97F6D7D-B522-45F9-BDA1-12C45D357490}">
          <x15:cacheHierarchy aggregatedColumn="7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dhik Bhatia" refreshedDate="45579.792695254633" createdVersion="8" refreshedVersion="8" minRefreshableVersion="3" recordCount="190" xr:uid="{D3F280C7-2EBD-468F-A308-E89089FF9079}">
  <cacheSource type="worksheet">
    <worksheetSource name="Table1"/>
  </cacheSource>
  <cacheFields count="75">
    <cacheField name="Bank" numFmtId="0">
      <sharedItems count="38">
        <s v="Allahabad Bank"/>
        <s v="Andhra Bank"/>
        <s v="Axis Bank"/>
        <s v="Bandhan Bank"/>
        <s v="Bank Of Baroda"/>
        <s v="Bank Of India"/>
        <s v="Bank of Maharashtra"/>
        <s v="Canara Bank"/>
        <s v="Central Bank of India"/>
        <s v="City Union Bank"/>
        <s v="Corporation Bank"/>
        <s v="DCB Bank"/>
        <s v="Dena Bank"/>
        <s v="Dhanlaxmi Bank"/>
        <s v="Federal Bank"/>
        <s v="HDFC Bank"/>
        <s v="ICICI Bank"/>
        <s v="IDBI Bank"/>
        <s v="IDFC First Bank"/>
        <s v="Indian Bank"/>
        <s v="Indian Overseas Bank"/>
        <s v="IndusInd Bank"/>
        <s v="Jammu and Kashmir Bank"/>
        <s v="Karnataka Bank"/>
        <s v="Karur Vysya Bank"/>
        <s v="Kotak Mahindra Bank"/>
        <s v="Lakshmi Vilas Bank"/>
        <s v="Oriental Bank of Commerce"/>
        <s v="Punjab &amp; Sind Bank"/>
        <s v="Punjab National Bank"/>
        <s v="RBL Bank"/>
        <s v="SBI"/>
        <s v="South Indian Bank"/>
        <s v="Syndicate Bank"/>
        <s v="UCO Bank"/>
        <s v="Union Bank of India"/>
        <s v="United Bank of India"/>
        <s v="Yes Bank"/>
      </sharedItems>
    </cacheField>
    <cacheField name="Year" numFmtId="0">
      <sharedItems containsSemiMixedTypes="0" containsString="0" containsNumber="1" containsInteger="1" minValue="2015" maxValue="2019" count="5">
        <n v="2015"/>
        <n v="2016"/>
        <n v="2017"/>
        <n v="2018"/>
        <n v="2019"/>
      </sharedItems>
    </cacheField>
    <cacheField name="Sector" numFmtId="0">
      <sharedItems count="2">
        <s v="Public"/>
        <s v="Private"/>
      </sharedItems>
    </cacheField>
    <cacheField name="EquityShareCapital" numFmtId="0">
      <sharedItems containsSemiMixedTypes="0" containsString="0" containsNumber="1" minValue="0.05" maxValue="9141.65"/>
    </cacheField>
    <cacheField name="TotalShareCapital" numFmtId="0">
      <sharedItems containsSemiMixedTypes="0" containsString="0" containsNumber="1" minValue="0.05" maxValue="9141.65"/>
    </cacheField>
    <cacheField name="RevaluationReserve" numFmtId="0">
      <sharedItems containsSemiMixedTypes="0" containsString="0" containsNumber="1" minValue="0" maxValue="31585.65"/>
    </cacheField>
    <cacheField name="ReservesandSurplus" numFmtId="0">
      <sharedItems containsSemiMixedTypes="0" containsString="0" containsNumber="1" minValue="-2.58" maxValue="220021.4"/>
    </cacheField>
    <cacheField name="TotalReservesandSurplus" numFmtId="0">
      <sharedItems containsSemiMixedTypes="0" containsString="0" containsNumber="1" minValue="-2.58" maxValue="220021.4"/>
    </cacheField>
    <cacheField name="TotalShareHoldersFunds" numFmtId="0">
      <sharedItems containsSemiMixedTypes="0" containsString="0" containsNumber="1" minValue="-2.5299999999999998" maxValue="220913.8"/>
    </cacheField>
    <cacheField name="Deposits" numFmtId="0">
      <sharedItems containsSemiMixedTypes="0" containsString="0" containsNumber="1" minValue="0" maxValue="2911386"/>
    </cacheField>
    <cacheField name="Borrowings" numFmtId="0">
      <sharedItems containsSemiMixedTypes="0" containsString="0" containsNumber="1" minValue="0" maxValue="403017.1"/>
    </cacheField>
    <cacheField name="OtherLiabilitiesandProvisions" numFmtId="0">
      <sharedItems containsSemiMixedTypes="0" containsString="0" containsNumber="1" minValue="2.59" maxValue="167138.1"/>
    </cacheField>
    <cacheField name="TotalCapitalandLiabilities" numFmtId="0">
      <sharedItems containsSemiMixedTypes="0" containsString="0" containsNumber="1" minValue="0.05" maxValue="3680914"/>
    </cacheField>
    <cacheField name="CashandBalanceswithReserveBankofIndia" numFmtId="0">
      <sharedItems containsSemiMixedTypes="0" containsString="0" containsNumber="1" minValue="0.05" maxValue="176932.4"/>
    </cacheField>
    <cacheField name="BalanceswithBanksMoneyatCallandShortNotice" numFmtId="0">
      <sharedItems containsSemiMixedTypes="0" containsString="0" containsNumber="1" minValue="0" maxValue="130199.9"/>
    </cacheField>
    <cacheField name="Investments" numFmtId="0">
      <sharedItems containsSemiMixedTypes="0" containsString="0" containsNumber="1" minValue="0" maxValue="1060987"/>
    </cacheField>
    <cacheField name="Advances" numFmtId="0">
      <sharedItems containsSemiMixedTypes="0" containsString="0" containsNumber="1" minValue="0" maxValue="2185877"/>
    </cacheField>
    <cacheField name="FixedAssets" numFmtId="0">
      <sharedItems containsSemiMixedTypes="0" containsString="0" containsNumber="1" minValue="0" maxValue="42918.92"/>
    </cacheField>
    <cacheField name="OtherAssets" numFmtId="0">
      <sharedItems containsSemiMixedTypes="0" containsString="0" containsNumber="1" minValue="0" maxValue="266327.7"/>
    </cacheField>
    <cacheField name="TotalAssets" numFmtId="0">
      <sharedItems containsSemiMixedTypes="0" containsString="0" containsNumber="1" minValue="0.05" maxValue="3680914"/>
    </cacheField>
    <cacheField name="OTHERADDITIONALINFORMATION" numFmtId="0">
      <sharedItems containsSemiMixedTypes="0" containsString="0" containsNumber="1" containsInteger="1" minValue="0" maxValue="0"/>
    </cacheField>
    <cacheField name="NumberofBranches" numFmtId="0">
      <sharedItems containsSemiMixedTypes="0" containsString="0" containsNumber="1" containsInteger="1" minValue="0" maxValue="22414"/>
    </cacheField>
    <cacheField name="NumberofEmployees" numFmtId="0">
      <sharedItems containsSemiMixedTypes="0" containsString="0" containsNumber="1" containsInteger="1" minValue="0" maxValue="264041"/>
    </cacheField>
    <cacheField name="CapitalAdequacyRatios..." numFmtId="0">
      <sharedItems containsSemiMixedTypes="0" containsString="0" containsNumber="1" containsInteger="1" minValue="0" maxValue="31"/>
    </cacheField>
    <cacheField name="Tier1..." numFmtId="0">
      <sharedItems containsSemiMixedTypes="0" containsString="0" containsNumber="1" containsInteger="1" minValue="0" maxValue="30"/>
    </cacheField>
    <cacheField name="Tier2..." numFmtId="0">
      <sharedItems containsSemiMixedTypes="0" containsString="0" containsNumber="1" containsInteger="1" minValue="0" maxValue="5"/>
    </cacheField>
    <cacheField name="GrossNPA" numFmtId="0">
      <sharedItems containsSemiMixedTypes="0" containsString="0" containsNumber="1" minValue="0" maxValue="2812436"/>
    </cacheField>
    <cacheField name="GrossNPA..." numFmtId="0">
      <sharedItems containsSemiMixedTypes="0" containsString="0" containsNumber="1" containsInteger="1" minValue="0" maxValue="28"/>
    </cacheField>
    <cacheField name="NetNPA" numFmtId="0">
      <sharedItems containsSemiMixedTypes="0" containsString="0" containsNumber="1" minValue="0" maxValue="1263687"/>
    </cacheField>
    <cacheField name="NetNPA..." numFmtId="0">
      <sharedItems containsSemiMixedTypes="0" containsString="0" containsNumber="1" containsInteger="1" minValue="0" maxValue="17"/>
    </cacheField>
    <cacheField name="NetNPAToAdvances..." numFmtId="0">
      <sharedItems containsSemiMixedTypes="0" containsString="0" containsNumber="1" containsInteger="1" minValue="-3" maxValue="17"/>
    </cacheField>
    <cacheField name="BillsforCollection" numFmtId="0">
      <sharedItems containsSemiMixedTypes="0" containsString="0" containsNumber="1" minValue="0" maxValue="1448607"/>
    </cacheField>
    <cacheField name="ContingentLiabilities" numFmtId="0">
      <sharedItems containsSemiMixedTypes="0" containsString="0" containsNumber="1" minValue="0" maxValue="11939786"/>
    </cacheField>
    <cacheField name="INCOME" numFmtId="0">
      <sharedItems containsSemiMixedTypes="0" containsString="0" containsNumber="1" containsInteger="1" minValue="0" maxValue="0"/>
    </cacheField>
    <cacheField name="Interest.DiscountonAdvances.Bills" numFmtId="0">
      <sharedItems containsSemiMixedTypes="0" containsString="0" containsNumber="1" minValue="0" maxValue="161640.20000000001"/>
    </cacheField>
    <cacheField name="IncomefromInvestments" numFmtId="0">
      <sharedItems containsSemiMixedTypes="0" containsString="0" containsNumber="1" minValue="0" maxValue="74406.16"/>
    </cacheField>
    <cacheField name="InterestonBalancewithRBIandOtherInter.Bankfunds" numFmtId="0">
      <sharedItems containsSemiMixedTypes="0" containsString="0" containsNumber="1" minValue="0" maxValue="2837.66"/>
    </cacheField>
    <cacheField name="Others" numFmtId="0">
      <sharedItems containsSemiMixedTypes="0" containsString="0" containsNumber="1" minValue="0" maxValue="6548.53"/>
    </cacheField>
    <cacheField name="TotalInterestEarned" numFmtId="0">
      <sharedItems containsSemiMixedTypes="0" containsString="0" containsNumber="1" minValue="0" maxValue="242868.6"/>
    </cacheField>
    <cacheField name="OtherIncome" numFmtId="0">
      <sharedItems containsSemiMixedTypes="0" containsString="0" containsNumber="1" minValue="0" maxValue="44600.69"/>
    </cacheField>
    <cacheField name="TotalIncome" numFmtId="0">
      <sharedItems containsSemiMixedTypes="0" containsString="0" containsNumber="1" minValue="0" maxValue="278083"/>
    </cacheField>
    <cacheField name="InterestExpended" numFmtId="0">
      <sharedItems containsSemiMixedTypes="0" containsString="0" containsNumber="1" minValue="0" maxValue="154519.79999999999"/>
    </cacheField>
    <cacheField name="PaymentstoandProvisionsforEmployees" numFmtId="0">
      <sharedItems containsSemiMixedTypes="0" containsString="0" containsNumber="1" minValue="0" maxValue="41054.71"/>
    </cacheField>
    <cacheField name="Depreciation" numFmtId="0">
      <sharedItems containsSemiMixedTypes="0" containsString="0" containsNumber="1" minValue="-14.72" maxValue="2919.47"/>
    </cacheField>
    <cacheField name="OperatingExpenses.excludesEmployeeCost.Depreciation." numFmtId="0">
      <sharedItems containsSemiMixedTypes="0" containsString="0" containsNumber="1" minValue="2.59" maxValue="28633.02"/>
    </cacheField>
    <cacheField name="TotalOperatingExpenses" numFmtId="0">
      <sharedItems containsMixedTypes="1" containsNumber="1" minValue="2.59" maxValue="69687.73"/>
    </cacheField>
    <cacheField name="ProvisionTowardsIncomeTax" numFmtId="0">
      <sharedItems containsSemiMixedTypes="0" containsString="0" containsNumber="1" minValue="-7292.26" maxValue="12129.61"/>
    </cacheField>
    <cacheField name="ProvisionTowardsDeferredTax" numFmtId="0">
      <sharedItems containsSemiMixedTypes="0" containsString="0" containsNumber="1" minValue="-9654.33" maxValue="3759.81"/>
    </cacheField>
    <cacheField name="OtherProvisionsandContingencies" numFmtId="0">
      <sharedItems containsSemiMixedTypes="0" containsString="0" containsNumber="1" minValue="0" maxValue="75039.199999999997"/>
    </cacheField>
    <cacheField name="TotalProvisionsandContingencies" numFmtId="0">
      <sharedItems containsSemiMixedTypes="0" containsString="0" containsNumber="1" minValue="0" maxValue="66058.41"/>
    </cacheField>
    <cacheField name="TotalExpenditure" numFmtId="0">
      <sharedItems containsSemiMixedTypes="0" containsString="0" containsNumber="1" minValue="2.58" maxValue="278781.3"/>
    </cacheField>
    <cacheField name="NetProfit.LossforTheYear" numFmtId="0">
      <sharedItems containsSemiMixedTypes="0" containsString="0" containsNumber="1" minValue="-12282.82" maxValue="21078.17"/>
    </cacheField>
    <cacheField name="NetProfit.LossAfterEI.PriorYearItems" numFmtId="0">
      <sharedItems containsSemiMixedTypes="0" containsString="0" containsNumber="1" minValue="-12282.82" maxValue="21078.17"/>
    </cacheField>
    <cacheField name="Profit.LossBroughtForward" numFmtId="0">
      <sharedItems containsSemiMixedTypes="0" containsString="0" containsNumber="1" minValue="-14962.31" maxValue="40453.42"/>
    </cacheField>
    <cacheField name="TransferredonAmalgamation" numFmtId="0">
      <sharedItems containsSemiMixedTypes="0" containsString="0" containsNumber="1" minValue="-6407.69" maxValue="1674.71"/>
    </cacheField>
    <cacheField name="TotalProfit.LossavailableforAppropriations" numFmtId="0">
      <sharedItems containsSemiMixedTypes="0" containsString="0" containsNumber="1" minValue="-20509.21" maxValue="61531.58"/>
    </cacheField>
    <cacheField name="TransferTo.FromStatutoryReserve" numFmtId="0">
      <sharedItems containsSemiMixedTypes="0" containsString="0" containsNumber="1" minValue="-544.6" maxValue="5269.54"/>
    </cacheField>
    <cacheField name="TransferTo.FromCapitalReserve" numFmtId="0">
      <sharedItems containsSemiMixedTypes="0" containsString="0" containsNumber="1" minValue="0" maxValue="5293.3"/>
    </cacheField>
    <cacheField name="TransferTo.FromRevenueAndOtherReserves" numFmtId="0">
      <sharedItems containsSemiMixedTypes="0" containsString="0" containsNumber="1" minValue="-13307.75" maxValue="5889.06"/>
    </cacheField>
    <cacheField name="DividendandDividendTaxforThePreviousYear" numFmtId="0">
      <sharedItems containsSemiMixedTypes="0" containsString="0" containsNumber="1" minValue="-11.71" maxValue="3390.58"/>
    </cacheField>
    <cacheField name="EquityShareDividend" numFmtId="0">
      <sharedItems containsSemiMixedTypes="0" containsString="0" containsNumber="1" minValue="0" maxValue="4052.59"/>
    </cacheField>
    <cacheField name="TaxOnDividend" numFmtId="0">
      <sharedItems containsSemiMixedTypes="0" containsString="0" containsNumber="1" minValue="-0.68" maxValue="488.95"/>
    </cacheField>
    <cacheField name="BalanceCarriedOverToBalanceSheet" numFmtId="0">
      <sharedItems containsSemiMixedTypes="0" containsString="0" containsNumber="1" minValue="-20582.740000000002" maxValue="49223.3"/>
    </cacheField>
    <cacheField name="TotalAppropriations" numFmtId="0">
      <sharedItems containsSemiMixedTypes="0" containsString="0" containsNumber="1" minValue="-20509.21" maxValue="61531.58"/>
    </cacheField>
    <cacheField name="BasicEPS.Rs.." numFmtId="0">
      <sharedItems containsSemiMixedTypes="0" containsString="0" containsNumber="1" minValue="-1165" maxValue="78.89"/>
    </cacheField>
    <cacheField name="DilutedEPS.Rs.." numFmtId="0">
      <sharedItems containsSemiMixedTypes="0" containsString="0" containsNumber="1" minValue="-1165" maxValue="77.87"/>
    </cacheField>
    <cacheField name="DIVIDENDPERCENTAGE" numFmtId="0">
      <sharedItems containsSemiMixedTypes="0" containsString="0" containsNumber="1" containsInteger="1" minValue="0" maxValue="0"/>
    </cacheField>
    <cacheField name="EquityDividendRate..." numFmtId="0">
      <sharedItems containsSemiMixedTypes="0" containsString="0" containsNumber="1" containsInteger="1" minValue="0" maxValue="750"/>
    </cacheField>
    <cacheField name="...69" numFmtId="0">
      <sharedItems/>
    </cacheField>
    <cacheField name="efficiencies" numFmtId="0">
      <sharedItems containsMixedTypes="1" containsNumber="1" minValue="0.72620300000000004" maxValue="0.98191150000000005"/>
    </cacheField>
    <cacheField name="efficienciesTime" numFmtId="0">
      <sharedItems containsMixedTypes="1" containsNumber="1" minValue="0.69655299999999998" maxValue="0.98310059999999999"/>
    </cacheField>
    <cacheField name="ROA" numFmtId="165">
      <sharedItems containsSemiMixedTypes="0" containsString="0" containsNumber="1" minValue="0" maxValue="0.13654972537153817"/>
    </cacheField>
    <cacheField name="ROE" numFmtId="10">
      <sharedItems containsSemiMixedTypes="0" containsString="0" containsNumber="1" minValue="0" maxValue="2.6942415592085833"/>
    </cacheField>
    <cacheField name="Debt-to-Equity Ratio" numFmtId="10">
      <sharedItems containsSemiMixedTypes="0" containsString="0" containsNumber="1" minValue="0" maxValue="4.0300064673917086"/>
    </cacheField>
    <cacheField name="Profit Margin" numFmtId="10">
      <sharedItems containsSemiMixedTypes="0" containsString="0" containsNumber="1" minValue="-0.44891917369172341" maxValue="0.25738868364767648"/>
    </cacheField>
  </cacheFields>
  <extLst>
    <ext xmlns:x14="http://schemas.microsoft.com/office/spreadsheetml/2009/9/main" uri="{725AE2AE-9491-48be-B2B4-4EB974FC3084}">
      <x14:pivotCacheDefinition pivotCacheId="1261530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x v="0"/>
    <x v="0"/>
    <n v="613.79999999999995"/>
    <n v="613.79999999999995"/>
    <n v="2648.03"/>
    <n v="10802.21"/>
    <n v="13450.23"/>
    <n v="14064.04"/>
    <n v="200644.4"/>
    <n v="14807.04"/>
    <n v="5622.91"/>
    <n v="235828.4"/>
    <n v="9471.14"/>
    <n v="10385.02"/>
    <n v="55657.919999999998"/>
    <n v="152372"/>
    <n v="3255.83"/>
    <n v="4686.42"/>
    <n v="235828.4"/>
    <n v="0"/>
    <n v="3210"/>
    <n v="24137"/>
    <n v="11"/>
    <n v="8"/>
    <n v="3"/>
    <n v="15384.57"/>
    <n v="10"/>
    <n v="10292.51"/>
    <n v="7"/>
    <n v="7"/>
    <n v="18794.560000000001"/>
    <n v="149672.70000000001"/>
    <n v="0"/>
    <n v="14965.79"/>
    <n v="4486.3100000000004"/>
    <n v="202.25"/>
    <n v="61.77"/>
    <n v="19716.12"/>
    <n v="1996.01"/>
    <n v="21712.13"/>
    <n v="13538.24"/>
    <n v="2307.1999999999998"/>
    <n v="99.36"/>
    <n v="1307.6099999999999"/>
    <n v="3714.17"/>
    <n v="1296.08"/>
    <n v="-313.94"/>
    <n v="2856.67"/>
    <n v="3838.81"/>
    <n v="21091.22"/>
    <n v="620.9"/>
    <n v="620.9"/>
    <n v="363.02"/>
    <n v="0"/>
    <n v="983.93"/>
    <n v="156"/>
    <n v="25.1"/>
    <n v="49.5"/>
    <n v="0"/>
    <n v="93.13"/>
    <n v="18.96"/>
    <n v="383.23"/>
    <n v="983.93"/>
    <n v="11.39"/>
    <n v="11.39"/>
    <n v="0"/>
    <n v="16"/>
    <s v="NA"/>
    <n v="0.84923890000000002"/>
    <n v="0.85279939999999999"/>
    <n v="9.2067494839468023E-2"/>
    <n v="1.5438046251290525"/>
    <n v="1.0528297701087312"/>
    <n v="2.8596917944024837E-2"/>
  </r>
  <r>
    <x v="0"/>
    <x v="1"/>
    <x v="0"/>
    <n v="743.69"/>
    <n v="743.69"/>
    <n v="2600.4699999999998"/>
    <n v="10952.24"/>
    <n v="13552.71"/>
    <n v="14296.4"/>
    <n v="201870.2"/>
    <n v="14670.32"/>
    <n v="5782.94"/>
    <n v="237037.9"/>
    <n v="8585.7999999999993"/>
    <n v="13469.52"/>
    <n v="55136.07"/>
    <n v="150752.70000000001"/>
    <n v="3191.85"/>
    <n v="5901.95"/>
    <n v="237037.9"/>
    <n v="0"/>
    <n v="3246"/>
    <n v="23944"/>
    <n v="11"/>
    <n v="8"/>
    <n v="3"/>
    <n v="20687.830000000002"/>
    <n v="13"/>
    <n v="13433.51"/>
    <n v="9"/>
    <n v="9"/>
    <n v="15669.83"/>
    <n v="168085.8"/>
    <n v="0"/>
    <n v="14486.39"/>
    <n v="3989.61"/>
    <n v="284.94"/>
    <n v="124"/>
    <n v="18884.95"/>
    <n v="1910.13"/>
    <n v="20795.07"/>
    <n v="12986.45"/>
    <n v="2130.88"/>
    <n v="116.32"/>
    <n v="1427.52"/>
    <n v="3674.72"/>
    <n v="549.5"/>
    <n v="-925.47"/>
    <n v="5253.18"/>
    <n v="4877.21"/>
    <n v="21538.38"/>
    <n v="-743.31"/>
    <n v="-743.31"/>
    <n v="383.23"/>
    <n v="0"/>
    <n v="-360.08"/>
    <n v="0"/>
    <n v="0"/>
    <n v="0"/>
    <n v="0"/>
    <n v="0"/>
    <n v="0"/>
    <n v="-360.08"/>
    <n v="-360.08"/>
    <n v="-12.68"/>
    <n v="-12.68"/>
    <n v="0"/>
    <n v="0"/>
    <s v="NA"/>
    <n v="0.84923890000000002"/>
    <n v="0.84084179999999997"/>
    <n v="8.7728882174538336E-2"/>
    <n v="1.4545668839707899"/>
    <n v="1.0261548361825354"/>
    <n v="-3.5744529833272982E-2"/>
  </r>
  <r>
    <x v="0"/>
    <x v="2"/>
    <x v="0"/>
    <n v="844.04"/>
    <n v="844.04"/>
    <n v="2556.92"/>
    <n v="6867.42"/>
    <n v="9424.35"/>
    <n v="10268.39"/>
    <n v="213603.8"/>
    <n v="21400.52"/>
    <n v="5941.58"/>
    <n v="252714.3"/>
    <n v="9290.9699999999993"/>
    <n v="12130.92"/>
    <n v="67714.02"/>
    <n v="152060.70000000001"/>
    <n v="3132.09"/>
    <n v="8385.57"/>
    <n v="252714.3"/>
    <n v="0"/>
    <n v="3245"/>
    <n v="23967"/>
    <n v="9"/>
    <n v="7"/>
    <n v="2"/>
    <n v="26562.799999999999"/>
    <n v="16"/>
    <n v="12229.1"/>
    <n v="8"/>
    <n v="8"/>
    <n v="12877.05"/>
    <n v="212147.20000000001"/>
    <n v="0"/>
    <n v="12603.1"/>
    <n v="4120.12"/>
    <n v="612.69000000000005"/>
    <n v="324.48"/>
    <n v="17660.39"/>
    <n v="2644.33"/>
    <n v="20304.72"/>
    <n v="12373.36"/>
    <n v="2285.94"/>
    <n v="156.75"/>
    <n v="1621.91"/>
    <n v="4064.59"/>
    <n v="387.99"/>
    <n v="-678.18"/>
    <n v="4470.4799999999996"/>
    <n v="4180.29"/>
    <n v="20618.240000000002"/>
    <n v="-313.52"/>
    <n v="-313.52"/>
    <n v="-360.08"/>
    <n v="0"/>
    <n v="-673.6"/>
    <n v="0"/>
    <n v="0"/>
    <n v="0"/>
    <n v="0"/>
    <n v="0"/>
    <n v="0"/>
    <n v="-673.6"/>
    <n v="-673.6"/>
    <n v="-4.3600000000000003"/>
    <n v="-4.3600000000000003"/>
    <n v="0"/>
    <n v="0"/>
    <s v="NA"/>
    <n v="0.84923890000000002"/>
    <n v="0.82801939999999996"/>
    <n v="8.0346541529308008E-2"/>
    <n v="1.9774005467264102"/>
    <n v="2.0841163999419581"/>
    <n v="-1.5440744812043701E-2"/>
  </r>
  <r>
    <x v="0"/>
    <x v="3"/>
    <x v="0"/>
    <n v="2096.84"/>
    <n v="2096.84"/>
    <n v="2943.68"/>
    <n v="4089.8"/>
    <n v="7033.48"/>
    <n v="9130.32"/>
    <n v="214334.1"/>
    <n v="12488.94"/>
    <n v="5726.44"/>
    <n v="248575.8"/>
    <n v="9672.32"/>
    <n v="4561.1899999999996"/>
    <n v="79557.91"/>
    <n v="142212.20000000001"/>
    <n v="3538.26"/>
    <n v="9033.92"/>
    <n v="248575.8"/>
    <n v="0"/>
    <n v="3229"/>
    <n v="23210"/>
    <n v="13"/>
    <n v="10"/>
    <n v="3"/>
    <n v="28704.78"/>
    <n v="18"/>
    <n v="7419.31"/>
    <n v="5"/>
    <n v="5"/>
    <n v="9452.0499999999993"/>
    <n v="176636.6"/>
    <n v="0"/>
    <n v="11028.54"/>
    <n v="4097.34"/>
    <n v="968.66"/>
    <n v="263.95999999999998"/>
    <n v="16358.49"/>
    <n v="2692.56"/>
    <n v="19051.05"/>
    <n v="11626.1"/>
    <n v="2158.1"/>
    <n v="143.1"/>
    <n v="1685.42"/>
    <n v="3986.63"/>
    <n v="-595.61"/>
    <n v="-1321.04"/>
    <n v="10029.34"/>
    <n v="8112.69"/>
    <n v="23725.42"/>
    <n v="-4674.37"/>
    <n v="-4674.37"/>
    <n v="-616.32000000000005"/>
    <n v="0"/>
    <n v="-5290.69"/>
    <n v="0"/>
    <n v="0"/>
    <n v="0"/>
    <n v="0"/>
    <n v="0"/>
    <n v="0"/>
    <n v="-5290.69"/>
    <n v="-5290.69"/>
    <n v="-59.63"/>
    <n v="-59.63"/>
    <n v="0"/>
    <n v="0"/>
    <s v="NA"/>
    <n v="0.84923890000000002"/>
    <n v="0.81428849999999997"/>
    <n v="7.6640807351318993E-2"/>
    <n v="2.086569802591804"/>
    <n v="1.3678534815866257"/>
    <n v="-0.24536022948866335"/>
  </r>
  <r>
    <x v="0"/>
    <x v="4"/>
    <x v="0"/>
    <n v="2096.84"/>
    <n v="2096.84"/>
    <n v="0"/>
    <n v="7033.48"/>
    <n v="7033.48"/>
    <n v="9130.32"/>
    <n v="214334.1"/>
    <n v="12488.94"/>
    <n v="5726.44"/>
    <n v="248575.8"/>
    <n v="9672.32"/>
    <n v="4561.1899999999996"/>
    <n v="79557.91"/>
    <n v="142212.20000000001"/>
    <n v="3538.26"/>
    <n v="9033.93"/>
    <n v="248575.8"/>
    <n v="0"/>
    <n v="0"/>
    <n v="0"/>
    <n v="13"/>
    <n v="0"/>
    <n v="0"/>
    <n v="28704.78"/>
    <n v="18"/>
    <n v="7419.31"/>
    <n v="5"/>
    <n v="-3"/>
    <n v="0"/>
    <n v="0"/>
    <n v="0"/>
    <n v="11185.73"/>
    <n v="4942.83"/>
    <n v="413.65"/>
    <n v="322.08"/>
    <n v="16864.29"/>
    <n v="1700.2"/>
    <n v="18564.5"/>
    <n v="11353.48"/>
    <n v="2529.87"/>
    <n v="138.11000000000001"/>
    <n v="1776.02"/>
    <n v="4444"/>
    <n v="-767.47"/>
    <n v="-29.46"/>
    <n v="11897.9"/>
    <n v="11100.97"/>
    <n v="26898.46"/>
    <n v="-8333.9599999999991"/>
    <n v="-8333.9599999999991"/>
    <n v="-5290.69"/>
    <n v="0"/>
    <n v="-13624.65"/>
    <n v="0"/>
    <n v="0"/>
    <n v="0"/>
    <n v="0"/>
    <n v="0"/>
    <n v="0"/>
    <n v="-13624.65"/>
    <n v="-13624.65"/>
    <n v="-65.34"/>
    <n v="-65.34"/>
    <n v="0"/>
    <n v="0"/>
    <s v="NA"/>
    <s v="NA"/>
    <s v="NA"/>
    <n v="7.4683456716220967E-2"/>
    <n v="2.03328032314311"/>
    <n v="1.3678534815866257"/>
    <n v="-0.44891917369172341"/>
  </r>
  <r>
    <x v="1"/>
    <x v="0"/>
    <x v="0"/>
    <n v="602.85"/>
    <n v="602.85"/>
    <n v="0"/>
    <n v="9461.24"/>
    <n v="9461.24"/>
    <n v="10064.09"/>
    <n v="155012.20000000001"/>
    <n v="15307.22"/>
    <n v="4786.8"/>
    <n v="185170.4"/>
    <n v="7517.4"/>
    <n v="146.36000000000001"/>
    <n v="46499.43"/>
    <n v="125954.7"/>
    <n v="1263.57"/>
    <n v="3788.85"/>
    <n v="185170.4"/>
    <n v="0"/>
    <n v="2507"/>
    <n v="18525"/>
    <n v="11"/>
    <n v="8"/>
    <n v="3"/>
    <n v="6876.54"/>
    <n v="5"/>
    <n v="3688.63"/>
    <n v="3"/>
    <n v="3"/>
    <n v="10569.43"/>
    <n v="49681.55"/>
    <n v="0"/>
    <n v="12741.82"/>
    <n v="3508.55"/>
    <n v="51.57"/>
    <n v="66.67"/>
    <n v="16368.6"/>
    <n v="1499.84"/>
    <n v="17868.45"/>
    <n v="11830.57"/>
    <n v="1697.96"/>
    <n v="119.97"/>
    <n v="921.51"/>
    <n v="2739.44"/>
    <n v="552.61"/>
    <n v="27"/>
    <n v="2080.2399999999998"/>
    <n v="2660"/>
    <n v="17230.009999999998"/>
    <n v="638.44000000000005"/>
    <n v="638.44000000000005"/>
    <n v="56.16"/>
    <n v="0"/>
    <n v="694.6"/>
    <n v="159.61000000000001"/>
    <n v="0"/>
    <n v="295.32"/>
    <n v="0"/>
    <n v="120.2"/>
    <n v="24.48"/>
    <n v="95"/>
    <n v="694.6"/>
    <n v="10.82"/>
    <n v="10.82"/>
    <n v="0"/>
    <n v="20"/>
    <s v="NA"/>
    <n v="0.91742049999999997"/>
    <n v="0.91633089999999995"/>
    <n v="9.6497334347174279E-2"/>
    <n v="1.7754660381614236"/>
    <n v="1.5209740771396121"/>
    <n v="3.5730015754024555E-2"/>
  </r>
  <r>
    <x v="1"/>
    <x v="1"/>
    <x v="0"/>
    <n v="681.16"/>
    <n v="681.16"/>
    <n v="0"/>
    <n v="10313.23"/>
    <n v="10313.23"/>
    <n v="10994.39"/>
    <n v="174302.4"/>
    <n v="9715.59"/>
    <n v="4949.38"/>
    <n v="199961.8"/>
    <n v="8791.01"/>
    <n v="181.34"/>
    <n v="53864.19"/>
    <n v="130787.9"/>
    <n v="1368.44"/>
    <n v="4968.88"/>
    <n v="199961.8"/>
    <n v="0"/>
    <n v="2803"/>
    <n v="18656"/>
    <n v="12"/>
    <n v="9"/>
    <n v="3"/>
    <n v="11443.63"/>
    <n v="8"/>
    <n v="6035.65"/>
    <n v="5"/>
    <n v="5"/>
    <n v="12045.03"/>
    <n v="36654.26"/>
    <n v="0"/>
    <n v="13467.43"/>
    <n v="3875.86"/>
    <n v="63.8"/>
    <n v="227.58"/>
    <n v="17634.68"/>
    <n v="1564.47"/>
    <n v="19199.150000000001"/>
    <n v="12313.71"/>
    <n v="1734.72"/>
    <n v="143.71"/>
    <n v="1047"/>
    <n v="2925.44"/>
    <n v="327.17"/>
    <n v="137.02000000000001"/>
    <n v="2955.98"/>
    <n v="3420.17"/>
    <n v="18659.310000000001"/>
    <n v="539.84"/>
    <n v="539.84"/>
    <n v="95"/>
    <n v="0"/>
    <n v="634.83000000000004"/>
    <n v="134.96"/>
    <n v="0"/>
    <n v="363.44"/>
    <n v="0"/>
    <n v="34.06"/>
    <n v="7.37"/>
    <n v="95"/>
    <n v="634.83000000000004"/>
    <n v="8.6"/>
    <n v="8.6"/>
    <n v="0"/>
    <n v="5"/>
    <s v="NA"/>
    <n v="0.91742049999999997"/>
    <n v="0.90928070000000005"/>
    <n v="9.6014088690939983E-2"/>
    <n v="1.7462678693406366"/>
    <n v="0.88368613447403632"/>
    <n v="2.8117911470039038E-2"/>
  </r>
  <r>
    <x v="1"/>
    <x v="2"/>
    <x v="0"/>
    <n v="681.16"/>
    <n v="681.16"/>
    <n v="0"/>
    <n v="10685.5"/>
    <n v="10685.5"/>
    <n v="11366.66"/>
    <n v="195441.2"/>
    <n v="8855.18"/>
    <n v="6463.05"/>
    <n v="222126.1"/>
    <n v="9322.59"/>
    <n v="8412.5499999999993"/>
    <n v="59697.49"/>
    <n v="136846.29999999999"/>
    <n v="1530.7"/>
    <n v="6316.46"/>
    <n v="222126.1"/>
    <n v="0"/>
    <n v="2908"/>
    <n v="19380"/>
    <n v="12"/>
    <n v="9"/>
    <n v="3"/>
    <n v="17669.98"/>
    <n v="12"/>
    <n v="10354.81"/>
    <n v="8"/>
    <n v="8"/>
    <n v="7652.9"/>
    <n v="111024.1"/>
    <n v="0"/>
    <n v="13597.71"/>
    <n v="4230.0600000000004"/>
    <n v="109.39"/>
    <n v="90.26"/>
    <n v="18027.419999999998"/>
    <n v="2308.31"/>
    <n v="20335.72"/>
    <n v="12495.77"/>
    <n v="2096.7800000000002"/>
    <n v="151.94999999999999"/>
    <n v="1203.27"/>
    <n v="3451.99"/>
    <n v="1026.27"/>
    <n v="-841.27"/>
    <n v="4028.62"/>
    <n v="4213.62"/>
    <n v="20161.39"/>
    <n v="174.33"/>
    <n v="174.33"/>
    <n v="95"/>
    <n v="0"/>
    <n v="269.33"/>
    <n v="43.6"/>
    <n v="129.19999999999999"/>
    <n v="0"/>
    <n v="0"/>
    <n v="0"/>
    <n v="0"/>
    <n v="1.53"/>
    <n v="269.33"/>
    <n v="2.56"/>
    <n v="2.56"/>
    <n v="0"/>
    <n v="0"/>
    <s v="NA"/>
    <n v="0.91742049999999997"/>
    <n v="0.90167410000000003"/>
    <n v="9.1550340099610092E-2"/>
    <n v="1.789067324966173"/>
    <n v="0.77904855076161339"/>
    <n v="8.5726003308464124E-3"/>
  </r>
  <r>
    <x v="1"/>
    <x v="3"/>
    <x v="0"/>
    <n v="1198.83"/>
    <n v="1198.83"/>
    <n v="0"/>
    <n v="9619.4500000000007"/>
    <n v="9619.4500000000007"/>
    <n v="10818.29"/>
    <n v="208070.5"/>
    <n v="18269.05"/>
    <n v="5013.5600000000004"/>
    <n v="242171.4"/>
    <n v="9911.0499999999993"/>
    <n v="6033.26"/>
    <n v="64770.3"/>
    <n v="149064.1"/>
    <n v="1473.3"/>
    <n v="10919.34"/>
    <n v="242171.4"/>
    <n v="0"/>
    <n v="2911"/>
    <n v="21102"/>
    <n v="11"/>
    <n v="7"/>
    <n v="4"/>
    <n v="2812436"/>
    <n v="17"/>
    <n v="1263687"/>
    <n v="8"/>
    <n v="8"/>
    <n v="14609.25"/>
    <n v="142963.20000000001"/>
    <n v="0"/>
    <n v="13069.25"/>
    <n v="4488.43"/>
    <n v="133.46"/>
    <n v="283.39999999999998"/>
    <n v="17974.54"/>
    <n v="2372.06"/>
    <n v="20346.599999999999"/>
    <n v="11639.78"/>
    <n v="1857.79"/>
    <n v="195.26"/>
    <n v="1292.73"/>
    <n v="3345.79"/>
    <n v="198.84"/>
    <n v="-2247.12"/>
    <n v="10821.84"/>
    <n v="8773.56"/>
    <n v="23759.13"/>
    <n v="-3412.53"/>
    <n v="-3412.53"/>
    <n v="1.53"/>
    <n v="0"/>
    <n v="-3410.99"/>
    <n v="13.02"/>
    <n v="0"/>
    <n v="39.07"/>
    <n v="0"/>
    <n v="0"/>
    <n v="0"/>
    <n v="-3463.09"/>
    <n v="-3410.99"/>
    <n v="-42.12"/>
    <n v="-42.12"/>
    <n v="0"/>
    <n v="0"/>
    <s v="NA"/>
    <n v="0.91742049999999997"/>
    <n v="0.8934742"/>
    <n v="8.4017352998743855E-2"/>
    <n v="1.8807593436670673"/>
    <n v="1.6887188270974431"/>
    <n v="-0.16771991389224739"/>
  </r>
  <r>
    <x v="1"/>
    <x v="4"/>
    <x v="0"/>
    <n v="2884.49"/>
    <n v="2884.49"/>
    <n v="0"/>
    <n v="10280.64"/>
    <n v="10280.64"/>
    <n v="13165.13"/>
    <n v="219821"/>
    <n v="10278.11"/>
    <n v="6047.18"/>
    <n v="249311.4"/>
    <n v="10126.77"/>
    <n v="4907.07"/>
    <n v="62953.09"/>
    <n v="158822.70000000001"/>
    <n v="1558.08"/>
    <n v="10943.72"/>
    <n v="249311.4"/>
    <n v="0"/>
    <n v="0"/>
    <n v="0"/>
    <n v="14"/>
    <n v="0"/>
    <n v="0"/>
    <n v="28973.97"/>
    <n v="16"/>
    <n v="9091.4"/>
    <n v="6"/>
    <n v="-1"/>
    <n v="0"/>
    <n v="0"/>
    <n v="0"/>
    <n v="14172.55"/>
    <n v="4558.12"/>
    <n v="88.24"/>
    <n v="113.31"/>
    <n v="18932.22"/>
    <n v="2045.04"/>
    <n v="20977.26"/>
    <n v="12223.99"/>
    <n v="2241.5"/>
    <n v="0"/>
    <n v="1488.65"/>
    <n v="3730.15"/>
    <n v="375"/>
    <n v="0"/>
    <n v="7434.25"/>
    <n v="7809.25"/>
    <n v="23763.39"/>
    <n v="-2786.13"/>
    <n v="-2786.13"/>
    <n v="0"/>
    <n v="0"/>
    <n v="0"/>
    <n v="0"/>
    <n v="0"/>
    <n v="0"/>
    <n v="0"/>
    <n v="0"/>
    <n v="0"/>
    <n v="0"/>
    <n v="0"/>
    <n v="-19.010000000000002"/>
    <n v="-19.010000000000002"/>
    <n v="0"/>
    <n v="0"/>
    <s v="NA"/>
    <s v="NA"/>
    <s v="NA"/>
    <n v="8.4140797412392693E-2"/>
    <n v="1.5933955836364699"/>
    <n v="0.78070706479920826"/>
    <n v="-0.13281667863200439"/>
  </r>
  <r>
    <x v="2"/>
    <x v="0"/>
    <x v="1"/>
    <n v="479.01"/>
    <n v="479.01"/>
    <n v="0"/>
    <n v="55283.53"/>
    <n v="55283.53"/>
    <n v="55762.54"/>
    <n v="414378.8"/>
    <n v="105030.9"/>
    <n v="26295.47"/>
    <n v="601467.69999999995"/>
    <n v="30857.94"/>
    <n v="19398.240000000002"/>
    <n v="128793.4"/>
    <n v="373069.3"/>
    <n v="3746.89"/>
    <n v="45601.87"/>
    <n v="601467.69999999995"/>
    <n v="0"/>
    <n v="3304"/>
    <n v="56617"/>
    <n v="15"/>
    <n v="12"/>
    <n v="3"/>
    <n v="21280.48"/>
    <n v="5"/>
    <n v="8626.6"/>
    <n v="2"/>
    <n v="2"/>
    <n v="81055.360000000001"/>
    <n v="0"/>
    <n v="0"/>
    <n v="25867.82"/>
    <n v="9117.09"/>
    <n v="231.26"/>
    <n v="262.43"/>
    <n v="35478.6"/>
    <n v="8365.0499999999993"/>
    <n v="43843.64"/>
    <n v="21254.46"/>
    <n v="3114.97"/>
    <n v="405.67"/>
    <n v="5683.1"/>
    <n v="9203.75"/>
    <n v="3852.37"/>
    <n v="-153.36000000000001"/>
    <n v="2327.6799999999998"/>
    <n v="6027.62"/>
    <n v="36485.82"/>
    <n v="7357.82"/>
    <n v="7357.82"/>
    <n v="13501.45"/>
    <n v="0"/>
    <n v="20859.27"/>
    <n v="1839.46"/>
    <n v="63.14"/>
    <n v="0"/>
    <n v="0"/>
    <n v="1087.54"/>
    <n v="221.42"/>
    <n v="17623.490000000002"/>
    <n v="20859.27"/>
    <n v="31"/>
    <n v="31"/>
    <n v="0"/>
    <n v="230"/>
    <s v="NA"/>
    <n v="0.9378746"/>
    <n v="0.95302370000000003"/>
    <n v="7.2894421429446674E-2"/>
    <n v="0.78625614973779889"/>
    <n v="1.8835386623349653"/>
    <n v="0.1678195514788462"/>
  </r>
  <r>
    <x v="2"/>
    <x v="1"/>
    <x v="1"/>
    <n v="513.30999999999995"/>
    <n v="513.30999999999995"/>
    <n v="0"/>
    <n v="62931.95"/>
    <n v="62931.95"/>
    <n v="63445.26"/>
    <n v="453622.7"/>
    <n v="148016.1"/>
    <n v="26245.45"/>
    <n v="691329.6"/>
    <n v="35481.06"/>
    <n v="7973.83"/>
    <n v="153876.1"/>
    <n v="439650.3"/>
    <n v="3971.68"/>
    <n v="50376.62"/>
    <n v="691329.6"/>
    <n v="0"/>
    <n v="3703"/>
    <n v="59614"/>
    <n v="17"/>
    <n v="13"/>
    <n v="4"/>
    <n v="34248.639999999999"/>
    <n v="7"/>
    <n v="16592"/>
    <n v="4"/>
    <n v="4"/>
    <n v="49565.599999999999"/>
    <n v="0"/>
    <n v="0"/>
    <n v="30040.560000000001"/>
    <n v="9377.59"/>
    <n v="295.25"/>
    <n v="1274.6400000000001"/>
    <n v="40988.04"/>
    <n v="9371.4599999999991"/>
    <n v="50359.5"/>
    <n v="24155.07"/>
    <n v="3376.01"/>
    <n v="443.91"/>
    <n v="6280.9"/>
    <n v="10100.82"/>
    <n v="4241.96"/>
    <n v="-71.87"/>
    <n v="3709.91"/>
    <n v="7879.95"/>
    <n v="42135.839999999997"/>
    <n v="8223.66"/>
    <n v="8223.66"/>
    <n v="17623.490000000002"/>
    <n v="0"/>
    <n v="25847.15"/>
    <n v="2055.92"/>
    <n v="62.04"/>
    <n v="0"/>
    <n v="0"/>
    <n v="1191.42"/>
    <n v="213.19"/>
    <n v="22364.65"/>
    <n v="25847.15"/>
    <n v="34.590000000000003"/>
    <n v="34.4"/>
    <n v="0"/>
    <n v="250"/>
    <s v="NA"/>
    <n v="0.9378746"/>
    <n v="0.94898559999999998"/>
    <n v="7.2844414588931247E-2"/>
    <n v="0.79374723974651529"/>
    <n v="2.3329733379609445"/>
    <n v="0.1632990796175498"/>
  </r>
  <r>
    <x v="2"/>
    <x v="2"/>
    <x v="1"/>
    <n v="513.30999999999995"/>
    <n v="513.30999999999995"/>
    <n v="0"/>
    <n v="62931.95"/>
    <n v="62931.95"/>
    <n v="63445.26"/>
    <n v="453622.7"/>
    <n v="148016.1"/>
    <n v="26245.45"/>
    <n v="691329.6"/>
    <n v="35481.06"/>
    <n v="7973.83"/>
    <n v="153876.1"/>
    <n v="439650.3"/>
    <n v="3971.68"/>
    <n v="50376.62"/>
    <n v="691329.6"/>
    <n v="0"/>
    <n v="3703"/>
    <n v="59614"/>
    <n v="17"/>
    <n v="13"/>
    <n v="4"/>
    <n v="34248.639999999999"/>
    <n v="7"/>
    <n v="16592"/>
    <n v="4"/>
    <n v="4"/>
    <n v="49565.599999999999"/>
    <n v="735297.7"/>
    <n v="0"/>
    <n v="33124.959999999999"/>
    <n v="9622.82"/>
    <n v="503.84"/>
    <n v="1290.54"/>
    <n v="44542.16"/>
    <n v="11691.31"/>
    <n v="56233.47"/>
    <n v="26449.040000000001"/>
    <n v="3891.86"/>
    <n v="508.8"/>
    <n v="7799.24"/>
    <n v="12199.91"/>
    <n v="4988.8999999999996"/>
    <n v="-3200.62"/>
    <n v="12116.96"/>
    <n v="13905.24"/>
    <n v="52554.19"/>
    <n v="3679.28"/>
    <n v="3679.28"/>
    <n v="23766.46"/>
    <n v="0"/>
    <n v="27445.74"/>
    <n v="919.82"/>
    <n v="755.57"/>
    <n v="0"/>
    <n v="0"/>
    <n v="1197.52"/>
    <n v="209.91"/>
    <n v="24448.33"/>
    <n v="27445.74"/>
    <n v="15.4"/>
    <n v="15.34"/>
    <n v="0"/>
    <n v="250"/>
    <s v="NA"/>
    <n v="0.9378746"/>
    <n v="0.94461410000000001"/>
    <n v="8.1341041957410765E-2"/>
    <n v="0.88633051547113206"/>
    <n v="2.3329733379609445"/>
    <n v="6.542864952136157E-2"/>
  </r>
  <r>
    <x v="2"/>
    <x v="3"/>
    <x v="1"/>
    <n v="514.33000000000004"/>
    <n v="514.33000000000004"/>
    <n v="0"/>
    <n v="66161.97"/>
    <n v="66161.97"/>
    <n v="66676.3"/>
    <n v="548471.30000000005"/>
    <n v="152775.79999999999"/>
    <n v="33073.11"/>
    <n v="800996.5"/>
    <n v="35099.03"/>
    <n v="32105.599999999999"/>
    <n v="174969.3"/>
    <n v="494798"/>
    <n v="4036.64"/>
    <n v="59988.01"/>
    <n v="800996.5"/>
    <n v="0"/>
    <n v="0"/>
    <n v="0"/>
    <n v="16"/>
    <n v="0"/>
    <n v="0"/>
    <n v="29789.439999999999"/>
    <n v="5"/>
    <n v="11275.6"/>
    <n v="2"/>
    <n v="1"/>
    <n v="0"/>
    <n v="0"/>
    <n v="0"/>
    <n v="34137.47"/>
    <n v="9983.2999999999993"/>
    <n v="387.83"/>
    <n v="1271.71"/>
    <n v="45780.31"/>
    <n v="10967.09"/>
    <n v="56747.4"/>
    <n v="27162.58"/>
    <n v="4312.96"/>
    <n v="568.1"/>
    <n v="9109.2900000000009"/>
    <n v="13990.34"/>
    <n v="1671.19"/>
    <n v="-182.53"/>
    <n v="13830.14"/>
    <n v="15318.8"/>
    <n v="56471.72"/>
    <n v="275.68"/>
    <n v="275.68"/>
    <n v="24448.33"/>
    <n v="0"/>
    <n v="24724.01"/>
    <n v="68.92"/>
    <n v="101.66"/>
    <n v="0"/>
    <n v="0"/>
    <n v="1405.28"/>
    <n v="0"/>
    <n v="23043.05"/>
    <n v="24724.01"/>
    <n v="1.1299999999999999"/>
    <n v="1.1200000000000001"/>
    <n v="0"/>
    <n v="0"/>
    <s v="NA"/>
    <s v="NA"/>
    <s v="NA"/>
    <n v="7.0846002448200468E-2"/>
    <n v="0.85108801778143062"/>
    <n v="2.29130590629654"/>
    <n v="4.8580199269041401E-3"/>
  </r>
  <r>
    <x v="2"/>
    <x v="4"/>
    <x v="1"/>
    <n v="514.33000000000004"/>
    <n v="514.33000000000004"/>
    <n v="0"/>
    <n v="66161.97"/>
    <n v="66161.97"/>
    <n v="66676.3"/>
    <n v="548471.30000000005"/>
    <n v="152775.79999999999"/>
    <n v="33073.120000000003"/>
    <n v="800996.5"/>
    <n v="35099.03"/>
    <n v="32105.599999999999"/>
    <n v="174969.3"/>
    <n v="494798"/>
    <n v="4036.64"/>
    <n v="59988.01"/>
    <n v="800996.5"/>
    <n v="0"/>
    <n v="4050"/>
    <n v="61940"/>
    <n v="16"/>
    <n v="13"/>
    <n v="3"/>
    <n v="29789"/>
    <n v="5"/>
    <n v="18351"/>
    <n v="2"/>
    <n v="2"/>
    <n v="51972.86"/>
    <n v="755765.3"/>
    <n v="0"/>
    <n v="41322.019999999997"/>
    <n v="11349.07"/>
    <n v="693.35"/>
    <n v="1621.33"/>
    <n v="54985.77"/>
    <n v="13130.34"/>
    <n v="68116.11"/>
    <n v="33277.599999999999"/>
    <n v="4747.32"/>
    <n v="709.72"/>
    <n v="10376.36"/>
    <n v="15833.41"/>
    <n v="3009.84"/>
    <n v="-712.36"/>
    <n v="12031.02"/>
    <n v="14328.5"/>
    <n v="63439.5"/>
    <n v="4676.6099999999997"/>
    <n v="4676.6099999999997"/>
    <n v="23043.05"/>
    <n v="0"/>
    <n v="27719.66"/>
    <n v="1169.1500000000001"/>
    <n v="125.09"/>
    <n v="0"/>
    <n v="0"/>
    <n v="0"/>
    <n v="0"/>
    <n v="25928.28"/>
    <n v="27719.66"/>
    <n v="18.2"/>
    <n v="18.09"/>
    <n v="0"/>
    <n v="50"/>
    <s v="NA"/>
    <n v="0.9378746"/>
    <n v="0.93476999999999999"/>
    <n v="8.5039210533379359E-2"/>
    <n v="1.0215940296627137"/>
    <n v="2.29130590629654"/>
    <n v="6.8656445589743736E-2"/>
  </r>
  <r>
    <x v="3"/>
    <x v="0"/>
    <x v="1"/>
    <n v="1095.1400000000001"/>
    <n v="1095.1400000000001"/>
    <n v="0"/>
    <n v="2239.36"/>
    <n v="2239.36"/>
    <n v="3334.5"/>
    <n v="12088.75"/>
    <n v="3051.65"/>
    <n v="1281.5999999999999"/>
    <n v="19756.5"/>
    <n v="810.29"/>
    <n v="2363.11"/>
    <n v="3758.03"/>
    <n v="12437.55"/>
    <n v="237.23"/>
    <n v="150.29"/>
    <n v="19756.5"/>
    <n v="0"/>
    <n v="0"/>
    <n v="0"/>
    <n v="0"/>
    <n v="0"/>
    <n v="0"/>
    <n v="0"/>
    <n v="0"/>
    <n v="0"/>
    <n v="0"/>
    <n v="0"/>
    <n v="0"/>
    <n v="4.9000000000000004"/>
    <n v="0"/>
    <n v="0"/>
    <n v="0"/>
    <n v="0"/>
    <n v="0"/>
    <n v="0"/>
    <n v="7.95"/>
    <n v="7.95"/>
    <n v="0"/>
    <n v="1.42"/>
    <n v="0.01"/>
    <n v="4.22"/>
    <n v="5.65"/>
    <n v="2.58"/>
    <n v="-0.85"/>
    <n v="0"/>
    <n v="1.73"/>
    <n v="7.38"/>
    <n v="0.57999999999999996"/>
    <n v="0.57999999999999996"/>
    <n v="0"/>
    <n v="0"/>
    <n v="0.57999999999999996"/>
    <n v="0"/>
    <n v="0"/>
    <n v="0"/>
    <n v="0"/>
    <n v="0"/>
    <n v="0"/>
    <n v="0.57999999999999996"/>
    <n v="0.57999999999999996"/>
    <n v="0.01"/>
    <n v="0.01"/>
    <n v="0"/>
    <n v="0"/>
    <s v="NA"/>
    <s v="NA"/>
    <s v="NA"/>
    <n v="4.0239921038645512E-4"/>
    <n v="2.3841655420602788E-3"/>
    <n v="0.91517468885889941"/>
    <n v="7.2955974842767293E-2"/>
  </r>
  <r>
    <x v="3"/>
    <x v="1"/>
    <x v="1"/>
    <n v="1095.1400000000001"/>
    <n v="1095.1400000000001"/>
    <n v="0"/>
    <n v="3351.31"/>
    <n v="3351.31"/>
    <n v="4446.46"/>
    <n v="23228.66"/>
    <n v="1028.94"/>
    <n v="1532.04"/>
    <n v="30236.09"/>
    <n v="6012.07"/>
    <n v="1352.93"/>
    <n v="5516.49"/>
    <n v="16839.080000000002"/>
    <n v="251.79"/>
    <n v="263.74"/>
    <n v="30236.09"/>
    <n v="0"/>
    <n v="0"/>
    <n v="0"/>
    <n v="0"/>
    <n v="0"/>
    <n v="0"/>
    <n v="0"/>
    <n v="0"/>
    <n v="0"/>
    <n v="0"/>
    <n v="0"/>
    <n v="0"/>
    <n v="3.63"/>
    <n v="0"/>
    <n v="1282.79"/>
    <n v="131.19999999999999"/>
    <n v="56.67"/>
    <n v="110.71"/>
    <n v="1581.36"/>
    <n v="149.88999999999999"/>
    <n v="1731.25"/>
    <n v="648.53"/>
    <n v="325.08"/>
    <n v="35.770000000000003"/>
    <n v="255.07"/>
    <n v="615.91999999999996"/>
    <n v="169.54"/>
    <n v="-31.28"/>
    <n v="53.3"/>
    <n v="191.56"/>
    <n v="1456.01"/>
    <n v="275.25"/>
    <n v="275.25"/>
    <n v="0.57999999999999996"/>
    <n v="0"/>
    <n v="275.82"/>
    <n v="68.959999999999994"/>
    <n v="0"/>
    <n v="-8.51"/>
    <n v="0"/>
    <n v="0"/>
    <n v="0"/>
    <n v="215.38"/>
    <n v="275.82"/>
    <n v="3.4"/>
    <n v="3.4"/>
    <n v="0"/>
    <n v="0"/>
    <s v="NA"/>
    <s v="NA"/>
    <s v="NA"/>
    <n v="5.7257734052253449E-2"/>
    <n v="0.38935467765368403"/>
    <n v="0.23140655712634323"/>
    <n v="0.15898916967509025"/>
  </r>
  <r>
    <x v="3"/>
    <x v="2"/>
    <x v="1"/>
    <n v="1192.8"/>
    <n v="1192.8"/>
    <n v="0"/>
    <n v="8189.14"/>
    <n v="8189.14"/>
    <n v="9381.9500000000007"/>
    <n v="33869"/>
    <n v="285"/>
    <n v="774.11"/>
    <n v="44310.06"/>
    <n v="2837.07"/>
    <n v="2673.52"/>
    <n v="8371.94"/>
    <n v="29713.040000000001"/>
    <n v="238.13"/>
    <n v="476.37"/>
    <n v="44310.06"/>
    <n v="0"/>
    <n v="936"/>
    <n v="28159"/>
    <n v="31"/>
    <n v="30"/>
    <n v="1"/>
    <n v="373.14"/>
    <n v="1"/>
    <n v="172.9"/>
    <n v="1"/>
    <n v="1"/>
    <n v="0"/>
    <n v="76.239999999999995"/>
    <n v="0"/>
    <n v="3121.42"/>
    <n v="428.05"/>
    <n v="79.03"/>
    <n v="280.20999999999998"/>
    <n v="3908.71"/>
    <n v="411.41"/>
    <n v="4320.12"/>
    <n v="1505.21"/>
    <n v="545.57000000000005"/>
    <n v="66.849999999999994"/>
    <n v="409.58"/>
    <n v="1022.01"/>
    <n v="625.17999999999995"/>
    <n v="-32.659999999999997"/>
    <n v="88.44"/>
    <n v="680.96"/>
    <n v="3208.17"/>
    <n v="1111.95"/>
    <n v="1111.95"/>
    <n v="215.38"/>
    <n v="0"/>
    <n v="1327.33"/>
    <n v="277.99"/>
    <n v="0.91"/>
    <n v="0"/>
    <n v="0"/>
    <n v="0"/>
    <n v="0"/>
    <n v="1048.43"/>
    <n v="1327.33"/>
    <n v="10.15"/>
    <n v="10.15"/>
    <n v="0"/>
    <n v="0"/>
    <s v="NA"/>
    <n v="0.9245525"/>
    <n v="0.93630910000000001"/>
    <n v="9.7497498310767358E-2"/>
    <n v="0.46047143717457456"/>
    <n v="3.0377480161373701E-2"/>
    <n v="0.25738868364767648"/>
  </r>
  <r>
    <x v="3"/>
    <x v="3"/>
    <x v="1"/>
    <n v="1193.08"/>
    <n v="1193.08"/>
    <n v="0"/>
    <n v="10008.66"/>
    <n v="10008.66"/>
    <n v="11201.75"/>
    <n v="43231.62"/>
    <n v="521.35"/>
    <n v="1486.99"/>
    <n v="56441.71"/>
    <n v="3879.15"/>
    <n v="1923.5"/>
    <n v="10037.48"/>
    <n v="39643.39"/>
    <n v="331.2"/>
    <n v="626.98"/>
    <n v="56441.71"/>
    <n v="0"/>
    <n v="986"/>
    <n v="32342"/>
    <n v="29"/>
    <n v="28"/>
    <n v="1"/>
    <n v="819.56"/>
    <n v="2"/>
    <n v="228.32"/>
    <n v="1"/>
    <n v="1"/>
    <n v="0.17"/>
    <n v="120.94"/>
    <n v="0"/>
    <n v="3823.6"/>
    <n v="490.02"/>
    <n v="141.61000000000001"/>
    <n v="347.06"/>
    <n v="4802.3"/>
    <n v="706.18"/>
    <n v="5508.48"/>
    <n v="1770.06"/>
    <n v="687.98"/>
    <n v="85.92"/>
    <n v="534.41"/>
    <n v="1308.31"/>
    <n v="777.58"/>
    <n v="-67.239999999999995"/>
    <n v="374.21"/>
    <n v="1084.55"/>
    <n v="4162.92"/>
    <n v="1345.56"/>
    <n v="1345.56"/>
    <n v="1048.43"/>
    <n v="0"/>
    <n v="2393.9899999999998"/>
    <n v="336.39"/>
    <n v="0"/>
    <n v="0"/>
    <n v="0"/>
    <n v="0"/>
    <n v="0"/>
    <n v="2057.6"/>
    <n v="2393.9899999999998"/>
    <n v="12.26"/>
    <n v="12.26"/>
    <n v="0"/>
    <n v="10"/>
    <s v="NA"/>
    <n v="0.9245525"/>
    <n v="0.93091480000000004"/>
    <n v="9.7595909124652672E-2"/>
    <n v="0.49175173521994325"/>
    <n v="4.6541834981141339E-2"/>
    <n v="0.24427065179505056"/>
  </r>
  <r>
    <x v="3"/>
    <x v="4"/>
    <x v="1"/>
    <n v="1193.08"/>
    <n v="1193.08"/>
    <n v="0"/>
    <n v="10008.66"/>
    <n v="10008.66"/>
    <n v="11201.75"/>
    <n v="43231.62"/>
    <n v="521.35"/>
    <n v="1486.99"/>
    <n v="56441.71"/>
    <n v="3879.15"/>
    <n v="1923.5"/>
    <n v="10037.48"/>
    <n v="39643.39"/>
    <n v="331.2"/>
    <n v="626.98"/>
    <n v="56441.71"/>
    <n v="0"/>
    <n v="0"/>
    <n v="0"/>
    <n v="29"/>
    <n v="0"/>
    <n v="0"/>
    <n v="819.56"/>
    <n v="2"/>
    <n v="228.32"/>
    <n v="1"/>
    <n v="4"/>
    <n v="0"/>
    <n v="0"/>
    <n v="0"/>
    <n v="5727.23"/>
    <n v="617.12"/>
    <n v="71.42"/>
    <n v="228.28"/>
    <n v="6644.05"/>
    <n v="1063.05"/>
    <n v="7707.1"/>
    <n v="2147.9499999999998"/>
    <n v="1008.69"/>
    <n v="78.17"/>
    <n v="724.1"/>
    <n v="1810.96"/>
    <n v="1130"/>
    <n v="-68.45"/>
    <n v="735.13"/>
    <n v="1796.68"/>
    <n v="5755.6"/>
    <n v="1951.5"/>
    <n v="1951.5"/>
    <n v="2057.6"/>
    <n v="0"/>
    <n v="4009.1"/>
    <n v="487.88"/>
    <n v="5.94"/>
    <n v="0"/>
    <n v="0"/>
    <n v="143.80000000000001"/>
    <n v="0"/>
    <n v="3283.64"/>
    <n v="4009.1"/>
    <n v="16.36"/>
    <n v="16.34"/>
    <n v="0"/>
    <n v="30"/>
    <s v="NA"/>
    <s v="NA"/>
    <s v="NA"/>
    <n v="0.13654972537153817"/>
    <n v="0.68802642444260942"/>
    <n v="4.6541834981141339E-2"/>
    <n v="0.25320808086050522"/>
  </r>
  <r>
    <x v="4"/>
    <x v="0"/>
    <x v="0"/>
    <n v="443.56"/>
    <n v="443.56"/>
    <n v="0"/>
    <n v="41574.089999999997"/>
    <n v="41574.089999999997"/>
    <n v="42017.65"/>
    <n v="629981.19999999995"/>
    <n v="35501.519999999997"/>
    <n v="26290.240000000002"/>
    <n v="733977.4"/>
    <n v="23556.94"/>
    <n v="128074.2"/>
    <n v="130246.39999999999"/>
    <n v="435415.5"/>
    <n v="2978.41"/>
    <n v="13705.84"/>
    <n v="733977.4"/>
    <n v="0"/>
    <n v="6760"/>
    <n v="70801"/>
    <n v="0"/>
    <n v="0"/>
    <n v="0"/>
    <n v="0"/>
    <n v="0"/>
    <n v="0"/>
    <n v="0"/>
    <n v="0"/>
    <n v="37721.1"/>
    <n v="247332.4"/>
    <n v="0"/>
    <n v="31669.360000000001"/>
    <n v="10603.55"/>
    <n v="1717.63"/>
    <n v="924.44"/>
    <n v="44914.97"/>
    <n v="5449.27"/>
    <n v="50364.24"/>
    <n v="30546.61"/>
    <n v="4476.97"/>
    <n v="368.26"/>
    <n v="3759.18"/>
    <n v="8604.41"/>
    <n v="2150.54"/>
    <n v="0"/>
    <n v="5229.9799999999996"/>
    <n v="7380.52"/>
    <n v="46531.55"/>
    <n v="3832.69"/>
    <n v="3832.69"/>
    <n v="415.85"/>
    <n v="0"/>
    <n v="4327.58"/>
    <n v="897.63"/>
    <n v="108.21"/>
    <n v="689.23"/>
    <n v="0"/>
    <n v="851.69"/>
    <n v="0"/>
    <n v="553.4"/>
    <n v="4327.58"/>
    <n v="18"/>
    <n v="18"/>
    <n v="0"/>
    <n v="0"/>
    <s v="NA"/>
    <n v="0.88347039999999999"/>
    <n v="0.89666080000000004"/>
    <n v="6.8618243558997857E-2"/>
    <n v="1.198644855197756"/>
    <n v="0.84491921847128515"/>
    <n v="7.6099430866027176E-2"/>
  </r>
  <r>
    <x v="4"/>
    <x v="1"/>
    <x v="0"/>
    <n v="462.09"/>
    <n v="462.09"/>
    <n v="0"/>
    <n v="42041.07"/>
    <n v="42041.07"/>
    <n v="42503.16"/>
    <n v="586690.5"/>
    <n v="33845.230000000003"/>
    <n v="27946.53"/>
    <n v="691179.1"/>
    <n v="22810.75"/>
    <n v="114188.3"/>
    <n v="128894.1"/>
    <n v="391486"/>
    <n v="6359.17"/>
    <n v="27440.81"/>
    <n v="691179.1"/>
    <n v="0"/>
    <n v="6938"/>
    <n v="73919"/>
    <n v="0"/>
    <n v="0"/>
    <n v="0"/>
    <n v="0"/>
    <n v="0"/>
    <n v="0"/>
    <n v="0"/>
    <n v="0"/>
    <n v="49338.69"/>
    <n v="212910.4"/>
    <n v="0"/>
    <n v="30700.07"/>
    <n v="11333.93"/>
    <n v="1469.88"/>
    <n v="2295.12"/>
    <n v="45798.99"/>
    <n v="5992.18"/>
    <n v="51791.17"/>
    <n v="32107.439999999999"/>
    <n v="5201.05"/>
    <n v="525.11"/>
    <n v="4236.26"/>
    <n v="9962.42"/>
    <n v="1892.59"/>
    <n v="-3072.17"/>
    <n v="15953.98"/>
    <n v="14774.39"/>
    <n v="56844.25"/>
    <n v="-5053.09"/>
    <n v="-5053.09"/>
    <n v="553.4"/>
    <n v="0"/>
    <n v="-4514.28"/>
    <n v="43.08"/>
    <n v="0"/>
    <n v="219.12"/>
    <n v="0"/>
    <n v="0"/>
    <n v="0"/>
    <n v="-4776.49"/>
    <n v="-4514.28"/>
    <n v="-22"/>
    <n v="-22"/>
    <n v="0"/>
    <n v="0"/>
    <s v="NA"/>
    <n v="0.88347039999999999"/>
    <n v="0.88804130000000003"/>
    <n v="7.4931620472899141E-2"/>
    <n v="1.2185251637760579"/>
    <n v="0.79629914575763305"/>
    <n v="-9.7566631531977366E-2"/>
  </r>
  <r>
    <x v="4"/>
    <x v="2"/>
    <x v="0"/>
    <n v="462.09"/>
    <n v="462.09"/>
    <n v="0"/>
    <n v="42605.48"/>
    <n v="42605.48"/>
    <n v="43067.57"/>
    <n v="617256.9"/>
    <n v="31242"/>
    <n v="27421.54"/>
    <n v="719220.5"/>
    <n v="23915.13"/>
    <n v="130199.9"/>
    <n v="140716.4"/>
    <n v="392262.3"/>
    <n v="5929.68"/>
    <n v="26197.11"/>
    <n v="719220.5"/>
    <n v="0"/>
    <n v="0"/>
    <n v="0"/>
    <n v="0"/>
    <n v="0"/>
    <n v="0"/>
    <n v="0"/>
    <n v="0"/>
    <n v="0"/>
    <n v="0"/>
    <n v="0"/>
    <n v="37680.81"/>
    <n v="253394.6"/>
    <n v="0"/>
    <n v="28483.51"/>
    <n v="11709.02"/>
    <n v="2171.14"/>
    <n v="2109.77"/>
    <n v="44473.45"/>
    <n v="7936.78"/>
    <n v="52410.23"/>
    <n v="29595.73"/>
    <n v="4888.66"/>
    <n v="539.97"/>
    <n v="4921.17"/>
    <n v="10349.799999999999"/>
    <n v="1246.93"/>
    <n v="0"/>
    <n v="9440.36"/>
    <n v="10687.29"/>
    <n v="50632.82"/>
    <n v="1777.41"/>
    <n v="1777.41"/>
    <n v="619.04999999999995"/>
    <n v="0"/>
    <n v="2434.0300000000002"/>
    <n v="427.87"/>
    <n v="353.65"/>
    <n v="218.79"/>
    <n v="0"/>
    <n v="332.79"/>
    <n v="0"/>
    <n v="747.99"/>
    <n v="2434.0300000000002"/>
    <n v="8"/>
    <n v="8"/>
    <n v="0"/>
    <n v="0"/>
    <s v="NA"/>
    <s v="NA"/>
    <s v="NA"/>
    <n v="7.2870878958539151E-2"/>
    <n v="1.2169302795583778"/>
    <n v="0.72541822071688744"/>
    <n v="3.3913417285136888E-2"/>
  </r>
  <r>
    <x v="4"/>
    <x v="3"/>
    <x v="0"/>
    <n v="530.36"/>
    <n v="530.36"/>
    <n v="0"/>
    <n v="46035.87"/>
    <n v="46035.87"/>
    <n v="46566.23"/>
    <n v="607451.4"/>
    <n v="64859.82"/>
    <n v="28654.98"/>
    <n v="747804.9"/>
    <n v="24034.99"/>
    <n v="73387.759999999995"/>
    <n v="175137.2"/>
    <n v="437941.3"/>
    <n v="5532.28"/>
    <n v="31771.4"/>
    <n v="747804.9"/>
    <n v="0"/>
    <n v="6983"/>
    <n v="74897"/>
    <n v="0"/>
    <n v="0"/>
    <n v="0"/>
    <n v="0"/>
    <n v="0"/>
    <n v="0"/>
    <n v="0"/>
    <n v="0"/>
    <n v="67476.84"/>
    <n v="277406"/>
    <n v="0"/>
    <n v="30106.43"/>
    <n v="11566.64"/>
    <n v="2620.2199999999998"/>
    <n v="1763.13"/>
    <n v="46056.42"/>
    <n v="7992.21"/>
    <n v="54048.63"/>
    <n v="29160.48"/>
    <n v="4901.58"/>
    <n v="900.69"/>
    <n v="5524.31"/>
    <n v="11326.58"/>
    <n v="1829.56"/>
    <n v="-2023.17"/>
    <n v="15667.24"/>
    <n v="15473.62"/>
    <n v="55960.69"/>
    <n v="-1912.06"/>
    <n v="-1912.06"/>
    <n v="747.99"/>
    <n v="0"/>
    <n v="-1139.1099999999999"/>
    <n v="32.06"/>
    <n v="0"/>
    <n v="-2113.44"/>
    <n v="0"/>
    <n v="0"/>
    <n v="0"/>
    <n v="942.26"/>
    <n v="-1139.1099999999999"/>
    <n v="-8"/>
    <n v="-8"/>
    <n v="0"/>
    <n v="0"/>
    <s v="NA"/>
    <n v="0.88347039999999999"/>
    <n v="0.86876819999999999"/>
    <n v="7.2276378504607275E-2"/>
    <n v="1.1606829670342649"/>
    <n v="1.3928509995333527"/>
    <n v="-3.5376659870934753E-2"/>
  </r>
  <r>
    <x v="4"/>
    <x v="4"/>
    <x v="0"/>
    <n v="530.36"/>
    <n v="530.36"/>
    <n v="0"/>
    <n v="49423.76"/>
    <n v="49423.76"/>
    <n v="49954.12"/>
    <n v="665588.69999999995"/>
    <n v="68867.53"/>
    <n v="29878.240000000002"/>
    <n v="819671.9"/>
    <n v="28225.35"/>
    <n v="69659.490000000005"/>
    <n v="195716.2"/>
    <n v="484214.8"/>
    <n v="7367.62"/>
    <n v="34488.44"/>
    <n v="819671.9"/>
    <n v="0"/>
    <n v="6989"/>
    <n v="70810"/>
    <n v="0"/>
    <n v="0"/>
    <n v="0"/>
    <n v="0"/>
    <n v="0"/>
    <n v="0"/>
    <n v="0"/>
    <n v="0"/>
    <n v="49212.86"/>
    <n v="381543.5"/>
    <n v="0"/>
    <n v="35623.199999999997"/>
    <n v="14175.23"/>
    <n v="2013.22"/>
    <n v="1094.5999999999999"/>
    <n v="52906.25"/>
    <n v="7887.05"/>
    <n v="60793.3"/>
    <n v="32505.72"/>
    <n v="5434.12"/>
    <n v="948.25"/>
    <n v="6386.6"/>
    <n v="12768.97"/>
    <n v="437.51"/>
    <n v="0"/>
    <n v="13994.03"/>
    <n v="14431.54"/>
    <n v="59706.23"/>
    <n v="1087.07"/>
    <n v="1087.07"/>
    <n v="942.26"/>
    <n v="0"/>
    <n v="2042.36"/>
    <n v="142.16"/>
    <n v="210.36"/>
    <n v="463.83"/>
    <n v="0"/>
    <n v="0"/>
    <n v="0"/>
    <n v="1109.4000000000001"/>
    <n v="2042.36"/>
    <n v="4"/>
    <n v="4"/>
    <n v="0"/>
    <n v="0"/>
    <s v="NA"/>
    <n v="0.88347039999999999"/>
    <n v="0.85803090000000004"/>
    <n v="7.4167846915332833E-2"/>
    <n v="1.2169827033285743"/>
    <n v="1.3786156176907929"/>
    <n v="1.7881411273939725E-2"/>
  </r>
  <r>
    <x v="5"/>
    <x v="0"/>
    <x v="0"/>
    <n v="817.29"/>
    <n v="817.29"/>
    <n v="0"/>
    <n v="30196.28"/>
    <n v="30196.28"/>
    <n v="31013.57"/>
    <n v="513004.5"/>
    <n v="51083.14"/>
    <n v="13509.05"/>
    <n v="609913.9"/>
    <n v="33961.61"/>
    <n v="65179.68"/>
    <n v="118848.9"/>
    <n v="359189"/>
    <n v="8480.31"/>
    <n v="24254.46"/>
    <n v="609913.9"/>
    <n v="0"/>
    <n v="5077"/>
    <n v="0"/>
    <n v="12"/>
    <n v="9"/>
    <n v="3"/>
    <n v="49879.13"/>
    <n v="13"/>
    <n v="27996.400000000001"/>
    <n v="8"/>
    <n v="8"/>
    <n v="375997.3"/>
    <n v="331621.40000000002"/>
    <n v="0"/>
    <n v="31678.16"/>
    <n v="9399.91"/>
    <n v="2143.25"/>
    <n v="208.59"/>
    <n v="43429.91"/>
    <n v="4232.7"/>
    <n v="47662.61"/>
    <n v="32086.240000000002"/>
    <n v="4985.82"/>
    <n v="285.42"/>
    <n v="2817.36"/>
    <n v="8088.6"/>
    <n v="70.77"/>
    <n v="15.36"/>
    <n v="5692.72"/>
    <n v="5778.85"/>
    <n v="45953.69"/>
    <n v="1708.92"/>
    <n v="1708.92"/>
    <n v="0"/>
    <n v="0"/>
    <n v="1708.92"/>
    <n v="430"/>
    <n v="0"/>
    <n v="879.2"/>
    <n v="0"/>
    <n v="332.1"/>
    <n v="67.62"/>
    <n v="0"/>
    <n v="1708.92"/>
    <n v="26.57"/>
    <n v="26.57"/>
    <n v="0"/>
    <n v="50"/>
    <s v="NA"/>
    <s v="NA"/>
    <s v="NA"/>
    <n v="7.8146456409666998E-2"/>
    <n v="1.5368308130924624"/>
    <n v="1.6471222113416804"/>
    <n v="3.5854519926625923E-2"/>
  </r>
  <r>
    <x v="5"/>
    <x v="1"/>
    <x v="0"/>
    <n v="1055.43"/>
    <n v="1055.43"/>
    <n v="0"/>
    <n v="29709.72"/>
    <n v="29709.72"/>
    <n v="30765.16"/>
    <n v="540032"/>
    <n v="39405.67"/>
    <n v="14384.52"/>
    <n v="626309.30000000005"/>
    <n v="27347.66"/>
    <n v="68540.289999999994"/>
    <n v="127826.9"/>
    <n v="366481.7"/>
    <n v="8461.86"/>
    <n v="27650.93"/>
    <n v="626309.30000000005"/>
    <n v="0"/>
    <n v="5016"/>
    <n v="47750"/>
    <n v="12"/>
    <n v="9"/>
    <n v="3"/>
    <n v="52044.52"/>
    <n v="13"/>
    <n v="25305.03"/>
    <n v="7"/>
    <n v="7"/>
    <n v="31621.87"/>
    <n v="359779.4"/>
    <n v="0"/>
    <n v="30370.9"/>
    <n v="8952.1299999999992"/>
    <n v="2120.94"/>
    <n v="352.49"/>
    <n v="41796.46"/>
    <n v="3652.55"/>
    <n v="45449.01"/>
    <n v="30071.84"/>
    <n v="5357.24"/>
    <n v="286.26"/>
    <n v="3698.05"/>
    <n v="9341.5499999999993"/>
    <n v="1471.1"/>
    <n v="-3172.65"/>
    <n v="13826.38"/>
    <n v="12124.83"/>
    <n v="51538.22"/>
    <n v="-6089.21"/>
    <n v="-6089.21"/>
    <n v="0"/>
    <n v="0"/>
    <n v="-6089.21"/>
    <n v="0"/>
    <n v="159.47"/>
    <n v="0"/>
    <n v="0"/>
    <n v="0"/>
    <n v="0"/>
    <n v="-6248.68"/>
    <n v="-6089.21"/>
    <n v="-83.01"/>
    <n v="-83.01"/>
    <n v="0"/>
    <n v="0"/>
    <s v="NA"/>
    <n v="0.88467439999999997"/>
    <n v="0.88380749999999997"/>
    <n v="7.2566398103940014E-2"/>
    <n v="1.4772882702381527"/>
    <n v="1.2808537319487368"/>
    <n v="-0.13397893595482058"/>
  </r>
  <r>
    <x v="5"/>
    <x v="2"/>
    <x v="0"/>
    <n v="1743.72"/>
    <n v="1743.72"/>
    <n v="5549.16"/>
    <n v="28247.759999999998"/>
    <n v="33796.93"/>
    <n v="35540.65"/>
    <n v="520854.4"/>
    <n v="43588.78"/>
    <n v="9591.0300000000007"/>
    <n v="609574.80000000005"/>
    <n v="31347.84"/>
    <n v="64534.66"/>
    <n v="137111.1"/>
    <n v="341380.2"/>
    <n v="8265.2900000000009"/>
    <n v="26935.73"/>
    <n v="609574.80000000005"/>
    <n v="0"/>
    <n v="5127"/>
    <n v="48680"/>
    <n v="13"/>
    <n v="10"/>
    <n v="3"/>
    <n v="62328.46"/>
    <n v="17"/>
    <n v="28207.27"/>
    <n v="8"/>
    <n v="8"/>
    <n v="32102.67"/>
    <n v="342654"/>
    <n v="0"/>
    <n v="27187.86"/>
    <n v="9059.92"/>
    <n v="2012.21"/>
    <n v="1030.8599999999999"/>
    <n v="39290.85"/>
    <n v="6772.33"/>
    <n v="46063.18"/>
    <n v="27464.74"/>
    <n v="5396.62"/>
    <n v="-12.47"/>
    <n v="3481.65"/>
    <n v="8865.7999999999993"/>
    <n v="1813.7"/>
    <n v="-2627.91"/>
    <n v="12105.18"/>
    <n v="11290.97"/>
    <n v="47621.5"/>
    <n v="-1558.31"/>
    <n v="-1558.31"/>
    <n v="-6248.68"/>
    <n v="0"/>
    <n v="-7807"/>
    <n v="0"/>
    <n v="749.85"/>
    <n v="0"/>
    <n v="0"/>
    <n v="0"/>
    <n v="0"/>
    <n v="-8556.84"/>
    <n v="-7807"/>
    <n v="-15.72"/>
    <n v="-15.72"/>
    <n v="0"/>
    <n v="0"/>
    <s v="NA"/>
    <n v="0.88467439999999997"/>
    <n v="0.8742143"/>
    <n v="7.5566083112359628E-2"/>
    <n v="1.2960702744603714"/>
    <n v="1.2264485877438931"/>
    <n v="-3.3829839798294431E-2"/>
  </r>
  <r>
    <x v="5"/>
    <x v="3"/>
    <x v="0"/>
    <n v="2760.03"/>
    <n v="2760.03"/>
    <n v="0"/>
    <n v="38921.129999999997"/>
    <n v="38921.129999999997"/>
    <n v="41681.15"/>
    <n v="520862.3"/>
    <n v="44241.17"/>
    <n v="13800.17"/>
    <n v="625222.80000000005"/>
    <n v="29236.560000000001"/>
    <n v="65574.92"/>
    <n v="147639"/>
    <n v="341005.9"/>
    <n v="8920.0400000000009"/>
    <n v="32846.339999999997"/>
    <n v="625222.80000000005"/>
    <n v="0"/>
    <n v="5092"/>
    <n v="48807"/>
    <n v="14"/>
    <n v="11"/>
    <n v="3"/>
    <n v="60661.120000000003"/>
    <n v="16"/>
    <n v="19118.96"/>
    <n v="6"/>
    <n v="6"/>
    <n v="28500.400000000001"/>
    <n v="311309.2"/>
    <n v="0"/>
    <n v="25295.3"/>
    <n v="9153.5499999999993"/>
    <n v="2731.7"/>
    <n v="890.86"/>
    <n v="38071.410000000003"/>
    <n v="5733.76"/>
    <n v="43805.17"/>
    <n v="27565.07"/>
    <n v="4903.2700000000004"/>
    <n v="519.98"/>
    <n v="3677.92"/>
    <n v="9101.17"/>
    <n v="1170.02"/>
    <n v="3759.81"/>
    <n v="8252.7999999999993"/>
    <n v="13182.63"/>
    <n v="49848.87"/>
    <n v="-6043.71"/>
    <n v="-6043.71"/>
    <n v="-8556.84"/>
    <n v="0"/>
    <n v="-14600.55"/>
    <n v="0"/>
    <n v="361.76"/>
    <n v="0"/>
    <n v="0"/>
    <n v="0"/>
    <n v="0"/>
    <n v="-14962.31"/>
    <n v="-14600.55"/>
    <n v="-52.55"/>
    <n v="-52.55"/>
    <n v="0"/>
    <n v="0"/>
    <s v="NA"/>
    <n v="0.88467439999999997"/>
    <n v="0.86389930000000004"/>
    <n v="7.0063295836300263E-2"/>
    <n v="1.0509587667326836"/>
    <n v="1.061419130710165"/>
    <n v="-0.13796796131598166"/>
  </r>
  <r>
    <x v="5"/>
    <x v="4"/>
    <x v="0"/>
    <n v="2760.03"/>
    <n v="2760.03"/>
    <n v="0"/>
    <n v="38921.129999999997"/>
    <n v="38921.129999999997"/>
    <n v="41681.160000000003"/>
    <n v="520862.3"/>
    <n v="44241.17"/>
    <n v="13800.16"/>
    <n v="625222.80000000005"/>
    <n v="29236.560000000001"/>
    <n v="65574.92"/>
    <n v="147639"/>
    <n v="341005.9"/>
    <n v="8920.0400000000009"/>
    <n v="32846.339999999997"/>
    <n v="625222.80000000005"/>
    <n v="0"/>
    <n v="0"/>
    <n v="0"/>
    <n v="13"/>
    <n v="0"/>
    <n v="0"/>
    <n v="60661.120000000003"/>
    <n v="16"/>
    <n v="19118.95"/>
    <n v="6"/>
    <n v="-1"/>
    <n v="0"/>
    <n v="0"/>
    <n v="0"/>
    <n v="27250.35"/>
    <n v="9972.89"/>
    <n v="2837.66"/>
    <n v="706.92"/>
    <n v="40767.81"/>
    <n v="5132.01"/>
    <n v="45899.82"/>
    <n v="27110.14"/>
    <n v="6021.04"/>
    <n v="366.67"/>
    <n v="4309.75"/>
    <n v="10697.47"/>
    <n v="446.19"/>
    <n v="2720.32"/>
    <n v="10472.6"/>
    <n v="13639.11"/>
    <n v="51446.720000000001"/>
    <n v="-5546.9"/>
    <n v="-5546.9"/>
    <n v="-14962.31"/>
    <n v="0"/>
    <n v="-20509.21"/>
    <n v="0"/>
    <n v="73.53"/>
    <n v="0"/>
    <n v="0"/>
    <n v="0"/>
    <n v="0"/>
    <n v="-20582.740000000002"/>
    <n v="-20509.21"/>
    <n v="-29.79"/>
    <n v="-29.79"/>
    <n v="0"/>
    <n v="0"/>
    <s v="NA"/>
    <s v="NA"/>
    <s v="NA"/>
    <n v="7.3413541540711558E-2"/>
    <n v="1.1012126341973207"/>
    <n v="1.0614188760581518"/>
    <n v="-0.12084796846697873"/>
  </r>
  <r>
    <x v="6"/>
    <x v="0"/>
    <x v="0"/>
    <n v="1168.33"/>
    <n v="1168.33"/>
    <n v="1295.78"/>
    <n v="6323.03"/>
    <n v="7618.81"/>
    <n v="8787.14"/>
    <n v="138989.79999999999"/>
    <n v="9228.1"/>
    <n v="3952.26"/>
    <n v="160957.29999999999"/>
    <n v="8382.2900000000009"/>
    <n v="937.86"/>
    <n v="36230.870000000003"/>
    <n v="107562.7"/>
    <n v="1694.42"/>
    <n v="6149.22"/>
    <n v="160957.29999999999"/>
    <n v="0"/>
    <n v="1895"/>
    <n v="13765"/>
    <n v="11"/>
    <n v="9"/>
    <n v="2"/>
    <n v="10385.85"/>
    <n v="9"/>
    <n v="6832.03"/>
    <n v="6"/>
    <n v="6"/>
    <n v="7910.19"/>
    <n v="25817.68"/>
    <n v="0"/>
    <n v="9820.7800000000007"/>
    <n v="2751.48"/>
    <n v="57.07"/>
    <n v="36.119999999999997"/>
    <n v="12665.44"/>
    <n v="1005.98"/>
    <n v="13671.42"/>
    <n v="8790.4"/>
    <n v="1633.21"/>
    <n v="115.28"/>
    <n v="777.43"/>
    <n v="2525.9299999999998"/>
    <n v="449.29"/>
    <n v="0"/>
    <n v="1455.11"/>
    <n v="1904.4"/>
    <n v="13220.73"/>
    <n v="450.69"/>
    <n v="450.69"/>
    <n v="30.14"/>
    <n v="0"/>
    <n v="480.83"/>
    <n v="112.67"/>
    <n v="35.39"/>
    <n v="30.14"/>
    <n v="0"/>
    <n v="85.05"/>
    <n v="17.010000000000002"/>
    <n v="136.51"/>
    <n v="480.83"/>
    <n v="4.5"/>
    <n v="4.5"/>
    <n v="0"/>
    <n v="8"/>
    <s v="NA"/>
    <n v="0.89033949999999995"/>
    <n v="0.89294960000000001"/>
    <n v="8.4938179256237534E-2"/>
    <n v="1.5558441085495396"/>
    <n v="1.050182425681166"/>
    <n v="3.296585138924852E-2"/>
  </r>
  <r>
    <x v="6"/>
    <x v="1"/>
    <x v="0"/>
    <n v="1168.33"/>
    <n v="1168.33"/>
    <n v="1206.46"/>
    <n v="5004.7299999999996"/>
    <n v="6211.19"/>
    <n v="7379.52"/>
    <n v="139052.79999999999"/>
    <n v="8136.65"/>
    <n v="4754.97"/>
    <n v="159324"/>
    <n v="15274.72"/>
    <n v="1367.3"/>
    <n v="38590.18"/>
    <n v="95515.23"/>
    <n v="1586.08"/>
    <n v="6990.47"/>
    <n v="159324"/>
    <n v="0"/>
    <n v="1880"/>
    <n v="12974"/>
    <n v="11"/>
    <n v="9"/>
    <n v="2"/>
    <n v="17188.72"/>
    <n v="17"/>
    <n v="11229.56"/>
    <n v="12"/>
    <n v="12"/>
    <n v="4021.47"/>
    <n v="29329.21"/>
    <n v="0"/>
    <n v="9934.83"/>
    <n v="2735.2"/>
    <n v="52.02"/>
    <n v="330.94"/>
    <n v="13052.99"/>
    <n v="1019.29"/>
    <n v="14072.28"/>
    <n v="9174.2900000000009"/>
    <n v="1540.98"/>
    <n v="149.19999999999999"/>
    <n v="862.63"/>
    <n v="2552.81"/>
    <n v="322.51"/>
    <n v="227.59"/>
    <n v="1694.39"/>
    <n v="2244.4899999999998"/>
    <n v="13971.59"/>
    <n v="100.69"/>
    <n v="100.69"/>
    <n v="136.51"/>
    <n v="0"/>
    <n v="237.19"/>
    <n v="25.17"/>
    <n v="28.83"/>
    <n v="-6.76"/>
    <n v="0"/>
    <n v="0"/>
    <n v="0.31"/>
    <n v="59.64"/>
    <n v="237.19"/>
    <n v="0.91"/>
    <n v="0.91"/>
    <n v="0"/>
    <n v="0"/>
    <s v="NA"/>
    <n v="0.89033949999999995"/>
    <n v="0.88404139999999998"/>
    <n v="8.8324922798825034E-2"/>
    <n v="1.9069370365552232"/>
    <n v="1.1025988140150036"/>
    <n v="7.1552015735900643E-3"/>
  </r>
  <r>
    <x v="6"/>
    <x v="2"/>
    <x v="0"/>
    <n v="2598.4499999999998"/>
    <n v="2598.4499999999998"/>
    <n v="0"/>
    <n v="7345.51"/>
    <n v="7345.51"/>
    <n v="9943.9599999999991"/>
    <n v="138981.20000000001"/>
    <n v="4063.71"/>
    <n v="3339.89"/>
    <n v="156328.79999999999"/>
    <n v="15809.06"/>
    <n v="74.900000000000006"/>
    <n v="43622.8"/>
    <n v="85797.28"/>
    <n v="1516.68"/>
    <n v="9508.0300000000007"/>
    <n v="156328.79999999999"/>
    <n v="0"/>
    <n v="1846"/>
    <n v="12932"/>
    <n v="11"/>
    <n v="9"/>
    <n v="2"/>
    <n v="18433.23"/>
    <n v="19"/>
    <n v="9641.19"/>
    <n v="11"/>
    <n v="11"/>
    <n v="4196.8500000000004"/>
    <n v="23584.240000000002"/>
    <n v="0"/>
    <n v="8469.9599999999991"/>
    <n v="2829.47"/>
    <n v="401.91"/>
    <n v="360.62"/>
    <n v="12061.96"/>
    <n v="1508.07"/>
    <n v="13570.03"/>
    <n v="8887.27"/>
    <n v="1807.29"/>
    <n v="117.62"/>
    <n v="930.78"/>
    <n v="2855.7"/>
    <n v="81.36"/>
    <n v="-851.92"/>
    <n v="3970.14"/>
    <n v="3199.58"/>
    <n v="14942.54"/>
    <n v="-1372.51"/>
    <n v="-1372.51"/>
    <n v="59.64"/>
    <n v="0"/>
    <n v="-1312.87"/>
    <n v="0"/>
    <n v="87.25"/>
    <n v="0"/>
    <n v="0"/>
    <n v="0"/>
    <n v="0"/>
    <n v="-1392"/>
    <n v="-1312.87"/>
    <n v="-11.75"/>
    <n v="-11.75"/>
    <n v="0"/>
    <n v="0"/>
    <s v="NA"/>
    <n v="0.89033949999999995"/>
    <n v="0.87445030000000001"/>
    <n v="8.6804414797529317E-2"/>
    <n v="1.3646505014099013"/>
    <n v="0.40866113701181422"/>
    <n v="-0.10114273881487365"/>
  </r>
  <r>
    <x v="6"/>
    <x v="3"/>
    <x v="0"/>
    <n v="2753.17"/>
    <n v="2753.17"/>
    <n v="0"/>
    <n v="2986.27"/>
    <n v="2986.27"/>
    <n v="5739.44"/>
    <n v="140650.1"/>
    <n v="10149.17"/>
    <n v="7996.83"/>
    <n v="164535.5"/>
    <n v="7919.99"/>
    <n v="1234.92"/>
    <n v="59697.05"/>
    <n v="82666.210000000006"/>
    <n v="1775.53"/>
    <n v="11241.83"/>
    <n v="164535.5"/>
    <n v="0"/>
    <n v="0"/>
    <n v="0"/>
    <n v="12"/>
    <n v="0"/>
    <n v="0"/>
    <n v="15324.49"/>
    <n v="16"/>
    <n v="4559.33"/>
    <n v="6"/>
    <n v="-3"/>
    <n v="0"/>
    <n v="0"/>
    <n v="0"/>
    <n v="7072.71"/>
    <n v="2962.41"/>
    <n v="589.67999999999995"/>
    <n v="471.62"/>
    <n v="11096.41"/>
    <n v="1506.05"/>
    <n v="12602.46"/>
    <n v="7706.68"/>
    <n v="1618.06"/>
    <n v="128.59"/>
    <n v="957.73"/>
    <n v="2704.39"/>
    <n v="-151.47999999999999"/>
    <n v="-1968.65"/>
    <n v="5457.18"/>
    <n v="3337.05"/>
    <n v="13748.11"/>
    <n v="-1145.6500000000001"/>
    <n v="-1145.6500000000001"/>
    <n v="-1392"/>
    <n v="0"/>
    <n v="-2537.65"/>
    <n v="0"/>
    <n v="0"/>
    <n v="26.49"/>
    <n v="0"/>
    <n v="0"/>
    <n v="0"/>
    <n v="-2543.66"/>
    <n v="-2537.65"/>
    <n v="-8.98"/>
    <n v="-8.98"/>
    <n v="0"/>
    <n v="0"/>
    <s v="NA"/>
    <s v="NA"/>
    <s v="NA"/>
    <n v="7.6594169647279761E-2"/>
    <n v="2.1957647435986787"/>
    <n v="1.7683206027068845"/>
    <n v="-9.0906854693448752E-2"/>
  </r>
  <r>
    <x v="6"/>
    <x v="4"/>
    <x v="0"/>
    <n v="2753.17"/>
    <n v="2753.17"/>
    <n v="0"/>
    <n v="2986.27"/>
    <n v="2986.27"/>
    <n v="5739.44"/>
    <n v="140650.1"/>
    <n v="10149.17"/>
    <n v="7996.83"/>
    <n v="164535.5"/>
    <n v="7919.99"/>
    <n v="1234.92"/>
    <n v="59697.05"/>
    <n v="82666.210000000006"/>
    <n v="1775.53"/>
    <n v="11241.84"/>
    <n v="164535.5"/>
    <n v="0"/>
    <n v="1832"/>
    <n v="12913"/>
    <n v="12"/>
    <n v="10"/>
    <n v="2"/>
    <n v="15324.49"/>
    <n v="16"/>
    <n v="4559.33"/>
    <n v="6"/>
    <n v="6"/>
    <n v="4390.3100000000004"/>
    <n v="27054.54"/>
    <n v="0"/>
    <n v="6566.64"/>
    <n v="3689.61"/>
    <n v="356.42"/>
    <n v="236.93"/>
    <n v="10849.6"/>
    <n v="1547.45"/>
    <n v="12397.06"/>
    <n v="7116.12"/>
    <n v="1794.17"/>
    <n v="241.37"/>
    <n v="1047.79"/>
    <n v="3083.33"/>
    <n v="0"/>
    <n v="-345.44"/>
    <n v="7326.93"/>
    <n v="6981.49"/>
    <n v="17180.93"/>
    <n v="-4783.88"/>
    <n v="-4783.88"/>
    <n v="-2543.66"/>
    <n v="0"/>
    <n v="-7327.54"/>
    <n v="0"/>
    <n v="0"/>
    <n v="32.76"/>
    <n v="0"/>
    <n v="0"/>
    <n v="0"/>
    <n v="-7360.29"/>
    <n v="-7327.54"/>
    <n v="-14.26"/>
    <n v="-14.26"/>
    <n v="0"/>
    <n v="0"/>
    <s v="NA"/>
    <n v="0.89033949999999995"/>
    <n v="0.85305180000000003"/>
    <n v="7.534580683196028E-2"/>
    <n v="2.159977280013381"/>
    <n v="1.7683206027068845"/>
    <n v="-0.38588826705686674"/>
  </r>
  <r>
    <x v="7"/>
    <x v="0"/>
    <x v="0"/>
    <n v="475.2"/>
    <n v="475.2"/>
    <n v="5405.85"/>
    <n v="25978.18"/>
    <n v="31384.04"/>
    <n v="31859.23"/>
    <n v="473840.1"/>
    <n v="25671.57"/>
    <n v="16629.66"/>
    <n v="548000.6"/>
    <n v="21971.95"/>
    <n v="26669.14"/>
    <n v="145346.20000000001"/>
    <n v="330035.5"/>
    <n v="6949.45"/>
    <n v="17028.32"/>
    <n v="548000.6"/>
    <n v="0"/>
    <n v="5682"/>
    <n v="53984"/>
    <n v="11"/>
    <n v="8"/>
    <n v="3"/>
    <n v="13039.96"/>
    <n v="4"/>
    <n v="8740.09"/>
    <n v="3"/>
    <n v="3"/>
    <n v="40481.83"/>
    <n v="256776.9"/>
    <n v="0"/>
    <n v="32066.12"/>
    <n v="10923.75"/>
    <n v="759.79"/>
    <n v="0.38"/>
    <n v="43750.04"/>
    <n v="4550.25"/>
    <n v="48300.29"/>
    <n v="34086.370000000003"/>
    <n v="4274.26"/>
    <n v="427.06"/>
    <n v="2562.23"/>
    <n v="7263.55"/>
    <n v="795"/>
    <n v="0"/>
    <n v="3452.74"/>
    <n v="4247.74"/>
    <n v="45597.67"/>
    <n v="2702.62"/>
    <n v="2702.62"/>
    <n v="0"/>
    <n v="0"/>
    <n v="2702.62"/>
    <n v="680"/>
    <n v="122.4"/>
    <n v="387.7"/>
    <n v="0"/>
    <n v="540.97"/>
    <n v="110.76"/>
    <n v="0"/>
    <n v="2702.62"/>
    <n v="58.59"/>
    <n v="58.59"/>
    <n v="0"/>
    <n v="105"/>
    <s v="NA"/>
    <n v="0.92645420000000001"/>
    <n v="0.92392510000000005"/>
    <n v="8.8139118825782306E-2"/>
    <n v="1.5160532756127503"/>
    <n v="0.80578124455613021"/>
    <n v="5.5954529465558074E-2"/>
  </r>
  <r>
    <x v="7"/>
    <x v="1"/>
    <x v="0"/>
    <n v="542.99"/>
    <n v="542.99"/>
    <n v="5444.66"/>
    <n v="25615.55"/>
    <n v="31060.21"/>
    <n v="31603.200000000001"/>
    <n v="479791.6"/>
    <n v="26873.32"/>
    <n v="14692.7"/>
    <n v="552960.80000000005"/>
    <n v="20664.05"/>
    <n v="36069.61"/>
    <n v="142309.29999999999"/>
    <n v="324714.8"/>
    <n v="7198.1"/>
    <n v="22004.89"/>
    <n v="552960.80000000005"/>
    <n v="0"/>
    <n v="5849"/>
    <n v="54008"/>
    <n v="11"/>
    <n v="9"/>
    <n v="2"/>
    <n v="31637.83"/>
    <n v="9"/>
    <n v="20832.91"/>
    <n v="6"/>
    <n v="6"/>
    <n v="26563"/>
    <n v="287945.5"/>
    <n v="0"/>
    <n v="31377.25"/>
    <n v="11407.79"/>
    <n v="879.5"/>
    <n v="357.6"/>
    <n v="44022.14"/>
    <n v="4875.2299999999996"/>
    <n v="48897.36"/>
    <n v="34258.769999999997"/>
    <n v="4445.88"/>
    <n v="169.96"/>
    <n v="2876.09"/>
    <n v="7491.93"/>
    <n v="-372.95"/>
    <n v="0"/>
    <n v="10332.43"/>
    <n v="9959.48"/>
    <n v="51710.19"/>
    <n v="-2812.82"/>
    <n v="-2812.82"/>
    <n v="0"/>
    <n v="0"/>
    <n v="-2812.82"/>
    <n v="0"/>
    <n v="0"/>
    <n v="0"/>
    <n v="0"/>
    <n v="0"/>
    <n v="0"/>
    <n v="-2812.82"/>
    <n v="-2812.82"/>
    <n v="-53.61"/>
    <n v="-53.61"/>
    <n v="0"/>
    <n v="0"/>
    <s v="NA"/>
    <n v="0.92645420000000001"/>
    <n v="0.91748879999999999"/>
    <n v="8.8428257482266362E-2"/>
    <n v="1.5472281287970837"/>
    <n v="0.85033540907249894"/>
    <n v="-5.7524987034064827E-2"/>
  </r>
  <r>
    <x v="7"/>
    <x v="2"/>
    <x v="0"/>
    <n v="597.29"/>
    <n v="597.29"/>
    <n v="5373.15"/>
    <n v="27715.1"/>
    <n v="33088.25"/>
    <n v="33685.54"/>
    <n v="495275.2"/>
    <n v="39503.56"/>
    <n v="15055.1"/>
    <n v="583519.4"/>
    <n v="19922.5"/>
    <n v="38902.959999999999"/>
    <n v="150265.9"/>
    <n v="342008.8"/>
    <n v="7168.32"/>
    <n v="25251.02"/>
    <n v="583519.4"/>
    <n v="0"/>
    <n v="6083"/>
    <n v="55717"/>
    <n v="13"/>
    <n v="10"/>
    <n v="3"/>
    <n v="34202.04"/>
    <n v="10"/>
    <n v="21648.98"/>
    <n v="6"/>
    <n v="6"/>
    <n v="27176.31"/>
    <n v="432470.4"/>
    <n v="0"/>
    <n v="29585.67"/>
    <n v="10711.29"/>
    <n v="768.2"/>
    <n v="322.49"/>
    <n v="41387.64"/>
    <n v="7554.4"/>
    <n v="48942.04"/>
    <n v="31515.87"/>
    <n v="4915.09"/>
    <n v="327.54000000000002"/>
    <n v="3269.65"/>
    <n v="8512.2800000000007"/>
    <n v="520"/>
    <n v="0"/>
    <n v="7271.97"/>
    <n v="7791.97"/>
    <n v="47820.12"/>
    <n v="1121.92"/>
    <n v="1121.92"/>
    <n v="0"/>
    <n v="0"/>
    <n v="1121.92"/>
    <n v="281"/>
    <n v="777"/>
    <n v="0"/>
    <n v="0"/>
    <n v="0"/>
    <n v="0"/>
    <n v="63.92"/>
    <n v="1121.92"/>
    <n v="20.63"/>
    <n v="20.63"/>
    <n v="0"/>
    <n v="10"/>
    <s v="NA"/>
    <n v="0.92645420000000001"/>
    <n v="0.91054000000000002"/>
    <n v="8.387388662656288E-2"/>
    <n v="1.4529094679794357"/>
    <n v="1.1727156518791149"/>
    <n v="2.2923441687350998E-2"/>
  </r>
  <r>
    <x v="7"/>
    <x v="3"/>
    <x v="0"/>
    <n v="733.24"/>
    <n v="733.24"/>
    <n v="6524.73"/>
    <n v="28346.86"/>
    <n v="34871.589999999997"/>
    <n v="35604.839999999997"/>
    <n v="524771.9"/>
    <n v="38808.51"/>
    <n v="17700.900000000001"/>
    <n v="616886.1"/>
    <n v="22100.04"/>
    <n v="27812.29"/>
    <n v="144053.70000000001"/>
    <n v="381703"/>
    <n v="8318.64"/>
    <n v="32898.47"/>
    <n v="616886.1"/>
    <n v="0"/>
    <n v="5849"/>
    <n v="58855"/>
    <n v="11"/>
    <n v="10"/>
    <n v="3"/>
    <n v="47468.47"/>
    <n v="12"/>
    <n v="28542.400000000001"/>
    <n v="7"/>
    <n v="7"/>
    <n v="26782.080000000002"/>
    <n v="293728.90000000002"/>
    <n v="0"/>
    <n v="29096.44"/>
    <n v="10412.1"/>
    <n v="646.99"/>
    <n v="1096.56"/>
    <n v="41252.089999999997"/>
    <n v="6942.85"/>
    <n v="48194.94"/>
    <n v="29088.76"/>
    <n v="5444.11"/>
    <n v="445.05"/>
    <n v="3668.78"/>
    <n v="9557.94"/>
    <n v="2338.62"/>
    <n v="0"/>
    <n v="11431.86"/>
    <n v="13770.48"/>
    <n v="52417.18"/>
    <n v="-4222.24"/>
    <n v="-4222.24"/>
    <n v="-2748.9"/>
    <n v="0"/>
    <n v="-6971.14"/>
    <n v="0"/>
    <n v="0"/>
    <n v="0"/>
    <n v="63.92"/>
    <n v="0"/>
    <n v="0"/>
    <n v="-7035.06"/>
    <n v="-6971.14"/>
    <n v="-70.47"/>
    <n v="-70.47"/>
    <n v="0"/>
    <n v="0"/>
    <s v="NA"/>
    <n v="0.92645420000000001"/>
    <n v="0.90304340000000005"/>
    <n v="7.8126156514144188E-2"/>
    <n v="1.3536064198013531"/>
    <n v="1.0899784973054227"/>
    <n v="-8.7607537222787274E-2"/>
  </r>
  <r>
    <x v="7"/>
    <x v="4"/>
    <x v="0"/>
    <n v="753.24"/>
    <n v="753.24"/>
    <n v="0"/>
    <n v="35423.99"/>
    <n v="35423.99"/>
    <n v="36177.230000000003"/>
    <n v="599033.30000000005"/>
    <n v="40992.29"/>
    <n v="18563.89"/>
    <n v="694766.7"/>
    <n v="29919.02"/>
    <n v="36233.67"/>
    <n v="152985.29999999999"/>
    <n v="427727.3"/>
    <n v="8410.23"/>
    <n v="39491.199999999997"/>
    <n v="694766.7"/>
    <n v="0"/>
    <n v="0"/>
    <n v="0"/>
    <n v="12"/>
    <n v="0"/>
    <n v="0"/>
    <n v="39224.120000000003"/>
    <n v="9"/>
    <n v="22955.11"/>
    <n v="5"/>
    <n v="0"/>
    <n v="0"/>
    <n v="0"/>
    <n v="0"/>
    <n v="34319.279999999999"/>
    <n v="10937.51"/>
    <n v="828.01"/>
    <n v="725.54"/>
    <n v="46810.34"/>
    <n v="6574.96"/>
    <n v="53385.3"/>
    <n v="32332.22"/>
    <n v="5675.11"/>
    <n v="0"/>
    <n v="4787.1000000000004"/>
    <n v="10462.209999999999"/>
    <n v="-2674.43"/>
    <n v="0"/>
    <n v="12918.28"/>
    <n v="10243.85"/>
    <n v="53038.28"/>
    <n v="347.02"/>
    <n v="347.02"/>
    <n v="0"/>
    <n v="0"/>
    <n v="0"/>
    <n v="0"/>
    <n v="0"/>
    <n v="0"/>
    <n v="0"/>
    <n v="0"/>
    <n v="0"/>
    <n v="0"/>
    <n v="0"/>
    <n v="4.71"/>
    <n v="4.71"/>
    <n v="0"/>
    <n v="0"/>
    <s v="NA"/>
    <s v="NA"/>
    <s v="NA"/>
    <n v="7.6839174934549975E-2"/>
    <n v="1.4756602426443373"/>
    <n v="1.1330964255693428"/>
    <n v="6.5002912786853301E-3"/>
  </r>
  <r>
    <x v="8"/>
    <x v="0"/>
    <x v="0"/>
    <n v="1689.71"/>
    <n v="1689.71"/>
    <n v="3292.35"/>
    <n v="12697.08"/>
    <n v="15989.43"/>
    <n v="17679.14"/>
    <n v="266184.2"/>
    <n v="9207.89"/>
    <n v="11859.88"/>
    <n v="305466.09999999998"/>
    <n v="14069.51"/>
    <n v="1471.54"/>
    <n v="88867.54"/>
    <n v="180009.60000000001"/>
    <n v="4359.29"/>
    <n v="16688.64"/>
    <n v="305466.09999999998"/>
    <n v="0"/>
    <n v="4728"/>
    <n v="37685"/>
    <n v="10"/>
    <n v="8"/>
    <n v="2"/>
    <n v="22721"/>
    <n v="12"/>
    <n v="13242"/>
    <n v="7"/>
    <n v="7"/>
    <n v="23947.97"/>
    <n v="64693.05"/>
    <n v="0"/>
    <n v="19517.28"/>
    <n v="6707.06"/>
    <n v="31.46"/>
    <n v="152.97999999999999"/>
    <n v="26408.78"/>
    <n v="1894.23"/>
    <n v="28303.01"/>
    <n v="19161.71"/>
    <n v="3824.94"/>
    <n v="229.24"/>
    <n v="1528"/>
    <n v="5582.18"/>
    <n v="284"/>
    <n v="0"/>
    <n v="2668.67"/>
    <n v="2952.67"/>
    <n v="27696.560000000001"/>
    <n v="606.45000000000005"/>
    <n v="606.45000000000005"/>
    <n v="0"/>
    <n v="0"/>
    <n v="606.45000000000005"/>
    <n v="151.61000000000001"/>
    <n v="0"/>
    <n v="20.190000000000001"/>
    <n v="0"/>
    <n v="82.91"/>
    <n v="16.88"/>
    <n v="281.02999999999997"/>
    <n v="606.45000000000005"/>
    <n v="4.2699999999999996"/>
    <n v="4.2699999999999996"/>
    <n v="0"/>
    <n v="5"/>
    <s v="NA"/>
    <n v="0.98191150000000005"/>
    <n v="0.98310059999999999"/>
    <n v="9.2655158788487499E-2"/>
    <n v="1.6009268550393287"/>
    <n v="0.52083359258425466"/>
    <n v="2.1427049631823614E-2"/>
  </r>
  <r>
    <x v="8"/>
    <x v="1"/>
    <x v="0"/>
    <n v="1902.17"/>
    <n v="1902.17"/>
    <n v="0"/>
    <n v="15365.97"/>
    <n v="15365.97"/>
    <n v="17268.14"/>
    <n v="296671.2"/>
    <n v="9282.4500000000007"/>
    <n v="9497.17"/>
    <n v="333401.90000000002"/>
    <n v="75086.759999999995"/>
    <n v="3679.78"/>
    <n v="92094.88"/>
    <n v="139398.79999999999"/>
    <n v="4290.37"/>
    <n v="18851.39"/>
    <n v="333401.90000000002"/>
    <n v="0"/>
    <n v="4714"/>
    <n v="37044"/>
    <n v="11"/>
    <n v="9"/>
    <n v="2"/>
    <n v="27251.33"/>
    <n v="18"/>
    <n v="14217.83"/>
    <n v="10"/>
    <n v="10"/>
    <n v="9168.94"/>
    <n v="83363.03"/>
    <n v="0"/>
    <n v="18977.71"/>
    <n v="6473.85"/>
    <n v="95.3"/>
    <n v="341.03"/>
    <n v="25887.9"/>
    <n v="1938.79"/>
    <n v="27826.68"/>
    <n v="18822.27"/>
    <n v="4465.67"/>
    <n v="239.43"/>
    <n v="1656.36"/>
    <n v="6361.47"/>
    <n v="-1251"/>
    <n v="0"/>
    <n v="5011.6099999999997"/>
    <n v="3760.61"/>
    <n v="28944.35"/>
    <n v="-1117.67"/>
    <n v="-1418.19"/>
    <n v="-1022.77"/>
    <n v="0"/>
    <n v="-2440.96"/>
    <n v="0"/>
    <n v="0"/>
    <n v="0"/>
    <n v="0"/>
    <n v="0"/>
    <n v="0"/>
    <n v="-2533.56"/>
    <n v="-2440.96"/>
    <n v="-8.5500000000000007"/>
    <n v="-8.5500000000000007"/>
    <n v="0"/>
    <n v="0"/>
    <s v="NA"/>
    <n v="0.98191150000000005"/>
    <n v="0.98161960000000004"/>
    <n v="8.3462871687293924E-2"/>
    <n v="1.6114462819967872"/>
    <n v="0.53754776136862459"/>
    <n v="-4.0165409599707907E-2"/>
  </r>
  <r>
    <x v="8"/>
    <x v="2"/>
    <x v="0"/>
    <n v="2618.16"/>
    <n v="2618.16"/>
    <n v="0"/>
    <n v="15367.38"/>
    <n v="15367.38"/>
    <n v="17985.53"/>
    <n v="294838.90000000002"/>
    <n v="5706.12"/>
    <n v="7694.77"/>
    <n v="326225.3"/>
    <n v="35999.910000000003"/>
    <n v="3228.53"/>
    <n v="102631.6"/>
    <n v="156542.20000000001"/>
    <n v="4343.38"/>
    <n v="23479.67"/>
    <n v="326225.3"/>
    <n v="0"/>
    <n v="4685"/>
    <n v="36843"/>
    <n v="9"/>
    <n v="7"/>
    <n v="2"/>
    <n v="0"/>
    <n v="21"/>
    <n v="0"/>
    <n v="11"/>
    <n v="11"/>
    <n v="1448607"/>
    <n v="11939786"/>
    <n v="0"/>
    <n v="16283.41"/>
    <n v="7371.85"/>
    <n v="638.82000000000005"/>
    <n v="367.32"/>
    <n v="24661.41"/>
    <n v="2875.64"/>
    <n v="27537.05"/>
    <n v="18087.400000000001"/>
    <n v="4214.3100000000004"/>
    <n v="257.37"/>
    <n v="1889.34"/>
    <n v="6361.03"/>
    <n v="0"/>
    <n v="-1089.8"/>
    <n v="6617.53"/>
    <n v="5527.73"/>
    <n v="29976.15"/>
    <n v="-2439.1"/>
    <n v="-2439.1"/>
    <n v="-2533.56"/>
    <n v="0"/>
    <n v="-4972.6499999999996"/>
    <n v="0"/>
    <n v="0"/>
    <n v="0"/>
    <n v="0"/>
    <n v="0"/>
    <n v="0"/>
    <n v="-5356.39"/>
    <n v="-4972.6499999999996"/>
    <n v="-13.35"/>
    <n v="-13.35"/>
    <n v="0"/>
    <n v="0"/>
    <s v="NA"/>
    <n v="0.98191150000000005"/>
    <n v="0.98001099999999997"/>
    <n v="8.4411141625128402E-2"/>
    <n v="1.5310669187952761"/>
    <n v="0.31726170983006896"/>
    <n v="-8.8575210489140993E-2"/>
  </r>
  <r>
    <x v="8"/>
    <x v="3"/>
    <x v="0"/>
    <n v="4047.2"/>
    <n v="4047.2"/>
    <n v="0"/>
    <n v="14887.66"/>
    <n v="14887.66"/>
    <n v="18934.86"/>
    <n v="299855.40000000002"/>
    <n v="5239.0600000000004"/>
    <n v="6475.77"/>
    <n v="330717.7"/>
    <n v="20779.09"/>
    <n v="10420.85"/>
    <n v="125298.1"/>
    <n v="146525.4"/>
    <n v="4310.24"/>
    <n v="23384.06"/>
    <n v="330717.7"/>
    <n v="0"/>
    <n v="4659"/>
    <n v="35675"/>
    <n v="10"/>
    <n v="7"/>
    <n v="2"/>
    <n v="32356.04"/>
    <n v="19"/>
    <n v="11333.24"/>
    <n v="8"/>
    <n v="8"/>
    <n v="16247.39"/>
    <n v="86668.2"/>
    <n v="0"/>
    <n v="14478.75"/>
    <n v="7137.36"/>
    <n v="2058.54"/>
    <n v="360.86"/>
    <n v="24035.52"/>
    <n v="2622.35"/>
    <n v="26657.87"/>
    <n v="17518.509999999998"/>
    <n v="3983.37"/>
    <n v="260.31"/>
    <n v="2162.69"/>
    <n v="6406.37"/>
    <n v="223.28"/>
    <n v="-3014.35"/>
    <n v="10628.96"/>
    <n v="7837.89"/>
    <n v="31762.77"/>
    <n v="-5104.8999999999996"/>
    <n v="-5104.8999999999996"/>
    <n v="-5356.39"/>
    <n v="0"/>
    <n v="-10461.290000000001"/>
    <n v="0"/>
    <n v="0"/>
    <n v="0"/>
    <n v="0"/>
    <n v="0"/>
    <n v="0"/>
    <n v="-10553.16"/>
    <n v="-10461.290000000001"/>
    <n v="-19.5"/>
    <n v="-19.5"/>
    <n v="0"/>
    <n v="0"/>
    <s v="NA"/>
    <n v="0.98191150000000005"/>
    <n v="0.97826449999999998"/>
    <n v="8.0606118148499453E-2"/>
    <n v="1.4078725694301408"/>
    <n v="0.27668860503853737"/>
    <n v="-0.19149692004650035"/>
  </r>
  <r>
    <x v="8"/>
    <x v="4"/>
    <x v="0"/>
    <n v="4047.2"/>
    <n v="4047.2"/>
    <n v="0"/>
    <n v="14887.66"/>
    <n v="14887.66"/>
    <n v="18934.86"/>
    <n v="299855.40000000002"/>
    <n v="5239.0600000000004"/>
    <n v="6475.77"/>
    <n v="330717.7"/>
    <n v="20779.09"/>
    <n v="10420.85"/>
    <n v="125298.1"/>
    <n v="146525.4"/>
    <n v="4310.24"/>
    <n v="23384.06"/>
    <n v="330717.7"/>
    <n v="0"/>
    <n v="0"/>
    <n v="0"/>
    <n v="10"/>
    <n v="0"/>
    <n v="0"/>
    <n v="32356.04"/>
    <n v="19"/>
    <n v="11333.24"/>
    <n v="8"/>
    <n v="-2"/>
    <n v="0"/>
    <n v="0"/>
    <n v="0"/>
    <n v="12949.75"/>
    <n v="8454.24"/>
    <n v="872.81"/>
    <n v="361.78"/>
    <n v="22638.57"/>
    <n v="2412.94"/>
    <n v="25051.51"/>
    <n v="15866.39"/>
    <n v="3565.22"/>
    <n v="277.72000000000003"/>
    <n v="2215.6799999999998"/>
    <n v="6058.63"/>
    <n v="-2529"/>
    <n v="0"/>
    <n v="11296.97"/>
    <n v="8767.9699999999993"/>
    <n v="30692.99"/>
    <n v="-5641.48"/>
    <n v="-5641.48"/>
    <n v="-10553.16"/>
    <n v="0"/>
    <n v="-16194.64"/>
    <n v="0"/>
    <n v="0"/>
    <n v="0"/>
    <n v="0"/>
    <n v="0"/>
    <n v="0"/>
    <n v="-16251.01"/>
    <n v="-16194.64"/>
    <n v="-20.190000000000001"/>
    <n v="-20.190000000000001"/>
    <n v="0"/>
    <n v="0"/>
    <s v="NA"/>
    <s v="NA"/>
    <s v="NA"/>
    <n v="7.5748924233568382E-2"/>
    <n v="1.323036452342399"/>
    <n v="0.27668860503853737"/>
    <n v="-0.22519520779386151"/>
  </r>
  <r>
    <x v="9"/>
    <x v="0"/>
    <x v="1"/>
    <n v="59.82"/>
    <n v="59.82"/>
    <n v="0"/>
    <n v="2992.18"/>
    <n v="2992.18"/>
    <n v="3052"/>
    <n v="27158.13"/>
    <n v="112.55"/>
    <n v="929.29"/>
    <n v="31251.96"/>
    <n v="1362.57"/>
    <n v="1237.5"/>
    <n v="6324.45"/>
    <n v="21056.92"/>
    <n v="217.56"/>
    <n v="1052.97"/>
    <n v="31251.96"/>
    <n v="0"/>
    <n v="525"/>
    <n v="4517"/>
    <n v="16"/>
    <n v="15"/>
    <n v="0"/>
    <n v="511.98"/>
    <n v="2"/>
    <n v="323.14999999999998"/>
    <n v="2"/>
    <n v="2"/>
    <n v="653.75"/>
    <n v="6160.5"/>
    <n v="0"/>
    <n v="2166.1999999999998"/>
    <n v="519.83000000000004"/>
    <n v="12.83"/>
    <n v="0"/>
    <n v="2698.86"/>
    <n v="404.1"/>
    <n v="3102.96"/>
    <n v="1891.49"/>
    <n v="210.27"/>
    <n v="46.73"/>
    <n v="261.82"/>
    <n v="518.82000000000005"/>
    <n v="103.2"/>
    <n v="22.8"/>
    <n v="182.52"/>
    <n v="308.52"/>
    <n v="2718.83"/>
    <n v="384.13"/>
    <n v="395.02"/>
    <n v="6.87"/>
    <n v="0"/>
    <n v="401.89"/>
    <n v="103"/>
    <n v="7.6"/>
    <n v="0"/>
    <n v="0"/>
    <n v="65.62"/>
    <n v="13.36"/>
    <n v="6.96"/>
    <n v="401.89"/>
    <n v="6.82"/>
    <n v="6.73"/>
    <n v="0"/>
    <n v="110"/>
    <s v="NA"/>
    <n v="0.85473180000000004"/>
    <n v="0.86709709999999995"/>
    <n v="9.9288492625742519E-2"/>
    <n v="1.016697247706422"/>
    <n v="3.6877457404980336E-2"/>
    <n v="0.12379469925490499"/>
  </r>
  <r>
    <x v="9"/>
    <x v="1"/>
    <x v="1"/>
    <n v="60.11"/>
    <n v="60.11"/>
    <n v="0"/>
    <n v="3510.09"/>
    <n v="3510.09"/>
    <n v="3570.2"/>
    <n v="30115.74"/>
    <n v="531"/>
    <n v="1053.8399999999999"/>
    <n v="35270.78"/>
    <n v="1484.19"/>
    <n v="1394.79"/>
    <n v="7031.45"/>
    <n v="23832.7"/>
    <n v="215.08"/>
    <n v="1312.57"/>
    <n v="35270.78"/>
    <n v="0"/>
    <n v="550"/>
    <n v="4689"/>
    <n v="16"/>
    <n v="15"/>
    <n v="0"/>
    <n v="681.98"/>
    <n v="3"/>
    <n v="408.34"/>
    <n v="2"/>
    <n v="2"/>
    <n v="256.97000000000003"/>
    <n v="7176.35"/>
    <n v="0"/>
    <n v="2367.6"/>
    <n v="540.97"/>
    <n v="12.9"/>
    <n v="22.74"/>
    <n v="2944.21"/>
    <n v="409.98"/>
    <n v="3354.19"/>
    <n v="1963.17"/>
    <n v="213.17"/>
    <n v="52.43"/>
    <n v="292.13"/>
    <n v="557.73"/>
    <n v="150.94"/>
    <n v="7.06"/>
    <n v="230.59"/>
    <n v="388.59"/>
    <n v="2909.49"/>
    <n v="444.69"/>
    <n v="444.69"/>
    <n v="6.96"/>
    <n v="0"/>
    <n v="451.65"/>
    <n v="115"/>
    <n v="8.7100000000000009"/>
    <n v="0"/>
    <n v="0"/>
    <n v="71.78"/>
    <n v="20.71"/>
    <n v="7.45"/>
    <n v="451.65"/>
    <n v="7.44"/>
    <n v="7.27"/>
    <n v="0"/>
    <n v="120"/>
    <s v="NA"/>
    <n v="0.85473180000000004"/>
    <n v="0.85622330000000002"/>
    <n v="9.5098265476408525E-2"/>
    <n v="0.9394963867570445"/>
    <n v="0.14873116352025098"/>
    <n v="0.1325774628151655"/>
  </r>
  <r>
    <x v="9"/>
    <x v="2"/>
    <x v="1"/>
    <n v="66.47"/>
    <n v="66.47"/>
    <n v="0"/>
    <n v="4096.76"/>
    <n v="4096.76"/>
    <n v="4163.24"/>
    <n v="32852.620000000003"/>
    <n v="1735.88"/>
    <n v="1185.51"/>
    <n v="39937.25"/>
    <n v="1861.8"/>
    <n v="774.65"/>
    <n v="7879.11"/>
    <n v="27852.79"/>
    <n v="223.13"/>
    <n v="1345.78"/>
    <n v="39937.25"/>
    <n v="0"/>
    <n v="0"/>
    <n v="0"/>
    <n v="16"/>
    <n v="0"/>
    <n v="0"/>
    <n v="856.55"/>
    <n v="3"/>
    <n v="474.78"/>
    <n v="2"/>
    <n v="2"/>
    <n v="0"/>
    <n v="0"/>
    <n v="0"/>
    <n v="2590.21"/>
    <n v="538.5"/>
    <n v="27.26"/>
    <n v="17.809999999999999"/>
    <n v="3173.79"/>
    <n v="483.95"/>
    <n v="3657.73"/>
    <n v="1975.02"/>
    <n v="298.14"/>
    <n v="53.01"/>
    <n v="337.82"/>
    <n v="688.97"/>
    <n v="180"/>
    <n v="10"/>
    <n v="300.97000000000003"/>
    <n v="490.97"/>
    <n v="3154.97"/>
    <n v="502.77"/>
    <n v="502.77"/>
    <n v="7.45"/>
    <n v="0"/>
    <n v="510.21"/>
    <n v="130"/>
    <n v="27.53"/>
    <n v="0"/>
    <n v="0"/>
    <n v="0"/>
    <n v="0"/>
    <n v="32.68"/>
    <n v="510.21"/>
    <n v="8.39"/>
    <n v="8.24"/>
    <n v="0"/>
    <n v="30"/>
    <s v="NA"/>
    <s v="NA"/>
    <s v="NA"/>
    <n v="9.1586926991718262E-2"/>
    <n v="0.87857774233529662"/>
    <n v="0.41695410305435193"/>
    <n v="0.13745410404813915"/>
  </r>
  <r>
    <x v="9"/>
    <x v="3"/>
    <x v="1"/>
    <n v="66.47"/>
    <n v="66.47"/>
    <n v="0"/>
    <n v="4096.76"/>
    <n v="4096.76"/>
    <n v="4163.24"/>
    <n v="32852.620000000003"/>
    <n v="1735.88"/>
    <n v="1185.51"/>
    <n v="39937.25"/>
    <n v="1861.8"/>
    <n v="774.65"/>
    <n v="7879.11"/>
    <n v="27852.79"/>
    <n v="223.13"/>
    <n v="1345.78"/>
    <n v="39937.25"/>
    <n v="0"/>
    <n v="600"/>
    <n v="5319"/>
    <n v="16"/>
    <n v="16"/>
    <n v="0"/>
    <n v="856.55"/>
    <n v="3"/>
    <n v="474.78"/>
    <n v="2"/>
    <n v="2"/>
    <n v="319.08999999999997"/>
    <n v="5716"/>
    <n v="0"/>
    <n v="2840.4"/>
    <n v="522.76"/>
    <n v="22.69"/>
    <n v="16.579999999999998"/>
    <n v="3402.42"/>
    <n v="532.1"/>
    <n v="3934.52"/>
    <n v="1972.12"/>
    <n v="315.88"/>
    <n v="52.46"/>
    <n v="386.3"/>
    <n v="754.65"/>
    <n v="216.89"/>
    <n v="-18.89"/>
    <n v="417.75"/>
    <n v="615.75"/>
    <n v="3342.52"/>
    <n v="592"/>
    <n v="592"/>
    <n v="32.68"/>
    <n v="0"/>
    <n v="624.67999999999995"/>
    <n v="150"/>
    <n v="29.33"/>
    <n v="0"/>
    <n v="0"/>
    <n v="19.84"/>
    <n v="4.04"/>
    <n v="37.479999999999997"/>
    <n v="624.67999999999995"/>
    <n v="9.18"/>
    <n v="9.15"/>
    <n v="0"/>
    <n v="30"/>
    <s v="NA"/>
    <n v="0.85473180000000004"/>
    <n v="0.83203119999999997"/>
    <n v="9.8517549405630081E-2"/>
    <n v="0.94506201900442932"/>
    <n v="0.41695410305435193"/>
    <n v="0.15046308062991165"/>
  </r>
  <r>
    <x v="9"/>
    <x v="4"/>
    <x v="1"/>
    <n v="73.45"/>
    <n v="73.45"/>
    <n v="0"/>
    <n v="4767.3100000000004"/>
    <n v="4767.3100000000004"/>
    <n v="4840.76"/>
    <n v="38447.949999999997"/>
    <n v="480.91"/>
    <n v="1489.27"/>
    <n v="45258.89"/>
    <n v="1993.12"/>
    <n v="970.16"/>
    <n v="7712.2"/>
    <n v="32673.34"/>
    <n v="250.03"/>
    <n v="1660.03"/>
    <n v="45258.89"/>
    <n v="0"/>
    <n v="0"/>
    <n v="0"/>
    <n v="16"/>
    <n v="0"/>
    <n v="0"/>
    <n v="977.05"/>
    <n v="3"/>
    <n v="591.46"/>
    <n v="2"/>
    <n v="2"/>
    <n v="0"/>
    <n v="0"/>
    <n v="0"/>
    <n v="3177.66"/>
    <n v="553.6"/>
    <n v="23.31"/>
    <n v="12.6"/>
    <n v="3767.17"/>
    <n v="514.39"/>
    <n v="4281.5600000000004"/>
    <n v="2155.6799999999998"/>
    <n v="364.44"/>
    <n v="0"/>
    <n v="521.45000000000005"/>
    <n v="885.89"/>
    <n v="242"/>
    <n v="0"/>
    <n v="315.14"/>
    <n v="557.14"/>
    <n v="3598.7"/>
    <n v="682.85"/>
    <n v="682.85"/>
    <n v="0"/>
    <n v="0"/>
    <n v="0"/>
    <n v="0"/>
    <n v="0"/>
    <n v="0"/>
    <n v="0"/>
    <n v="0"/>
    <n v="0"/>
    <n v="0"/>
    <n v="0"/>
    <n v="9.57"/>
    <n v="9.49"/>
    <n v="0"/>
    <n v="50"/>
    <s v="NA"/>
    <s v="NA"/>
    <s v="NA"/>
    <n v="9.4601524694927344E-2"/>
    <n v="0.88448094927242837"/>
    <n v="9.9345970467447267E-2"/>
    <n v="0.15948626201664812"/>
  </r>
  <r>
    <x v="10"/>
    <x v="0"/>
    <x v="0"/>
    <n v="204.5"/>
    <n v="204.5"/>
    <n v="679.74"/>
    <n v="10481.64"/>
    <n v="11161.38"/>
    <n v="11365.88"/>
    <n v="205170.8"/>
    <n v="13112.19"/>
    <n v="5214.7"/>
    <n v="234863.6"/>
    <n v="10087.209999999999"/>
    <n v="5093.9799999999996"/>
    <n v="63280.63"/>
    <n v="140322.20000000001"/>
    <n v="1277.1300000000001"/>
    <n v="14802.41"/>
    <n v="234863.6"/>
    <n v="0"/>
    <n v="2440"/>
    <n v="19569"/>
    <n v="11"/>
    <n v="8"/>
    <n v="3"/>
    <n v="14544.25"/>
    <n v="10"/>
    <n v="9160.14"/>
    <n v="7"/>
    <n v="7"/>
    <n v="25905.72"/>
    <n v="69697.399999999994"/>
    <n v="0"/>
    <n v="14805.34"/>
    <n v="4165.83"/>
    <n v="15.11"/>
    <n v="570.16999999999996"/>
    <n v="19556.439999999999"/>
    <n v="1482.46"/>
    <n v="21038.91"/>
    <n v="15486.1"/>
    <n v="1182.22"/>
    <n v="122.82"/>
    <n v="1220.32"/>
    <n v="2525.36"/>
    <n v="-108.8"/>
    <n v="0"/>
    <n v="2551.9899999999998"/>
    <n v="2443.19"/>
    <n v="20454.650000000001"/>
    <n v="584.26"/>
    <n v="584.26"/>
    <n v="0"/>
    <n v="0"/>
    <n v="584.26"/>
    <n v="146.06"/>
    <n v="17.32"/>
    <n v="15"/>
    <n v="0"/>
    <n v="117.28"/>
    <n v="20.57"/>
    <n v="0"/>
    <n v="584.26"/>
    <n v="6.97"/>
    <n v="6.97"/>
    <n v="0"/>
    <n v="70"/>
    <s v="NA"/>
    <n v="0.96268670000000001"/>
    <n v="0.96103360000000004"/>
    <n v="8.9579270691584389E-2"/>
    <n v="1.8510586069886363"/>
    <n v="1.1536449443421892"/>
    <n v="2.7770450085104217E-2"/>
  </r>
  <r>
    <x v="10"/>
    <x v="1"/>
    <x v="0"/>
    <n v="229.41"/>
    <n v="229.41"/>
    <n v="663.28"/>
    <n v="11819.26"/>
    <n v="12482.53"/>
    <n v="12711.95"/>
    <n v="220559.6"/>
    <n v="6468.17"/>
    <n v="8151.32"/>
    <n v="247891"/>
    <n v="17496.63"/>
    <n v="7553.32"/>
    <n v="64072.98"/>
    <n v="140356.79999999999"/>
    <n v="1290.01"/>
    <n v="17121.310000000001"/>
    <n v="247891"/>
    <n v="0"/>
    <n v="2517"/>
    <n v="19667"/>
    <n v="11"/>
    <n v="9"/>
    <n v="2"/>
    <n v="17045.22"/>
    <n v="12"/>
    <n v="11692.18"/>
    <n v="8"/>
    <n v="8"/>
    <n v="17304.900000000001"/>
    <n v="81531.240000000005"/>
    <n v="0"/>
    <n v="14483.05"/>
    <n v="4208.6000000000004"/>
    <n v="22.08"/>
    <n v="697.51"/>
    <n v="19411.240000000002"/>
    <n v="1735.16"/>
    <n v="21146.400000000001"/>
    <n v="15171.78"/>
    <n v="1373.18"/>
    <n v="137.81"/>
    <n v="1368.6"/>
    <n v="2879.6"/>
    <n v="0"/>
    <n v="-1424.83"/>
    <n v="5026.33"/>
    <n v="3601.5"/>
    <n v="21652.880000000001"/>
    <n v="-506.48"/>
    <n v="-506.48"/>
    <n v="0"/>
    <n v="0"/>
    <n v="-506.48"/>
    <n v="0"/>
    <n v="0"/>
    <n v="0"/>
    <n v="0"/>
    <n v="0"/>
    <n v="0"/>
    <n v="-506.48"/>
    <n v="-506.48"/>
    <n v="-5.48"/>
    <n v="-5.48"/>
    <n v="0"/>
    <n v="0"/>
    <s v="NA"/>
    <n v="0.96268670000000001"/>
    <n v="0.95766870000000004"/>
    <n v="8.5305234962140625E-2"/>
    <n v="1.6635055990622996"/>
    <n v="0.50882594723862196"/>
    <n v="-2.395112170393069E-2"/>
  </r>
  <r>
    <x v="10"/>
    <x v="2"/>
    <x v="0"/>
    <n v="333.11"/>
    <n v="333.11"/>
    <n v="663.28"/>
    <n v="9849.4599999999991"/>
    <n v="10512.74"/>
    <n v="10845.85"/>
    <n v="183316"/>
    <n v="22171.08"/>
    <n v="5558.37"/>
    <n v="221891.3"/>
    <n v="11140.15"/>
    <n v="177.48"/>
    <n v="70349.759999999995"/>
    <n v="119868.8"/>
    <n v="1229.21"/>
    <n v="19125.82"/>
    <n v="221891.3"/>
    <n v="0"/>
    <n v="2440"/>
    <n v="19419"/>
    <n v="9"/>
    <n v="7"/>
    <n v="2"/>
    <n v="22213.439999999999"/>
    <n v="17"/>
    <n v="14077.02"/>
    <n v="8"/>
    <n v="8"/>
    <n v="13893.4"/>
    <n v="0"/>
    <n v="0"/>
    <n v="13277.19"/>
    <n v="5167.8100000000004"/>
    <n v="33.97"/>
    <n v="992.5"/>
    <n v="19471.47"/>
    <n v="3090.31"/>
    <n v="22561.78"/>
    <n v="15020.46"/>
    <n v="1444.37"/>
    <n v="161.29"/>
    <n v="1496.14"/>
    <n v="3101.79"/>
    <n v="275.16000000000003"/>
    <n v="0"/>
    <n v="3603.16"/>
    <n v="3878.32"/>
    <n v="22000.57"/>
    <n v="561.21"/>
    <n v="561.21"/>
    <n v="0"/>
    <n v="0"/>
    <n v="561.21"/>
    <n v="140.30000000000001"/>
    <n v="374.79"/>
    <n v="15"/>
    <n v="0"/>
    <n v="0"/>
    <n v="0"/>
    <n v="55.74"/>
    <n v="561.21"/>
    <n v="5.17"/>
    <n v="5.17"/>
    <n v="0"/>
    <n v="0"/>
    <s v="NA"/>
    <n v="0.96268670000000001"/>
    <n v="0.95402319999999996"/>
    <n v="0.10167942591710445"/>
    <n v="2.0802223892087754"/>
    <n v="2.0441993942383494"/>
    <n v="2.4874367182021989E-2"/>
  </r>
  <r>
    <x v="10"/>
    <x v="3"/>
    <x v="0"/>
    <n v="1198.8399999999999"/>
    <n v="1198.8399999999999"/>
    <n v="0"/>
    <n v="15366.02"/>
    <n v="15366.02"/>
    <n v="16564.86"/>
    <n v="184567.8"/>
    <n v="8394.26"/>
    <n v="4050.89"/>
    <n v="213577.9"/>
    <n v="9661.07"/>
    <n v="2907.97"/>
    <n v="59979.199999999997"/>
    <n v="121251.2"/>
    <n v="1421.85"/>
    <n v="18356.560000000001"/>
    <n v="213577.9"/>
    <n v="0"/>
    <n v="0"/>
    <n v="0"/>
    <n v="12"/>
    <n v="0"/>
    <n v="0"/>
    <n v="20723.68"/>
    <n v="15"/>
    <n v="6926.64"/>
    <n v="6"/>
    <n v="-3"/>
    <n v="0"/>
    <n v="0"/>
    <n v="0"/>
    <n v="11471.21"/>
    <n v="5164.3900000000003"/>
    <n v="81.7"/>
    <n v="911.03"/>
    <n v="17628.330000000002"/>
    <n v="2313.08"/>
    <n v="19941.41"/>
    <n v="12790.11"/>
    <n v="1592.82"/>
    <n v="175.34"/>
    <n v="1432.73"/>
    <n v="3200.89"/>
    <n v="16.739999999999998"/>
    <n v="0"/>
    <n v="0"/>
    <n v="8004.36"/>
    <n v="23995.360000000001"/>
    <n v="-4053.94"/>
    <n v="-4053.94"/>
    <n v="0"/>
    <n v="0"/>
    <n v="-4053.94"/>
    <n v="0"/>
    <n v="0"/>
    <n v="0"/>
    <n v="0"/>
    <n v="0"/>
    <n v="0"/>
    <n v="-3947.13"/>
    <n v="-4053.94"/>
    <n v="-35.299999999999997"/>
    <n v="-35.299999999999997"/>
    <n v="0"/>
    <n v="0"/>
    <s v="NA"/>
    <s v="NA"/>
    <s v="NA"/>
    <n v="9.3368321347854819E-2"/>
    <n v="1.2038381248015377"/>
    <n v="0.50675103804076826"/>
    <n v="-0.20329254551207765"/>
  </r>
  <r>
    <x v="10"/>
    <x v="4"/>
    <x v="0"/>
    <n v="1198.8399999999999"/>
    <n v="1198.8399999999999"/>
    <n v="902.18"/>
    <n v="14463.84"/>
    <n v="15366.02"/>
    <n v="16564.86"/>
    <n v="184567.8"/>
    <n v="8394.26"/>
    <n v="4050.89"/>
    <n v="213577.9"/>
    <n v="9661.07"/>
    <n v="2907.97"/>
    <n v="59979.199999999997"/>
    <n v="121251.2"/>
    <n v="1421.85"/>
    <n v="18356.560000000001"/>
    <n v="213577.9"/>
    <n v="0"/>
    <n v="2432"/>
    <n v="18935"/>
    <n v="12"/>
    <n v="11"/>
    <n v="2"/>
    <n v="20723.68"/>
    <n v="15"/>
    <n v="6926.64"/>
    <n v="6"/>
    <n v="6"/>
    <n v="13747.31"/>
    <n v="62625.63"/>
    <n v="0"/>
    <n v="10992.59"/>
    <n v="4120.2"/>
    <n v="22.85"/>
    <n v="486.98"/>
    <n v="15622.63"/>
    <n v="1872.07"/>
    <n v="17494.7"/>
    <n v="10114.17"/>
    <n v="1746.95"/>
    <n v="176.51"/>
    <n v="1562.61"/>
    <n v="3486.07"/>
    <n v="-1740.09"/>
    <n v="0"/>
    <n v="11967.54"/>
    <n v="10227.450000000001"/>
    <n v="23827.68"/>
    <n v="-6332.98"/>
    <n v="-6332.98"/>
    <n v="0"/>
    <n v="0"/>
    <n v="-6332.98"/>
    <n v="0"/>
    <n v="0"/>
    <n v="0"/>
    <n v="0"/>
    <n v="0"/>
    <n v="0"/>
    <n v="-6332.98"/>
    <n v="-6332.98"/>
    <n v="-30.06"/>
    <n v="-30.06"/>
    <n v="0"/>
    <n v="0"/>
    <s v="NA"/>
    <n v="0.96268670000000001"/>
    <n v="0.94580299999999995"/>
    <n v="8.1912501246617753E-2"/>
    <n v="1.0561332845553781"/>
    <n v="0.50675103804076826"/>
    <n v="-0.36199420395891324"/>
  </r>
  <r>
    <x v="11"/>
    <x v="0"/>
    <x v="1"/>
    <n v="284.44"/>
    <n v="284.44"/>
    <n v="50.22"/>
    <n v="1455.98"/>
    <n v="1506.2"/>
    <n v="1792.17"/>
    <n v="14925.99"/>
    <n v="1147.9000000000001"/>
    <n v="1252.47"/>
    <n v="19118.52"/>
    <n v="703.37"/>
    <n v="188.2"/>
    <n v="4333.33"/>
    <n v="12921.39"/>
    <n v="248.02"/>
    <n v="724.22"/>
    <n v="19118.52"/>
    <n v="0"/>
    <n v="198"/>
    <n v="4248"/>
    <n v="14"/>
    <n v="13"/>
    <n v="1"/>
    <n v="197.38"/>
    <n v="2"/>
    <n v="97.46"/>
    <n v="1"/>
    <n v="1"/>
    <n v="657.16"/>
    <n v="1807.55"/>
    <n v="0"/>
    <n v="1098.28"/>
    <n v="282.52"/>
    <n v="5.1100000000000003"/>
    <n v="36.51"/>
    <n v="1422.42"/>
    <n v="165.72"/>
    <n v="1588.14"/>
    <n v="914.2"/>
    <n v="196.03"/>
    <n v="23.36"/>
    <n v="177.1"/>
    <n v="396.49"/>
    <n v="48.49"/>
    <n v="-9.8000000000000007"/>
    <n v="47.57"/>
    <n v="86.26"/>
    <n v="1396.95"/>
    <n v="191.18"/>
    <n v="191.18"/>
    <n v="-144.53"/>
    <n v="0"/>
    <n v="46.65"/>
    <n v="47.8"/>
    <n v="0.03"/>
    <n v="0"/>
    <n v="0"/>
    <n v="0"/>
    <n v="0"/>
    <n v="-4.2300000000000004"/>
    <n v="46.65"/>
    <n v="7.21"/>
    <n v="7.03"/>
    <n v="0"/>
    <n v="0"/>
    <s v="NA"/>
    <n v="0.74922610000000001"/>
    <n v="0.78111359999999996"/>
    <n v="8.3068145442220423E-2"/>
    <n v="0.88615477326369707"/>
    <n v="0.64050843390972956"/>
    <n v="0.12037981538151549"/>
  </r>
  <r>
    <x v="11"/>
    <x v="1"/>
    <x v="1"/>
    <n v="285.36"/>
    <n v="285.36"/>
    <n v="256.5"/>
    <n v="1661.43"/>
    <n v="1917.94"/>
    <n v="2204.88"/>
    <n v="19289.21"/>
    <n v="1275.81"/>
    <n v="1276.48"/>
    <n v="24046.38"/>
    <n v="858.3"/>
    <n v="334.16"/>
    <n v="5817.94"/>
    <n v="15817.63"/>
    <n v="488.57"/>
    <n v="729.77"/>
    <n v="24046.38"/>
    <n v="0"/>
    <n v="262"/>
    <n v="4979"/>
    <n v="14"/>
    <n v="12"/>
    <n v="2"/>
    <n v="254.2"/>
    <n v="2"/>
    <n v="124.41"/>
    <n v="1"/>
    <n v="1"/>
    <n v="434.53"/>
    <n v="2629.74"/>
    <n v="0"/>
    <n v="1354.11"/>
    <n v="307.77999999999997"/>
    <n v="3.77"/>
    <n v="32.81"/>
    <n v="1698.46"/>
    <n v="220.46"/>
    <n v="1918.92"/>
    <n v="1078.96"/>
    <n v="245.09"/>
    <n v="30.28"/>
    <n v="215.56"/>
    <n v="490.93"/>
    <n v="99.22"/>
    <n v="-32.630000000000003"/>
    <n v="87.91"/>
    <n v="154.5"/>
    <n v="1724.4"/>
    <n v="194.52"/>
    <n v="194.52"/>
    <n v="-4.2300000000000004"/>
    <n v="0"/>
    <n v="190.3"/>
    <n v="48.63"/>
    <n v="0.68"/>
    <n v="-2.37"/>
    <n v="0"/>
    <n v="0"/>
    <n v="0"/>
    <n v="136.51"/>
    <n v="190.3"/>
    <n v="6.86"/>
    <n v="6.77"/>
    <n v="0"/>
    <n v="0"/>
    <s v="NA"/>
    <n v="0.74922610000000001"/>
    <n v="0.76416070000000003"/>
    <n v="7.9800784983020318E-2"/>
    <n v="0.87030586698595835"/>
    <n v="0.57863012953085879"/>
    <n v="0.1013695203551998"/>
  </r>
  <r>
    <x v="11"/>
    <x v="2"/>
    <x v="1"/>
    <n v="308.08"/>
    <n v="308.08"/>
    <n v="250.44"/>
    <n v="2247.9"/>
    <n v="2498.34"/>
    <n v="2807.83"/>
    <n v="24006.86"/>
    <n v="1926.71"/>
    <n v="1480.69"/>
    <n v="30222.09"/>
    <n v="1136.3900000000001"/>
    <n v="1235.5899999999999"/>
    <n v="6218.96"/>
    <n v="20336.689999999999"/>
    <n v="494.02"/>
    <n v="800.44"/>
    <n v="30222.09"/>
    <n v="0"/>
    <n v="318"/>
    <n v="5790"/>
    <n v="16"/>
    <n v="13"/>
    <n v="4"/>
    <n v="369.03"/>
    <n v="2"/>
    <n v="146.72"/>
    <n v="1"/>
    <n v="1"/>
    <n v="409.32"/>
    <n v="6948.35"/>
    <n v="0"/>
    <n v="1647.95"/>
    <n v="393.52"/>
    <n v="5.78"/>
    <n v="28.9"/>
    <n v="2076.15"/>
    <n v="249.45"/>
    <n v="2325.6"/>
    <n v="1279.06"/>
    <n v="308.02999999999997"/>
    <n v="39.03"/>
    <n v="281.27"/>
    <n v="628.33000000000004"/>
    <n v="115.72"/>
    <n v="-8.68"/>
    <n v="111.49"/>
    <n v="218.53"/>
    <n v="2125.92"/>
    <n v="199.68"/>
    <n v="199.68"/>
    <n v="136.51"/>
    <n v="0"/>
    <n v="336.19"/>
    <n v="49.92"/>
    <n v="1.8"/>
    <n v="-2.41"/>
    <n v="0"/>
    <n v="0"/>
    <n v="0"/>
    <n v="274.07"/>
    <n v="336.19"/>
    <n v="7.01"/>
    <n v="6.87"/>
    <n v="0"/>
    <n v="5"/>
    <s v="NA"/>
    <n v="0.74922610000000001"/>
    <n v="0.74612469999999997"/>
    <n v="7.695033665772287E-2"/>
    <n v="0.82825527186474968"/>
    <n v="0.68619182785282584"/>
    <n v="8.5861713106295159E-2"/>
  </r>
  <r>
    <x v="11"/>
    <x v="3"/>
    <x v="1"/>
    <n v="309.55"/>
    <n v="309.55"/>
    <n v="244.38"/>
    <n v="2560.52"/>
    <n v="2804.9"/>
    <n v="3115.6"/>
    <n v="28435.11"/>
    <n v="2723.2"/>
    <n v="1517.91"/>
    <n v="35791.83"/>
    <n v="1317.22"/>
    <n v="1476.16"/>
    <n v="7844.09"/>
    <n v="23568"/>
    <n v="525.98"/>
    <n v="1060.3900000000001"/>
    <n v="35791.83"/>
    <n v="0"/>
    <n v="333"/>
    <n v="6134"/>
    <n v="17"/>
    <n v="13"/>
    <n v="4"/>
    <n v="439.48"/>
    <n v="2"/>
    <n v="153.77000000000001"/>
    <n v="1"/>
    <n v="1"/>
    <n v="392.3"/>
    <n v="3185.93"/>
    <n v="0"/>
    <n v="1940.27"/>
    <n v="420.79"/>
    <n v="18.03"/>
    <n v="33.9"/>
    <n v="2412.9899999999998"/>
    <n v="310.27999999999997"/>
    <n v="2723.26"/>
    <n v="1417.56"/>
    <n v="381.23"/>
    <n v="53.36"/>
    <n v="346.14"/>
    <n v="780.73"/>
    <n v="167.83"/>
    <n v="-27"/>
    <n v="138.80000000000001"/>
    <n v="279.63"/>
    <n v="2477.92"/>
    <n v="245.34"/>
    <n v="245.34"/>
    <n v="274.07"/>
    <n v="0"/>
    <n v="519.41"/>
    <n v="61.34"/>
    <n v="3.24"/>
    <n v="-6.07"/>
    <n v="0"/>
    <n v="18.489999999999998"/>
    <n v="0"/>
    <n v="426.71"/>
    <n v="519.41"/>
    <n v="8.02"/>
    <n v="7.85"/>
    <n v="0"/>
    <n v="8"/>
    <s v="NA"/>
    <n v="0.74922610000000001"/>
    <n v="0.72697619999999996"/>
    <n v="7.6086078862131382E-2"/>
    <n v="0.87407240980870471"/>
    <n v="0.87405315188085764"/>
    <n v="9.0090553233991608E-2"/>
  </r>
  <r>
    <x v="11"/>
    <x v="4"/>
    <x v="1"/>
    <n v="309.55"/>
    <n v="309.55"/>
    <n v="0"/>
    <n v="2804.9"/>
    <n v="2804.9"/>
    <n v="3115.61"/>
    <n v="28435.11"/>
    <n v="2723.2"/>
    <n v="1517.91"/>
    <n v="35791.83"/>
    <n v="1317.22"/>
    <n v="1476.16"/>
    <n v="7844.09"/>
    <n v="23568"/>
    <n v="525.98"/>
    <n v="1060.3800000000001"/>
    <n v="35791.83"/>
    <n v="0"/>
    <n v="0"/>
    <n v="0"/>
    <n v="17"/>
    <n v="0"/>
    <n v="0"/>
    <n v="439.48"/>
    <n v="2"/>
    <n v="153.77000000000001"/>
    <n v="1"/>
    <n v="1"/>
    <n v="0"/>
    <n v="0"/>
    <n v="0"/>
    <n v="2447.86"/>
    <n v="535.42999999999995"/>
    <n v="30.67"/>
    <n v="27.53"/>
    <n v="3041.49"/>
    <n v="350.16"/>
    <n v="3391.65"/>
    <n v="1892.2"/>
    <n v="433.99"/>
    <n v="44.18"/>
    <n v="374.68"/>
    <n v="852.85"/>
    <n v="191.71"/>
    <n v="-10.53"/>
    <n v="140.06"/>
    <n v="321.23"/>
    <n v="3066.28"/>
    <n v="325.37"/>
    <n v="325.37"/>
    <n v="426.71"/>
    <n v="0"/>
    <n v="752.07"/>
    <n v="81.34"/>
    <n v="5.48"/>
    <n v="32.590000000000003"/>
    <n v="0"/>
    <n v="27.87"/>
    <n v="0"/>
    <n v="583.88"/>
    <n v="752.07"/>
    <n v="10.53"/>
    <n v="10.36"/>
    <n v="0"/>
    <n v="10"/>
    <s v="NA"/>
    <s v="NA"/>
    <s v="NA"/>
    <n v="9.4760452315514457E-2"/>
    <n v="1.0885990223423343"/>
    <n v="0.87405034648110635"/>
    <n v="9.5932658145740271E-2"/>
  </r>
  <r>
    <x v="12"/>
    <x v="0"/>
    <x v="0"/>
    <n v="537.82000000000005"/>
    <n v="537.82000000000005"/>
    <n v="0"/>
    <n v="6604.67"/>
    <n v="6604.67"/>
    <n v="7142.49"/>
    <n v="110027.7"/>
    <n v="5160.93"/>
    <n v="2532.38"/>
    <n v="124863.5"/>
    <n v="6243.95"/>
    <n v="128.77000000000001"/>
    <n v="36612.07"/>
    <n v="77553.77"/>
    <n v="1144.81"/>
    <n v="3180.1"/>
    <n v="124863.5"/>
    <n v="0"/>
    <n v="1633"/>
    <n v="13169"/>
    <n v="11"/>
    <n v="7"/>
    <n v="4"/>
    <n v="2616.0300000000002"/>
    <n v="3"/>
    <n v="1819"/>
    <n v="2"/>
    <n v="2"/>
    <n v="7542"/>
    <n v="51083.26"/>
    <n v="0"/>
    <n v="7353.18"/>
    <n v="2556.85"/>
    <n v="26.46"/>
    <n v="41.98"/>
    <n v="9978.48"/>
    <n v="916.73"/>
    <n v="10895.2"/>
    <n v="7473.4"/>
    <n v="1005.01"/>
    <n v="54.56"/>
    <n v="588.21"/>
    <n v="1647.77"/>
    <n v="31.69"/>
    <n v="-325.64999999999998"/>
    <n v="1516.34"/>
    <n v="1222.3800000000001"/>
    <n v="10343.540000000001"/>
    <n v="551.66"/>
    <n v="551.66"/>
    <n v="0"/>
    <n v="0"/>
    <n v="551.66"/>
    <n v="165.5"/>
    <n v="0"/>
    <n v="256.61"/>
    <n v="0"/>
    <n v="110.74"/>
    <n v="18.82"/>
    <n v="0"/>
    <n v="551.66"/>
    <n v="14.4"/>
    <n v="14.4"/>
    <n v="0"/>
    <n v="22"/>
    <s v="NA"/>
    <n v="0.89514950000000004"/>
    <n v="0.90096359999999998"/>
    <n v="8.725688451789354E-2"/>
    <n v="1.5254064058892629"/>
    <n v="0.72256733996127409"/>
    <n v="5.0633306410162268E-2"/>
  </r>
  <r>
    <x v="12"/>
    <x v="1"/>
    <x v="0"/>
    <n v="561.15"/>
    <n v="561.15"/>
    <n v="0"/>
    <n v="6878.98"/>
    <n v="6878.98"/>
    <n v="7440.13"/>
    <n v="115936.1"/>
    <n v="3436"/>
    <n v="3108.34"/>
    <n v="129920.6"/>
    <n v="9085.0499999999993"/>
    <n v="590.63"/>
    <n v="36499.129999999997"/>
    <n v="78934.31"/>
    <n v="1153.58"/>
    <n v="3657.84"/>
    <n v="129920.6"/>
    <n v="0"/>
    <n v="1739"/>
    <n v="13632"/>
    <n v="11"/>
    <n v="8"/>
    <n v="3"/>
    <n v="4393.04"/>
    <n v="5"/>
    <n v="1372.22"/>
    <n v="4"/>
    <n v="4"/>
    <n v="2607.66"/>
    <n v="39394.39"/>
    <n v="0"/>
    <n v="7970.3"/>
    <n v="2738.41"/>
    <n v="44.25"/>
    <n v="10.53"/>
    <n v="10763.49"/>
    <n v="721.33"/>
    <n v="11484.82"/>
    <n v="8315.6200000000008"/>
    <n v="1116.68"/>
    <n v="64.64"/>
    <n v="657.6"/>
    <n v="1838.92"/>
    <n v="-36.14"/>
    <n v="-161.94"/>
    <n v="1262.8699999999999"/>
    <n v="1064.79"/>
    <n v="11219.34"/>
    <n v="265.48"/>
    <n v="265.48"/>
    <n v="0"/>
    <n v="0"/>
    <n v="265.48"/>
    <n v="79.64"/>
    <n v="0"/>
    <n v="125.24"/>
    <n v="0"/>
    <n v="50.35"/>
    <n v="10.25"/>
    <n v="0"/>
    <n v="265.48"/>
    <n v="4.9400000000000004"/>
    <n v="4.9400000000000004"/>
    <n v="0"/>
    <n v="9"/>
    <s v="NA"/>
    <n v="0.89514950000000004"/>
    <n v="0.89267430000000003"/>
    <n v="8.8398760473704707E-2"/>
    <n v="1.5436316300924848"/>
    <n v="0.46181988755572817"/>
    <n v="2.3115730155109093E-2"/>
  </r>
  <r>
    <x v="12"/>
    <x v="2"/>
    <x v="0"/>
    <n v="666.93"/>
    <n v="666.93"/>
    <n v="0"/>
    <n v="6474.54"/>
    <n v="6474.54"/>
    <n v="7141.48"/>
    <n v="117431"/>
    <n v="6271.33"/>
    <n v="2597.88"/>
    <n v="133441.60000000001"/>
    <n v="5348.74"/>
    <n v="29.15"/>
    <n v="35226.22"/>
    <n v="82328.33"/>
    <n v="1368.22"/>
    <n v="9140.98"/>
    <n v="133441.60000000001"/>
    <n v="0"/>
    <n v="1846"/>
    <n v="13906"/>
    <n v="11"/>
    <n v="9"/>
    <n v="2"/>
    <n v="8560.49"/>
    <n v="10"/>
    <n v="3322.32"/>
    <n v="6"/>
    <n v="6"/>
    <n v="6516.94"/>
    <n v="35477.410000000003"/>
    <n v="0"/>
    <n v="7755.06"/>
    <n v="2608.11"/>
    <n v="37.99"/>
    <n v="244.57"/>
    <n v="10645.73"/>
    <n v="716.8"/>
    <n v="11362.53"/>
    <n v="8168.99"/>
    <n v="1448.13"/>
    <n v="84.51"/>
    <n v="735.61"/>
    <n v="2268.25"/>
    <n v="-55.3"/>
    <n v="-560.27"/>
    <n v="2476.19"/>
    <n v="1860.62"/>
    <n v="12297.85"/>
    <n v="-935.32"/>
    <n v="-935.32"/>
    <n v="0"/>
    <n v="0"/>
    <n v="-935.32"/>
    <n v="0"/>
    <n v="0"/>
    <n v="0"/>
    <n v="0"/>
    <n v="0"/>
    <n v="0"/>
    <n v="-935.32"/>
    <n v="-935.32"/>
    <n v="-15.5"/>
    <n v="-15.5"/>
    <n v="0"/>
    <n v="0"/>
    <s v="NA"/>
    <n v="0.89514950000000004"/>
    <n v="0.883741"/>
    <n v="8.5149833335331715E-2"/>
    <n v="1.5910609565524234"/>
    <n v="0.87815550838201606"/>
    <n v="-8.2316174302730111E-2"/>
  </r>
  <r>
    <x v="12"/>
    <x v="3"/>
    <x v="0"/>
    <n v="787.15"/>
    <n v="787.15"/>
    <n v="0"/>
    <n v="6105.66"/>
    <n v="6105.66"/>
    <n v="6892.81"/>
    <n v="113942.8"/>
    <n v="5060.88"/>
    <n v="2841.73"/>
    <n v="129530.5"/>
    <n v="6010.86"/>
    <n v="253.47"/>
    <n v="39737.230000000003"/>
    <n v="72574.62"/>
    <n v="1577.01"/>
    <n v="9377.34"/>
    <n v="129530.5"/>
    <n v="0"/>
    <n v="1874"/>
    <n v="13985"/>
    <n v="11"/>
    <n v="9"/>
    <n v="2"/>
    <n v="12618.73"/>
    <n v="16"/>
    <n v="7735.12"/>
    <n v="11"/>
    <n v="11"/>
    <n v="2679.07"/>
    <n v="43028.81"/>
    <n v="0"/>
    <n v="6968.79"/>
    <n v="2906.09"/>
    <n v="37.049999999999997"/>
    <n v="269.74"/>
    <n v="10181.67"/>
    <n v="1251.4000000000001"/>
    <n v="11433.07"/>
    <n v="7773.31"/>
    <n v="1484.08"/>
    <n v="3.13"/>
    <n v="782.33"/>
    <n v="2269.5500000000002"/>
    <n v="64.930000000000007"/>
    <n v="-476.66"/>
    <n v="2665.57"/>
    <n v="2253.84"/>
    <n v="12296.7"/>
    <n v="-863.62"/>
    <n v="-863.62"/>
    <n v="0"/>
    <n v="0"/>
    <n v="-863.62"/>
    <n v="0"/>
    <n v="0"/>
    <n v="0"/>
    <n v="0"/>
    <n v="0"/>
    <n v="0"/>
    <n v="-863.62"/>
    <n v="-863.62"/>
    <n v="-11.89"/>
    <n v="-11.89"/>
    <n v="0"/>
    <n v="0"/>
    <s v="NA"/>
    <n v="0.89514950000000004"/>
    <n v="0.87412259999999997"/>
    <n v="8.8265466434546302E-2"/>
    <n v="1.6586950750129481"/>
    <n v="0.73422595429150084"/>
    <n v="-7.5537016741785021E-2"/>
  </r>
  <r>
    <x v="12"/>
    <x v="4"/>
    <x v="0"/>
    <n v="2259.0500000000002"/>
    <n v="2259.0500000000002"/>
    <n v="0"/>
    <n v="6943.75"/>
    <n v="6943.75"/>
    <n v="9202.7999999999993"/>
    <n v="106130.1"/>
    <n v="3561"/>
    <n v="1965.85"/>
    <n v="120859.8"/>
    <n v="5894.74"/>
    <n v="62.73"/>
    <n v="37609.550000000003"/>
    <n v="65581.509999999995"/>
    <n v="1557.34"/>
    <n v="10153.93"/>
    <n v="120859.8"/>
    <n v="0"/>
    <n v="1872"/>
    <n v="13613"/>
    <n v="11"/>
    <n v="9"/>
    <n v="2"/>
    <n v="16361"/>
    <n v="22"/>
    <n v="7839"/>
    <n v="12"/>
    <n v="12"/>
    <n v="2595.34"/>
    <n v="51630.04"/>
    <n v="0"/>
    <n v="5832.91"/>
    <n v="2681.9"/>
    <n v="101.91"/>
    <n v="315.51"/>
    <n v="8932.2199999999993"/>
    <n v="1163.52"/>
    <n v="10095.75"/>
    <n v="6456.41"/>
    <n v="1587.5"/>
    <n v="79.72"/>
    <n v="800.96"/>
    <n v="2468.1799999999998"/>
    <n v="0"/>
    <n v="-1255.5999999999999"/>
    <n v="4349.91"/>
    <n v="3094.31"/>
    <n v="12018.9"/>
    <n v="-1923.15"/>
    <n v="-1923.15"/>
    <n v="0"/>
    <n v="0"/>
    <n v="-1923.15"/>
    <n v="0"/>
    <n v="0"/>
    <n v="0"/>
    <n v="0"/>
    <n v="0"/>
    <n v="0"/>
    <n v="-1923.15"/>
    <n v="-1923.15"/>
    <n v="-18.059999999999999"/>
    <n v="-18.059999999999999"/>
    <n v="0"/>
    <n v="0"/>
    <s v="NA"/>
    <n v="0.89514950000000004"/>
    <n v="0.86377720000000002"/>
    <n v="8.3532737932712112E-2"/>
    <n v="1.0970302516625376"/>
    <n v="0.38694745077585085"/>
    <n v="-0.19049104821335711"/>
  </r>
  <r>
    <x v="13"/>
    <x v="0"/>
    <x v="1"/>
    <n v="177.44"/>
    <n v="177.44"/>
    <n v="0"/>
    <n v="330.51"/>
    <n v="330.51"/>
    <n v="507.95"/>
    <n v="11353.76"/>
    <n v="251.85"/>
    <n v="349.42"/>
    <n v="12462.98"/>
    <n v="579.48"/>
    <n v="253.65"/>
    <n v="3792.24"/>
    <n v="6952.68"/>
    <n v="178.92"/>
    <n v="706.01"/>
    <n v="12462.98"/>
    <n v="0"/>
    <n v="266"/>
    <n v="2185"/>
    <n v="8"/>
    <n v="6"/>
    <n v="1"/>
    <n v="458.92"/>
    <n v="6"/>
    <n v="193.19"/>
    <n v="3"/>
    <n v="3"/>
    <n v="249.45"/>
    <n v="698.48"/>
    <n v="0"/>
    <n v="893.85"/>
    <n v="350.3"/>
    <n v="33.659999999999997"/>
    <n v="5.78"/>
    <n v="1283.5899999999999"/>
    <n v="84.95"/>
    <n v="1368.54"/>
    <n v="984.75"/>
    <n v="211.47"/>
    <n v="18.32"/>
    <n v="128.41"/>
    <n v="358.2"/>
    <n v="0.02"/>
    <n v="0"/>
    <n v="267.04000000000002"/>
    <n v="267.06"/>
    <n v="1610.01"/>
    <n v="-241.47"/>
    <n v="-241.47"/>
    <n v="-370.84"/>
    <n v="0"/>
    <n v="-612.30999999999995"/>
    <n v="0"/>
    <n v="2.75"/>
    <n v="0"/>
    <n v="0"/>
    <n v="0"/>
    <n v="0"/>
    <n v="-615.05999999999995"/>
    <n v="-612.30999999999995"/>
    <n v="-13.6"/>
    <n v="-13.6"/>
    <n v="0"/>
    <n v="0"/>
    <s v="NA"/>
    <n v="0.96084599999999998"/>
    <n v="0.96190469999999995"/>
    <n v="0.10980840858285899"/>
    <n v="2.6942415592085833"/>
    <n v="0.49581651737375726"/>
    <n v="-0.1764435091411285"/>
  </r>
  <r>
    <x v="13"/>
    <x v="1"/>
    <x v="1"/>
    <n v="209.85"/>
    <n v="209.85"/>
    <n v="0"/>
    <n v="444.64"/>
    <n v="444.64"/>
    <n v="654.48"/>
    <n v="11293.68"/>
    <n v="145.19999999999999"/>
    <n v="239.76"/>
    <n v="12333.12"/>
    <n v="574.98"/>
    <n v="232.6"/>
    <n v="4194.1499999999996"/>
    <n v="6446.35"/>
    <n v="214.27"/>
    <n v="670.78"/>
    <n v="12333.12"/>
    <n v="0"/>
    <n v="260"/>
    <n v="2021"/>
    <n v="10"/>
    <n v="9"/>
    <n v="1"/>
    <n v="315.60000000000002"/>
    <n v="5"/>
    <n v="166.48"/>
    <n v="3"/>
    <n v="3"/>
    <n v="257.7"/>
    <n v="792.47"/>
    <n v="0"/>
    <n v="834.28"/>
    <n v="327.60000000000002"/>
    <n v="22.12"/>
    <n v="20.27"/>
    <n v="1204.27"/>
    <n v="76.73"/>
    <n v="1281"/>
    <n v="899.6"/>
    <n v="213.15"/>
    <n v="24.9"/>
    <n v="142.85"/>
    <n v="380.9"/>
    <n v="-0.01"/>
    <n v="0"/>
    <n v="209.96"/>
    <n v="209.95"/>
    <n v="1490.45"/>
    <n v="-209.45"/>
    <n v="-209.45"/>
    <n v="-615.05999999999995"/>
    <n v="0"/>
    <n v="-824.51"/>
    <n v="0"/>
    <n v="0.5"/>
    <n v="0"/>
    <n v="0"/>
    <n v="0"/>
    <n v="0"/>
    <n v="-825.02"/>
    <n v="-824.51"/>
    <n v="-11.8"/>
    <n v="-11.8"/>
    <n v="0"/>
    <n v="0"/>
    <s v="NA"/>
    <n v="0.96084599999999998"/>
    <n v="0.95861779999999996"/>
    <n v="0.10386666147738771"/>
    <n v="1.9572790612394573"/>
    <n v="0.22185551888522184"/>
    <n v="-0.16350507416081186"/>
  </r>
  <r>
    <x v="13"/>
    <x v="2"/>
    <x v="1"/>
    <n v="253.01"/>
    <n v="253.01"/>
    <n v="0"/>
    <n v="496.45"/>
    <n v="496.45"/>
    <n v="749.46"/>
    <n v="10919.67"/>
    <n v="392.17"/>
    <n v="225.16"/>
    <n v="12286.46"/>
    <n v="602.85"/>
    <n v="268.76"/>
    <n v="4364.6000000000004"/>
    <n v="6110.49"/>
    <n v="203.76"/>
    <n v="736"/>
    <n v="12286.46"/>
    <n v="0"/>
    <n v="0"/>
    <n v="0"/>
    <n v="14"/>
    <n v="0"/>
    <n v="0"/>
    <n v="469.3"/>
    <n v="7"/>
    <n v="194.65"/>
    <n v="3"/>
    <n v="0"/>
    <n v="0"/>
    <n v="0"/>
    <n v="0"/>
    <n v="769.49"/>
    <n v="277.02"/>
    <n v="24.07"/>
    <n v="18.47"/>
    <n v="1089.06"/>
    <n v="111.02"/>
    <n v="1200.07"/>
    <n v="757.46"/>
    <n v="194.9"/>
    <n v="20.32"/>
    <n v="133.33000000000001"/>
    <n v="348.55"/>
    <n v="0"/>
    <n v="0"/>
    <n v="81.69"/>
    <n v="81.69"/>
    <n v="1187.7"/>
    <n v="12.38"/>
    <n v="12.38"/>
    <n v="-831.17"/>
    <n v="0"/>
    <n v="-818.79"/>
    <n v="3.1"/>
    <n v="14.64"/>
    <n v="0"/>
    <n v="0"/>
    <n v="0"/>
    <n v="0"/>
    <n v="-836.53"/>
    <n v="-818.79"/>
    <n v="0.59"/>
    <n v="0.59"/>
    <n v="0"/>
    <n v="0"/>
    <s v="NA"/>
    <s v="NA"/>
    <s v="NA"/>
    <n v="9.7674187683026686E-2"/>
    <n v="1.6012462306193791"/>
    <n v="0.52327008779654682"/>
    <n v="1.0316064896214389E-2"/>
  </r>
  <r>
    <x v="13"/>
    <x v="3"/>
    <x v="1"/>
    <n v="253.01"/>
    <n v="253.01"/>
    <n v="0"/>
    <n v="496.45"/>
    <n v="496.45"/>
    <n v="749.46"/>
    <n v="10919.66"/>
    <n v="392.17"/>
    <n v="225.16"/>
    <n v="12286.46"/>
    <n v="602.85"/>
    <n v="268.76"/>
    <n v="4364.6000000000004"/>
    <n v="6110.49"/>
    <n v="203.76"/>
    <n v="736"/>
    <n v="12286.46"/>
    <n v="0"/>
    <n v="258"/>
    <n v="1884"/>
    <n v="14"/>
    <n v="11"/>
    <n v="3"/>
    <n v="469.31"/>
    <n v="7"/>
    <n v="194.65"/>
    <n v="3"/>
    <n v="3"/>
    <n v="344.59"/>
    <n v="772.91"/>
    <n v="0"/>
    <n v="692.22"/>
    <n v="292.43"/>
    <n v="10.6"/>
    <n v="18.059999999999999"/>
    <n v="1013.32"/>
    <n v="102.47"/>
    <n v="1115.78"/>
    <n v="667.52"/>
    <n v="163.58000000000001"/>
    <n v="13.46"/>
    <n v="125.05"/>
    <n v="302.08999999999997"/>
    <n v="0"/>
    <n v="0"/>
    <n v="171.05"/>
    <n v="171.05"/>
    <n v="1140.6600000000001"/>
    <n v="-24.87"/>
    <n v="-24.87"/>
    <n v="-836.53"/>
    <n v="0"/>
    <n v="-861.4"/>
    <n v="0"/>
    <n v="4.08"/>
    <n v="0"/>
    <n v="0"/>
    <n v="0"/>
    <n v="0"/>
    <n v="-865.48"/>
    <n v="-861.4"/>
    <n v="-0.98"/>
    <n v="-0.98"/>
    <n v="0"/>
    <n v="0"/>
    <s v="NA"/>
    <n v="0.96084599999999998"/>
    <n v="0.95120269999999996"/>
    <n v="9.0813790139714773E-2"/>
    <n v="1.4887785872494861"/>
    <n v="0.52327008779654682"/>
    <n v="-2.2289340192511071E-2"/>
  </r>
  <r>
    <x v="13"/>
    <x v="4"/>
    <x v="1"/>
    <n v="253.01"/>
    <n v="253.01"/>
    <n v="0"/>
    <n v="508.12"/>
    <n v="508.12"/>
    <n v="761.13"/>
    <n v="10603.32"/>
    <n v="200.4"/>
    <n v="234.04"/>
    <n v="11798.89"/>
    <n v="557.44000000000005"/>
    <n v="65.84"/>
    <n v="4036.7"/>
    <n v="6289.28"/>
    <n v="202.03"/>
    <n v="647.6"/>
    <n v="11798.89"/>
    <n v="0"/>
    <n v="0"/>
    <n v="0"/>
    <n v="14"/>
    <n v="0"/>
    <n v="0"/>
    <n v="495.84"/>
    <n v="7"/>
    <n v="151.71"/>
    <n v="2"/>
    <n v="0"/>
    <n v="0"/>
    <n v="0"/>
    <n v="0"/>
    <n v="634.03"/>
    <n v="308.83"/>
    <n v="11.64"/>
    <n v="16.989999999999998"/>
    <n v="971.49"/>
    <n v="52.73"/>
    <n v="1024.22"/>
    <n v="624.71"/>
    <n v="161.41999999999999"/>
    <n v="0"/>
    <n v="143.15"/>
    <n v="304.57"/>
    <n v="0"/>
    <n v="0"/>
    <n v="83.27"/>
    <n v="83.27"/>
    <n v="1012.55"/>
    <n v="11.67"/>
    <n v="11.67"/>
    <n v="0"/>
    <n v="0"/>
    <n v="0"/>
    <n v="0"/>
    <n v="0"/>
    <n v="0"/>
    <n v="0"/>
    <n v="0"/>
    <n v="0"/>
    <n v="0"/>
    <n v="0"/>
    <n v="0.46"/>
    <n v="0.46"/>
    <n v="0"/>
    <n v="0"/>
    <s v="NA"/>
    <s v="NA"/>
    <s v="NA"/>
    <n v="8.6806470778183376E-2"/>
    <n v="1.3456571150788958"/>
    <n v="0.26329273580071738"/>
    <n v="1.1394036437484134E-2"/>
  </r>
  <r>
    <x v="14"/>
    <x v="0"/>
    <x v="1"/>
    <n v="171.33"/>
    <n v="171.33"/>
    <n v="0"/>
    <n v="7566.8"/>
    <n v="7566.8"/>
    <n v="7738.14"/>
    <n v="70824.990000000005"/>
    <n v="2308.2399999999998"/>
    <n v="1979.11"/>
    <n v="82850.48"/>
    <n v="3379.54"/>
    <n v="1400.45"/>
    <n v="24409.19"/>
    <n v="51284.99"/>
    <n v="466.63"/>
    <n v="1909.67"/>
    <n v="82850.48"/>
    <n v="0"/>
    <n v="1247"/>
    <n v="10981"/>
    <n v="15"/>
    <n v="15"/>
    <n v="1"/>
    <n v="1057.73"/>
    <n v="2"/>
    <n v="373.27"/>
    <n v="1"/>
    <n v="1"/>
    <n v="2122.0700000000002"/>
    <n v="16314.42"/>
    <n v="0"/>
    <n v="5446.83"/>
    <n v="1835.92"/>
    <n v="62.36"/>
    <n v="74.349999999999994"/>
    <n v="7419.47"/>
    <n v="878.31"/>
    <n v="8297.77"/>
    <n v="5039.0600000000004"/>
    <n v="891.96"/>
    <n v="74.59"/>
    <n v="664.38"/>
    <n v="1630.93"/>
    <n v="760.27"/>
    <n v="-244.98"/>
    <n v="106.74"/>
    <n v="622.03"/>
    <n v="7292.02"/>
    <n v="1005.75"/>
    <n v="1005.75"/>
    <n v="787.36"/>
    <n v="0"/>
    <n v="1793.11"/>
    <n v="251.66"/>
    <n v="28.76"/>
    <n v="109.87"/>
    <n v="2.34"/>
    <n v="188.46"/>
    <n v="38.369999999999997"/>
    <n v="1092.3699999999999"/>
    <n v="1793.11"/>
    <n v="11.75"/>
    <n v="11.75"/>
    <n v="0"/>
    <n v="110"/>
    <s v="NA"/>
    <n v="0.95099140000000004"/>
    <n v="0.95683980000000002"/>
    <n v="0.100153553727148"/>
    <n v="1.0723209970354632"/>
    <n v="0.29829390525371724"/>
    <n v="0.12120726412036004"/>
  </r>
  <r>
    <x v="14"/>
    <x v="1"/>
    <x v="1"/>
    <n v="343.79"/>
    <n v="343.79"/>
    <n v="0"/>
    <n v="7747.43"/>
    <n v="7747.43"/>
    <n v="8091.22"/>
    <n v="79171.710000000006"/>
    <n v="2176.5700000000002"/>
    <n v="1990.54"/>
    <n v="91430.03"/>
    <n v="3774.54"/>
    <n v="1645.27"/>
    <n v="22217.49"/>
    <n v="58090.14"/>
    <n v="519.98"/>
    <n v="5182.6099999999997"/>
    <n v="91430.03"/>
    <n v="0"/>
    <n v="1252"/>
    <n v="11760"/>
    <n v="14"/>
    <n v="13"/>
    <n v="1"/>
    <n v="1667.77"/>
    <n v="3"/>
    <n v="950.01"/>
    <n v="2"/>
    <n v="2"/>
    <n v="2837.33"/>
    <n v="18933.07"/>
    <n v="0"/>
    <n v="5669.31"/>
    <n v="1759.63"/>
    <n v="55.96"/>
    <n v="259.79000000000002"/>
    <n v="7744.69"/>
    <n v="786.38"/>
    <n v="8531.07"/>
    <n v="5240.45"/>
    <n v="1052.8499999999999"/>
    <n v="105.45"/>
    <n v="708.54"/>
    <n v="1866.84"/>
    <n v="339.02"/>
    <n v="-95.02"/>
    <n v="704.13"/>
    <n v="948.13"/>
    <n v="8055.42"/>
    <n v="475.65"/>
    <n v="475.65"/>
    <n v="1092.3699999999999"/>
    <n v="0"/>
    <n v="1568.02"/>
    <n v="118.91"/>
    <n v="6.34"/>
    <n v="216.99"/>
    <n v="0.15"/>
    <n v="120.33"/>
    <n v="24.53"/>
    <n v="1056.98"/>
    <n v="1568.02"/>
    <n v="2.77"/>
    <n v="2.75"/>
    <n v="0"/>
    <n v="35"/>
    <s v="NA"/>
    <n v="0.95099140000000004"/>
    <n v="0.95312260000000004"/>
    <n v="9.3307089585336456E-2"/>
    <n v="1.0543613942026047"/>
    <n v="0.26900393265786865"/>
    <n v="5.5755022523552147E-2"/>
  </r>
  <r>
    <x v="14"/>
    <x v="2"/>
    <x v="1"/>
    <n v="344.81"/>
    <n v="344.81"/>
    <n v="5.01"/>
    <n v="8592.56"/>
    <n v="8597.57"/>
    <n v="8942.3799999999992"/>
    <n v="97664.56"/>
    <n v="5897.32"/>
    <n v="2472.67"/>
    <n v="114976.9"/>
    <n v="4576.57"/>
    <n v="2875.61"/>
    <n v="28196.09"/>
    <n v="73336.27"/>
    <n v="489.47"/>
    <n v="5502.93"/>
    <n v="114976.9"/>
    <n v="0"/>
    <n v="1252"/>
    <n v="11593"/>
    <n v="12"/>
    <n v="12"/>
    <n v="1"/>
    <n v="1727.05"/>
    <n v="2"/>
    <n v="941.2"/>
    <n v="1"/>
    <n v="1"/>
    <n v="2568.35"/>
    <n v="23235.14"/>
    <n v="0"/>
    <n v="6545.68"/>
    <n v="1801.4"/>
    <n v="98.93"/>
    <n v="231.38"/>
    <n v="8677.3799999999992"/>
    <n v="1081.81"/>
    <n v="9759.19"/>
    <n v="5624.74"/>
    <n v="1163.75"/>
    <n v="122.17"/>
    <n v="923.61"/>
    <n v="2209.5300000000002"/>
    <n v="678.95"/>
    <n v="-203.24"/>
    <n v="618.41"/>
    <n v="1094.1199999999999"/>
    <n v="8928.4"/>
    <n v="830.79"/>
    <n v="830.79"/>
    <n v="1056.98"/>
    <n v="0"/>
    <n v="1887.77"/>
    <n v="207.7"/>
    <n v="65.849999999999994"/>
    <n v="131.43"/>
    <n v="0.02"/>
    <n v="0"/>
    <n v="0"/>
    <n v="1451.27"/>
    <n v="1887.77"/>
    <n v="4.83"/>
    <n v="4.76"/>
    <n v="0"/>
    <n v="45"/>
    <s v="NA"/>
    <n v="0.95099140000000004"/>
    <n v="0.94909739999999998"/>
    <n v="8.4879571461745809E-2"/>
    <n v="1.091341454959418"/>
    <n v="0.65947991474305501"/>
    <n v="8.5128991238002327E-2"/>
  </r>
  <r>
    <x v="14"/>
    <x v="3"/>
    <x v="1"/>
    <n v="394.43"/>
    <n v="394.43"/>
    <n v="5.01"/>
    <n v="11810.8"/>
    <n v="11815.81"/>
    <n v="12210.24"/>
    <n v="111992.5"/>
    <n v="11533.5"/>
    <n v="2577.73"/>
    <n v="138314"/>
    <n v="5132.76"/>
    <n v="4070.65"/>
    <n v="30781.07"/>
    <n v="91957.47"/>
    <n v="457.37"/>
    <n v="5914.63"/>
    <n v="138314"/>
    <n v="0"/>
    <n v="1252"/>
    <n v="12112"/>
    <n v="15"/>
    <n v="14"/>
    <n v="1"/>
    <n v="2795.62"/>
    <n v="3"/>
    <n v="1551.96"/>
    <n v="2"/>
    <n v="2"/>
    <n v="3123.36"/>
    <n v="26815.17"/>
    <n v="0"/>
    <n v="7538.78"/>
    <n v="1917.44"/>
    <n v="95.82"/>
    <n v="200.83"/>
    <n v="9752.86"/>
    <n v="1159.1199999999999"/>
    <n v="10911.98"/>
    <n v="6170.05"/>
    <n v="1242.47"/>
    <n v="123.17"/>
    <n v="1085.26"/>
    <n v="2450.9"/>
    <n v="461.03"/>
    <n v="3.98"/>
    <n v="947.17"/>
    <n v="1412.18"/>
    <n v="10033.14"/>
    <n v="878.85"/>
    <n v="878.85"/>
    <n v="1451.27"/>
    <n v="0"/>
    <n v="2330.11"/>
    <n v="219.71"/>
    <n v="26.83"/>
    <n v="97.07"/>
    <n v="210.58"/>
    <n v="0"/>
    <n v="0"/>
    <n v="1742.49"/>
    <n v="2330.11"/>
    <n v="4.62"/>
    <n v="4.5599999999999996"/>
    <n v="0"/>
    <n v="50"/>
    <s v="NA"/>
    <n v="0.95099140000000004"/>
    <n v="0.94474069999999999"/>
    <n v="7.8892809115490833E-2"/>
    <n v="0.89367448960872187"/>
    <n v="0.94457602798962181"/>
    <n v="8.0539920344428792E-2"/>
  </r>
  <r>
    <x v="14"/>
    <x v="4"/>
    <x v="1"/>
    <n v="397.01"/>
    <n v="397.01"/>
    <n v="0"/>
    <n v="12876.03"/>
    <n v="12876.03"/>
    <n v="13273.04"/>
    <n v="134954.29999999999"/>
    <n v="7781.32"/>
    <n v="3331.29"/>
    <n v="159340"/>
    <n v="6419.17"/>
    <n v="3647.63"/>
    <n v="31824.47"/>
    <n v="110222.9"/>
    <n v="472.04"/>
    <n v="6753.73"/>
    <n v="159340"/>
    <n v="0"/>
    <n v="0"/>
    <n v="0"/>
    <n v="14"/>
    <n v="0"/>
    <n v="0"/>
    <n v="3260.68"/>
    <n v="3"/>
    <n v="1626.2"/>
    <n v="1"/>
    <n v="1"/>
    <n v="0"/>
    <n v="0"/>
    <n v="0"/>
    <n v="9089.6200000000008"/>
    <n v="2037.45"/>
    <n v="73.47"/>
    <n v="218.49"/>
    <n v="11419.03"/>
    <n v="1351.02"/>
    <n v="12770.05"/>
    <n v="7242.68"/>
    <n v="1377.76"/>
    <n v="0"/>
    <n v="1386.51"/>
    <n v="2764.27"/>
    <n v="663.36"/>
    <n v="0"/>
    <n v="855.85"/>
    <n v="1519.21"/>
    <n v="11526.16"/>
    <n v="1243.8900000000001"/>
    <n v="1243.8900000000001"/>
    <n v="0"/>
    <n v="0"/>
    <n v="0"/>
    <n v="0"/>
    <n v="0"/>
    <n v="0"/>
    <n v="0"/>
    <n v="0"/>
    <n v="0"/>
    <n v="0"/>
    <n v="0"/>
    <n v="6.28"/>
    <n v="6.24"/>
    <n v="0"/>
    <n v="70"/>
    <s v="NA"/>
    <s v="NA"/>
    <s v="NA"/>
    <n v="8.014340404167189E-2"/>
    <n v="0.96210438603364401"/>
    <n v="0.58625002260220715"/>
    <n v="9.7406822995994541E-2"/>
  </r>
  <r>
    <x v="15"/>
    <x v="0"/>
    <x v="1"/>
    <n v="512.51"/>
    <n v="512.51"/>
    <n v="0"/>
    <n v="88949.84"/>
    <n v="88949.84"/>
    <n v="89462.35"/>
    <n v="643639.69999999995"/>
    <n v="74028.87"/>
    <n v="56709.32"/>
    <n v="863840.2"/>
    <n v="37896.879999999997"/>
    <n v="11055.22"/>
    <n v="214463.3"/>
    <n v="554568.19999999995"/>
    <n v="3626.74"/>
    <n v="42229.82"/>
    <n v="863840.2"/>
    <n v="0"/>
    <n v="4715"/>
    <n v="84325"/>
    <n v="15"/>
    <n v="13"/>
    <n v="2"/>
    <n v="5885.66"/>
    <n v="1"/>
    <n v="1843.99"/>
    <n v="0"/>
    <n v="0"/>
    <n v="30848.04"/>
    <n v="817869.6"/>
    <n v="0"/>
    <n v="37180.79"/>
    <n v="10705.61"/>
    <n v="517.1"/>
    <n v="66.41"/>
    <n v="48469.9"/>
    <n v="8996.35"/>
    <n v="57466.26"/>
    <n v="26074.240000000002"/>
    <n v="4750.96"/>
    <n v="656.3"/>
    <n v="8580.2900000000009"/>
    <n v="13987.54"/>
    <n v="5204.03"/>
    <n v="-91.23"/>
    <n v="2075.0100000000002"/>
    <n v="7188.56"/>
    <n v="47250.34"/>
    <n v="10215.92"/>
    <n v="10215.92"/>
    <n v="14654.15"/>
    <n v="0"/>
    <n v="24870.07"/>
    <n v="2553.98"/>
    <n v="224.92"/>
    <n v="0"/>
    <n v="0.84"/>
    <n v="2005.2"/>
    <n v="408.21"/>
    <n v="18627.79"/>
    <n v="24870.07"/>
    <n v="42"/>
    <n v="42"/>
    <n v="0"/>
    <n v="400"/>
    <s v="NA"/>
    <n v="0.96079099999999995"/>
    <n v="0.97205050000000004"/>
    <n v="6.6524178893272168E-2"/>
    <n v="0.64235133550594181"/>
    <n v="0.82748631128066708"/>
    <n v="0.17777248771714046"/>
  </r>
  <r>
    <x v="15"/>
    <x v="1"/>
    <x v="1"/>
    <n v="519.02"/>
    <n v="519.02"/>
    <n v="0"/>
    <n v="105776"/>
    <n v="105776"/>
    <n v="106295"/>
    <n v="788770.6"/>
    <n v="123105"/>
    <n v="45763.72"/>
    <n v="1063934"/>
    <n v="104670.5"/>
    <n v="18244.61"/>
    <n v="242200.2"/>
    <n v="658333.1"/>
    <n v="3607.2"/>
    <n v="36878.699999999997"/>
    <n v="1063934"/>
    <n v="0"/>
    <n v="4787"/>
    <n v="88253"/>
    <n v="15"/>
    <n v="13"/>
    <n v="2"/>
    <n v="8606.9699999999993"/>
    <n v="1"/>
    <n v="2601.02"/>
    <n v="0"/>
    <n v="0"/>
    <n v="42753.83"/>
    <n v="875488.2"/>
    <n v="0"/>
    <n v="44827.86"/>
    <n v="14120.03"/>
    <n v="361.61"/>
    <n v="911.95"/>
    <n v="60221.45"/>
    <n v="10751.72"/>
    <n v="70973.17"/>
    <n v="32629.93"/>
    <n v="5702.2"/>
    <n v="705.84"/>
    <n v="10571.66"/>
    <n v="16979.7"/>
    <n v="6507.59"/>
    <n v="-165.88"/>
    <n v="2725.61"/>
    <n v="9067.32"/>
    <n v="58676.959999999999"/>
    <n v="12296.21"/>
    <n v="12296.21"/>
    <n v="18627.79"/>
    <n v="0"/>
    <n v="30924.01"/>
    <n v="3074.05"/>
    <n v="222.15"/>
    <n v="0"/>
    <n v="-11.71"/>
    <n v="2401.7800000000002"/>
    <n v="488.95"/>
    <n v="23527.69"/>
    <n v="30924.01"/>
    <n v="48.84"/>
    <n v="48.26"/>
    <n v="0"/>
    <n v="475"/>
    <s v="NA"/>
    <n v="0.96079099999999995"/>
    <n v="0.9696207"/>
    <n v="6.6708245060313892E-2"/>
    <n v="0.66769998588832968"/>
    <n v="1.1581447857378051"/>
    <n v="0.17325152589351722"/>
  </r>
  <r>
    <x v="15"/>
    <x v="2"/>
    <x v="1"/>
    <n v="519.02"/>
    <n v="519.02"/>
    <n v="0"/>
    <n v="105776"/>
    <n v="105776"/>
    <n v="106295"/>
    <n v="788770.6"/>
    <n v="123105"/>
    <n v="45763.72"/>
    <n v="1063934"/>
    <n v="104670.5"/>
    <n v="18244.61"/>
    <n v="242200.2"/>
    <n v="658333.1"/>
    <n v="3607.2"/>
    <n v="36878.699999999997"/>
    <n v="1063934"/>
    <n v="0"/>
    <n v="4787"/>
    <n v="88253"/>
    <n v="15"/>
    <n v="13"/>
    <n v="2"/>
    <n v="8606.9699999999993"/>
    <n v="1"/>
    <n v="2601.02"/>
    <n v="0"/>
    <n v="0"/>
    <n v="42753.83"/>
    <n v="875488.2"/>
    <n v="0"/>
    <n v="52055.26"/>
    <n v="15944.34"/>
    <n v="532.02"/>
    <n v="774.34"/>
    <n v="69305.960000000006"/>
    <n v="12296.5"/>
    <n v="81602.460000000006"/>
    <n v="36166.730000000003"/>
    <n v="6483.66"/>
    <n v="833.12"/>
    <n v="12386.55"/>
    <n v="19703.34"/>
    <n v="7916.97"/>
    <n v="-327.54000000000002"/>
    <n v="3593.31"/>
    <n v="11182.74"/>
    <n v="67052.820000000007"/>
    <n v="14549.64"/>
    <n v="14549.64"/>
    <n v="23527.69"/>
    <n v="0"/>
    <n v="38077.33"/>
    <n v="3637.41"/>
    <n v="313.41000000000003"/>
    <n v="0"/>
    <n v="-1.69"/>
    <n v="0"/>
    <n v="0"/>
    <n v="32668.94"/>
    <n v="38077.33"/>
    <n v="57.18"/>
    <n v="56.43"/>
    <n v="0"/>
    <n v="550"/>
    <s v="NA"/>
    <n v="0.96079099999999995"/>
    <n v="0.96698539999999999"/>
    <n v="7.6698798985651379E-2"/>
    <n v="0.76769801025448048"/>
    <n v="1.1581447857378051"/>
    <n v="0.17829903657316212"/>
  </r>
  <r>
    <x v="15"/>
    <x v="3"/>
    <x v="1"/>
    <n v="544.66"/>
    <n v="544.66"/>
    <n v="0"/>
    <n v="148661.70000000001"/>
    <n v="148661.70000000001"/>
    <n v="149206.39999999999"/>
    <n v="923140.9"/>
    <n v="117085.1"/>
    <n v="55108.29"/>
    <n v="1244541"/>
    <n v="46763.62"/>
    <n v="34584.019999999997"/>
    <n v="290587.90000000002"/>
    <n v="819401.2"/>
    <n v="4030"/>
    <n v="49173.95"/>
    <n v="1244541"/>
    <n v="0"/>
    <n v="5103"/>
    <n v="98061"/>
    <n v="17"/>
    <n v="16"/>
    <n v="1"/>
    <n v="11224.16"/>
    <n v="1"/>
    <n v="3214.52"/>
    <n v="0"/>
    <n v="0"/>
    <n v="49952.800000000003"/>
    <n v="1024715"/>
    <n v="0"/>
    <n v="62661.79"/>
    <n v="16222.37"/>
    <n v="523.88"/>
    <n v="833.31"/>
    <n v="80241.36"/>
    <n v="15220.3"/>
    <n v="95461.66"/>
    <n v="40146.49"/>
    <n v="6805.74"/>
    <n v="906.34"/>
    <n v="14978.3"/>
    <n v="22690.38"/>
    <n v="10107.25"/>
    <n v="-896.68"/>
    <n v="5927.49"/>
    <n v="15138.06"/>
    <n v="77974.929999999993"/>
    <n v="17486.73"/>
    <n v="17486.73"/>
    <n v="32668.94"/>
    <n v="0"/>
    <n v="50155.67"/>
    <n v="4371.68"/>
    <n v="235.52"/>
    <n v="0"/>
    <n v="3390.58"/>
    <n v="0"/>
    <n v="0"/>
    <n v="40453.42"/>
    <n v="50155.67"/>
    <n v="67.760000000000005"/>
    <n v="66.84"/>
    <n v="0"/>
    <n v="650"/>
    <s v="NA"/>
    <n v="0.96079099999999995"/>
    <n v="0.96412810000000004"/>
    <n v="7.6704311067293085E-2"/>
    <n v="0.63979601411199527"/>
    <n v="0.78471902009565275"/>
    <n v="0.18318066122043131"/>
  </r>
  <r>
    <x v="15"/>
    <x v="4"/>
    <x v="1"/>
    <n v="544.66"/>
    <n v="544.66"/>
    <n v="0"/>
    <n v="148661.70000000001"/>
    <n v="148661.70000000001"/>
    <n v="149206.29999999999"/>
    <n v="923140.9"/>
    <n v="117085.1"/>
    <n v="55108.33"/>
    <n v="1244541"/>
    <n v="46763.62"/>
    <n v="34584.01"/>
    <n v="290587.90000000002"/>
    <n v="819401.2"/>
    <n v="4030.01"/>
    <n v="49173.97"/>
    <n v="1244541"/>
    <n v="0"/>
    <n v="0"/>
    <n v="0"/>
    <n v="17"/>
    <n v="0"/>
    <n v="0"/>
    <n v="11224.16"/>
    <n v="1"/>
    <n v="3214.52"/>
    <n v="0"/>
    <n v="2"/>
    <n v="0"/>
    <n v="0"/>
    <n v="0"/>
    <n v="77544.19"/>
    <n v="19997.46"/>
    <n v="635.70000000000005"/>
    <n v="794.7"/>
    <n v="98972.05"/>
    <n v="17625.88"/>
    <n v="116597.9"/>
    <n v="50728.83"/>
    <n v="7761.76"/>
    <n v="1140.0999999999999"/>
    <n v="17217.509999999998"/>
    <n v="26119.37"/>
    <n v="12129.61"/>
    <n v="-1008.12"/>
    <n v="7550.08"/>
    <n v="18671.57"/>
    <n v="95519.77"/>
    <n v="21078.17"/>
    <n v="21078.17"/>
    <n v="40453.42"/>
    <n v="0"/>
    <n v="61531.58"/>
    <n v="5269.54"/>
    <n v="105.34"/>
    <n v="0"/>
    <n v="0"/>
    <n v="4052.59"/>
    <n v="0"/>
    <n v="49223.3"/>
    <n v="61531.58"/>
    <n v="78.650000000000006"/>
    <n v="77.87"/>
    <n v="0"/>
    <n v="750"/>
    <s v="NA"/>
    <s v="NA"/>
    <s v="NA"/>
    <n v="9.3687471927401345E-2"/>
    <n v="0.78145426835193954"/>
    <n v="0.7847195460245312"/>
    <n v="0.18077658345476205"/>
  </r>
  <r>
    <x v="16"/>
    <x v="0"/>
    <x v="1"/>
    <n v="1165.1099999999999"/>
    <n v="1165.1099999999999"/>
    <n v="3042.14"/>
    <n v="95737.57"/>
    <n v="98779.71"/>
    <n v="99951.07"/>
    <n v="490039.1"/>
    <n v="147556.1"/>
    <n v="34245.160000000003"/>
    <n v="771791.4"/>
    <n v="31702.41"/>
    <n v="44010.66"/>
    <n v="161506.5"/>
    <n v="464232.1"/>
    <n v="7805.21"/>
    <n v="62534.55"/>
    <n v="771791.4"/>
    <n v="0"/>
    <n v="4850"/>
    <n v="82841"/>
    <n v="17"/>
    <n v="14"/>
    <n v="3"/>
    <n v="42159.39"/>
    <n v="9"/>
    <n v="25216.81"/>
    <n v="5"/>
    <n v="5"/>
    <n v="22623.19"/>
    <n v="1030994"/>
    <n v="0"/>
    <n v="35631.08"/>
    <n v="11944.57"/>
    <n v="195.1"/>
    <n v="1320.39"/>
    <n v="49091.14"/>
    <n v="12176.13"/>
    <n v="61267.27"/>
    <n v="30051.53"/>
    <n v="4749.88"/>
    <n v="623.89"/>
    <n v="6087.01"/>
    <n v="11495.83"/>
    <n v="4859.1400000000003"/>
    <n v="-219.57"/>
    <n v="3899.99"/>
    <n v="8544.56"/>
    <n v="50091.92"/>
    <n v="11175.35"/>
    <n v="11175.35"/>
    <n v="13318.59"/>
    <n v="0"/>
    <n v="24493.94"/>
    <n v="2793.9"/>
    <n v="291.93"/>
    <n v="0"/>
    <n v="2.98"/>
    <n v="2898.81"/>
    <n v="271.14999999999998"/>
    <n v="17261.419999999998"/>
    <n v="24493.94"/>
    <n v="19.32"/>
    <n v="19.13"/>
    <n v="0"/>
    <n v="250"/>
    <s v="NA"/>
    <n v="0.95916089999999998"/>
    <n v="0.96467080000000005"/>
    <n v="7.9383198620767217E-2"/>
    <n v="0.61297262750663895"/>
    <n v="1.4762833454409241"/>
    <n v="0.18240326360224637"/>
  </r>
  <r>
    <x v="16"/>
    <x v="1"/>
    <x v="1"/>
    <n v="1165.1099999999999"/>
    <n v="1165.1099999999999"/>
    <n v="3042.14"/>
    <n v="95737.57"/>
    <n v="98779.71"/>
    <n v="99951.07"/>
    <n v="490039.1"/>
    <n v="147556.1"/>
    <n v="34245.160000000003"/>
    <n v="771791.4"/>
    <n v="31702.41"/>
    <n v="44010.66"/>
    <n v="161506.5"/>
    <n v="464232.1"/>
    <n v="7805.21"/>
    <n v="62534.55"/>
    <n v="771791.4"/>
    <n v="0"/>
    <n v="4850"/>
    <n v="81129"/>
    <n v="17"/>
    <n v="14"/>
    <n v="3"/>
    <n v="42159.38"/>
    <n v="9"/>
    <n v="25216.81"/>
    <n v="5"/>
    <n v="5"/>
    <n v="22623.19"/>
    <n v="1030994"/>
    <n v="0"/>
    <n v="38943.15"/>
    <n v="10625.35"/>
    <n v="158.24"/>
    <n v="3012.69"/>
    <n v="52739.43"/>
    <n v="15323.05"/>
    <n v="68062.490000000005"/>
    <n v="31515.39"/>
    <n v="3012.69"/>
    <n v="679.29"/>
    <n v="8972.36"/>
    <n v="12683.56"/>
    <n v="5788.61"/>
    <n v="-3319.18"/>
    <n v="11667.82"/>
    <n v="14137.25"/>
    <n v="58336.2"/>
    <n v="9726.2900000000009"/>
    <n v="9726.2900000000009"/>
    <n v="17261.419999999998"/>
    <n v="0"/>
    <n v="26987.7"/>
    <n v="2431.6"/>
    <n v="2382.2399999999998"/>
    <n v="500"/>
    <n v="3.85"/>
    <n v="2907.52"/>
    <n v="279.37"/>
    <n v="17132.189999999999"/>
    <n v="26987.7"/>
    <n v="16.75"/>
    <n v="16.649999999999999"/>
    <n v="0"/>
    <n v="250"/>
    <s v="NA"/>
    <n v="0.95916089999999998"/>
    <n v="0.96161390000000002"/>
    <n v="8.818767610004466E-2"/>
    <n v="0.68095809279480446"/>
    <n v="1.4762833454409241"/>
    <n v="0.14290235341081409"/>
  </r>
  <r>
    <x v="16"/>
    <x v="2"/>
    <x v="1"/>
    <n v="1285.81"/>
    <n v="1285.81"/>
    <n v="3003.19"/>
    <n v="100864.4"/>
    <n v="103867.6"/>
    <n v="105158.9"/>
    <n v="560975.19999999995"/>
    <n v="182858.6"/>
    <n v="30196.400000000001"/>
    <n v="879189.2"/>
    <n v="33102.379999999997"/>
    <n v="51067"/>
    <n v="202994.2"/>
    <n v="512395.3"/>
    <n v="7903.51"/>
    <n v="71726.8"/>
    <n v="879189.2"/>
    <n v="0"/>
    <n v="4867"/>
    <n v="82724"/>
    <n v="18"/>
    <n v="16"/>
    <n v="3"/>
    <n v="53240.18"/>
    <n v="0"/>
    <n v="27823.56"/>
    <n v="5"/>
    <n v="5"/>
    <n v="28588.36"/>
    <n v="1289244"/>
    <n v="0"/>
    <n v="39603.39"/>
    <n v="11377.07"/>
    <n v="495.46"/>
    <n v="2680.35"/>
    <n v="54156.28"/>
    <n v="19504.48"/>
    <n v="73660.759999999995"/>
    <n v="32418.959999999999"/>
    <n v="5733.71"/>
    <n v="757.65"/>
    <n v="8263.7000000000007"/>
    <n v="14755.06"/>
    <n v="2180.12"/>
    <n v="702.6"/>
    <n v="13802.94"/>
    <n v="16685.66"/>
    <n v="63859.67"/>
    <n v="9801.09"/>
    <n v="9801.09"/>
    <n v="17132.189999999999"/>
    <n v="0"/>
    <n v="26933.279999999999"/>
    <n v="2450.3000000000002"/>
    <n v="5293.3"/>
    <n v="0"/>
    <n v="-6.24"/>
    <n v="0"/>
    <n v="0"/>
    <n v="18744.939999999999"/>
    <n v="26933.279999999999"/>
    <n v="16.84"/>
    <n v="16.77"/>
    <n v="0"/>
    <n v="125"/>
    <s v="NA"/>
    <n v="0.95916089999999998"/>
    <n v="0.95830110000000002"/>
    <n v="8.3782603334981817E-2"/>
    <n v="0.70047100150343911"/>
    <n v="1.7388789726784895"/>
    <n v="0.13305713924211482"/>
  </r>
  <r>
    <x v="16"/>
    <x v="3"/>
    <x v="1"/>
    <n v="1285.81"/>
    <n v="1285.81"/>
    <n v="3003.19"/>
    <n v="100864.4"/>
    <n v="103867.6"/>
    <n v="105158.9"/>
    <n v="560975.19999999995"/>
    <n v="182858.6"/>
    <n v="30196.400000000001"/>
    <n v="879189.2"/>
    <n v="33102.379999999997"/>
    <n v="51067"/>
    <n v="202994.2"/>
    <n v="512395.3"/>
    <n v="7903.51"/>
    <n v="71726.8"/>
    <n v="879189.2"/>
    <n v="0"/>
    <n v="4867"/>
    <n v="81548"/>
    <n v="18"/>
    <n v="16"/>
    <n v="3"/>
    <n v="53240.18"/>
    <n v="10"/>
    <n v="27823.56"/>
    <n v="5"/>
    <n v="5"/>
    <n v="28588.36"/>
    <n v="1289244"/>
    <n v="0"/>
    <n v="40866.21"/>
    <n v="11568.17"/>
    <n v="663.38"/>
    <n v="1868.14"/>
    <n v="54965.89"/>
    <n v="17419.63"/>
    <n v="72385.52"/>
    <n v="31940.05"/>
    <n v="5913.95"/>
    <n v="780.74"/>
    <n v="9009.25"/>
    <n v="15703.94"/>
    <n v="2661.85"/>
    <n v="-2004.72"/>
    <n v="17306.98"/>
    <n v="17964.11"/>
    <n v="65608.100000000006"/>
    <n v="6777.42"/>
    <n v="6777.42"/>
    <n v="18744.939999999999"/>
    <n v="0"/>
    <n v="25522.36"/>
    <n v="1694.4"/>
    <n v="2565.46"/>
    <n v="700"/>
    <n v="0"/>
    <n v="1457.46"/>
    <n v="8.73"/>
    <n v="18495.259999999998"/>
    <n v="25522.36"/>
    <n v="10.56"/>
    <n v="10.46"/>
    <n v="0"/>
    <n v="75"/>
    <s v="NA"/>
    <n v="0.95916089999999998"/>
    <n v="0.95471240000000002"/>
    <n v="8.233213055847366E-2"/>
    <n v="0.68834421052331285"/>
    <n v="1.7388789726784895"/>
    <n v="9.3629499380539091E-2"/>
  </r>
  <r>
    <x v="16"/>
    <x v="4"/>
    <x v="1"/>
    <n v="1294.1400000000001"/>
    <n v="1294.1400000000001"/>
    <n v="0"/>
    <n v="107073.9"/>
    <n v="107073.9"/>
    <n v="108368.1"/>
    <n v="652919.69999999995"/>
    <n v="165320"/>
    <n v="37851.46"/>
    <n v="964459.2"/>
    <n v="37858.01"/>
    <n v="42438.28"/>
    <n v="207732.7"/>
    <n v="586646.6"/>
    <n v="7931.43"/>
    <n v="81852.17"/>
    <n v="964459.2"/>
    <n v="0"/>
    <n v="0"/>
    <n v="0"/>
    <n v="17"/>
    <n v="0"/>
    <n v="0"/>
    <n v="46291.63"/>
    <n v="7"/>
    <n v="13577.43"/>
    <n v="2"/>
    <n v="0"/>
    <n v="0"/>
    <n v="0"/>
    <n v="0"/>
    <n v="47942.62"/>
    <n v="12796.88"/>
    <n v="736.09"/>
    <n v="1925.6"/>
    <n v="63401.19"/>
    <n v="14512.17"/>
    <n v="77913.36"/>
    <n v="36386.400000000001"/>
    <n v="6808.24"/>
    <n v="0"/>
    <n v="11280.82"/>
    <n v="18089.060000000001"/>
    <n v="413.46"/>
    <n v="0"/>
    <n v="19661.14"/>
    <n v="20074.599999999999"/>
    <n v="74550.06"/>
    <n v="3363.3"/>
    <n v="3363.3"/>
    <n v="0"/>
    <n v="0"/>
    <n v="0"/>
    <n v="0"/>
    <n v="0"/>
    <n v="0"/>
    <n v="0"/>
    <n v="0"/>
    <n v="0"/>
    <n v="0"/>
    <n v="0"/>
    <n v="5.23"/>
    <n v="5.17"/>
    <n v="0"/>
    <n v="50"/>
    <s v="NA"/>
    <s v="NA"/>
    <s v="NA"/>
    <n v="8.0784505969770423E-2"/>
    <n v="0.71896951224576233"/>
    <n v="1.5255411878587886"/>
    <n v="4.316717954404739E-2"/>
  </r>
  <r>
    <x v="17"/>
    <x v="0"/>
    <x v="0"/>
    <n v="1603.94"/>
    <n v="1603.94"/>
    <n v="1712.84"/>
    <n v="20322.080000000002"/>
    <n v="22034.92"/>
    <n v="23639.3"/>
    <n v="235773.6"/>
    <n v="60146.29"/>
    <n v="9437.4"/>
    <n v="328996.59999999998"/>
    <n v="12711.11"/>
    <n v="4106.8"/>
    <n v="103773.5"/>
    <n v="197686"/>
    <n v="2983.21"/>
    <n v="7736.01"/>
    <n v="328996.59999999998"/>
    <n v="0"/>
    <n v="1388"/>
    <n v="16438"/>
    <n v="12"/>
    <n v="8"/>
    <n v="4"/>
    <n v="9960.16"/>
    <n v="5"/>
    <n v="4902.3"/>
    <n v="2"/>
    <n v="2"/>
    <n v="35650.949999999997"/>
    <n v="160889.70000000001"/>
    <n v="0"/>
    <n v="20257.32"/>
    <n v="6074.72"/>
    <n v="103.34"/>
    <n v="162.13"/>
    <n v="26597.51"/>
    <n v="2978.75"/>
    <n v="29576.27"/>
    <n v="20576.04"/>
    <n v="1491.61"/>
    <n v="113.17"/>
    <n v="1714.06"/>
    <n v="3318.84"/>
    <n v="1169.45"/>
    <n v="-549.72"/>
    <n v="3940.26"/>
    <n v="4559.99"/>
    <n v="28454.87"/>
    <n v="1121.4000000000001"/>
    <n v="1121.4000000000001"/>
    <n v="903.86"/>
    <n v="0"/>
    <n v="2025.26"/>
    <n v="281"/>
    <n v="9.32"/>
    <n v="0.01"/>
    <n v="0"/>
    <n v="160.4"/>
    <n v="27.77"/>
    <n v="896.77"/>
    <n v="2025.26"/>
    <n v="8"/>
    <n v="8"/>
    <n v="0"/>
    <n v="10"/>
    <s v="NA"/>
    <n v="0.94706170000000001"/>
    <n v="0.93948229999999999"/>
    <n v="8.9898406244927773E-2"/>
    <n v="1.251148299653543"/>
    <n v="2.5443346461189629"/>
    <n v="3.7915531606926775E-2"/>
  </r>
  <r>
    <x v="17"/>
    <x v="1"/>
    <x v="0"/>
    <n v="1603.96"/>
    <n v="1603.96"/>
    <n v="1662.85"/>
    <n v="21050.11"/>
    <n v="22712.959999999999"/>
    <n v="24317.1"/>
    <n v="259836"/>
    <n v="61832.98"/>
    <n v="10044.51"/>
    <n v="356030.6"/>
    <n v="13035.77"/>
    <n v="1489.99"/>
    <n v="120963.2"/>
    <n v="208376.9"/>
    <n v="3060.5"/>
    <n v="9104.24"/>
    <n v="356030.6"/>
    <n v="0"/>
    <n v="1717"/>
    <n v="16555"/>
    <n v="12"/>
    <n v="8"/>
    <n v="4"/>
    <n v="12684.97"/>
    <n v="6"/>
    <n v="5992.52"/>
    <n v="3"/>
    <n v="3"/>
    <n v="43283"/>
    <n v="202790.2"/>
    <n v="0"/>
    <n v="20829.77"/>
    <n v="7209.8"/>
    <n v="69.349999999999994"/>
    <n v="45.07"/>
    <n v="28153.99"/>
    <n v="4007.63"/>
    <n v="32161.62"/>
    <n v="22406.1"/>
    <n v="1926.36"/>
    <n v="136.94999999999999"/>
    <n v="1964.11"/>
    <n v="4027.42"/>
    <n v="1045.5999999999999"/>
    <n v="-631.65"/>
    <n v="4440.7700000000004"/>
    <n v="4854.72"/>
    <n v="31288.240000000002"/>
    <n v="873.39"/>
    <n v="873.39"/>
    <n v="896.77"/>
    <n v="0"/>
    <n v="1770.16"/>
    <n v="218.35"/>
    <n v="229.07"/>
    <n v="0.01"/>
    <n v="0"/>
    <n v="120.3"/>
    <n v="25.25"/>
    <n v="912.19"/>
    <n v="1770.16"/>
    <n v="5.45"/>
    <n v="5.45"/>
    <n v="0"/>
    <n v="8"/>
    <s v="NA"/>
    <n v="0.94706170000000001"/>
    <n v="0.934311"/>
    <n v="9.0333864561079863E-2"/>
    <n v="1.3225927433781166"/>
    <n v="2.5427777160927909"/>
    <n v="2.7156281306725222E-2"/>
  </r>
  <r>
    <x v="17"/>
    <x v="2"/>
    <x v="0"/>
    <n v="2058.8200000000002"/>
    <n v="2058.8200000000002"/>
    <n v="5607.83"/>
    <n v="20055.150000000001"/>
    <n v="25662.97"/>
    <n v="27721.79"/>
    <n v="265719.8"/>
    <n v="69573.94"/>
    <n v="11356.57"/>
    <n v="374372.1"/>
    <n v="13822.91"/>
    <n v="2757.63"/>
    <n v="98999.43"/>
    <n v="215893.5"/>
    <n v="7447.32"/>
    <n v="35451.39"/>
    <n v="374372.1"/>
    <n v="0"/>
    <n v="1846"/>
    <n v="17570"/>
    <n v="12"/>
    <n v="9"/>
    <n v="3"/>
    <n v="24875.07"/>
    <n v="11"/>
    <n v="14643.39"/>
    <n v="7"/>
    <n v="7"/>
    <n v="41008.74"/>
    <n v="171848.2"/>
    <n v="0"/>
    <n v="20772.25"/>
    <n v="5941.08"/>
    <n v="47.07"/>
    <n v="1282.7"/>
    <n v="28043.1"/>
    <n v="3410.36"/>
    <n v="31453.46"/>
    <n v="21953.81"/>
    <n v="1674.05"/>
    <n v="214.18"/>
    <n v="2241.36"/>
    <n v="4129.58"/>
    <n v="4.25"/>
    <n v="-1310.2"/>
    <n v="10340.82"/>
    <n v="9034.8700000000008"/>
    <n v="35118.26"/>
    <n v="-3664.8"/>
    <n v="-3664.8"/>
    <n v="912.19"/>
    <n v="0"/>
    <n v="-2752.61"/>
    <n v="0"/>
    <n v="74.66"/>
    <n v="0"/>
    <n v="0"/>
    <n v="0"/>
    <n v="0"/>
    <n v="-2827.28"/>
    <n v="-2752.61"/>
    <n v="-21.77"/>
    <n v="-21.77"/>
    <n v="0"/>
    <n v="0"/>
    <s v="NA"/>
    <n v="0.94706170000000001"/>
    <n v="0.9287185"/>
    <n v="8.4016570679278715E-2"/>
    <n v="1.1346114374288239"/>
    <n v="2.509720331912189"/>
    <n v="-0.11651500343682381"/>
  </r>
  <r>
    <x v="17"/>
    <x v="3"/>
    <x v="0"/>
    <n v="2058.8200000000002"/>
    <n v="2058.8200000000002"/>
    <n v="5417.75"/>
    <n v="15087.09"/>
    <n v="20504.830000000002"/>
    <n v="22563.65"/>
    <n v="268538.09999999998"/>
    <n v="56363.98"/>
    <n v="14302.18"/>
    <n v="361767.9"/>
    <n v="13346.92"/>
    <n v="19337.16"/>
    <n v="92934.41"/>
    <n v="190825.9"/>
    <n v="7348.78"/>
    <n v="37974.699999999997"/>
    <n v="361767.9"/>
    <n v="0"/>
    <n v="1896"/>
    <n v="18187"/>
    <n v="11"/>
    <n v="8"/>
    <n v="3"/>
    <n v="44752.59"/>
    <n v="21"/>
    <n v="25205.8"/>
    <n v="13"/>
    <n v="13"/>
    <n v="15948.82"/>
    <n v="185982.3"/>
    <n v="0"/>
    <n v="19310.330000000002"/>
    <n v="6574.71"/>
    <n v="456.85"/>
    <n v="1449.48"/>
    <n v="27791.37"/>
    <n v="3967.6"/>
    <n v="31758.97"/>
    <n v="22039.71"/>
    <n v="2203.59"/>
    <n v="358.94"/>
    <n v="2578.2800000000002"/>
    <n v="5140.8100000000004"/>
    <n v="203.93"/>
    <n v="-3663.81"/>
    <n v="13196.47"/>
    <n v="9736.59"/>
    <n v="36917.11"/>
    <n v="-5158.1400000000003"/>
    <n v="-5158.1400000000003"/>
    <n v="-2827.28"/>
    <n v="0"/>
    <n v="-7985.42"/>
    <n v="0"/>
    <n v="506.97"/>
    <n v="0"/>
    <n v="0"/>
    <n v="0"/>
    <n v="0"/>
    <n v="-8492.39"/>
    <n v="-7985.42"/>
    <n v="-25.05"/>
    <n v="-25.05"/>
    <n v="0"/>
    <n v="0"/>
    <s v="NA"/>
    <n v="0.94706170000000001"/>
    <n v="0.92267429999999995"/>
    <n v="8.7788247658236118E-2"/>
    <n v="1.4075280373521128"/>
    <n v="2.4979992155524484"/>
    <n v="-0.16241521686629007"/>
  </r>
  <r>
    <x v="17"/>
    <x v="4"/>
    <x v="0"/>
    <n v="3083.86"/>
    <n v="3083.86"/>
    <n v="5053.88"/>
    <n v="13071.98"/>
    <n v="18125.87"/>
    <n v="21209.73"/>
    <n v="247931.6"/>
    <n v="63185.53"/>
    <n v="17986.77"/>
    <n v="350313.6"/>
    <n v="13163.69"/>
    <n v="20522.400000000001"/>
    <n v="91606.06"/>
    <n v="171740"/>
    <n v="6770.98"/>
    <n v="46510.559999999998"/>
    <n v="350313.6"/>
    <n v="0"/>
    <n v="1916"/>
    <n v="17475"/>
    <n v="10"/>
    <n v="8"/>
    <n v="3"/>
    <n v="55588.25"/>
    <n v="28"/>
    <n v="28665.14"/>
    <n v="17"/>
    <n v="17"/>
    <n v="9300.58"/>
    <n v="198016.2"/>
    <n v="0"/>
    <n v="15693.55"/>
    <n v="5899.23"/>
    <n v="232.84"/>
    <n v="1200.9100000000001"/>
    <n v="23026.53"/>
    <n v="7008.88"/>
    <n v="30035.41"/>
    <n v="17386.21"/>
    <n v="1781.08"/>
    <n v="372.73"/>
    <n v="2590.88"/>
    <n v="4744.6899999999996"/>
    <n v="0"/>
    <n v="-4354.6099999999997"/>
    <n v="20497.05"/>
    <n v="16142.44"/>
    <n v="38273.33"/>
    <n v="-8237.92"/>
    <n v="-8237.92"/>
    <n v="-8492.39"/>
    <n v="0"/>
    <n v="-16730.310000000001"/>
    <n v="-544.6"/>
    <n v="978.3"/>
    <n v="0"/>
    <n v="0"/>
    <n v="0"/>
    <n v="0"/>
    <n v="-17164.009999999998"/>
    <n v="-16730.310000000001"/>
    <n v="-34.450000000000003"/>
    <n v="-34.450000000000003"/>
    <n v="0"/>
    <n v="0"/>
    <s v="NA"/>
    <n v="0.94706170000000001"/>
    <n v="0.91614629999999997"/>
    <n v="8.5738635325605411E-2"/>
    <n v="1.4161146794419355"/>
    <n v="2.9790822419710201"/>
    <n v="-0.27427359906190729"/>
  </r>
  <r>
    <x v="18"/>
    <x v="0"/>
    <x v="1"/>
    <n v="0.05"/>
    <n v="0.05"/>
    <n v="0"/>
    <n v="-2.58"/>
    <n v="-2.58"/>
    <n v="-2.5299999999999998"/>
    <n v="0"/>
    <n v="0"/>
    <n v="2.59"/>
    <n v="0.05"/>
    <n v="0.05"/>
    <n v="0"/>
    <n v="0"/>
    <n v="0"/>
    <n v="0"/>
    <n v="0"/>
    <n v="0.05"/>
    <n v="0"/>
    <n v="0"/>
    <n v="0"/>
    <n v="0"/>
    <n v="0"/>
    <n v="0"/>
    <n v="0"/>
    <n v="0"/>
    <n v="0"/>
    <n v="0"/>
    <n v="0"/>
    <n v="0"/>
    <n v="0"/>
    <n v="0"/>
    <n v="0"/>
    <n v="0"/>
    <n v="0"/>
    <n v="0"/>
    <n v="0"/>
    <n v="0"/>
    <n v="0"/>
    <n v="0"/>
    <n v="0"/>
    <n v="0"/>
    <n v="2.59"/>
    <n v="2.59"/>
    <n v="0"/>
    <n v="0"/>
    <n v="0"/>
    <n v="0"/>
    <n v="2.58"/>
    <n v="-2.58"/>
    <n v="-2.58"/>
    <n v="0"/>
    <n v="0"/>
    <n v="-2.58"/>
    <n v="0"/>
    <n v="0"/>
    <n v="0"/>
    <n v="0"/>
    <n v="0"/>
    <n v="0"/>
    <n v="-2.58"/>
    <n v="-2.58"/>
    <n v="-1165"/>
    <n v="-1165"/>
    <n v="0"/>
    <n v="0"/>
    <s v="NA"/>
    <s v="NA"/>
    <s v="NA"/>
    <n v="0"/>
    <n v="0"/>
    <n v="0"/>
    <n v="0"/>
  </r>
  <r>
    <x v="18"/>
    <x v="1"/>
    <x v="1"/>
    <n v="3392.62"/>
    <n v="3392.62"/>
    <n v="0"/>
    <n v="10236.61"/>
    <n v="10236.61"/>
    <n v="13632.55"/>
    <n v="8219.0499999999993"/>
    <n v="47913.83"/>
    <n v="4204.4399999999996"/>
    <n v="73969.87"/>
    <n v="1900.84"/>
    <n v="1003.07"/>
    <n v="20091.18"/>
    <n v="45699.43"/>
    <n v="672.85"/>
    <n v="4602.5"/>
    <n v="73969.87"/>
    <n v="0"/>
    <n v="65"/>
    <n v="2405"/>
    <n v="22"/>
    <n v="22"/>
    <n v="1"/>
    <n v="3058.3"/>
    <n v="6"/>
    <n v="1139.04"/>
    <n v="2"/>
    <n v="2"/>
    <n v="2634.97"/>
    <n v="70301.73"/>
    <n v="0"/>
    <n v="2351.41"/>
    <n v="1234.28"/>
    <n v="7.3"/>
    <n v="55.84"/>
    <n v="3648.83"/>
    <n v="403.2"/>
    <n v="4052.03"/>
    <n v="2801.5"/>
    <n v="256.63"/>
    <n v="40.75"/>
    <n v="213.21"/>
    <n v="510.58"/>
    <n v="214.25"/>
    <n v="34.67"/>
    <n v="24.17"/>
    <n v="273.08999999999997"/>
    <n v="3585.18"/>
    <n v="466.85"/>
    <n v="466.85"/>
    <n v="-2.58"/>
    <n v="1196.3"/>
    <n v="1660.56"/>
    <n v="118"/>
    <n v="82.5"/>
    <n v="0"/>
    <n v="0"/>
    <n v="85"/>
    <n v="17.14"/>
    <n v="1212.93"/>
    <n v="1660.56"/>
    <n v="2.34"/>
    <n v="2.34"/>
    <n v="0"/>
    <n v="3"/>
    <s v="NA"/>
    <n v="0.97848489999999999"/>
    <n v="0.98272879999999996"/>
    <n v="5.4779466288098121E-2"/>
    <n v="0.29723199254724908"/>
    <n v="3.51466380097634"/>
    <n v="0.11521385577105796"/>
  </r>
  <r>
    <x v="18"/>
    <x v="2"/>
    <x v="1"/>
    <n v="3399.01"/>
    <n v="3399.01"/>
    <n v="0"/>
    <n v="11277.97"/>
    <n v="11277.97"/>
    <n v="14678.05"/>
    <n v="40208.22"/>
    <n v="50262.19"/>
    <n v="7011.2"/>
    <n v="112159.7"/>
    <n v="3036.29"/>
    <n v="2065.71"/>
    <n v="50471.7"/>
    <n v="49401.68"/>
    <n v="786.55"/>
    <n v="6397.73"/>
    <n v="112159.7"/>
    <n v="0"/>
    <n v="74"/>
    <n v="3905"/>
    <n v="19"/>
    <n v="19"/>
    <n v="0"/>
    <n v="1542.1"/>
    <n v="3"/>
    <n v="576.47"/>
    <n v="1"/>
    <n v="1"/>
    <n v="0"/>
    <n v="203611.2"/>
    <n v="0"/>
    <n v="5088.42"/>
    <n v="3288.78"/>
    <n v="57.21"/>
    <n v="98.3"/>
    <n v="8532.7099999999991"/>
    <n v="1013.12"/>
    <n v="9545.83"/>
    <n v="6515.39"/>
    <n v="573.62"/>
    <n v="134.34"/>
    <n v="569.01"/>
    <n v="1276.98"/>
    <n v="-1.28"/>
    <n v="452.5"/>
    <n v="282.5"/>
    <n v="733.72"/>
    <n v="8526.09"/>
    <n v="1019.74"/>
    <n v="1019.74"/>
    <n v="1212.93"/>
    <n v="0"/>
    <n v="2232.66"/>
    <n v="255"/>
    <n v="5.5"/>
    <n v="0"/>
    <n v="0"/>
    <n v="0.03"/>
    <n v="0"/>
    <n v="1646.59"/>
    <n v="2232.66"/>
    <n v="3"/>
    <n v="2.98"/>
    <n v="0"/>
    <n v="8"/>
    <s v="NA"/>
    <n v="0.97848489999999999"/>
    <n v="0.98121630000000004"/>
    <n v="8.510926830225117E-2"/>
    <n v="0.65034728727589841"/>
    <n v="3.4243097686681816"/>
    <n v="0.10682570295092203"/>
  </r>
  <r>
    <x v="18"/>
    <x v="3"/>
    <x v="1"/>
    <n v="3404.07"/>
    <n v="3404.07"/>
    <n v="0"/>
    <n v="11852.46"/>
    <n v="11852.46"/>
    <n v="15256.54"/>
    <n v="48198.2"/>
    <n v="57287.07"/>
    <n v="5778.37"/>
    <n v="126520.2"/>
    <n v="3050.86"/>
    <n v="1840.94"/>
    <n v="61201.53"/>
    <n v="52164.89"/>
    <n v="784.13"/>
    <n v="7477.83"/>
    <n v="126520.2"/>
    <n v="0"/>
    <n v="150"/>
    <n v="5814"/>
    <n v="18"/>
    <n v="18"/>
    <n v="0"/>
    <n v="1779.05"/>
    <n v="3"/>
    <n v="891.16"/>
    <n v="2"/>
    <n v="2"/>
    <n v="0"/>
    <n v="215689.9"/>
    <n v="0"/>
    <n v="4722.95"/>
    <n v="4041.31"/>
    <n v="8.27"/>
    <n v="157.47999999999999"/>
    <n v="8930"/>
    <n v="1117.8900000000001"/>
    <n v="10047.9"/>
    <n v="7131.91"/>
    <n v="675.97"/>
    <n v="163.47999999999999"/>
    <n v="813.13"/>
    <n v="1652.59"/>
    <n v="-12.57"/>
    <n v="180.57"/>
    <n v="236.09"/>
    <n v="404.09"/>
    <n v="9188.59"/>
    <n v="859.3"/>
    <n v="859.3"/>
    <n v="1646.59"/>
    <n v="0"/>
    <n v="2505.89"/>
    <n v="215"/>
    <n v="202"/>
    <n v="0"/>
    <n v="0"/>
    <n v="304.77999999999997"/>
    <n v="0"/>
    <n v="1709.67"/>
    <n v="2505.89"/>
    <n v="2.5299999999999998"/>
    <n v="2.52"/>
    <n v="0"/>
    <n v="8"/>
    <s v="NA"/>
    <n v="0.97848489999999999"/>
    <n v="0.9795739"/>
    <n v="7.941735786064201E-2"/>
    <n v="0.65859624790417748"/>
    <n v="3.7549188741352886"/>
    <n v="8.552035748763423E-2"/>
  </r>
  <r>
    <x v="18"/>
    <x v="4"/>
    <x v="1"/>
    <n v="4781.68"/>
    <n v="4781.68"/>
    <n v="0"/>
    <n v="13377.59"/>
    <n v="13377.59"/>
    <n v="18159.259999999998"/>
    <n v="70479.009999999995"/>
    <n v="69983.39"/>
    <n v="8563.2000000000007"/>
    <n v="167184.9"/>
    <n v="4149.53"/>
    <n v="5417.25"/>
    <n v="58475.39"/>
    <n v="86302.29"/>
    <n v="950.21"/>
    <n v="11890.21"/>
    <n v="167184.9"/>
    <n v="0"/>
    <n v="0"/>
    <n v="0"/>
    <n v="15"/>
    <n v="0"/>
    <n v="0"/>
    <n v="2136.04"/>
    <n v="2"/>
    <n v="1106.6300000000001"/>
    <n v="1"/>
    <n v="-1"/>
    <n v="0"/>
    <n v="0"/>
    <n v="0"/>
    <n v="7825.54"/>
    <n v="3905.65"/>
    <n v="23.19"/>
    <n v="193.79"/>
    <n v="11948.17"/>
    <n v="938.56"/>
    <n v="12886.74"/>
    <n v="8749.08"/>
    <n v="1118.19"/>
    <n v="213.33"/>
    <n v="1955.87"/>
    <n v="3287.39"/>
    <n v="-1351.01"/>
    <n v="0"/>
    <n v="1546.11"/>
    <n v="195.1"/>
    <n v="12231.57"/>
    <n v="655.16999999999996"/>
    <n v="-1944.18"/>
    <n v="0"/>
    <n v="0"/>
    <n v="0"/>
    <n v="0"/>
    <n v="0"/>
    <n v="0"/>
    <n v="0"/>
    <n v="0"/>
    <n v="0"/>
    <n v="0"/>
    <n v="0"/>
    <n v="-0.45"/>
    <n v="-4.71"/>
    <n v="0"/>
    <n v="0"/>
    <s v="NA"/>
    <s v="NA"/>
    <s v="NA"/>
    <n v="7.7080765069094156E-2"/>
    <n v="0.70965116419942231"/>
    <n v="3.8538679439580692"/>
    <n v="5.0840631532877982E-2"/>
  </r>
  <r>
    <x v="19"/>
    <x v="0"/>
    <x v="0"/>
    <n v="480.29"/>
    <n v="480.29"/>
    <n v="2781.43"/>
    <n v="12998.06"/>
    <n v="15779.49"/>
    <n v="16259.78"/>
    <n v="178285.8"/>
    <n v="3509.32"/>
    <n v="5655.45"/>
    <n v="203710.4"/>
    <n v="9174.4500000000007"/>
    <n v="2824.84"/>
    <n v="53089.31"/>
    <n v="129049.1"/>
    <n v="3511.07"/>
    <n v="6061.63"/>
    <n v="203710.4"/>
    <n v="0"/>
    <n v="2565"/>
    <n v="20140"/>
    <n v="13"/>
    <n v="12"/>
    <n v="1"/>
    <n v="8827.0400000000009"/>
    <n v="7"/>
    <n v="5419.4"/>
    <n v="4"/>
    <n v="4"/>
    <n v="8337.1"/>
    <n v="24566.03"/>
    <n v="0"/>
    <n v="12074.47"/>
    <n v="3622.9"/>
    <n v="155.57"/>
    <n v="0"/>
    <n v="15852.94"/>
    <n v="1363.36"/>
    <n v="17216.3"/>
    <n v="11391.65"/>
    <n v="1742.59"/>
    <n v="138.12"/>
    <n v="930.22"/>
    <n v="2810.93"/>
    <n v="463.45"/>
    <n v="0"/>
    <n v="1545.09"/>
    <n v="2008.54"/>
    <n v="16211.12"/>
    <n v="1005.17"/>
    <n v="1005.17"/>
    <n v="92.88"/>
    <n v="0"/>
    <n v="1098.05"/>
    <n v="251.5"/>
    <n v="0"/>
    <n v="465"/>
    <n v="0"/>
    <n v="201.72"/>
    <n v="41.29"/>
    <n v="95.04"/>
    <n v="1098.05"/>
    <n v="21.62"/>
    <n v="21.62"/>
    <n v="0"/>
    <n v="42"/>
    <s v="NA"/>
    <n v="0.82767590000000002"/>
    <n v="0.8406827"/>
    <n v="8.4513603625539002E-2"/>
    <n v="1.0588273642078798"/>
    <n v="0.21582825843892106"/>
    <n v="5.8384786510458114E-2"/>
  </r>
  <r>
    <x v="19"/>
    <x v="1"/>
    <x v="0"/>
    <n v="480.29"/>
    <n v="480.29"/>
    <n v="2700.42"/>
    <n v="13981.3"/>
    <n v="16681.72"/>
    <n v="17162.009999999998"/>
    <n v="182509.3"/>
    <n v="12636.89"/>
    <n v="5924.97"/>
    <n v="218233.1"/>
    <n v="5588.7"/>
    <n v="4453.0200000000004"/>
    <n v="67551.789999999994"/>
    <n v="127699.3"/>
    <n v="3442.6"/>
    <n v="9497.75"/>
    <n v="218233.1"/>
    <n v="0"/>
    <n v="2682"/>
    <n v="20924"/>
    <n v="14"/>
    <n v="12"/>
    <n v="1"/>
    <n v="9865.14"/>
    <n v="7"/>
    <n v="56096.57"/>
    <n v="4"/>
    <n v="4"/>
    <n v="3230.56"/>
    <n v="29362.3"/>
    <n v="0"/>
    <n v="11924.23"/>
    <n v="4153.2299999999996"/>
    <n v="145.97999999999999"/>
    <n v="20.34"/>
    <n v="16243.78"/>
    <n v="1781.42"/>
    <n v="18025.2"/>
    <n v="11797.6"/>
    <n v="2006.4"/>
    <n v="150.58000000000001"/>
    <n v="1038.53"/>
    <n v="3195.5"/>
    <n v="243.92"/>
    <n v="0"/>
    <n v="2076.79"/>
    <n v="2320.71"/>
    <n v="17313.82"/>
    <n v="711.38"/>
    <n v="711.38"/>
    <n v="95.04"/>
    <n v="0"/>
    <n v="806.42"/>
    <n v="177.85"/>
    <n v="22.48"/>
    <n v="395"/>
    <n v="0"/>
    <n v="72.040000000000006"/>
    <n v="14.67"/>
    <n v="96.36"/>
    <n v="806.42"/>
    <n v="14.81"/>
    <n v="14.81"/>
    <n v="0"/>
    <n v="15"/>
    <s v="NA"/>
    <n v="0.82767590000000002"/>
    <n v="0.82783629999999997"/>
    <n v="8.2596086478174027E-2"/>
    <n v="1.0502965561726163"/>
    <n v="0.73632925280896588"/>
    <n v="3.9465858908639018E-2"/>
  </r>
  <r>
    <x v="19"/>
    <x v="2"/>
    <x v="0"/>
    <n v="480.29"/>
    <n v="480.29"/>
    <n v="2621.44"/>
    <n v="15346.69"/>
    <n v="17968.13"/>
    <n v="18448.419999999998"/>
    <n v="208294.2"/>
    <n v="19760.169999999998"/>
    <n v="6213.01"/>
    <n v="252715.8"/>
    <n v="10501.6"/>
    <n v="2426.19"/>
    <n v="71397.77"/>
    <n v="156568.9"/>
    <n v="3418.35"/>
    <n v="8402.99"/>
    <n v="252715.8"/>
    <n v="0"/>
    <n v="2820"/>
    <n v="20065"/>
    <n v="13"/>
    <n v="11"/>
    <n v="1"/>
    <n v="11990.14"/>
    <n v="7"/>
    <n v="5959.56"/>
    <n v="4"/>
    <n v="4"/>
    <n v="4607.55"/>
    <n v="33703.86"/>
    <n v="0"/>
    <n v="11461.32"/>
    <n v="4423.95"/>
    <n v="125.59"/>
    <n v="28.88"/>
    <n v="16039.75"/>
    <n v="2211.37"/>
    <n v="18251.12"/>
    <n v="10893.69"/>
    <n v="1991.49"/>
    <n v="165.71"/>
    <n v="1199.53"/>
    <n v="3356.72"/>
    <n v="0"/>
    <n v="0"/>
    <n v="2595.0300000000002"/>
    <n v="2595.0300000000002"/>
    <n v="16845.439999999999"/>
    <n v="1405.68"/>
    <n v="1405.68"/>
    <n v="96.36"/>
    <n v="0"/>
    <n v="1502.04"/>
    <n v="351.5"/>
    <n v="42.59"/>
    <n v="615"/>
    <n v="0"/>
    <n v="288.18"/>
    <n v="58.67"/>
    <n v="97.11"/>
    <n v="1502.04"/>
    <n v="29.27"/>
    <n v="29.27"/>
    <n v="0"/>
    <n v="60"/>
    <s v="NA"/>
    <n v="0.82767590000000002"/>
    <n v="0.81407790000000002"/>
    <n v="7.2219940344054462E-2"/>
    <n v="0.98930531720331605"/>
    <n v="1.0711036500686779"/>
    <n v="7.7018835008481681E-2"/>
  </r>
  <r>
    <x v="19"/>
    <x v="3"/>
    <x v="0"/>
    <n v="480.29"/>
    <n v="480.29"/>
    <n v="0"/>
    <n v="18908.400000000001"/>
    <n v="18908.400000000001"/>
    <n v="19388.689999999999"/>
    <n v="242076"/>
    <n v="12137.54"/>
    <n v="6463.09"/>
    <n v="280065.3"/>
    <n v="11701.86"/>
    <n v="8318.52"/>
    <n v="64992.17"/>
    <n v="181261.9"/>
    <n v="3961.4"/>
    <n v="9829.4"/>
    <n v="280065.3"/>
    <n v="0"/>
    <n v="0"/>
    <n v="0"/>
    <n v="13"/>
    <n v="0"/>
    <n v="0"/>
    <n v="13353.45"/>
    <n v="7"/>
    <n v="6793.11"/>
    <n v="4"/>
    <n v="0"/>
    <n v="0"/>
    <n v="0"/>
    <n v="0"/>
    <n v="11857.14"/>
    <n v="5113.1499999999996"/>
    <n v="121.65"/>
    <n v="21.71"/>
    <n v="17113.650000000001"/>
    <n v="2405.84"/>
    <n v="19519.48"/>
    <n v="10850.09"/>
    <n v="2100.25"/>
    <n v="236.4"/>
    <n v="1331.75"/>
    <n v="3668.4"/>
    <n v="-182.57"/>
    <n v="0"/>
    <n v="3924.57"/>
    <n v="3742"/>
    <n v="18260.490000000002"/>
    <n v="1258.99"/>
    <n v="1258.99"/>
    <n v="97.11"/>
    <n v="0"/>
    <n v="1356.1"/>
    <n v="314.75"/>
    <n v="35.200000000000003"/>
    <n v="870"/>
    <n v="0"/>
    <n v="0"/>
    <n v="0"/>
    <n v="98.15"/>
    <n v="1356.1"/>
    <n v="26.21"/>
    <n v="26.21"/>
    <n v="0"/>
    <n v="0"/>
    <s v="NA"/>
    <s v="NA"/>
    <s v="NA"/>
    <n v="6.969617442789236E-2"/>
    <n v="1.0067456852422727"/>
    <n v="0.62601134991585305"/>
    <n v="6.4499156739831184E-2"/>
  </r>
  <r>
    <x v="19"/>
    <x v="4"/>
    <x v="0"/>
    <n v="480.29"/>
    <n v="480.29"/>
    <n v="3095.04"/>
    <n v="15813.36"/>
    <n v="18908.400000000001"/>
    <n v="19388.689999999999"/>
    <n v="242076"/>
    <n v="12137.54"/>
    <n v="6463.09"/>
    <n v="280065.3"/>
    <n v="11701.86"/>
    <n v="8318.52"/>
    <n v="64992.17"/>
    <n v="181261.9"/>
    <n v="3961.4"/>
    <n v="9829.4"/>
    <n v="280065.3"/>
    <n v="0"/>
    <n v="2875"/>
    <n v="19604"/>
    <n v="13"/>
    <n v="11"/>
    <n v="2"/>
    <n v="13353.45"/>
    <n v="7"/>
    <n v="6793.11"/>
    <n v="4"/>
    <n v="4"/>
    <n v="5394.56"/>
    <n v="36194.11"/>
    <n v="0"/>
    <n v="13983.87"/>
    <n v="5043.42"/>
    <n v="139.52000000000001"/>
    <n v="17.989999999999998"/>
    <n v="19184.810000000001"/>
    <n v="1882.89"/>
    <n v="21067.7"/>
    <n v="12166.72"/>
    <n v="2222.87"/>
    <n v="258.97000000000003"/>
    <n v="1538.53"/>
    <n v="4020.37"/>
    <n v="-37.74"/>
    <n v="0"/>
    <n v="4596.3999999999996"/>
    <n v="4558.66"/>
    <n v="20745.75"/>
    <n v="321.95"/>
    <n v="321.95"/>
    <n v="98.15"/>
    <n v="0"/>
    <n v="420.1"/>
    <n v="80.5"/>
    <n v="40.79"/>
    <n v="10.66"/>
    <n v="0"/>
    <n v="0"/>
    <n v="0"/>
    <n v="99.15"/>
    <n v="420.1"/>
    <n v="6.7"/>
    <n v="6.7"/>
    <n v="0"/>
    <n v="0"/>
    <s v="NA"/>
    <n v="0.82767590000000002"/>
    <n v="0.78365510000000005"/>
    <n v="7.5224242346338524E-2"/>
    <n v="1.0865973926036263"/>
    <n v="0.62601134991585305"/>
    <n v="1.5281687132434959E-2"/>
  </r>
  <r>
    <x v="20"/>
    <x v="0"/>
    <x v="0"/>
    <n v="1807.27"/>
    <n v="1807.27"/>
    <n v="2411.61"/>
    <n v="11446.94"/>
    <n v="13858.55"/>
    <n v="15665.82"/>
    <n v="224514.2"/>
    <n v="27183.31"/>
    <n v="7073.4"/>
    <n v="274436.8"/>
    <n v="14033.49"/>
    <n v="8212.74"/>
    <n v="79189.55"/>
    <n v="160860.70000000001"/>
    <n v="3270.46"/>
    <n v="8869.84"/>
    <n v="274436.8"/>
    <n v="0"/>
    <n v="3397"/>
    <n v="31846"/>
    <n v="10"/>
    <n v="8"/>
    <n v="2"/>
    <n v="30048.62"/>
    <n v="17"/>
    <n v="19212.57"/>
    <n v="12"/>
    <n v="12"/>
    <n v="34982.22"/>
    <n v="59999.85"/>
    <n v="0"/>
    <n v="22683.73"/>
    <n v="0"/>
    <n v="0"/>
    <n v="2169.34"/>
    <n v="0"/>
    <n v="2169.34"/>
    <n v="24853.07"/>
    <n v="17106.919999999998"/>
    <n v="2362.61"/>
    <n v="141.32"/>
    <n v="3748.92"/>
    <s v="NA"/>
    <n v="0"/>
    <n v="0"/>
    <n v="0"/>
    <n v="3395.5"/>
    <n v="24251.34"/>
    <n v="601.74"/>
    <n v="0"/>
    <n v="0"/>
    <n v="0"/>
    <n v="0"/>
    <n v="0"/>
    <n v="0"/>
    <n v="0"/>
    <n v="0"/>
    <n v="0"/>
    <n v="0"/>
    <n v="0"/>
    <n v="0"/>
    <n v="0"/>
    <n v="0"/>
    <n v="0"/>
    <n v="0"/>
    <s v="NA"/>
    <n v="0.97649209999999997"/>
    <n v="0.97670360000000001"/>
    <n v="9.056026742769191E-2"/>
    <n v="1.5864519061242883"/>
    <n v="1.7351986681833445"/>
    <n v="2.4211898167912457E-2"/>
  </r>
  <r>
    <x v="20"/>
    <x v="1"/>
    <x v="0"/>
    <n v="2454.73"/>
    <n v="2454.73"/>
    <n v="2165.44"/>
    <n v="9124.3799999999992"/>
    <n v="11289.82"/>
    <n v="13744.55"/>
    <n v="211342.6"/>
    <n v="16097.67"/>
    <n v="5982.64"/>
    <n v="247167.5"/>
    <n v="11499.97"/>
    <n v="11723.07"/>
    <n v="71549.19"/>
    <n v="140458.6"/>
    <n v="3054.33"/>
    <n v="8882.31"/>
    <n v="247167.5"/>
    <n v="0"/>
    <n v="3373"/>
    <n v="29806"/>
    <n v="11"/>
    <n v="8"/>
    <n v="2"/>
    <n v="35098.26"/>
    <n v="22"/>
    <n v="19749"/>
    <n v="14"/>
    <n v="14"/>
    <n v="14109.56"/>
    <n v="68326.990000000005"/>
    <n v="0"/>
    <n v="23938.33"/>
    <n v="0"/>
    <n v="0"/>
    <n v="2138.6"/>
    <n v="0"/>
    <n v="2138.6"/>
    <n v="26076.93"/>
    <n v="18554.38"/>
    <n v="2649.54"/>
    <n v="149"/>
    <n v="4200.21"/>
    <s v="NA"/>
    <n v="0"/>
    <n v="0"/>
    <n v="0"/>
    <n v="3776.67"/>
    <n v="26531.26"/>
    <n v="-454.33"/>
    <n v="0"/>
    <n v="0"/>
    <n v="0"/>
    <n v="0"/>
    <n v="0"/>
    <n v="0"/>
    <n v="0"/>
    <n v="0"/>
    <n v="0"/>
    <n v="0"/>
    <n v="0"/>
    <n v="0"/>
    <n v="0"/>
    <n v="0"/>
    <n v="0"/>
    <n v="0"/>
    <s v="NA"/>
    <n v="0.97649209999999997"/>
    <n v="0.97467179999999998"/>
    <n v="0.10550306978061436"/>
    <n v="1.8972560032885764"/>
    <n v="1.1712038589841065"/>
    <n v="-1.7422679740291512E-2"/>
  </r>
  <r>
    <x v="20"/>
    <x v="2"/>
    <x v="0"/>
    <n v="4890.7700000000004"/>
    <n v="4890.7700000000004"/>
    <n v="0"/>
    <n v="8383.2099999999991"/>
    <n v="8383.2099999999991"/>
    <n v="13273.98"/>
    <n v="216831.8"/>
    <n v="9228.08"/>
    <n v="8634.24"/>
    <n v="247968.1"/>
    <n v="11579.45"/>
    <n v="14965.54"/>
    <n v="68645.94"/>
    <n v="132488.79999999999"/>
    <n v="2893.43"/>
    <n v="17394.93"/>
    <n v="247968.1"/>
    <n v="0"/>
    <n v="3332"/>
    <n v="27936"/>
    <n v="9"/>
    <n v="7"/>
    <n v="2"/>
    <n v="38180.15"/>
    <n v="25"/>
    <n v="20399.66"/>
    <n v="15"/>
    <n v="15"/>
    <n v="15239.38"/>
    <n v="58366.45"/>
    <n v="0"/>
    <n v="23517.29"/>
    <n v="0"/>
    <n v="0"/>
    <n v="2528.2600000000002"/>
    <n v="0"/>
    <n v="2528.2600000000002"/>
    <n v="26045.55"/>
    <n v="18134.599999999999"/>
    <n v="3390.4"/>
    <n v="196.48"/>
    <n v="5025.5"/>
    <s v="NA"/>
    <n v="0"/>
    <n v="0"/>
    <n v="0"/>
    <n v="5782.78"/>
    <n v="28942.880000000001"/>
    <n v="-2897.33"/>
    <n v="0"/>
    <n v="0"/>
    <n v="0"/>
    <n v="0"/>
    <n v="0"/>
    <n v="0"/>
    <n v="0"/>
    <n v="0"/>
    <n v="0"/>
    <n v="0"/>
    <n v="0"/>
    <n v="0"/>
    <n v="0"/>
    <n v="0"/>
    <n v="0"/>
    <n v="0"/>
    <s v="NA"/>
    <n v="0.97649209999999997"/>
    <n v="0.97246699999999997"/>
    <n v="0.10503588969710216"/>
    <n v="1.9621507641265092"/>
    <n v="0.69520068585307493"/>
    <n v="-0.11124088375941379"/>
  </r>
  <r>
    <x v="20"/>
    <x v="3"/>
    <x v="0"/>
    <n v="9141.65"/>
    <n v="9141.65"/>
    <n v="0"/>
    <n v="7218.23"/>
    <n v="7218.23"/>
    <n v="16359.88"/>
    <n v="222534.1"/>
    <n v="6146.04"/>
    <n v="4967.5200000000004"/>
    <n v="250007.5"/>
    <n v="10292.530000000001"/>
    <n v="20598.97"/>
    <n v="66932.27"/>
    <n v="132597.6"/>
    <n v="3336.9"/>
    <n v="16249.22"/>
    <n v="250007.5"/>
    <n v="0"/>
    <n v="3280"/>
    <n v="26354"/>
    <n v="10"/>
    <n v="8"/>
    <n v="2"/>
    <n v="33398.120000000003"/>
    <n v="22"/>
    <n v="14368.3"/>
    <n v="11"/>
    <n v="11"/>
    <n v="15203.63"/>
    <n v="56648.72"/>
    <n v="0"/>
    <n v="19718.599999999999"/>
    <n v="0"/>
    <n v="0"/>
    <n v="3372.64"/>
    <n v="0"/>
    <n v="3372.64"/>
    <n v="23091.24"/>
    <n v="14529.02"/>
    <n v="3044.67"/>
    <n v="214.86"/>
    <n v="4912.0200000000004"/>
    <s v="NA"/>
    <n v="0"/>
    <n v="0"/>
    <n v="0"/>
    <n v="7066.94"/>
    <n v="26507.98"/>
    <n v="-3416.74"/>
    <n v="0"/>
    <n v="0"/>
    <n v="0"/>
    <n v="0"/>
    <n v="0"/>
    <n v="0"/>
    <n v="0"/>
    <n v="0"/>
    <n v="0"/>
    <n v="0"/>
    <n v="0"/>
    <n v="0"/>
    <n v="0"/>
    <n v="0"/>
    <n v="0"/>
    <n v="0"/>
    <s v="NA"/>
    <n v="0.97649209999999997"/>
    <n v="0.97007500000000002"/>
    <n v="9.2362189134325978E-2"/>
    <n v="1.4114553407482209"/>
    <n v="0.37567757220713111"/>
    <n v="-0.14796693464707827"/>
  </r>
  <r>
    <x v="20"/>
    <x v="4"/>
    <x v="0"/>
    <n v="9141.65"/>
    <n v="9141.65"/>
    <n v="0"/>
    <n v="7218.23"/>
    <n v="7218.23"/>
    <n v="16359.88"/>
    <n v="222534.1"/>
    <n v="6146.04"/>
    <n v="4967.5200000000004"/>
    <n v="250007.5"/>
    <n v="10292.530000000001"/>
    <n v="20598.97"/>
    <n v="66932.27"/>
    <n v="132597.6"/>
    <n v="3336.9"/>
    <n v="16249.22"/>
    <n v="250007.5"/>
    <n v="0"/>
    <n v="0"/>
    <n v="0"/>
    <n v="10"/>
    <n v="0"/>
    <n v="0"/>
    <n v="33398.120000000003"/>
    <n v="22"/>
    <n v="14368.3"/>
    <n v="11"/>
    <n v="-1"/>
    <n v="0"/>
    <n v="0"/>
    <n v="0"/>
    <n v="17915.21"/>
    <n v="0"/>
    <n v="0"/>
    <n v="3746.44"/>
    <n v="0"/>
    <n v="3746.44"/>
    <n v="21661.65"/>
    <n v="12447.64"/>
    <n v="2994.15"/>
    <n v="272.47000000000003"/>
    <n v="5584.93"/>
    <s v="NA"/>
    <n v="0"/>
    <n v="0"/>
    <n v="0"/>
    <n v="9928.58"/>
    <n v="27961.15"/>
    <n v="-6299.5"/>
    <n v="0"/>
    <n v="0"/>
    <n v="0"/>
    <n v="0"/>
    <n v="0"/>
    <n v="0"/>
    <n v="0"/>
    <n v="0"/>
    <n v="0"/>
    <n v="0"/>
    <n v="0"/>
    <n v="0"/>
    <n v="0"/>
    <n v="0"/>
    <n v="0"/>
    <n v="0"/>
    <s v="NA"/>
    <s v="NA"/>
    <s v="NA"/>
    <n v="8.6644000679979613E-2"/>
    <n v="1.3240714479568312"/>
    <n v="0.37567757220713111"/>
    <n v="-0.29081348835384191"/>
  </r>
  <r>
    <x v="21"/>
    <x v="0"/>
    <x v="1"/>
    <n v="594.99"/>
    <n v="594.99"/>
    <n v="380.77"/>
    <n v="16706.45"/>
    <n v="17087.22"/>
    <n v="17695.98"/>
    <n v="93000.35"/>
    <n v="22155.86"/>
    <n v="7204.81"/>
    <n v="140057"/>
    <n v="4521.04"/>
    <n v="5590.83"/>
    <n v="31214.31"/>
    <n v="88419.34"/>
    <n v="1255.32"/>
    <n v="9056.14"/>
    <n v="140057"/>
    <n v="0"/>
    <n v="1000"/>
    <n v="23060"/>
    <n v="16"/>
    <n v="15"/>
    <n v="1"/>
    <n v="776.82"/>
    <n v="1"/>
    <n v="321.75"/>
    <n v="0"/>
    <n v="0"/>
    <n v="20272.939999999999"/>
    <n v="278589.2"/>
    <n v="0"/>
    <n v="6627.35"/>
    <n v="1477.03"/>
    <n v="148.5"/>
    <n v="0.65"/>
    <n v="8253.5300000000007"/>
    <n v="1890.53"/>
    <n v="10144.06"/>
    <n v="5362.82"/>
    <n v="809.29"/>
    <n v="98.15"/>
    <n v="1277.8399999999999"/>
    <n v="2185.2800000000002"/>
    <n v="741.74"/>
    <n v="-21.93"/>
    <n v="467.63"/>
    <n v="1187.94"/>
    <n v="8736.0400000000009"/>
    <n v="1408.02"/>
    <n v="1408.02"/>
    <n v="1790.93"/>
    <n v="0"/>
    <n v="3198.95"/>
    <n v="352.01"/>
    <n v="8.18"/>
    <n v="0"/>
    <n v="0"/>
    <n v="184.08"/>
    <n v="31.28"/>
    <n v="2623.33"/>
    <n v="3198.95"/>
    <n v="27"/>
    <n v="26"/>
    <n v="0"/>
    <n v="35"/>
    <s v="NA"/>
    <n v="0.83486289999999996"/>
    <n v="0.86777340000000003"/>
    <n v="7.2428082851981684E-2"/>
    <n v="0.57324092816560601"/>
    <n v="1.2520278616951421"/>
    <n v="0.13880241244629862"/>
  </r>
  <r>
    <x v="21"/>
    <x v="1"/>
    <x v="1"/>
    <n v="598.15"/>
    <n v="598.15"/>
    <n v="374.59"/>
    <n v="19658.18"/>
    <n v="20032.77"/>
    <n v="20646.12"/>
    <n v="126572.2"/>
    <n v="22453.69"/>
    <n v="8976.3799999999992"/>
    <n v="178648.4"/>
    <n v="7748.75"/>
    <n v="10879.51"/>
    <n v="36702.14"/>
    <n v="113080.5"/>
    <n v="1335.23"/>
    <n v="8902.2800000000007"/>
    <n v="178648.4"/>
    <n v="0"/>
    <n v="1200"/>
    <n v="25314"/>
    <n v="15"/>
    <n v="15"/>
    <n v="1"/>
    <n v="1054.8699999999999"/>
    <n v="1"/>
    <n v="438.91"/>
    <n v="0"/>
    <n v="0"/>
    <n v="19006.91"/>
    <n v="406387.20000000001"/>
    <n v="0"/>
    <n v="7716.91"/>
    <n v="1680.42"/>
    <n v="277.3"/>
    <n v="17.34"/>
    <n v="9691.9599999999991"/>
    <n v="2403.87"/>
    <n v="12095.84"/>
    <n v="6271.69"/>
    <n v="980.48"/>
    <n v="126.85"/>
    <n v="1618.6"/>
    <n v="2725.93"/>
    <n v="836.95"/>
    <n v="78.05"/>
    <n v="389.05"/>
    <n v="1304.5"/>
    <n v="10302.120000000001"/>
    <n v="1793.72"/>
    <n v="1793.72"/>
    <n v="2623.33"/>
    <n v="0"/>
    <n v="4417.05"/>
    <n v="448.43"/>
    <n v="12.27"/>
    <n v="0"/>
    <n v="0"/>
    <n v="212.01"/>
    <n v="43.15"/>
    <n v="3664.02"/>
    <n v="4417.05"/>
    <n v="34"/>
    <n v="33"/>
    <n v="0"/>
    <n v="40"/>
    <s v="NA"/>
    <n v="0.83486289999999996"/>
    <n v="0.85691969999999995"/>
    <n v="6.7707519350859002E-2"/>
    <n v="0.58586504389202432"/>
    <n v="1.0875501062669402"/>
    <n v="0.14829230545377584"/>
  </r>
  <r>
    <x v="21"/>
    <x v="2"/>
    <x v="1"/>
    <n v="598.15"/>
    <n v="598.15"/>
    <n v="374.59"/>
    <n v="19658.18"/>
    <n v="20032.77"/>
    <n v="20646.12"/>
    <n v="126572.2"/>
    <n v="22453.69"/>
    <n v="8976.3799999999992"/>
    <n v="178648.4"/>
    <n v="7748.75"/>
    <n v="10879.51"/>
    <n v="36702.14"/>
    <n v="113080.5"/>
    <n v="1335.23"/>
    <n v="8902.2800000000007"/>
    <n v="178648.4"/>
    <n v="0"/>
    <n v="1200"/>
    <n v="25314"/>
    <n v="15"/>
    <n v="15"/>
    <n v="1"/>
    <n v="1054.8699999999999"/>
    <n v="1"/>
    <n v="438.9"/>
    <n v="0"/>
    <n v="0"/>
    <n v="19006.91"/>
    <n v="406387.20000000001"/>
    <n v="0"/>
    <n v="9244.56"/>
    <n v="1780.63"/>
    <n v="408.5"/>
    <n v="146.97"/>
    <n v="11580.66"/>
    <n v="3296.95"/>
    <n v="14877.61"/>
    <n v="7064.09"/>
    <n v="1236.0899999999999"/>
    <n v="156.52000000000001"/>
    <n v="2279.4899999999998"/>
    <n v="3672.1"/>
    <n v="1332.38"/>
    <n v="-149.57"/>
    <n v="672.16"/>
    <n v="1854.97"/>
    <n v="12591.16"/>
    <n v="2286.4499999999998"/>
    <n v="2286.4499999999998"/>
    <n v="3664.02"/>
    <n v="0"/>
    <n v="5950.47"/>
    <n v="571.61"/>
    <n v="13.21"/>
    <n v="0"/>
    <n v="0"/>
    <n v="292.62"/>
    <n v="59.57"/>
    <n v="5013.45"/>
    <n v="5950.47"/>
    <n v="39.68"/>
    <n v="39.26"/>
    <n v="0"/>
    <n v="45"/>
    <s v="NA"/>
    <n v="0.83486289999999996"/>
    <n v="0.84526089999999998"/>
    <n v="8.3278719540729171E-2"/>
    <n v="0.72060077147667456"/>
    <n v="1.0875501062669402"/>
    <n v="0.15368395864658368"/>
  </r>
  <r>
    <x v="21"/>
    <x v="3"/>
    <x v="1"/>
    <n v="600.22"/>
    <n v="600.22"/>
    <n v="362.2"/>
    <n v="22864.65"/>
    <n v="23226.85"/>
    <n v="23841.64"/>
    <n v="151639.20000000001"/>
    <n v="38289.08"/>
    <n v="7856.27"/>
    <n v="221626.2"/>
    <n v="10962.41"/>
    <n v="2253.4699999999998"/>
    <n v="50076.72"/>
    <n v="144953.70000000001"/>
    <n v="1338.75"/>
    <n v="12041.16"/>
    <n v="221626.2"/>
    <n v="0"/>
    <n v="1400"/>
    <n v="25284"/>
    <n v="15"/>
    <n v="15"/>
    <n v="0"/>
    <n v="1704.91"/>
    <n v="1"/>
    <n v="745.67"/>
    <n v="1"/>
    <n v="1"/>
    <n v="37415.480000000003"/>
    <n v="662099.19999999995"/>
    <n v="0"/>
    <n v="11479.11"/>
    <n v="2466.89"/>
    <n v="330.83"/>
    <n v="128.84"/>
    <n v="14405.67"/>
    <n v="4171.49"/>
    <n v="18577.16"/>
    <n v="8343.07"/>
    <n v="1521.02"/>
    <n v="190.7"/>
    <n v="3071.36"/>
    <n v="4783.08"/>
    <n v="1681.33"/>
    <n v="-189.54"/>
    <n v="1091.3399999999999"/>
    <n v="2583.13"/>
    <n v="15709.27"/>
    <n v="2867.89"/>
    <n v="2867.89"/>
    <n v="5013.45"/>
    <n v="0"/>
    <n v="7881.35"/>
    <n v="716.97"/>
    <n v="45.54"/>
    <n v="0"/>
    <n v="0"/>
    <n v="0.46"/>
    <n v="0"/>
    <n v="7118.38"/>
    <n v="7881.35"/>
    <n v="48.06"/>
    <n v="47.56"/>
    <n v="0"/>
    <n v="60"/>
    <s v="NA"/>
    <n v="0.83486289999999996"/>
    <n v="0.83275259999999995"/>
    <n v="8.3822039091046088E-2"/>
    <n v="0.77918968661551802"/>
    <n v="1.6059750923174749"/>
    <n v="0.15437720297397448"/>
  </r>
  <r>
    <x v="21"/>
    <x v="4"/>
    <x v="1"/>
    <n v="600.22"/>
    <n v="600.22"/>
    <n v="362.2"/>
    <n v="22864.65"/>
    <n v="23226.85"/>
    <n v="23841.64"/>
    <n v="151639.20000000001"/>
    <n v="38289.08"/>
    <n v="7856.27"/>
    <n v="221626.2"/>
    <n v="10962.41"/>
    <n v="2253.4699999999998"/>
    <n v="50076.72"/>
    <n v="144953.70000000001"/>
    <n v="1338.75"/>
    <n v="12041.16"/>
    <n v="221626.2"/>
    <n v="0"/>
    <n v="1400"/>
    <n v="25284"/>
    <n v="15"/>
    <n v="15"/>
    <n v="0"/>
    <n v="1704.91"/>
    <n v="1"/>
    <n v="745.67"/>
    <n v="1"/>
    <n v="1"/>
    <n v="37415.480000000003"/>
    <n v="662099.19999999995"/>
    <n v="0"/>
    <n v="13699.91"/>
    <n v="3074.38"/>
    <n v="321.48"/>
    <n v="184.99"/>
    <n v="17280.75"/>
    <n v="4750.1000000000004"/>
    <n v="22030.85"/>
    <n v="9783.2999999999993"/>
    <n v="184.99"/>
    <n v="211.64"/>
    <n v="5194.8100000000004"/>
    <n v="5591.44"/>
    <n v="1900.02"/>
    <n v="-25.33"/>
    <n v="1175.43"/>
    <n v="3050.12"/>
    <n v="18424.86"/>
    <n v="3605.99"/>
    <n v="3605.99"/>
    <n v="7118.38"/>
    <n v="0"/>
    <n v="10724.37"/>
    <n v="901.5"/>
    <n v="7.62"/>
    <n v="0"/>
    <n v="71.52"/>
    <n v="432.24"/>
    <n v="0"/>
    <n v="9311.49"/>
    <n v="10724.37"/>
    <n v="60.19"/>
    <n v="59.57"/>
    <n v="0"/>
    <n v="75"/>
    <s v="NA"/>
    <n v="0.83486289999999996"/>
    <n v="0.81935069999999999"/>
    <n v="9.9405440331513134E-2"/>
    <n v="0.92404926842280977"/>
    <n v="1.6059750923174749"/>
    <n v="0.16367911360660164"/>
  </r>
  <r>
    <x v="22"/>
    <x v="0"/>
    <x v="1"/>
    <n v="48.49"/>
    <n v="48.49"/>
    <n v="0"/>
    <n v="6061.56"/>
    <n v="6061.56"/>
    <n v="6110.05"/>
    <n v="65756.19"/>
    <n v="2339.67"/>
    <n v="1879.54"/>
    <n v="76085.45"/>
    <n v="2373.06"/>
    <n v="1360.71"/>
    <n v="25124.3"/>
    <n v="44585.82"/>
    <n v="688.91"/>
    <n v="1952.66"/>
    <n v="76085.45"/>
    <n v="0"/>
    <n v="817"/>
    <n v="960"/>
    <n v="13"/>
    <n v="11"/>
    <n v="1"/>
    <n v="2464.08"/>
    <n v="6"/>
    <n v="1236.32"/>
    <n v="3"/>
    <n v="3"/>
    <n v="6047.98"/>
    <n v="16822.349999999999"/>
    <n v="0"/>
    <n v="5161.03"/>
    <n v="1843.36"/>
    <n v="56.74"/>
    <n v="0"/>
    <n v="7061.13"/>
    <n v="593.97"/>
    <n v="7655.1"/>
    <n v="4410.22"/>
    <n v="894.03"/>
    <n v="94.5"/>
    <n v="420.52"/>
    <n v="1409.05"/>
    <n v="301.06"/>
    <n v="10.56"/>
    <n v="1015.52"/>
    <n v="1327.23"/>
    <n v="7146.5"/>
    <n v="508.6"/>
    <n v="508.6"/>
    <n v="0"/>
    <n v="0"/>
    <n v="508.6"/>
    <n v="127.15"/>
    <n v="0"/>
    <n v="247"/>
    <n v="0"/>
    <n v="101.8"/>
    <n v="20.350000000000001"/>
    <n v="0"/>
    <n v="508.6"/>
    <n v="10.49"/>
    <n v="10.49"/>
    <n v="0"/>
    <n v="210"/>
    <s v="NA"/>
    <n v="0.96119900000000003"/>
    <n v="0.9621459"/>
    <n v="0.10061187782946675"/>
    <n v="1.2528702711107111"/>
    <n v="0.38292158001980342"/>
    <n v="6.6439367219239459E-2"/>
  </r>
  <r>
    <x v="22"/>
    <x v="1"/>
    <x v="1"/>
    <n v="48.49"/>
    <n v="48.49"/>
    <n v="0"/>
    <n v="6375.48"/>
    <n v="6375.48"/>
    <n v="6423.98"/>
    <n v="69390.25"/>
    <n v="2240"/>
    <n v="2213.84"/>
    <n v="80268.070000000007"/>
    <n v="3126.74"/>
    <n v="76.27"/>
    <n v="20353.62"/>
    <n v="50193.29"/>
    <n v="763.72"/>
    <n v="5754.44"/>
    <n v="80268.070000000007"/>
    <n v="0"/>
    <n v="857"/>
    <n v="984"/>
    <n v="12"/>
    <n v="11"/>
    <n v="1"/>
    <n v="4368.6099999999997"/>
    <n v="8"/>
    <n v="2163.9499999999998"/>
    <n v="4"/>
    <n v="4"/>
    <n v="5607.64"/>
    <n v="12465.29"/>
    <n v="0"/>
    <n v="5027.66"/>
    <n v="1646.65"/>
    <n v="169.26"/>
    <n v="0"/>
    <n v="6843.57"/>
    <n v="504.03"/>
    <n v="7347.6"/>
    <n v="4133.4799999999996"/>
    <n v="1019.59"/>
    <n v="63.99"/>
    <n v="462.62"/>
    <n v="1546.2"/>
    <n v="255.75"/>
    <n v="19.899999999999999"/>
    <n v="976.23"/>
    <n v="1251.8800000000001"/>
    <n v="6931.57"/>
    <n v="416.03"/>
    <n v="416.03"/>
    <n v="0"/>
    <n v="0"/>
    <n v="416.03"/>
    <n v="104.01"/>
    <n v="0"/>
    <n v="207.46"/>
    <n v="0"/>
    <n v="84.84"/>
    <n v="17.27"/>
    <n v="0"/>
    <n v="416.03"/>
    <n v="8.58"/>
    <n v="8.58"/>
    <n v="0"/>
    <n v="175"/>
    <s v="NA"/>
    <n v="0.96119900000000003"/>
    <n v="0.95887560000000005"/>
    <n v="9.1538266710536331E-2"/>
    <n v="1.1437769108870204"/>
    <n v="0.34869348908309183"/>
    <n v="5.6621209646687348E-2"/>
  </r>
  <r>
    <x v="22"/>
    <x v="2"/>
    <x v="1"/>
    <n v="52.15"/>
    <n v="52.15"/>
    <n v="0"/>
    <n v="5624.35"/>
    <n v="5624.35"/>
    <n v="5676.49"/>
    <n v="72463.09"/>
    <n v="1276.05"/>
    <n v="2603.04"/>
    <n v="82018.67"/>
    <n v="3590.97"/>
    <n v="1794.96"/>
    <n v="21290.89"/>
    <n v="49816.11"/>
    <n v="1543.31"/>
    <n v="3982.42"/>
    <n v="82018.67"/>
    <n v="0"/>
    <n v="865"/>
    <n v="10022"/>
    <n v="11"/>
    <n v="9"/>
    <n v="2"/>
    <n v="6000.01"/>
    <n v="11"/>
    <n v="24253.7"/>
    <n v="5"/>
    <n v="5"/>
    <n v="1190.8599999999999"/>
    <n v="6108.99"/>
    <n v="0"/>
    <n v="4784.3500000000004"/>
    <n v="1782.61"/>
    <n v="117.21"/>
    <n v="1.63"/>
    <n v="6685.8"/>
    <n v="492.86"/>
    <n v="7178.66"/>
    <n v="4173.8599999999997"/>
    <n v="1122.54"/>
    <n v="85.08"/>
    <n v="502.84"/>
    <n v="1710.46"/>
    <n v="145.87"/>
    <n v="-19.55"/>
    <n v="2800.3"/>
    <n v="2926.62"/>
    <n v="8810.9500000000007"/>
    <n v="-1632.29"/>
    <n v="-1632.29"/>
    <n v="0"/>
    <n v="0"/>
    <n v="-1632.29"/>
    <n v="0"/>
    <n v="7.72"/>
    <n v="-1640.01"/>
    <n v="0"/>
    <n v="0"/>
    <n v="0"/>
    <n v="0"/>
    <n v="-1632.29"/>
    <n v="-33.590000000000003"/>
    <n v="-33.590000000000003"/>
    <n v="0"/>
    <n v="0"/>
    <s v="NA"/>
    <n v="0.96119900000000003"/>
    <n v="0.95533230000000002"/>
    <n v="8.7524706265049171E-2"/>
    <n v="1.2646300795033552"/>
    <n v="0.22479560432591267"/>
    <n v="-0.22738087609665314"/>
  </r>
  <r>
    <x v="22"/>
    <x v="3"/>
    <x v="1"/>
    <n v="55.7"/>
    <n v="55.7"/>
    <n v="620.17999999999995"/>
    <n v="5485.33"/>
    <n v="6105.51"/>
    <n v="6161.21"/>
    <n v="80006.5"/>
    <n v="1628.34"/>
    <n v="1891.57"/>
    <n v="89687.62"/>
    <n v="4328.3599999999997"/>
    <n v="3924.52"/>
    <n v="18880.03"/>
    <n v="56912.74"/>
    <n v="1614.59"/>
    <n v="4027.37"/>
    <n v="89687.62"/>
    <n v="0"/>
    <n v="904"/>
    <n v="10072"/>
    <n v="11"/>
    <n v="9"/>
    <n v="2"/>
    <n v="6006.7"/>
    <n v="10"/>
    <n v="2791.12"/>
    <n v="5"/>
    <n v="5"/>
    <n v="1193.53"/>
    <n v="5795.12"/>
    <n v="0"/>
    <n v="4977.74"/>
    <n v="1431.58"/>
    <n v="211.68"/>
    <n v="0.4"/>
    <n v="6621.4"/>
    <n v="495.31"/>
    <n v="7116.71"/>
    <n v="3750.61"/>
    <n v="1286.8900000000001"/>
    <n v="96.55"/>
    <n v="600.79"/>
    <n v="1984.23"/>
    <n v="157"/>
    <n v="-238.76"/>
    <n v="1260.92"/>
    <n v="1179.1600000000001"/>
    <n v="6913.99"/>
    <n v="202.72"/>
    <n v="202.72"/>
    <n v="0"/>
    <n v="0"/>
    <n v="202.72"/>
    <n v="50.68"/>
    <n v="0"/>
    <n v="152.04"/>
    <n v="0"/>
    <n v="0"/>
    <n v="0"/>
    <n v="0"/>
    <n v="202.72"/>
    <n v="3.64"/>
    <n v="3.64"/>
    <n v="0"/>
    <n v="0"/>
    <s v="NA"/>
    <n v="0.96119900000000003"/>
    <n v="0.95149519999999999"/>
    <n v="7.9349970486450649E-2"/>
    <n v="1.1550831735973941"/>
    <n v="0.26428899518114135"/>
    <n v="2.8485072456233287E-2"/>
  </r>
  <r>
    <x v="22"/>
    <x v="4"/>
    <x v="1"/>
    <n v="55.7"/>
    <n v="55.7"/>
    <n v="0"/>
    <n v="6570.39"/>
    <n v="6570.39"/>
    <n v="6626.09"/>
    <n v="89638.9"/>
    <n v="2623.96"/>
    <n v="2517.34"/>
    <n v="101406.3"/>
    <n v="4874.97"/>
    <n v="986.91"/>
    <n v="23160.5"/>
    <n v="66271.509999999995"/>
    <n v="1674.69"/>
    <n v="4437.71"/>
    <n v="101406.3"/>
    <n v="0"/>
    <n v="0"/>
    <n v="0"/>
    <n v="12"/>
    <n v="0"/>
    <n v="0"/>
    <n v="6221.35"/>
    <n v="9"/>
    <n v="3239.61"/>
    <n v="5"/>
    <n v="0"/>
    <n v="0"/>
    <n v="0"/>
    <n v="0"/>
    <n v="5935.24"/>
    <n v="1551.99"/>
    <n v="159.79"/>
    <n v="28.54"/>
    <n v="7675.56"/>
    <n v="812.63"/>
    <n v="8488.19"/>
    <n v="4291.63"/>
    <n v="1646.18"/>
    <n v="0"/>
    <n v="832.48"/>
    <n v="2478.66"/>
    <n v="194.85"/>
    <n v="0"/>
    <n v="1058.1600000000001"/>
    <n v="1253.01"/>
    <n v="8023.3"/>
    <n v="464.89"/>
    <n v="464.89"/>
    <n v="0"/>
    <n v="0"/>
    <n v="0"/>
    <n v="0"/>
    <n v="0"/>
    <n v="0"/>
    <n v="0"/>
    <n v="0"/>
    <n v="0"/>
    <n v="0"/>
    <n v="0"/>
    <n v="8.35"/>
    <n v="8.35"/>
    <n v="0"/>
    <n v="0"/>
    <s v="NA"/>
    <s v="NA"/>
    <s v="NA"/>
    <n v="8.3704759960673059E-2"/>
    <n v="1.2810254614712449"/>
    <n v="0.39600428005052751"/>
    <n v="5.4769037922101173E-2"/>
  </r>
  <r>
    <x v="23"/>
    <x v="0"/>
    <x v="1"/>
    <n v="188.46"/>
    <n v="188.46"/>
    <n v="0"/>
    <n v="3200.6"/>
    <n v="3200.6"/>
    <n v="3389.06"/>
    <n v="46008.61"/>
    <n v="1037.76"/>
    <n v="1401.18"/>
    <n v="51836.6"/>
    <n v="2488.4499999999998"/>
    <n v="125.71"/>
    <n v="15988.06"/>
    <n v="31679.99"/>
    <n v="291.85000000000002"/>
    <n v="1262.54"/>
    <n v="51836.6"/>
    <n v="0"/>
    <n v="675"/>
    <n v="7382"/>
    <n v="12"/>
    <n v="11"/>
    <n v="2"/>
    <n v="944.21"/>
    <n v="3"/>
    <n v="623.54999999999995"/>
    <n v="2"/>
    <n v="2"/>
    <n v="4586.6099999999997"/>
    <n v="7832.61"/>
    <n v="0"/>
    <n v="3505.56"/>
    <n v="1184.6300000000001"/>
    <n v="1.98"/>
    <n v="6.24"/>
    <n v="4698.42"/>
    <n v="507"/>
    <n v="5205.41"/>
    <n v="3529.57"/>
    <n v="524.66"/>
    <n v="-14.17"/>
    <n v="391.97"/>
    <n v="902.47"/>
    <n v="107.95"/>
    <n v="0"/>
    <n v="213.97"/>
    <n v="321.92"/>
    <n v="4753.96"/>
    <n v="451.45"/>
    <n v="451.45"/>
    <n v="0.16"/>
    <n v="0"/>
    <n v="451.61"/>
    <n v="230"/>
    <n v="3.15"/>
    <n v="58.8"/>
    <n v="0"/>
    <n v="94.23"/>
    <n v="19.72"/>
    <n v="0.4"/>
    <n v="451.61"/>
    <n v="23.96"/>
    <n v="23.95"/>
    <n v="0"/>
    <n v="50"/>
    <s v="NA"/>
    <n v="0.94079780000000002"/>
    <n v="0.94252460000000005"/>
    <n v="0.1004195877044405"/>
    <n v="1.5359450703144826"/>
    <n v="0.30620880126052652"/>
    <n v="8.6727078174437755E-2"/>
  </r>
  <r>
    <x v="23"/>
    <x v="1"/>
    <x v="1"/>
    <n v="188.47"/>
    <n v="188.47"/>
    <n v="0"/>
    <n v="3502.12"/>
    <n v="3502.12"/>
    <n v="3690.58"/>
    <n v="50488.21"/>
    <n v="1051.48"/>
    <n v="1270.06"/>
    <n v="56500.33"/>
    <n v="2645.62"/>
    <n v="399.3"/>
    <n v="16256.65"/>
    <n v="33902.449999999997"/>
    <n v="306.64"/>
    <n v="2989.67"/>
    <n v="56500.33"/>
    <n v="0"/>
    <n v="725"/>
    <n v="7792"/>
    <n v="12"/>
    <n v="11"/>
    <n v="1"/>
    <n v="1180.4000000000001"/>
    <n v="3"/>
    <n v="795.47"/>
    <n v="2"/>
    <n v="2"/>
    <n v="2018.33"/>
    <n v="5367.36"/>
    <n v="0"/>
    <n v="3700.48"/>
    <n v="1189.9000000000001"/>
    <n v="2.6"/>
    <n v="99.23"/>
    <n v="4992.21"/>
    <n v="542.86"/>
    <n v="5535.07"/>
    <n v="3689.34"/>
    <n v="443.02"/>
    <n v="42.23"/>
    <n v="505.94"/>
    <n v="991.2"/>
    <n v="112.71"/>
    <n v="0"/>
    <n v="326.52999999999997"/>
    <n v="439.24"/>
    <n v="5119.78"/>
    <n v="415.29"/>
    <n v="415.29"/>
    <n v="0.4"/>
    <n v="0"/>
    <n v="415.69"/>
    <n v="230"/>
    <n v="8.85"/>
    <n v="41.4"/>
    <n v="0"/>
    <n v="94.23"/>
    <n v="19.18"/>
    <n v="0.03"/>
    <n v="415.69"/>
    <n v="22.04"/>
    <n v="22.03"/>
    <n v="0"/>
    <n v="50"/>
    <s v="NA"/>
    <n v="0.94079780000000002"/>
    <n v="0.93761360000000005"/>
    <n v="9.7965268521440482E-2"/>
    <n v="1.4997832319039284"/>
    <n v="0.28490914707173398"/>
    <n v="7.5028861423613438E-2"/>
  </r>
  <r>
    <x v="23"/>
    <x v="2"/>
    <x v="1"/>
    <n v="282.62"/>
    <n v="282.62"/>
    <n v="0"/>
    <n v="4859.97"/>
    <n v="4859.97"/>
    <n v="5142.58"/>
    <n v="56733.11"/>
    <n v="832.62"/>
    <n v="1418.23"/>
    <n v="64126.55"/>
    <n v="2929.27"/>
    <n v="344.76"/>
    <n v="20219.73"/>
    <n v="37003.65"/>
    <n v="720.57"/>
    <n v="2908.57"/>
    <n v="64126.55"/>
    <n v="0"/>
    <n v="765"/>
    <n v="7981"/>
    <n v="13"/>
    <n v="12"/>
    <n v="1"/>
    <n v="1581.59"/>
    <n v="4"/>
    <n v="974.73"/>
    <n v="3"/>
    <n v="3"/>
    <n v="1925.77"/>
    <n v="5336.03"/>
    <n v="0"/>
    <n v="3793.56"/>
    <n v="1298.23"/>
    <n v="2.19"/>
    <n v="91.42"/>
    <n v="5185.3999999999996"/>
    <n v="809.34"/>
    <n v="5994.74"/>
    <n v="3694.78"/>
    <n v="601.03"/>
    <n v="49.75"/>
    <n v="653.38"/>
    <n v="1304.1600000000001"/>
    <n v="15.69"/>
    <n v="0"/>
    <n v="527.85"/>
    <n v="543.54"/>
    <n v="5542.48"/>
    <n v="452.26"/>
    <n v="452.26"/>
    <n v="0.03"/>
    <n v="0"/>
    <n v="452.29"/>
    <n v="125"/>
    <n v="112.8"/>
    <n v="45.3"/>
    <n v="0"/>
    <n v="0"/>
    <n v="0"/>
    <n v="137.13999999999999"/>
    <n v="452.29"/>
    <n v="19.38"/>
    <n v="19.38"/>
    <n v="0"/>
    <n v="40"/>
    <s v="NA"/>
    <n v="0.94079780000000002"/>
    <n v="0.93230270000000004"/>
    <n v="9.3482964544326794E-2"/>
    <n v="1.1657067075281278"/>
    <n v="0.16190705832480973"/>
    <n v="7.5442804858926321E-2"/>
  </r>
  <r>
    <x v="23"/>
    <x v="3"/>
    <x v="1"/>
    <n v="282.62"/>
    <n v="282.62"/>
    <n v="416.22"/>
    <n v="4711.32"/>
    <n v="5127.53"/>
    <n v="5410.15"/>
    <n v="62871.29"/>
    <n v="815.97"/>
    <n v="1276.27"/>
    <n v="70373.679999999993"/>
    <n v="3545.82"/>
    <n v="55.19"/>
    <n v="15444.45"/>
    <n v="47251.75"/>
    <n v="761.6"/>
    <n v="3314.86"/>
    <n v="70373.679999999993"/>
    <n v="0"/>
    <n v="800"/>
    <n v="8185"/>
    <n v="12"/>
    <n v="11"/>
    <n v="1"/>
    <n v="2376.0700000000002"/>
    <n v="5"/>
    <n v="1400.51"/>
    <n v="3"/>
    <n v="3"/>
    <n v="2407.27"/>
    <n v="7519.18"/>
    <n v="0"/>
    <n v="4081.93"/>
    <n v="1161.53"/>
    <n v="15.87"/>
    <n v="164.42"/>
    <n v="5423.75"/>
    <n v="954.34"/>
    <n v="6378.09"/>
    <n v="3566.1"/>
    <n v="524.79"/>
    <n v="50.06"/>
    <n v="763.98"/>
    <n v="1338.83"/>
    <n v="-15.45"/>
    <n v="0"/>
    <n v="1163.01"/>
    <n v="1147.56"/>
    <n v="6052.49"/>
    <n v="325.61"/>
    <n v="325.61"/>
    <n v="137.13999999999999"/>
    <n v="0"/>
    <n v="462.75"/>
    <n v="82"/>
    <n v="51.05"/>
    <n v="91.25"/>
    <n v="0"/>
    <n v="113.04"/>
    <n v="23.01"/>
    <n v="102.23"/>
    <n v="462.75"/>
    <n v="11.52"/>
    <n v="11.52"/>
    <n v="0"/>
    <n v="30"/>
    <s v="NA"/>
    <n v="0.94079780000000002"/>
    <n v="0.92656280000000002"/>
    <n v="9.063175323501628E-2"/>
    <n v="1.1789118601147843"/>
    <n v="0.15082206593162853"/>
    <n v="5.1051333549699048E-2"/>
  </r>
  <r>
    <x v="23"/>
    <x v="4"/>
    <x v="1"/>
    <n v="282.62"/>
    <n v="282.62"/>
    <n v="0"/>
    <n v="5502.57"/>
    <n v="5502.57"/>
    <n v="5785.19"/>
    <n v="68452.12"/>
    <n v="3325.51"/>
    <n v="1482.94"/>
    <n v="79045.759999999995"/>
    <n v="3411.66"/>
    <n v="198.09"/>
    <n v="16184.99"/>
    <n v="54828.2"/>
    <n v="775"/>
    <n v="3647.82"/>
    <n v="79045.759999999995"/>
    <n v="0"/>
    <n v="0"/>
    <n v="0"/>
    <n v="13"/>
    <n v="0"/>
    <n v="0"/>
    <n v="2456.38"/>
    <n v="4"/>
    <n v="1616.71"/>
    <n v="3"/>
    <n v="0"/>
    <n v="0"/>
    <n v="0"/>
    <n v="0"/>
    <n v="4698.03"/>
    <n v="1105.6500000000001"/>
    <n v="16.63"/>
    <n v="85.65"/>
    <n v="5905.96"/>
    <n v="1001.96"/>
    <n v="6907.92"/>
    <n v="4000.84"/>
    <n v="605.55999999999995"/>
    <n v="0"/>
    <n v="851.71"/>
    <n v="1457.27"/>
    <n v="130.57"/>
    <n v="0"/>
    <n v="842"/>
    <n v="972.57"/>
    <n v="6430.68"/>
    <n v="477.24"/>
    <n v="477.24"/>
    <n v="0"/>
    <n v="0"/>
    <n v="0"/>
    <n v="0"/>
    <n v="0"/>
    <n v="0"/>
    <n v="0"/>
    <n v="0"/>
    <n v="0"/>
    <n v="0"/>
    <n v="0"/>
    <n v="16.89"/>
    <n v="16.89"/>
    <n v="0"/>
    <n v="35"/>
    <s v="NA"/>
    <s v="NA"/>
    <s v="NA"/>
    <n v="8.7391404674962966E-2"/>
    <n v="1.1940696848331689"/>
    <n v="0.57483159585078458"/>
    <n v="6.9085918771497071E-2"/>
  </r>
  <r>
    <x v="24"/>
    <x v="0"/>
    <x v="1"/>
    <n v="121.86"/>
    <n v="121.86"/>
    <n v="0"/>
    <n v="4451.09"/>
    <n v="4451.09"/>
    <n v="4572.95"/>
    <n v="50078.9"/>
    <n v="1573.24"/>
    <n v="1438.63"/>
    <n v="57663.72"/>
    <n v="2529.06"/>
    <n v="262.54000000000002"/>
    <n v="13221.67"/>
    <n v="39084.379999999997"/>
    <n v="420.12"/>
    <n v="2145.9499999999998"/>
    <n v="57663.72"/>
    <n v="0"/>
    <n v="667"/>
    <n v="7211"/>
    <n v="12"/>
    <n v="11"/>
    <n v="1"/>
    <n v="511.18"/>
    <n v="1"/>
    <n v="216.17"/>
    <n v="1"/>
    <n v="1"/>
    <n v="2720.22"/>
    <n v="10358.33"/>
    <n v="0"/>
    <n v="4211.3100000000004"/>
    <n v="1177.56"/>
    <n v="6.24"/>
    <n v="0.77"/>
    <n v="5395.88"/>
    <n v="580.84"/>
    <n v="5976.72"/>
    <n v="3929.97"/>
    <n v="547.04999999999995"/>
    <n v="81.36"/>
    <n v="475.04"/>
    <n v="1103.45"/>
    <n v="26.51"/>
    <n v="-19.34"/>
    <n v="480.51"/>
    <n v="487.68"/>
    <n v="5521.1"/>
    <n v="455.61"/>
    <n v="464.28"/>
    <n v="1.1000000000000001"/>
    <n v="0"/>
    <n v="465.39"/>
    <n v="120"/>
    <n v="12.16"/>
    <n v="58.5"/>
    <n v="0"/>
    <n v="157.99"/>
    <n v="32.25"/>
    <n v="1.49"/>
    <n v="465.39"/>
    <n v="39.86"/>
    <n v="39.78"/>
    <n v="0"/>
    <n v="130"/>
    <s v="NA"/>
    <n v="0.92502689999999999"/>
    <n v="0.93046830000000003"/>
    <n v="0.10364783957746743"/>
    <n v="1.3069725232071203"/>
    <n v="0.34403175193255997"/>
    <n v="7.6230775408585305E-2"/>
  </r>
  <r>
    <x v="24"/>
    <x v="1"/>
    <x v="1"/>
    <n v="121.86"/>
    <n v="121.86"/>
    <n v="0"/>
    <n v="4913.83"/>
    <n v="4913.83"/>
    <n v="5035.7"/>
    <n v="53699.81"/>
    <n v="1695.65"/>
    <n v="1376.46"/>
    <n v="61807.62"/>
    <n v="2790.47"/>
    <n v="1554.62"/>
    <n v="14857.48"/>
    <n v="40907.72"/>
    <n v="418.61"/>
    <n v="1278.71"/>
    <n v="61807.62"/>
    <n v="0"/>
    <n v="711"/>
    <n v="7400"/>
    <n v="13"/>
    <n v="12"/>
    <n v="1"/>
    <n v="1483.81"/>
    <n v="4"/>
    <n v="1033.46"/>
    <n v="3"/>
    <n v="3"/>
    <n v="2921.43"/>
    <n v="11957.59"/>
    <n v="0"/>
    <n v="4329.37"/>
    <n v="1095.78"/>
    <n v="2.2400000000000002"/>
    <n v="16"/>
    <n v="5443.4"/>
    <n v="706.82"/>
    <n v="6150.22"/>
    <n v="3662.03"/>
    <n v="547.38"/>
    <n v="82.81"/>
    <n v="622.57000000000005"/>
    <n v="1252.75"/>
    <n v="161.31"/>
    <n v="182.69"/>
    <n v="323.79000000000002"/>
    <n v="667.79"/>
    <n v="5582.58"/>
    <n v="567.63"/>
    <n v="567.63"/>
    <n v="1.49"/>
    <n v="0"/>
    <n v="569.12"/>
    <n v="145"/>
    <n v="4.6100000000000003"/>
    <n v="181.63"/>
    <n v="0"/>
    <n v="170.61"/>
    <n v="34.729999999999997"/>
    <n v="2.2000000000000002"/>
    <n v="569.12"/>
    <n v="46.59"/>
    <n v="46.59"/>
    <n v="0"/>
    <n v="140"/>
    <s v="NA"/>
    <n v="0.92502689999999999"/>
    <n v="0.92456320000000003"/>
    <n v="9.9505853808964012E-2"/>
    <n v="1.2213237484361659"/>
    <n v="0.33672577794546937"/>
    <n v="9.2294259392346936E-2"/>
  </r>
  <r>
    <x v="24"/>
    <x v="2"/>
    <x v="1"/>
    <n v="145.33000000000001"/>
    <n v="145.33000000000001"/>
    <n v="0"/>
    <n v="6118.86"/>
    <n v="6118.86"/>
    <n v="6264.19"/>
    <n v="56890.09"/>
    <n v="2381.67"/>
    <n v="1393.17"/>
    <n v="66929.119999999995"/>
    <n v="2960.07"/>
    <n v="1336.83"/>
    <n v="15803.21"/>
    <n v="44800.15"/>
    <n v="528.19000000000005"/>
    <n v="1500.67"/>
    <n v="66929.119999999995"/>
    <n v="0"/>
    <n v="790"/>
    <n v="7956"/>
    <n v="14"/>
    <n v="14"/>
    <n v="1"/>
    <n v="3015.76"/>
    <n v="7"/>
    <n v="1862.83"/>
    <n v="4"/>
    <n v="4"/>
    <n v="2316.0500000000002"/>
    <n v="14837.61"/>
    <n v="0"/>
    <n v="4401.6899999999996"/>
    <n v="1106.04"/>
    <n v="87.77"/>
    <n v="26.86"/>
    <n v="5622.35"/>
    <n v="782.22"/>
    <n v="6404.57"/>
    <n v="3548.65"/>
    <n v="607.96"/>
    <n v="85.89"/>
    <n v="591.1"/>
    <n v="1284.95"/>
    <n v="394.88"/>
    <n v="-117.39"/>
    <n v="687.49"/>
    <n v="964.98"/>
    <n v="5798.58"/>
    <n v="605.98"/>
    <n v="605.98"/>
    <n v="2.2000000000000002"/>
    <n v="0"/>
    <n v="608.17999999999995"/>
    <n v="152"/>
    <n v="73.87"/>
    <n v="164"/>
    <n v="0"/>
    <n v="0"/>
    <n v="0"/>
    <n v="193.31"/>
    <n v="608.17999999999995"/>
    <n v="9.9499999999999993"/>
    <n v="9.9499999999999993"/>
    <n v="0"/>
    <n v="130"/>
    <s v="NA"/>
    <n v="0.92502689999999999"/>
    <n v="0.91818370000000005"/>
    <n v="9.5691830402073116E-2"/>
    <n v="1.0224099205164594"/>
    <n v="0.38020398487274498"/>
    <n v="9.4616812682194129E-2"/>
  </r>
  <r>
    <x v="24"/>
    <x v="3"/>
    <x v="1"/>
    <n v="159.86000000000001"/>
    <n v="159.86000000000001"/>
    <n v="0"/>
    <n v="6262.94"/>
    <n v="6262.94"/>
    <n v="6422.8"/>
    <n v="59867.95"/>
    <n v="1565.34"/>
    <n v="1484.02"/>
    <n v="69340.11"/>
    <n v="2934.68"/>
    <n v="762.36"/>
    <n v="14881.59"/>
    <n v="48580.81"/>
    <n v="582.99"/>
    <n v="1597.68"/>
    <n v="69340.11"/>
    <n v="0"/>
    <n v="0"/>
    <n v="0"/>
    <n v="16"/>
    <n v="0"/>
    <n v="0"/>
    <n v="4449.57"/>
    <n v="9"/>
    <n v="2420.34"/>
    <n v="5"/>
    <n v="0"/>
    <n v="0"/>
    <n v="0"/>
    <n v="0"/>
    <n v="4420.8100000000004"/>
    <n v="1122.93"/>
    <n v="77.209999999999994"/>
    <n v="78.7"/>
    <n v="5699.65"/>
    <n v="899.93"/>
    <n v="6599.59"/>
    <n v="3401.54"/>
    <n v="639.08000000000004"/>
    <n v="17.41"/>
    <n v="764.23"/>
    <n v="1420.72"/>
    <n v="206.71"/>
    <n v="-48.74"/>
    <n v="1273.68"/>
    <n v="1431.65"/>
    <n v="6253.91"/>
    <n v="345.67"/>
    <n v="345.67"/>
    <n v="193.31"/>
    <n v="0"/>
    <n v="538.98"/>
    <n v="87"/>
    <n v="12.05"/>
    <n v="160"/>
    <n v="0"/>
    <n v="43.59"/>
    <n v="147.09"/>
    <n v="54.26"/>
    <n v="538.98"/>
    <n v="4.9800000000000004"/>
    <n v="4.9800000000000004"/>
    <n v="0"/>
    <n v="30"/>
    <s v="NA"/>
    <s v="NA"/>
    <s v="NA"/>
    <n v="9.5177091585231119E-2"/>
    <n v="1.027525378339665"/>
    <n v="0.24371613626455749"/>
    <n v="5.2377496177792866E-2"/>
  </r>
  <r>
    <x v="24"/>
    <x v="4"/>
    <x v="1"/>
    <n v="159.86000000000001"/>
    <n v="159.86000000000001"/>
    <n v="0"/>
    <n v="6262.94"/>
    <n v="6262.94"/>
    <n v="6422.8"/>
    <n v="59867.95"/>
    <n v="1565.34"/>
    <n v="1484.02"/>
    <n v="69340.11"/>
    <n v="2934.68"/>
    <n v="762.36"/>
    <n v="14881.59"/>
    <n v="48580.81"/>
    <n v="582.99"/>
    <n v="1597.68"/>
    <n v="69340.11"/>
    <n v="0"/>
    <n v="789"/>
    <n v="7368"/>
    <n v="16"/>
    <n v="14"/>
    <n v="2"/>
    <n v="4449.57"/>
    <n v="9"/>
    <n v="2420.34"/>
    <n v="5"/>
    <n v="5"/>
    <n v="2341.84"/>
    <n v="10137.07"/>
    <n v="0"/>
    <n v="4596.38"/>
    <n v="1150.5899999999999"/>
    <n v="42.9"/>
    <n v="25.95"/>
    <n v="5815.82"/>
    <n v="962.77"/>
    <n v="6778.59"/>
    <n v="3453"/>
    <n v="761.17"/>
    <n v="101.22"/>
    <n v="752.42"/>
    <n v="1614.81"/>
    <n v="85.71"/>
    <n v="25.65"/>
    <n v="1388.55"/>
    <n v="1499.91"/>
    <n v="6567.72"/>
    <n v="210.87"/>
    <n v="210.87"/>
    <n v="54.26"/>
    <n v="0"/>
    <n v="265.12"/>
    <n v="52.8"/>
    <n v="22.17"/>
    <n v="22.5"/>
    <n v="0"/>
    <n v="52.56"/>
    <n v="0"/>
    <n v="59.57"/>
    <n v="265.12"/>
    <n v="2.64"/>
    <n v="2.64"/>
    <n v="0"/>
    <n v="30"/>
    <s v="NA"/>
    <n v="0.92502689999999999"/>
    <n v="0.90386759999999999"/>
    <n v="9.7758570039764861E-2"/>
    <n v="1.0553948433704927"/>
    <n v="0.24371613626455749"/>
    <n v="3.1108239324107227E-2"/>
  </r>
  <r>
    <x v="25"/>
    <x v="0"/>
    <x v="1"/>
    <n v="920.45"/>
    <n v="920.45"/>
    <n v="0"/>
    <n v="26695.62"/>
    <n v="26695.62"/>
    <n v="27617.94"/>
    <n v="157425.9"/>
    <n v="21095.48"/>
    <n v="8450.68"/>
    <n v="214590"/>
    <n v="7492.43"/>
    <n v="15079.58"/>
    <n v="45074.19"/>
    <n v="136082.1"/>
    <n v="1537.63"/>
    <n v="9324"/>
    <n v="214590"/>
    <n v="0"/>
    <n v="1369"/>
    <n v="44000"/>
    <n v="17"/>
    <n v="16"/>
    <n v="1"/>
    <n v="3578.61"/>
    <n v="3"/>
    <n v="1718.07"/>
    <n v="1"/>
    <n v="1"/>
    <n v="20318.259999999998"/>
    <n v="193067.5"/>
    <n v="0"/>
    <n v="7468.67"/>
    <n v="2215.85"/>
    <n v="24.06"/>
    <n v="11.29"/>
    <n v="9719.8700000000008"/>
    <n v="2028.45"/>
    <n v="11748.32"/>
    <n v="5496.13"/>
    <n v="1466.68"/>
    <n v="193"/>
    <n v="1595.05"/>
    <n v="3254.73"/>
    <n v="895.97"/>
    <n v="70.95"/>
    <n v="164.5"/>
    <n v="1131.48"/>
    <n v="9882.34"/>
    <n v="1865.98"/>
    <n v="1865.98"/>
    <n v="4005.29"/>
    <n v="0"/>
    <n v="5871.27"/>
    <n v="466.5"/>
    <n v="5.91"/>
    <n v="0"/>
    <n v="0"/>
    <n v="82.07"/>
    <n v="13.58"/>
    <n v="5095.26"/>
    <n v="5871.27"/>
    <n v="24.2"/>
    <n v="24.14"/>
    <n v="0"/>
    <n v="18"/>
    <s v="NA"/>
    <n v="0.87345980000000001"/>
    <n v="0.91442210000000002"/>
    <n v="5.4747751526166177E-2"/>
    <n v="0.42538726639278673"/>
    <n v="0.76383249438589551"/>
    <n v="0.15882951775232546"/>
  </r>
  <r>
    <x v="25"/>
    <x v="1"/>
    <x v="1"/>
    <n v="952.82"/>
    <n v="952.82"/>
    <n v="0"/>
    <n v="36528.83"/>
    <n v="36528.83"/>
    <n v="37483.82"/>
    <n v="192643.3"/>
    <n v="25154.15"/>
    <n v="9652.15"/>
    <n v="264933.40000000002"/>
    <n v="8908.51"/>
    <n v="10711.6"/>
    <n v="64562.35"/>
    <n v="169717.9"/>
    <n v="1527.16"/>
    <n v="9505.86"/>
    <n v="264933.40000000002"/>
    <n v="0"/>
    <n v="1388"/>
    <n v="50000"/>
    <n v="18"/>
    <n v="18"/>
    <n v="1"/>
    <n v="3825.38"/>
    <n v="2"/>
    <n v="1665.05"/>
    <n v="1"/>
    <n v="1"/>
    <n v="24255.31"/>
    <n v="205104.8"/>
    <n v="0"/>
    <n v="12470.37"/>
    <n v="3456.01"/>
    <n v="92.91"/>
    <n v="364.9"/>
    <n v="16384.18"/>
    <n v="2612.23"/>
    <n v="18996.419999999998"/>
    <n v="9483.81"/>
    <n v="2816.97"/>
    <n v="287.38"/>
    <n v="2367.17"/>
    <n v="5471.52"/>
    <n v="1036.1199999999999"/>
    <n v="-2.3199999999999998"/>
    <n v="917.37"/>
    <n v="1951.31"/>
    <n v="16906.64"/>
    <n v="2089.7800000000002"/>
    <n v="2089.7800000000002"/>
    <n v="5095.26"/>
    <n v="1674.71"/>
    <n v="8859.75"/>
    <n v="522.45000000000005"/>
    <n v="9.17"/>
    <n v="0"/>
    <n v="0"/>
    <n v="91.84"/>
    <n v="18.7"/>
    <n v="8214.1200000000008"/>
    <n v="8859.75"/>
    <n v="11.42"/>
    <n v="11.4"/>
    <n v="0"/>
    <n v="10"/>
    <s v="NA"/>
    <n v="0.87345980000000001"/>
    <n v="0.90721600000000002"/>
    <n v="7.1702624131196727E-2"/>
    <n v="0.5067898629328601"/>
    <n v="0.67106687632157025"/>
    <n v="0.11000914909230268"/>
  </r>
  <r>
    <x v="25"/>
    <x v="2"/>
    <x v="1"/>
    <n v="952.82"/>
    <n v="952.82"/>
    <n v="0"/>
    <n v="36528.83"/>
    <n v="36528.83"/>
    <n v="37483.82"/>
    <n v="192643.3"/>
    <n v="25154.15"/>
    <n v="9652.15"/>
    <n v="264933.40000000002"/>
    <n v="8908.51"/>
    <n v="10711.6"/>
    <n v="64562.35"/>
    <n v="169717.9"/>
    <n v="1527.16"/>
    <n v="9505.86"/>
    <n v="264933.40000000002"/>
    <n v="0"/>
    <n v="1388"/>
    <n v="50000"/>
    <n v="18"/>
    <n v="18"/>
    <n v="1"/>
    <n v="3825.38"/>
    <n v="2"/>
    <n v="1665.1"/>
    <n v="1"/>
    <n v="1"/>
    <n v="24255.31"/>
    <n v="205104.8"/>
    <n v="0"/>
    <n v="13402.1"/>
    <n v="3681.04"/>
    <n v="218.32"/>
    <n v="397.47"/>
    <n v="17698.93"/>
    <n v="3477.16"/>
    <n v="21176.09"/>
    <n v="9572.7800000000007"/>
    <n v="2768.53"/>
    <n v="290.66000000000003"/>
    <n v="2559.3000000000002"/>
    <n v="5618.5"/>
    <n v="1800.31"/>
    <n v="-63.74"/>
    <n v="836.74"/>
    <n v="2573.31"/>
    <n v="17764.59"/>
    <n v="3411.5"/>
    <n v="3411.5"/>
    <n v="8214.1200000000008"/>
    <n v="0"/>
    <n v="11625.62"/>
    <n v="852.88"/>
    <n v="10.55"/>
    <n v="0"/>
    <n v="0"/>
    <n v="7.0000000000000007E-2"/>
    <n v="-0.68"/>
    <n v="10756.29"/>
    <n v="11625.62"/>
    <n v="18.57"/>
    <n v="18.55"/>
    <n v="0"/>
    <n v="12"/>
    <s v="NA"/>
    <n v="0.87345980000000001"/>
    <n v="0.89944219999999997"/>
    <n v="7.992986161805192E-2"/>
    <n v="0.56493948589017873"/>
    <n v="0.67106687632157025"/>
    <n v="0.16110150646318561"/>
  </r>
  <r>
    <x v="25"/>
    <x v="3"/>
    <x v="1"/>
    <n v="954.38"/>
    <n v="1954.38"/>
    <n v="0"/>
    <n v="41444"/>
    <n v="41444"/>
    <n v="42900.45"/>
    <n v="225880.4"/>
    <n v="32248.29"/>
    <n v="11142.99"/>
    <n v="312172.09999999998"/>
    <n v="10877.52"/>
    <n v="13798.02"/>
    <n v="71189.09"/>
    <n v="205694.8"/>
    <n v="1651.55"/>
    <n v="8961.1"/>
    <n v="312172.09999999998"/>
    <n v="0"/>
    <n v="0"/>
    <n v="0"/>
    <n v="17"/>
    <n v="0"/>
    <n v="0"/>
    <n v="4467.9399999999996"/>
    <n v="2"/>
    <n v="1544.37"/>
    <n v="1"/>
    <n v="2"/>
    <n v="0"/>
    <n v="0"/>
    <n v="0"/>
    <n v="14727.95"/>
    <n v="3933"/>
    <n v="755.29"/>
    <n v="332.25"/>
    <n v="19748.5"/>
    <n v="4052.21"/>
    <n v="23800.7"/>
    <n v="10216.81"/>
    <n v="2950.23"/>
    <n v="302.69"/>
    <n v="3172.8"/>
    <n v="6425.72"/>
    <n v="2133.92"/>
    <n v="0"/>
    <n v="939.95"/>
    <n v="3073.87"/>
    <n v="19716.400000000001"/>
    <n v="4084.3"/>
    <n v="4084.3"/>
    <n v="10756.29"/>
    <n v="0"/>
    <n v="14840.59"/>
    <n v="1021.08"/>
    <n v="24"/>
    <n v="0"/>
    <n v="0"/>
    <n v="114.21"/>
    <n v="21.7"/>
    <n v="13604.6"/>
    <n v="14840.59"/>
    <n v="21.54"/>
    <n v="21.51"/>
    <n v="0"/>
    <n v="14"/>
    <s v="NA"/>
    <s v="NA"/>
    <s v="NA"/>
    <n v="7.6242239457017469E-2"/>
    <n v="0.55478905232928799"/>
    <n v="0.75170050663804233"/>
    <n v="0.17160419651522854"/>
  </r>
  <r>
    <x v="25"/>
    <x v="4"/>
    <x v="1"/>
    <n v="954.38"/>
    <n v="1454.38"/>
    <n v="0"/>
    <n v="41444"/>
    <n v="41444"/>
    <n v="42900.45"/>
    <n v="225880.4"/>
    <n v="32248.29"/>
    <n v="11142.98"/>
    <n v="312172.09999999998"/>
    <n v="10877.52"/>
    <n v="13798.02"/>
    <n v="71189.09"/>
    <n v="205694.8"/>
    <n v="1651.55"/>
    <n v="8961.11"/>
    <n v="312172.09999999998"/>
    <n v="0"/>
    <n v="1500"/>
    <n v="41753"/>
    <n v="17"/>
    <n v="17"/>
    <n v="1"/>
    <n v="4467.9399999999996"/>
    <n v="2"/>
    <n v="1544.37"/>
    <n v="1"/>
    <n v="1"/>
    <n v="31852.23"/>
    <n v="212082.3"/>
    <n v="0"/>
    <n v="18371.25"/>
    <n v="4872.7700000000004"/>
    <n v="381.42"/>
    <n v="317.76"/>
    <n v="23943.21"/>
    <n v="4604.03"/>
    <n v="28547.23"/>
    <n v="12684.25"/>
    <n v="3183.61"/>
    <n v="366.92"/>
    <n v="3964.27"/>
    <n v="7514.8"/>
    <n v="2504.34"/>
    <n v="16.12"/>
    <n v="962.39"/>
    <n v="3482.85"/>
    <n v="23681.9"/>
    <n v="4865.33"/>
    <n v="4865.33"/>
    <n v="13604.6"/>
    <n v="0"/>
    <n v="18469.93"/>
    <n v="1216.3399999999999"/>
    <n v="6.99"/>
    <n v="1.4"/>
    <n v="0"/>
    <n v="160.28"/>
    <n v="23.68"/>
    <n v="16919.29"/>
    <n v="18469.93"/>
    <n v="25.52"/>
    <n v="25.48"/>
    <n v="0"/>
    <n v="16"/>
    <s v="NA"/>
    <n v="0.87345980000000001"/>
    <n v="0.88203940000000003"/>
    <n v="9.1447089602177775E-2"/>
    <n v="0.66542961670565226"/>
    <n v="0.75170050663804233"/>
    <n v="0.17043089644774642"/>
  </r>
  <r>
    <x v="26"/>
    <x v="0"/>
    <x v="1"/>
    <n v="97.56"/>
    <n v="97.56"/>
    <n v="76.430000000000007"/>
    <n v="879.61"/>
    <n v="956.04"/>
    <n v="1053.5999999999999"/>
    <n v="18572.88"/>
    <n v="458.1"/>
    <n v="568.48"/>
    <n v="20653.060000000001"/>
    <n v="1192.08"/>
    <n v="119.6"/>
    <n v="5688.68"/>
    <n v="12889.19"/>
    <n v="200.51"/>
    <n v="562.99"/>
    <n v="20653.060000000001"/>
    <n v="0"/>
    <n v="361"/>
    <n v="3292"/>
    <n v="11"/>
    <n v="8"/>
    <n v="3"/>
    <n v="546.46"/>
    <n v="4"/>
    <n v="443.39"/>
    <n v="3"/>
    <n v="3"/>
    <n v="1475.43"/>
    <n v="1692.6"/>
    <n v="0"/>
    <n v="1591.61"/>
    <n v="382.67"/>
    <n v="3.66"/>
    <n v="6.01"/>
    <n v="1983.95"/>
    <n v="217.99"/>
    <n v="2201.94"/>
    <n v="1497.94"/>
    <n v="187.88"/>
    <n v="23.58"/>
    <n v="183.55"/>
    <n v="395.01"/>
    <n v="22.93"/>
    <n v="-42.18"/>
    <n v="268.58999999999997"/>
    <n v="249.34"/>
    <n v="2142.29"/>
    <n v="59.66"/>
    <n v="59.66"/>
    <n v="0.09"/>
    <n v="0"/>
    <n v="59.74"/>
    <n v="15"/>
    <n v="0.11"/>
    <n v="24"/>
    <n v="0"/>
    <n v="9.76"/>
    <n v="1.66"/>
    <n v="7.0000000000000007E-2"/>
    <n v="59.74"/>
    <n v="6.11"/>
    <n v="6.11"/>
    <n v="0"/>
    <n v="10"/>
    <s v="NA"/>
    <n v="0.85507160000000004"/>
    <n v="0.86952419999999997"/>
    <n v="0.10661567825784653"/>
    <n v="2.0899202733485196"/>
    <n v="0.43479498861047844"/>
    <n v="2.7094289581005838E-2"/>
  </r>
  <r>
    <x v="26"/>
    <x v="1"/>
    <x v="1"/>
    <n v="179.17"/>
    <n v="179.17"/>
    <n v="78.459999999999994"/>
    <n v="1298.52"/>
    <n v="1376.98"/>
    <n v="1556.14"/>
    <n v="21964.21"/>
    <n v="458.1"/>
    <n v="726.98"/>
    <n v="24705.439999999999"/>
    <n v="1143.44"/>
    <n v="175.28"/>
    <n v="6103.78"/>
    <n v="16352.02"/>
    <n v="243.41"/>
    <n v="687.5"/>
    <n v="24705.439999999999"/>
    <n v="0"/>
    <n v="400"/>
    <n v="3459"/>
    <n v="11"/>
    <n v="9"/>
    <n v="2"/>
    <n v="454.62"/>
    <n v="3"/>
    <n v="302.49"/>
    <n v="2"/>
    <n v="2"/>
    <n v="1730.06"/>
    <n v="1805.43"/>
    <n v="0"/>
    <n v="1708.9"/>
    <n v="479.94"/>
    <n v="8.24"/>
    <n v="17.46"/>
    <n v="2214.5300000000002"/>
    <n v="284.02999999999997"/>
    <n v="2498.56"/>
    <n v="1687.88"/>
    <n v="230.35"/>
    <n v="15.54"/>
    <n v="188.36"/>
    <n v="434.25"/>
    <n v="55.92"/>
    <n v="0"/>
    <n v="188.23"/>
    <n v="244.15"/>
    <n v="2366.2800000000002"/>
    <n v="132.29"/>
    <n v="132.29"/>
    <n v="7.0000000000000007E-2"/>
    <n v="0"/>
    <n v="132.35"/>
    <n v="33.200000000000003"/>
    <n v="4.79"/>
    <n v="41.4"/>
    <n v="0"/>
    <n v="35.840000000000003"/>
    <n v="7.17"/>
    <n v="0.08"/>
    <n v="132.35"/>
    <n v="9.16"/>
    <n v="9.16"/>
    <n v="0"/>
    <n v="20"/>
    <s v="NA"/>
    <n v="0.85507160000000004"/>
    <n v="0.85880279999999998"/>
    <n v="0.10113400125640346"/>
    <n v="1.6056138907810349"/>
    <n v="0.29438225352474712"/>
    <n v="5.2946497182377046E-2"/>
  </r>
  <r>
    <x v="26"/>
    <x v="2"/>
    <x v="1"/>
    <n v="179.46"/>
    <n v="179.46"/>
    <n v="171.73"/>
    <n v="1412.4"/>
    <n v="1584.13"/>
    <n v="1763.59"/>
    <n v="25430.959999999999"/>
    <n v="723.01"/>
    <n v="814.6"/>
    <n v="28732.16"/>
    <n v="1286.5"/>
    <n v="82.11"/>
    <n v="6545.4"/>
    <n v="19643.740000000002"/>
    <n v="367"/>
    <n v="807.41"/>
    <n v="28732.16"/>
    <n v="0"/>
    <n v="460"/>
    <n v="3565"/>
    <n v="11"/>
    <n v="9"/>
    <n v="2"/>
    <n v="391.25"/>
    <n v="2"/>
    <n v="231.64"/>
    <n v="1"/>
    <n v="1"/>
    <n v="2136.8000000000002"/>
    <n v="2434.65"/>
    <n v="0"/>
    <n v="2038.27"/>
    <n v="519.4"/>
    <n v="3.27"/>
    <n v="7.36"/>
    <n v="2568.3000000000002"/>
    <n v="304.52999999999997"/>
    <n v="2872.83"/>
    <n v="1922.99"/>
    <n v="275.35000000000002"/>
    <n v="37.76"/>
    <n v="229.6"/>
    <n v="542.71"/>
    <n v="50"/>
    <n v="0"/>
    <n v="176.89"/>
    <n v="226.89"/>
    <n v="2692.6"/>
    <n v="180.24"/>
    <n v="180.24"/>
    <n v="0.08"/>
    <n v="0"/>
    <n v="180.32"/>
    <n v="45.2"/>
    <n v="6.04"/>
    <n v="50"/>
    <n v="0"/>
    <n v="53.84"/>
    <n v="10.96"/>
    <n v="0"/>
    <n v="180.32"/>
    <n v="10.050000000000001"/>
    <n v="10.050000000000001"/>
    <n v="0"/>
    <n v="30"/>
    <s v="NA"/>
    <n v="0.85507160000000004"/>
    <n v="0.84728400000000004"/>
    <n v="9.9986565576691763E-2"/>
    <n v="1.6289670501647209"/>
    <n v="0.40996490113915368"/>
    <n v="6.2739528618122209E-2"/>
  </r>
  <r>
    <x v="26"/>
    <x v="3"/>
    <x v="1"/>
    <n v="191.45"/>
    <n v="191.45"/>
    <n v="169.49"/>
    <n v="1775.4"/>
    <n v="1944.9"/>
    <n v="2136.34"/>
    <n v="30553.35"/>
    <n v="1773.13"/>
    <n v="781.89"/>
    <n v="35244.720000000001"/>
    <n v="1454.8"/>
    <n v="169.07"/>
    <n v="8651.73"/>
    <n v="23728.91"/>
    <n v="359.12"/>
    <n v="881.08"/>
    <n v="35244.720000000001"/>
    <n v="0"/>
    <n v="480"/>
    <n v="4043"/>
    <n v="10"/>
    <n v="9"/>
    <n v="2"/>
    <n v="640.19000000000005"/>
    <n v="3"/>
    <n v="418.42"/>
    <n v="2"/>
    <n v="2"/>
    <n v="878.45"/>
    <n v="3199.65"/>
    <n v="0"/>
    <n v="2239.71"/>
    <n v="577.59"/>
    <n v="12.28"/>
    <n v="17.07"/>
    <n v="2846.66"/>
    <n v="502.77"/>
    <n v="3349.43"/>
    <n v="2064"/>
    <n v="334.71"/>
    <n v="48.06"/>
    <n v="268.60000000000002"/>
    <n v="651.37"/>
    <n v="0"/>
    <n v="0"/>
    <n v="377.98"/>
    <n v="377.98"/>
    <n v="3093.35"/>
    <n v="256.07"/>
    <n v="256.07"/>
    <n v="0"/>
    <n v="0"/>
    <n v="256.08"/>
    <n v="64.099999999999994"/>
    <n v="77.16"/>
    <n v="46.55"/>
    <n v="0"/>
    <n v="0"/>
    <n v="0"/>
    <n v="62.26"/>
    <n v="256.08"/>
    <n v="14.07"/>
    <n v="13.95"/>
    <n v="0"/>
    <n v="27"/>
    <s v="NA"/>
    <n v="0.85507160000000004"/>
    <n v="0.83492359999999999"/>
    <n v="9.5033525589081139E-2"/>
    <n v="1.5678356441390413"/>
    <n v="0.82998492749281483"/>
    <n v="7.6451814189279974E-2"/>
  </r>
  <r>
    <x v="26"/>
    <x v="4"/>
    <x v="1"/>
    <n v="255.99"/>
    <n v="255.99"/>
    <n v="167.25"/>
    <n v="1904.42"/>
    <n v="2071.67"/>
    <n v="2327.67"/>
    <n v="33309.480000000003"/>
    <n v="4012.78"/>
    <n v="779.29"/>
    <n v="40429.230000000003"/>
    <n v="1698.17"/>
    <n v="316.79000000000002"/>
    <n v="10767.75"/>
    <n v="25768.2"/>
    <n v="402.45"/>
    <n v="1475.86"/>
    <n v="40429.230000000003"/>
    <n v="0"/>
    <n v="548"/>
    <n v="4623"/>
    <n v="10"/>
    <n v="8"/>
    <n v="2"/>
    <n v="2694.21"/>
    <n v="10"/>
    <n v="1457.89"/>
    <n v="6"/>
    <n v="6"/>
    <n v="1277.33"/>
    <n v="4872.3"/>
    <n v="0"/>
    <n v="2331.4699999999998"/>
    <n v="693.05"/>
    <n v="7.03"/>
    <n v="10.07"/>
    <n v="3041.62"/>
    <n v="346.81"/>
    <n v="3388.43"/>
    <n v="2251.02"/>
    <n v="392.13"/>
    <n v="58.84"/>
    <n v="331.05"/>
    <n v="782.03"/>
    <n v="-365.91"/>
    <n v="0"/>
    <n v="1306.1500000000001"/>
    <n v="940.24"/>
    <n v="3973.3"/>
    <n v="-584.87"/>
    <n v="-584.87"/>
    <n v="62.26"/>
    <n v="0"/>
    <n v="-522.6"/>
    <n v="0"/>
    <n v="86.26"/>
    <n v="0"/>
    <n v="62.26"/>
    <n v="0"/>
    <n v="0"/>
    <n v="-671.12"/>
    <n v="-522.6"/>
    <n v="-28.29"/>
    <n v="-28.11"/>
    <n v="0"/>
    <n v="0"/>
    <s v="NA"/>
    <n v="0.85507160000000004"/>
    <n v="0.82167730000000005"/>
    <n v="8.3811390916918263E-2"/>
    <n v="1.4557175200952024"/>
    <n v="1.723947123088754"/>
    <n v="-0.17260796297990516"/>
  </r>
  <r>
    <x v="27"/>
    <x v="0"/>
    <x v="0"/>
    <n v="321.39999999999998"/>
    <n v="321.39999999999998"/>
    <n v="1507.27"/>
    <n v="13112.48"/>
    <n v="14619.75"/>
    <n v="14941.14"/>
    <n v="208914.8"/>
    <n v="7897.42"/>
    <n v="5488.17"/>
    <n v="237541.5"/>
    <n v="9432.8799999999992"/>
    <n v="529.54999999999995"/>
    <n v="65657.84"/>
    <n v="148880"/>
    <n v="2271.9"/>
    <n v="10769.39"/>
    <n v="237541.5"/>
    <n v="0"/>
    <n v="2351"/>
    <n v="21469"/>
    <n v="12"/>
    <n v="9"/>
    <n v="3"/>
    <n v="14701.78"/>
    <n v="10"/>
    <n v="9932.15"/>
    <n v="7"/>
    <n v="7"/>
    <n v="10299.540000000001"/>
    <n v="30363.24"/>
    <n v="0"/>
    <n v="15144.99"/>
    <n v="4669.95"/>
    <n v="94.61"/>
    <n v="51.84"/>
    <n v="19961.38"/>
    <n v="2121.4"/>
    <n v="22082.78"/>
    <n v="14877.18"/>
    <n v="1637.46"/>
    <n v="169.06"/>
    <n v="1172.01"/>
    <n v="2978.52"/>
    <n v="134.69999999999999"/>
    <n v="0"/>
    <n v="3311.87"/>
    <n v="3449.57"/>
    <n v="21305.27"/>
    <n v="777.5"/>
    <n v="497.08"/>
    <n v="0.97"/>
    <n v="0"/>
    <n v="498.04"/>
    <n v="124"/>
    <n v="0"/>
    <n v="3"/>
    <n v="0"/>
    <n v="98.95"/>
    <n v="20.14"/>
    <n v="0.14000000000000001"/>
    <n v="498.04"/>
    <n v="16.579999999999998"/>
    <n v="16.579999999999998"/>
    <n v="0"/>
    <n v="33"/>
    <s v="NA"/>
    <n v="0.89865859999999997"/>
    <n v="0.89663400000000004"/>
    <n v="9.2963882100601358E-2"/>
    <n v="1.4779849462624672"/>
    <n v="0.52856877052219575"/>
    <n v="3.5208429373475625E-2"/>
  </r>
  <r>
    <x v="27"/>
    <x v="1"/>
    <x v="0"/>
    <n v="346.17"/>
    <n v="346.17"/>
    <n v="1448.43"/>
    <n v="12326.77"/>
    <n v="13775.19"/>
    <n v="14121.36"/>
    <n v="219339.4"/>
    <n v="14592.19"/>
    <n v="5011.79"/>
    <n v="253064.7"/>
    <n v="10813.09"/>
    <n v="6613.14"/>
    <n v="59229.26"/>
    <n v="157706"/>
    <n v="2358.46"/>
    <n v="16344.77"/>
    <n v="253064.7"/>
    <n v="0"/>
    <n v="2376"/>
    <n v="21552"/>
    <n v="12"/>
    <n v="9"/>
    <n v="3"/>
    <n v="22859.27"/>
    <n v="14"/>
    <n v="14117.83"/>
    <n v="9"/>
    <n v="9"/>
    <n v="10303.780000000001"/>
    <n v="40285.379999999997"/>
    <n v="0"/>
    <n v="14794.06"/>
    <n v="4774.99"/>
    <n v="54.73"/>
    <n v="434.93"/>
    <n v="20058.71"/>
    <n v="1766.28"/>
    <n v="21824.99"/>
    <n v="14684.14"/>
    <n v="2031.68"/>
    <n v="155.86000000000001"/>
    <n v="1271.25"/>
    <n v="3458.78"/>
    <n v="169.76"/>
    <n v="0"/>
    <n v="3356.23"/>
    <n v="3525.99"/>
    <n v="21668.91"/>
    <n v="156.08000000000001"/>
    <n v="156.08000000000001"/>
    <n v="0.14000000000000001"/>
    <n v="0"/>
    <n v="156.22"/>
    <n v="40"/>
    <n v="18.760000000000002"/>
    <n v="0"/>
    <n v="0"/>
    <n v="22.5"/>
    <n v="4.58"/>
    <n v="0.64"/>
    <n v="156.22"/>
    <n v="5.2"/>
    <n v="5.2"/>
    <n v="0"/>
    <n v="7"/>
    <s v="NA"/>
    <n v="0.89865859999999997"/>
    <n v="0.88801719999999995"/>
    <n v="8.6242727650280737E-2"/>
    <n v="1.5455303171932449"/>
    <n v="1.0333416894690031"/>
    <n v="7.1514351209324726E-3"/>
  </r>
  <r>
    <x v="27"/>
    <x v="2"/>
    <x v="0"/>
    <n v="632.77"/>
    <n v="632.77"/>
    <n v="1404.62"/>
    <n v="9749.3700000000008"/>
    <n v="11153.99"/>
    <n v="11786.76"/>
    <n v="207346.1"/>
    <n v="9694.06"/>
    <n v="4517.17"/>
    <n v="233344"/>
    <n v="12254.84"/>
    <n v="1426.59"/>
    <n v="69902.27"/>
    <n v="136367.9"/>
    <n v="2549.63"/>
    <n v="10842.84"/>
    <n v="233344"/>
    <n v="0"/>
    <n v="2389"/>
    <n v="21977"/>
    <n v="11"/>
    <n v="8"/>
    <n v="3"/>
    <n v="26133.599999999999"/>
    <n v="18"/>
    <n v="14282.88"/>
    <n v="10"/>
    <n v="10"/>
    <n v="12114.11"/>
    <n v="37845.040000000001"/>
    <n v="0"/>
    <n v="12808.85"/>
    <n v="5022.3100000000004"/>
    <n v="190.27"/>
    <n v="400.9"/>
    <n v="18422.330000000002"/>
    <n v="2765.52"/>
    <n v="21187.85"/>
    <n v="13512.83"/>
    <n v="2099.34"/>
    <n v="68.319999999999993"/>
    <n v="1337.22"/>
    <n v="3504.88"/>
    <n v="-429.11"/>
    <n v="0"/>
    <n v="5693.31"/>
    <n v="5264.2"/>
    <n v="22281.919999999998"/>
    <n v="-1094.07"/>
    <n v="-1094.07"/>
    <n v="0.64"/>
    <n v="0"/>
    <n v="-1093.43"/>
    <n v="0"/>
    <n v="0"/>
    <n v="0"/>
    <n v="0"/>
    <n v="0"/>
    <n v="0"/>
    <n v="-1081.8900000000001"/>
    <n v="-1093.43"/>
    <n v="-31.82"/>
    <n v="-31.82"/>
    <n v="0"/>
    <n v="0"/>
    <s v="NA"/>
    <n v="0.89865859999999997"/>
    <n v="0.8787372"/>
    <n v="9.0800920529347226E-2"/>
    <n v="1.7975974737756599"/>
    <n v="0.82245332898947632"/>
    <n v="-5.1636669128769554E-2"/>
  </r>
  <r>
    <x v="27"/>
    <x v="3"/>
    <x v="0"/>
    <n v="1370.21"/>
    <n v="1370.21"/>
    <n v="1501.31"/>
    <n v="16029.72"/>
    <n v="17531.03"/>
    <n v="18901.240000000002"/>
    <n v="232645.4"/>
    <n v="14119.37"/>
    <n v="6243.58"/>
    <n v="271909.59999999998"/>
    <n v="11193.88"/>
    <n v="5282.2"/>
    <n v="79267.820000000007"/>
    <n v="159284.79999999999"/>
    <n v="2589.27"/>
    <n v="14291.57"/>
    <n v="271909.59999999998"/>
    <n v="0"/>
    <n v="2390"/>
    <n v="21729"/>
    <n v="13"/>
    <n v="10"/>
    <n v="3"/>
    <n v="21717.07"/>
    <n v="13"/>
    <n v="9439.6200000000008"/>
    <n v="6"/>
    <n v="6"/>
    <n v="11484.86"/>
    <n v="34856.5"/>
    <n v="0"/>
    <n v="12128.27"/>
    <n v="4817"/>
    <n v="193.07"/>
    <n v="260.55"/>
    <n v="17398.89"/>
    <n v="2782.36"/>
    <n v="20181.25"/>
    <n v="12888.13"/>
    <n v="1756.63"/>
    <n v="217.86"/>
    <n v="1615.46"/>
    <n v="3589.95"/>
    <n v="-222.68"/>
    <n v="0"/>
    <n v="9797.6"/>
    <n v="9574.92"/>
    <n v="26052.99"/>
    <n v="-5871.74"/>
    <n v="-5871.74"/>
    <n v="0"/>
    <n v="0"/>
    <n v="-5871.74"/>
    <n v="0"/>
    <n v="0"/>
    <n v="0"/>
    <n v="0"/>
    <n v="0"/>
    <n v="0"/>
    <n v="-5871.74"/>
    <n v="-5871.74"/>
    <n v="-168.09"/>
    <n v="-168.09"/>
    <n v="0"/>
    <n v="0"/>
    <s v="NA"/>
    <n v="0.89865859999999997"/>
    <n v="0.86875279999999999"/>
    <n v="7.4220439440166888E-2"/>
    <n v="1.0677209537575312"/>
    <n v="0.74700760373393493"/>
    <n v="-0.29095026323939299"/>
  </r>
  <r>
    <x v="27"/>
    <x v="4"/>
    <x v="0"/>
    <n v="1370.21"/>
    <n v="1370.21"/>
    <n v="0"/>
    <n v="17531.03"/>
    <n v="17531.03"/>
    <n v="18901.240000000002"/>
    <n v="232645.4"/>
    <n v="14119.37"/>
    <n v="6243.58"/>
    <n v="271909.59999999998"/>
    <n v="11193.88"/>
    <n v="5282.21"/>
    <n v="79267.820000000007"/>
    <n v="159284.79999999999"/>
    <n v="2589.27"/>
    <n v="14291.57"/>
    <n v="271909.59999999998"/>
    <n v="0"/>
    <n v="0"/>
    <n v="0"/>
    <n v="13"/>
    <n v="0"/>
    <n v="0"/>
    <n v="21717.07"/>
    <n v="13"/>
    <n v="9439.6200000000008"/>
    <n v="6"/>
    <n v="0"/>
    <n v="0"/>
    <n v="0"/>
    <n v="0"/>
    <n v="12081.43"/>
    <n v="5349.73"/>
    <n v="48.54"/>
    <n v="387.99"/>
    <n v="17867.689999999999"/>
    <n v="2669.08"/>
    <n v="20536.77"/>
    <n v="12369.57"/>
    <n v="2397.62"/>
    <n v="280.33999999999997"/>
    <n v="1735.47"/>
    <n v="4413.4399999999996"/>
    <n v="-3685.76"/>
    <n v="0"/>
    <n v="7384.53"/>
    <n v="3698.77"/>
    <n v="20481.78"/>
    <n v="54.99"/>
    <n v="54.99"/>
    <n v="-5871.74"/>
    <n v="0"/>
    <n v="-5816.75"/>
    <n v="13.75"/>
    <n v="31.05"/>
    <n v="0"/>
    <n v="0"/>
    <n v="0"/>
    <n v="0"/>
    <n v="-5871.74"/>
    <n v="-5816.75"/>
    <n v="0.77"/>
    <n v="0.77"/>
    <n v="0"/>
    <n v="0"/>
    <s v="NA"/>
    <s v="NA"/>
    <s v="NA"/>
    <n v="7.5527932812964313E-2"/>
    <n v="1.0865303017156545"/>
    <n v="0.74700760373393493"/>
    <n v="2.6776362592559589E-3"/>
  </r>
  <r>
    <x v="28"/>
    <x v="0"/>
    <x v="0"/>
    <n v="400.41"/>
    <n v="400.41"/>
    <n v="0"/>
    <n v="5195.76"/>
    <n v="5195.76"/>
    <n v="5596.18"/>
    <n v="86714.72"/>
    <n v="3048.23"/>
    <n v="2394.2800000000002"/>
    <n v="97753.4"/>
    <n v="3756.11"/>
    <n v="463.4"/>
    <n v="26751.7"/>
    <n v="63870.18"/>
    <n v="994.83"/>
    <n v="1917.19"/>
    <n v="97753.4"/>
    <n v="0"/>
    <n v="1456"/>
    <n v="9180"/>
    <n v="11"/>
    <n v="8"/>
    <n v="3"/>
    <n v="3082.19"/>
    <n v="5"/>
    <n v="2266"/>
    <n v="4"/>
    <n v="4"/>
    <n v="926.93"/>
    <n v="14263.35"/>
    <n v="0"/>
    <n v="6374.81"/>
    <n v="2136.2800000000002"/>
    <n v="64.69"/>
    <n v="12.77"/>
    <n v="8588.5499999999993"/>
    <n v="428.75"/>
    <n v="9017.2999999999993"/>
    <n v="6909.35"/>
    <n v="874.33"/>
    <n v="46.04"/>
    <n v="412.13"/>
    <n v="1332.5"/>
    <n v="1.49"/>
    <n v="24.48"/>
    <n v="627.33000000000004"/>
    <n v="654.1"/>
    <n v="8895.9500000000007"/>
    <n v="121.35"/>
    <n v="121.35"/>
    <n v="1635.51"/>
    <n v="0"/>
    <n v="1756.86"/>
    <n v="48"/>
    <n v="0"/>
    <n v="0"/>
    <n v="0"/>
    <n v="24.02"/>
    <n v="5.42"/>
    <n v="1679.19"/>
    <n v="1756.86"/>
    <n v="3.59"/>
    <n v="3.59"/>
    <n v="0"/>
    <n v="6"/>
    <s v="NA"/>
    <n v="0.90532120000000005"/>
    <n v="0.90896440000000001"/>
    <n v="9.2245384815259623E-2"/>
    <n v="1.6113313009946069"/>
    <n v="0.54469834780153603"/>
    <n v="1.3457465094873189E-2"/>
  </r>
  <r>
    <x v="28"/>
    <x v="1"/>
    <x v="0"/>
    <n v="400.41"/>
    <n v="400.41"/>
    <n v="0"/>
    <n v="5569.81"/>
    <n v="5569.81"/>
    <n v="5970.22"/>
    <n v="91249.96"/>
    <n v="2839.01"/>
    <n v="2522.2199999999998"/>
    <n v="102581.4"/>
    <n v="3822.56"/>
    <n v="1080.01"/>
    <n v="27645.040000000001"/>
    <n v="63916.07"/>
    <n v="1133.44"/>
    <n v="4984.3"/>
    <n v="102581.4"/>
    <n v="0"/>
    <n v="1488"/>
    <n v="9403"/>
    <n v="11"/>
    <n v="9"/>
    <n v="2"/>
    <n v="4229.05"/>
    <n v="6"/>
    <n v="2949.47"/>
    <n v="5"/>
    <n v="5"/>
    <n v="1271.9100000000001"/>
    <n v="14758.63"/>
    <n v="0"/>
    <n v="6655.35"/>
    <n v="1896.51"/>
    <n v="21.66"/>
    <n v="170.82"/>
    <n v="8744.34"/>
    <n v="478.49"/>
    <n v="9222.83"/>
    <n v="6568.55"/>
    <n v="894.03"/>
    <n v="45.74"/>
    <n v="444.62"/>
    <n v="1384.38"/>
    <n v="63.09"/>
    <n v="99.34"/>
    <n v="771.49"/>
    <n v="933.92"/>
    <n v="8886.85"/>
    <n v="335.97"/>
    <n v="335.97"/>
    <n v="1679.19"/>
    <n v="0"/>
    <n v="2015.16"/>
    <n v="84"/>
    <n v="21.15"/>
    <n v="0"/>
    <n v="0"/>
    <n v="66.069999999999993"/>
    <n v="13.45"/>
    <n v="1812.78"/>
    <n v="2015.16"/>
    <n v="8.39"/>
    <n v="8.39"/>
    <n v="0"/>
    <n v="17"/>
    <s v="NA"/>
    <n v="0.90532120000000005"/>
    <n v="0.90131079999999997"/>
    <n v="8.9907429611995937E-2"/>
    <n v="1.5448057190522291"/>
    <n v="0.47552853998680117"/>
    <n v="3.6428081185492962E-2"/>
  </r>
  <r>
    <x v="28"/>
    <x v="2"/>
    <x v="0"/>
    <n v="400.41"/>
    <n v="400.41"/>
    <n v="0"/>
    <n v="5742.06"/>
    <n v="5742.06"/>
    <n v="6142.47"/>
    <n v="85540.160000000003"/>
    <n v="2958.44"/>
    <n v="2002.37"/>
    <n v="96643.44"/>
    <n v="4364.68"/>
    <n v="225.1"/>
    <n v="27948.5"/>
    <n v="58334.53"/>
    <n v="1095.43"/>
    <n v="4675.2"/>
    <n v="96643.44"/>
    <n v="0"/>
    <n v="1500"/>
    <n v="9400"/>
    <n v="11"/>
    <n v="9"/>
    <n v="2"/>
    <n v="6297.59"/>
    <n v="10"/>
    <n v="4375.08"/>
    <n v="8"/>
    <n v="8"/>
    <n v="597.07000000000005"/>
    <n v="9729.68"/>
    <n v="0"/>
    <n v="5681.5"/>
    <n v="2255.59"/>
    <n v="43.73"/>
    <n v="192.06"/>
    <n v="8172.87"/>
    <n v="578.1"/>
    <n v="8750.9699999999993"/>
    <n v="6013.54"/>
    <n v="990.14"/>
    <n v="42.46"/>
    <n v="462.95"/>
    <n v="1495.55"/>
    <n v="70.63"/>
    <n v="-423.33"/>
    <n v="1393.49"/>
    <n v="1040.79"/>
    <n v="8549.89"/>
    <n v="201.08"/>
    <n v="201.08"/>
    <n v="1812.78"/>
    <n v="0"/>
    <n v="2013.86"/>
    <n v="50.5"/>
    <n v="33.770000000000003"/>
    <n v="0"/>
    <n v="0"/>
    <n v="0"/>
    <n v="0"/>
    <n v="1857.27"/>
    <n v="2013.86"/>
    <n v="5.0199999999999996"/>
    <n v="5.0199999999999996"/>
    <n v="0"/>
    <n v="0"/>
    <s v="NA"/>
    <n v="0.90532120000000005"/>
    <n v="0.89305630000000003"/>
    <n v="9.0549032608938582E-2"/>
    <n v="1.4246662987365015"/>
    <n v="0.48163686595131927"/>
    <n v="2.2978024150465608E-2"/>
  </r>
  <r>
    <x v="28"/>
    <x v="3"/>
    <x v="0"/>
    <n v="564.91"/>
    <n v="564.91"/>
    <n v="0"/>
    <n v="5617.77"/>
    <n v="5617.77"/>
    <n v="6182.69"/>
    <n v="101726.2"/>
    <n v="3682.98"/>
    <n v="2167.41"/>
    <n v="113759.2"/>
    <n v="6256.38"/>
    <n v="876.31"/>
    <n v="32981.760000000002"/>
    <n v="66569.45"/>
    <n v="1082.5999999999999"/>
    <n v="5992.75"/>
    <n v="113759.2"/>
    <n v="0"/>
    <n v="1514"/>
    <n v="9320"/>
    <n v="11"/>
    <n v="0"/>
    <n v="0"/>
    <n v="7801.65"/>
    <n v="11"/>
    <n v="4607.87"/>
    <n v="7"/>
    <n v="7"/>
    <n v="763.73"/>
    <n v="6010.28"/>
    <n v="0"/>
    <n v="5231.5200000000004"/>
    <n v="2450.83"/>
    <n v="117.04"/>
    <n v="149.35"/>
    <n v="7948.75"/>
    <n v="581.20000000000005"/>
    <n v="8529.9500000000007"/>
    <n v="5713.56"/>
    <n v="1123"/>
    <n v="64.11"/>
    <n v="484.57"/>
    <n v="1671.68"/>
    <n v="519.72"/>
    <n v="-370.76"/>
    <n v="1739.55"/>
    <n v="1888.51"/>
    <n v="9273.75"/>
    <n v="-743.8"/>
    <n v="-743.8"/>
    <n v="1857.27"/>
    <n v="0"/>
    <n v="1113.48"/>
    <n v="10"/>
    <n v="0"/>
    <n v="116.49"/>
    <n v="0"/>
    <n v="0"/>
    <n v="0"/>
    <n v="986.99"/>
    <n v="1113.48"/>
    <n v="-13.16"/>
    <n v="-13.16"/>
    <n v="0"/>
    <n v="0"/>
    <s v="NA"/>
    <n v="0.90532120000000005"/>
    <n v="0.88416170000000005"/>
    <n v="7.4982506909331295E-2"/>
    <n v="1.3796502816735112"/>
    <n v="0.5956921663547744"/>
    <n v="-8.7198635396456003E-2"/>
  </r>
  <r>
    <x v="28"/>
    <x v="4"/>
    <x v="0"/>
    <n v="564.91"/>
    <n v="564.91"/>
    <n v="0"/>
    <n v="5136.49"/>
    <n v="5136.49"/>
    <n v="5701.4"/>
    <n v="98557.6"/>
    <n v="2714"/>
    <n v="2009.04"/>
    <n v="108982.1"/>
    <n v="4941.08"/>
    <n v="1677.14"/>
    <n v="26172.93"/>
    <n v="69175.53"/>
    <n v="1230.3800000000001"/>
    <n v="5784.98"/>
    <n v="108982.1"/>
    <n v="0"/>
    <n v="1048"/>
    <n v="8948"/>
    <n v="11"/>
    <n v="0"/>
    <n v="0"/>
    <n v="8605.8700000000008"/>
    <n v="12"/>
    <n v="4994.2299999999996"/>
    <n v="7"/>
    <n v="7"/>
    <n v="764.7"/>
    <n v="7262.52"/>
    <n v="0"/>
    <n v="6029.72"/>
    <n v="2297.75"/>
    <n v="60.26"/>
    <n v="170.94"/>
    <n v="8558.67"/>
    <n v="828.28"/>
    <n v="9386.9500000000007"/>
    <n v="6278.97"/>
    <n v="1175.81"/>
    <n v="-14.72"/>
    <n v="550.03"/>
    <n v="1711.12"/>
    <n v="204.45"/>
    <n v="-519.74"/>
    <n v="2255.63"/>
    <n v="1940.34"/>
    <n v="9930.43"/>
    <n v="-543.48"/>
    <n v="-543.48"/>
    <n v="986.99"/>
    <n v="0"/>
    <n v="443.51"/>
    <n v="0"/>
    <n v="0"/>
    <n v="120.4"/>
    <n v="0"/>
    <n v="0"/>
    <n v="0"/>
    <n v="323.11"/>
    <n v="443.51"/>
    <n v="-9.6199999999999992"/>
    <n v="-9.6199999999999992"/>
    <n v="0"/>
    <n v="0"/>
    <s v="NA"/>
    <n v="0.90532120000000005"/>
    <n v="0.87458619999999998"/>
    <n v="8.6132952108649033E-2"/>
    <n v="1.6464289472761078"/>
    <n v="0.47602343284105664"/>
    <n v="-5.7897400113988036E-2"/>
  </r>
  <r>
    <x v="29"/>
    <x v="0"/>
    <x v="0"/>
    <n v="392.72"/>
    <n v="392.72"/>
    <n v="2844.78"/>
    <n v="35072.639999999999"/>
    <n v="37917.42"/>
    <n v="38310.14"/>
    <n v="553051.1"/>
    <n v="59755.24"/>
    <n v="16273.94"/>
    <n v="667390.5"/>
    <n v="26479.07"/>
    <n v="47144.02"/>
    <n v="157845.9"/>
    <n v="412325.8"/>
    <n v="5222.7299999999996"/>
    <n v="18372.939999999999"/>
    <n v="667390.5"/>
    <n v="0"/>
    <n v="6760"/>
    <n v="70801"/>
    <n v="11"/>
    <n v="8"/>
    <n v="3"/>
    <n v="55818.33"/>
    <n v="13"/>
    <n v="35422.559999999998"/>
    <n v="9"/>
    <n v="9"/>
    <n v="55173.05"/>
    <n v="303844.09999999998"/>
    <n v="0"/>
    <n v="34794.379999999997"/>
    <n v="10599.99"/>
    <n v="632.25"/>
    <n v="288.74"/>
    <n v="46315.360000000001"/>
    <n v="5890.73"/>
    <n v="52206.09"/>
    <n v="29759.79"/>
    <n v="7336.91"/>
    <n v="370.23"/>
    <n v="2784.41"/>
    <n v="10491.55"/>
    <n v="1825.67"/>
    <n v="-930"/>
    <n v="7997.5"/>
    <n v="8893.17"/>
    <n v="49144.51"/>
    <n v="3061.58"/>
    <n v="3061.58"/>
    <n v="0"/>
    <n v="0"/>
    <n v="3061.58"/>
    <n v="765.4"/>
    <n v="0"/>
    <n v="1561.48"/>
    <n v="0"/>
    <n v="627.98"/>
    <n v="106.72"/>
    <n v="0"/>
    <n v="3061.58"/>
    <n v="16.91"/>
    <n v="16.91"/>
    <n v="0"/>
    <n v="165"/>
    <s v="NA"/>
    <n v="0.8937039"/>
    <n v="0.89928920000000001"/>
    <n v="7.8224203071515092E-2"/>
    <n v="1.3627225063651556"/>
    <n v="1.5597760801709417"/>
    <n v="5.8644116040868034E-2"/>
  </r>
  <r>
    <x v="29"/>
    <x v="1"/>
    <x v="0"/>
    <n v="425.59"/>
    <n v="425.59"/>
    <n v="3750.53"/>
    <n v="37670.86"/>
    <n v="41421.39"/>
    <n v="41846.980000000003"/>
    <n v="621704"/>
    <n v="40763.339999999997"/>
    <n v="16016.21"/>
    <n v="720330.6"/>
    <n v="25210"/>
    <n v="63121.65"/>
    <n v="186725.4"/>
    <n v="419493.2"/>
    <n v="6273.25"/>
    <n v="19507.060000000001"/>
    <n v="720330.6"/>
    <n v="0"/>
    <n v="6938"/>
    <n v="73919"/>
    <n v="12"/>
    <n v="9"/>
    <n v="3"/>
    <n v="55370.45"/>
    <n v="13"/>
    <n v="32702.1"/>
    <n v="8"/>
    <n v="8"/>
    <n v="25779.13"/>
    <n v="332831.3"/>
    <n v="0"/>
    <n v="34445.54"/>
    <n v="12033.65"/>
    <n v="730.5"/>
    <n v="214.66"/>
    <n v="47424.35"/>
    <n v="6877.02"/>
    <n v="54301.37"/>
    <n v="32112.57"/>
    <n v="6425.95"/>
    <n v="395.73"/>
    <n v="3150.78"/>
    <n v="9972.4500000000007"/>
    <n v="-1763.49"/>
    <n v="0"/>
    <n v="17954.23"/>
    <n v="16190.74"/>
    <n v="58275.77"/>
    <n v="-3974.4"/>
    <n v="-3974.4"/>
    <n v="0"/>
    <n v="0"/>
    <n v="-3974.4"/>
    <n v="0"/>
    <n v="111.73"/>
    <n v="-4080.33"/>
    <n v="-5.8"/>
    <n v="0"/>
    <n v="0"/>
    <n v="0"/>
    <n v="-3974.4"/>
    <n v="-20.82"/>
    <n v="-20.82"/>
    <n v="0"/>
    <n v="0"/>
    <s v="NA"/>
    <n v="0.8937039"/>
    <n v="0.89089719999999994"/>
    <n v="7.5383955644810874E-2"/>
    <n v="1.2976174146855997"/>
    <n v="0.97410470241819103"/>
    <n v="-7.3191523528780209E-2"/>
  </r>
  <r>
    <x v="29"/>
    <x v="2"/>
    <x v="0"/>
    <n v="552.11"/>
    <n v="552.11"/>
    <n v="0"/>
    <n v="40522.19"/>
    <n v="40522.19"/>
    <n v="41074.300000000003"/>
    <n v="642226.19999999995"/>
    <n v="60850.75"/>
    <n v="21678.86"/>
    <n v="765830.1"/>
    <n v="28789.03"/>
    <n v="66672.97"/>
    <n v="200306"/>
    <n v="433734.7"/>
    <n v="6349.33"/>
    <n v="29978.07"/>
    <n v="765830.1"/>
    <n v="0"/>
    <n v="0"/>
    <n v="0"/>
    <n v="9"/>
    <n v="0"/>
    <n v="0"/>
    <n v="86620.05"/>
    <n v="18"/>
    <n v="48684.29"/>
    <n v="11"/>
    <n v="-2"/>
    <n v="0"/>
    <n v="0"/>
    <n v="0"/>
    <n v="32958.82"/>
    <n v="12577.17"/>
    <n v="1354.2"/>
    <n v="385.8"/>
    <n v="47275.99"/>
    <n v="8951.3700000000008"/>
    <n v="56227.360000000001"/>
    <n v="32282.82"/>
    <n v="5420.72"/>
    <n v="425.04"/>
    <n v="3533.63"/>
    <n v="9379.3799999999992"/>
    <n v="686.74"/>
    <n v="0"/>
    <n v="12553.62"/>
    <n v="13240.36"/>
    <n v="54902.559999999998"/>
    <n v="1324.8"/>
    <n v="1324.8"/>
    <n v="0"/>
    <n v="0"/>
    <n v="1324.8"/>
    <n v="331.2"/>
    <n v="513.70000000000005"/>
    <n v="209.9"/>
    <n v="0"/>
    <n v="0"/>
    <n v="0"/>
    <n v="0"/>
    <n v="1324.8"/>
    <n v="6.45"/>
    <n v="6.45"/>
    <n v="0"/>
    <n v="0"/>
    <s v="NA"/>
    <s v="NA"/>
    <s v="NA"/>
    <n v="7.3420148933817042E-2"/>
    <n v="1.3689182773656519"/>
    <n v="1.4814799034919646"/>
    <n v="2.3561483235207913E-2"/>
  </r>
  <r>
    <x v="29"/>
    <x v="3"/>
    <x v="0"/>
    <n v="552.11"/>
    <n v="552.11"/>
    <n v="3683.82"/>
    <n v="36838.370000000003"/>
    <n v="40522.19"/>
    <n v="41074.31"/>
    <n v="642226.19999999995"/>
    <n v="60850.75"/>
    <n v="21678.86"/>
    <n v="765830.1"/>
    <n v="28789.03"/>
    <n v="66672.97"/>
    <n v="200306"/>
    <n v="433734.7"/>
    <n v="6349.33"/>
    <n v="29978.07"/>
    <n v="765830.1"/>
    <n v="0"/>
    <n v="6983"/>
    <n v="74897"/>
    <n v="9"/>
    <n v="7"/>
    <n v="2"/>
    <n v="86620.05"/>
    <n v="18"/>
    <n v="48684.29"/>
    <n v="11"/>
    <n v="11"/>
    <n v="27858.61"/>
    <n v="304127.7"/>
    <n v="0"/>
    <n v="31833.08"/>
    <n v="13946.98"/>
    <n v="2001.42"/>
    <n v="214.28"/>
    <n v="47995.77"/>
    <n v="8880.8700000000008"/>
    <n v="56876.639999999999"/>
    <n v="33073.360000000001"/>
    <n v="9168.7999999999993"/>
    <n v="576.16999999999996"/>
    <n v="3764.11"/>
    <n v="13509.07"/>
    <n v="-7292.26"/>
    <n v="0"/>
    <n v="29869.279999999999"/>
    <n v="22577.02"/>
    <n v="69159.460000000006"/>
    <n v="-12282.82"/>
    <n v="-12282.82"/>
    <n v="0"/>
    <n v="0"/>
    <n v="-12282.82"/>
    <n v="0"/>
    <n v="1024.93"/>
    <n v="-13307.75"/>
    <n v="0"/>
    <n v="0"/>
    <n v="0"/>
    <n v="0"/>
    <n v="-12282.82"/>
    <n v="-55.39"/>
    <n v="-55.39"/>
    <n v="0"/>
    <n v="0"/>
    <s v="NA"/>
    <n v="0.8937039"/>
    <n v="0.8721373"/>
    <n v="7.426796100074938E-2"/>
    <n v="1.3847253916133955"/>
    <n v="1.4814795428091185"/>
    <n v="-0.21595544321886806"/>
  </r>
  <r>
    <x v="29"/>
    <x v="4"/>
    <x v="0"/>
    <n v="920.81"/>
    <n v="920.81"/>
    <n v="3582.23"/>
    <n v="40284.089999999997"/>
    <n v="43866.32"/>
    <n v="44787.13"/>
    <n v="676030.1"/>
    <n v="39325.910000000003"/>
    <n v="14806.28"/>
    <n v="774949.5"/>
    <n v="32129.13"/>
    <n v="43158.91"/>
    <n v="202128.2"/>
    <n v="464474"/>
    <n v="0"/>
    <n v="33059.15"/>
    <n v="774949.5"/>
    <n v="0"/>
    <n v="6989"/>
    <n v="70810"/>
    <n v="10"/>
    <n v="7"/>
    <n v="2"/>
    <n v="78472.7"/>
    <n v="16"/>
    <n v="30037.66"/>
    <n v="7"/>
    <n v="7"/>
    <n v="27335.9"/>
    <n v="305400.09999999998"/>
    <n v="0"/>
    <n v="35086.21"/>
    <n v="14105.97"/>
    <n v="1891.39"/>
    <n v="226.68"/>
    <n v="51310.25"/>
    <n v="7377.41"/>
    <n v="58687.66"/>
    <n v="34153.94"/>
    <n v="6963.16"/>
    <n v="578.02"/>
    <n v="3997.29"/>
    <n v="11538.47"/>
    <n v="17.149999999999999"/>
    <n v="-5387.42"/>
    <n v="28341.01"/>
    <n v="22970.74"/>
    <n v="68663.149999999994"/>
    <n v="-9975.49"/>
    <n v="-9975.49"/>
    <n v="0"/>
    <n v="0"/>
    <n v="-9975.49"/>
    <n v="0"/>
    <n v="86.13"/>
    <n v="-134.32"/>
    <n v="0"/>
    <n v="0"/>
    <n v="0"/>
    <n v="-9927.2999999999993"/>
    <n v="-9975.49"/>
    <n v="-30.94"/>
    <n v="-30.94"/>
    <n v="0"/>
    <n v="0"/>
    <s v="NA"/>
    <s v="NA"/>
    <s v="NA"/>
    <n v="7.5730947629490702E-2"/>
    <n v="1.3103688492654029"/>
    <n v="0.87806273811248914"/>
    <n v="-0.16997593701980959"/>
  </r>
  <r>
    <x v="30"/>
    <x v="0"/>
    <x v="1"/>
    <n v="324.73"/>
    <n v="324.73"/>
    <n v="0"/>
    <n v="2663.51"/>
    <n v="2663.51"/>
    <n v="2988.24"/>
    <n v="24348.65"/>
    <n v="10536.22"/>
    <n v="1286.98"/>
    <n v="39160.089999999997"/>
    <n v="1339.75"/>
    <n v="1110.18"/>
    <n v="14436.03"/>
    <n v="21229.08"/>
    <n v="176.3"/>
    <n v="868.75"/>
    <n v="39160.089999999997"/>
    <n v="0"/>
    <n v="197"/>
    <n v="3871"/>
    <n v="13"/>
    <n v="11"/>
    <n v="2"/>
    <n v="208.05"/>
    <n v="1"/>
    <n v="124.44"/>
    <n v="1"/>
    <n v="1"/>
    <n v="772.32"/>
    <n v="29718.22"/>
    <n v="0"/>
    <n v="1413.57"/>
    <n v="517.91"/>
    <n v="9.9600000000000009"/>
    <n v="11.65"/>
    <n v="1953.09"/>
    <n v="403.41"/>
    <n v="2356.4899999999998"/>
    <n v="1396.72"/>
    <n v="300.87"/>
    <n v="33.21"/>
    <n v="265.57"/>
    <n v="599.65"/>
    <n v="102.53"/>
    <n v="-9.76"/>
    <n v="60.18"/>
    <n v="152.94999999999999"/>
    <n v="2149.3200000000002"/>
    <n v="207.18"/>
    <n v="207.18"/>
    <n v="1.28"/>
    <n v="0"/>
    <n v="208.45"/>
    <n v="51.8"/>
    <n v="2.46"/>
    <n v="105"/>
    <n v="0"/>
    <n v="36.68"/>
    <n v="7.17"/>
    <n v="4.32"/>
    <n v="208.45"/>
    <n v="7.23"/>
    <n v="7"/>
    <n v="0"/>
    <n v="12"/>
    <s v="NA"/>
    <n v="0.72620300000000004"/>
    <n v="0.75568610000000003"/>
    <n v="6.0175806541813363E-2"/>
    <n v="0.78858793135758842"/>
    <n v="3.5258948411104867"/>
    <n v="8.7918896324618412E-2"/>
  </r>
  <r>
    <x v="30"/>
    <x v="1"/>
    <x v="1"/>
    <n v="375.2"/>
    <n v="375.2"/>
    <n v="0.97"/>
    <n v="3959.41"/>
    <n v="3960.37"/>
    <n v="4335.58"/>
    <n v="34588.089999999997"/>
    <n v="7979.76"/>
    <n v="1771.35"/>
    <n v="48674.77"/>
    <n v="2947.93"/>
    <n v="1245.72"/>
    <n v="13481.71"/>
    <n v="29449.040000000001"/>
    <n v="258.70999999999998"/>
    <n v="1291.67"/>
    <n v="48674.77"/>
    <n v="0"/>
    <n v="239"/>
    <n v="4902"/>
    <n v="14"/>
    <n v="11"/>
    <n v="2"/>
    <n v="356.84"/>
    <n v="1"/>
    <n v="189.94"/>
    <n v="1"/>
    <n v="1"/>
    <n v="822.71"/>
    <n v="41904.46"/>
    <n v="0"/>
    <n v="1952.8"/>
    <n v="745.38"/>
    <n v="39.840000000000003"/>
    <n v="6.29"/>
    <n v="2744.31"/>
    <n v="490.54"/>
    <n v="3234.85"/>
    <n v="1925.1"/>
    <n v="369.92"/>
    <n v="48.36"/>
    <n v="349.06"/>
    <n v="767.34"/>
    <n v="157.54"/>
    <n v="-22.02"/>
    <n v="114.41"/>
    <n v="249.93"/>
    <n v="2942.37"/>
    <n v="292.49"/>
    <n v="292.49"/>
    <n v="4.32"/>
    <n v="0"/>
    <n v="296.8"/>
    <n v="73.2"/>
    <n v="1"/>
    <n v="160"/>
    <n v="0"/>
    <n v="48.76"/>
    <n v="9.93"/>
    <n v="3.92"/>
    <n v="296.8"/>
    <n v="9.6"/>
    <n v="9.43"/>
    <n v="0"/>
    <n v="15"/>
    <s v="NA"/>
    <n v="0.72620300000000004"/>
    <n v="0.73710889999999996"/>
    <n v="6.6458454760032773E-2"/>
    <n v="0.74611701317932089"/>
    <n v="1.8405288335124712"/>
    <n v="9.0418411982008451E-2"/>
  </r>
  <r>
    <x v="30"/>
    <x v="2"/>
    <x v="1"/>
    <n v="419.67"/>
    <n v="419.67"/>
    <n v="0.94"/>
    <n v="6263.36"/>
    <n v="6264.3"/>
    <n v="6683.97"/>
    <n v="43902.26"/>
    <n v="9261.44"/>
    <n v="2003.08"/>
    <n v="61850.76"/>
    <n v="2589.33"/>
    <n v="1695.11"/>
    <n v="15447.5"/>
    <n v="40267.839999999997"/>
    <n v="334"/>
    <n v="1516.97"/>
    <n v="61850.76"/>
    <n v="0"/>
    <n v="265"/>
    <n v="5330"/>
    <n v="15"/>
    <n v="14"/>
    <n v="2"/>
    <n v="566.73"/>
    <n v="1"/>
    <n v="312.56"/>
    <n v="1"/>
    <n v="1"/>
    <n v="1418.19"/>
    <n v="51395.93"/>
    <n v="0"/>
    <n v="2639.4"/>
    <n v="981.47"/>
    <n v="85.49"/>
    <n v="6.8"/>
    <n v="3713.16"/>
    <n v="755.46"/>
    <n v="4468.62"/>
    <n v="2491.8200000000002"/>
    <n v="446.14"/>
    <n v="61.5"/>
    <n v="548.74"/>
    <n v="1056.3900000000001"/>
    <n v="238.16"/>
    <n v="-2.72"/>
    <n v="238.92"/>
    <n v="474.36"/>
    <n v="4022.58"/>
    <n v="446.05"/>
    <n v="446.05"/>
    <n v="3.92"/>
    <n v="0"/>
    <n v="449.96"/>
    <n v="111.6"/>
    <n v="0.31"/>
    <n v="250"/>
    <n v="0"/>
    <n v="0"/>
    <n v="0"/>
    <n v="88.05"/>
    <n v="449.96"/>
    <n v="12.59"/>
    <n v="11.8"/>
    <n v="0"/>
    <n v="18"/>
    <s v="NA"/>
    <n v="0.72620300000000004"/>
    <n v="0.71740429999999999"/>
    <n v="7.2248425079982845E-2"/>
    <n v="0.66855775833823305"/>
    <n v="1.3856196242652197"/>
    <n v="9.9818288420138665E-2"/>
  </r>
  <r>
    <x v="30"/>
    <x v="3"/>
    <x v="1"/>
    <n v="426.71"/>
    <n v="426.71"/>
    <n v="0.91"/>
    <n v="7119.7"/>
    <n v="7120.61"/>
    <n v="7547.32"/>
    <n v="58394.42"/>
    <n v="11832.07"/>
    <n v="2585.02"/>
    <n v="80358.820000000007"/>
    <n v="4839.5200000000004"/>
    <n v="1762.59"/>
    <n v="16840.36"/>
    <n v="54308.24"/>
    <n v="402.48"/>
    <n v="2205.62"/>
    <n v="80358.820000000007"/>
    <n v="0"/>
    <n v="324"/>
    <n v="5843"/>
    <n v="13"/>
    <n v="12"/>
    <n v="1"/>
    <n v="754.62"/>
    <n v="1"/>
    <n v="372.74"/>
    <n v="1"/>
    <n v="1"/>
    <n v="2308.94"/>
    <n v="61302.59"/>
    <n v="0"/>
    <n v="3430.9"/>
    <n v="998.17"/>
    <n v="70.150000000000006"/>
    <n v="8.35"/>
    <n v="4507.57"/>
    <n v="1068.19"/>
    <n v="5575.75"/>
    <n v="2741.28"/>
    <n v="550.67999999999995"/>
    <n v="86.96"/>
    <n v="865.78"/>
    <n v="1503.41"/>
    <n v="378.18"/>
    <n v="-46.72"/>
    <n v="364.52"/>
    <n v="695.98"/>
    <n v="4940.67"/>
    <n v="635.09"/>
    <n v="635.09"/>
    <n v="88.05"/>
    <n v="0"/>
    <n v="723.14"/>
    <n v="158.80000000000001"/>
    <n v="9.39"/>
    <n v="360"/>
    <n v="0"/>
    <n v="68.27"/>
    <n v="13.9"/>
    <n v="114.98"/>
    <n v="723.14"/>
    <n v="15.79"/>
    <n v="15.18"/>
    <n v="0"/>
    <n v="21"/>
    <s v="NA"/>
    <n v="0.72620300000000004"/>
    <n v="0.69655299999999998"/>
    <n v="6.9385662955230049E-2"/>
    <n v="0.73877217343374868"/>
    <n v="1.5677180774102595"/>
    <n v="0.11390216562794243"/>
  </r>
  <r>
    <x v="30"/>
    <x v="4"/>
    <x v="1"/>
    <n v="426.71"/>
    <n v="426.71"/>
    <n v="0"/>
    <n v="7120.61"/>
    <n v="7120.61"/>
    <n v="7547.32"/>
    <n v="58394.42"/>
    <n v="11832.07"/>
    <n v="2585.0100000000002"/>
    <n v="80358.820000000007"/>
    <n v="4839.5200000000004"/>
    <n v="1762.59"/>
    <n v="16840.36"/>
    <n v="54308.24"/>
    <n v="402.48"/>
    <n v="2205.63"/>
    <n v="80358.820000000007"/>
    <n v="0"/>
    <n v="0"/>
    <n v="0"/>
    <n v="13"/>
    <n v="0"/>
    <n v="0"/>
    <n v="754.62"/>
    <n v="1"/>
    <n v="372.74"/>
    <n v="1"/>
    <n v="1"/>
    <n v="0"/>
    <n v="0"/>
    <n v="0"/>
    <n v="5049.83"/>
    <n v="1093.44"/>
    <n v="111.24"/>
    <n v="46.2"/>
    <n v="6300.71"/>
    <n v="1442.37"/>
    <n v="7743.08"/>
    <n v="3761.23"/>
    <n v="636.17999999999995"/>
    <n v="121.91"/>
    <n v="1283.93"/>
    <n v="2042.02"/>
    <n v="500.6"/>
    <n v="-68.400000000000006"/>
    <n v="640.67999999999995"/>
    <n v="1072.8800000000001"/>
    <n v="6876.12"/>
    <n v="866.95"/>
    <n v="866.95"/>
    <n v="114.98"/>
    <n v="0"/>
    <n v="981.93"/>
    <n v="217"/>
    <n v="9"/>
    <n v="400"/>
    <n v="0"/>
    <n v="88.76"/>
    <n v="18.239999999999998"/>
    <n v="170.57"/>
    <n v="981.93"/>
    <n v="20.47"/>
    <n v="20.04"/>
    <n v="0"/>
    <n v="27"/>
    <s v="NA"/>
    <s v="NA"/>
    <s v="NA"/>
    <n v="9.6356317825473284E-2"/>
    <n v="1.0259376838400915"/>
    <n v="1.5677180774102595"/>
    <n v="0.11196448958295666"/>
  </r>
  <r>
    <x v="31"/>
    <x v="0"/>
    <x v="0"/>
    <n v="797.35"/>
    <n v="797.35"/>
    <n v="31585.65"/>
    <n v="155903.1"/>
    <n v="187488.7"/>
    <n v="188286.1"/>
    <n v="2044751"/>
    <n v="317693.7"/>
    <n v="155235.20000000001"/>
    <n v="2705966"/>
    <n v="127997.6"/>
    <n v="43974.03"/>
    <n v="765989.6"/>
    <n v="1571078"/>
    <n v="42918.92"/>
    <n v="154007.70000000001"/>
    <n v="2705966"/>
    <n v="0"/>
    <n v="17170"/>
    <n v="209567"/>
    <n v="13"/>
    <n v="10"/>
    <n v="3"/>
    <n v="112343"/>
    <n v="7"/>
    <n v="58277.38"/>
    <n v="4"/>
    <n v="4"/>
    <n v="65640.42"/>
    <n v="1046441"/>
    <n v="0"/>
    <n v="112343.9"/>
    <n v="37087.769999999997"/>
    <n v="505.12"/>
    <n v="2460.27"/>
    <n v="152397.1"/>
    <n v="22575.89"/>
    <n v="174973"/>
    <n v="97381.82"/>
    <n v="23537.07"/>
    <n v="1116.49"/>
    <n v="14024.08"/>
    <n v="38677.64"/>
    <n v="6719.11"/>
    <n v="-477.56"/>
    <n v="19570.38"/>
    <n v="25811.93"/>
    <n v="161871.4"/>
    <n v="13101.57"/>
    <n v="13101.57"/>
    <n v="0.32"/>
    <n v="0"/>
    <n v="13101.9"/>
    <n v="4029.08"/>
    <n v="105.5"/>
    <n v="5889.06"/>
    <n v="0"/>
    <n v="2648.17"/>
    <n v="429.76"/>
    <n v="0.32"/>
    <n v="13101.9"/>
    <n v="17.55"/>
    <n v="17.55"/>
    <n v="0"/>
    <n v="350"/>
    <s v="NA"/>
    <n v="0.87427509999999997"/>
    <n v="0.88885320000000001"/>
    <n v="6.4661935885373278E-2"/>
    <n v="0.92929324044632078"/>
    <n v="1.6872923704936265"/>
    <n v="7.4877666840026752E-2"/>
  </r>
  <r>
    <x v="31"/>
    <x v="1"/>
    <x v="0"/>
    <n v="892.46"/>
    <n v="892.46"/>
    <n v="24847.99"/>
    <n v="193388.1"/>
    <n v="218236.1"/>
    <n v="219128.6"/>
    <n v="2706343"/>
    <n v="362142.1"/>
    <n v="167138.1"/>
    <n v="3454752"/>
    <n v="150397.20000000001"/>
    <n v="41501.46"/>
    <n v="1060987"/>
    <n v="1934880"/>
    <n v="39992.25"/>
    <n v="226994.2"/>
    <n v="3454752"/>
    <n v="0"/>
    <n v="22414"/>
    <n v="264041"/>
    <n v="13"/>
    <n v="10"/>
    <n v="2"/>
    <n v="223427.5"/>
    <n v="11"/>
    <n v="110854.7"/>
    <n v="6"/>
    <n v="6"/>
    <n v="74027.899999999994"/>
    <n v="1162021"/>
    <n v="0"/>
    <n v="115666"/>
    <n v="42303.98"/>
    <n v="621.07000000000005"/>
    <n v="5094.25"/>
    <n v="163685.29999999999"/>
    <n v="28158.36"/>
    <n v="191843.7"/>
    <n v="106803.5"/>
    <n v="25113.82"/>
    <n v="1700.3"/>
    <n v="14968.24"/>
    <n v="41782.370000000003"/>
    <n v="3577.93"/>
    <n v="245.47"/>
    <n v="29483.75"/>
    <n v="33307.15"/>
    <n v="181893"/>
    <n v="9950.65"/>
    <n v="9950.65"/>
    <n v="0.32"/>
    <n v="0"/>
    <n v="9950.98"/>
    <n v="2985.2"/>
    <n v="345.27"/>
    <n v="4267.3500000000004"/>
    <n v="0.01"/>
    <n v="2018.32"/>
    <n v="334.51"/>
    <n v="0.32"/>
    <n v="9950.98"/>
    <n v="12.98"/>
    <n v="12.98"/>
    <n v="0"/>
    <n v="260"/>
    <s v="NA"/>
    <n v="0.87427509999999997"/>
    <n v="0.87962830000000003"/>
    <n v="5.5530382499235836E-2"/>
    <n v="0.87548453282684235"/>
    <n v="1.6526464368411973"/>
    <n v="5.186852630552892E-2"/>
  </r>
  <r>
    <x v="31"/>
    <x v="2"/>
    <x v="0"/>
    <n v="892.46"/>
    <n v="892.46"/>
    <n v="24847.99"/>
    <n v="193388.1"/>
    <n v="218236.1"/>
    <n v="219128.6"/>
    <n v="2706343"/>
    <n v="362142.1"/>
    <n v="167138.1"/>
    <n v="3454752"/>
    <n v="150397.20000000001"/>
    <n v="41501.46"/>
    <n v="1060987"/>
    <n v="1934880"/>
    <n v="39992.25"/>
    <n v="226994.2"/>
    <n v="3454752"/>
    <n v="0"/>
    <n v="22414"/>
    <n v="264041"/>
    <n v="13"/>
    <n v="10"/>
    <n v="2"/>
    <n v="223427.5"/>
    <n v="11"/>
    <n v="110854.7"/>
    <n v="6"/>
    <n v="6"/>
    <n v="74027.899999999994"/>
    <n v="1162021"/>
    <n v="0"/>
    <n v="119510"/>
    <n v="48205.31"/>
    <n v="1753.47"/>
    <n v="6049.46"/>
    <n v="175518.2"/>
    <n v="35460.93"/>
    <n v="210979.20000000001"/>
    <n v="113658.5"/>
    <n v="26489.279999999999"/>
    <n v="2293.31"/>
    <n v="17690.18"/>
    <n v="46472.77"/>
    <n v="4033.29"/>
    <n v="337.78"/>
    <n v="35992.720000000001"/>
    <n v="40363.79"/>
    <n v="200495.1"/>
    <n v="10484.1"/>
    <n v="10484.1"/>
    <n v="0.32"/>
    <n v="0"/>
    <n v="10484.42"/>
    <n v="3145.23"/>
    <n v="1493.39"/>
    <n v="3430.55"/>
    <n v="0"/>
    <n v="2108.56"/>
    <n v="306.38"/>
    <n v="0.32"/>
    <n v="10484.42"/>
    <n v="13.43"/>
    <n v="13.43"/>
    <n v="0"/>
    <n v="260"/>
    <s v="NA"/>
    <n v="0.87427509999999997"/>
    <n v="0.86970069999999999"/>
    <n v="6.1069275015977996E-2"/>
    <n v="0.96280996638503602"/>
    <n v="1.6526464368411973"/>
    <n v="4.9692576329799336E-2"/>
  </r>
  <r>
    <x v="31"/>
    <x v="3"/>
    <x v="0"/>
    <n v="892.46"/>
    <n v="892.46"/>
    <n v="24653.94"/>
    <n v="195367.4"/>
    <n v="220021.4"/>
    <n v="220913.8"/>
    <n v="2911386"/>
    <n v="403017.1"/>
    <n v="145597.29999999999"/>
    <n v="3680914"/>
    <n v="176932.4"/>
    <n v="45557.69"/>
    <n v="967021.9"/>
    <n v="2185877"/>
    <n v="39197.57"/>
    <n v="266327.7"/>
    <n v="3680914"/>
    <n v="0"/>
    <n v="22010"/>
    <n v="257252"/>
    <n v="13"/>
    <n v="11"/>
    <n v="2"/>
    <n v="172753.6"/>
    <n v="8"/>
    <n v="658947.4"/>
    <n v="3"/>
    <n v="3"/>
    <n v="70022.539999999994"/>
    <n v="1116081"/>
    <n v="0"/>
    <n v="141363.20000000001"/>
    <n v="70337.62"/>
    <n v="2250"/>
    <n v="6548.53"/>
    <n v="220499.3"/>
    <n v="44600.69"/>
    <n v="265100"/>
    <n v="145645.6"/>
    <n v="33178.68"/>
    <n v="2919.47"/>
    <n v="23845.3"/>
    <n v="59943.45"/>
    <n v="673.54"/>
    <n v="-9654.33"/>
    <n v="75039.199999999997"/>
    <n v="66058.41"/>
    <n v="271647.5"/>
    <n v="-6547.45"/>
    <n v="-6547.45"/>
    <n v="0.32"/>
    <n v="-6407.69"/>
    <n v="-12954.83"/>
    <n v="0"/>
    <n v="3288.88"/>
    <n v="-1165.1400000000001"/>
    <n v="0"/>
    <n v="0"/>
    <n v="0"/>
    <n v="-15078.57"/>
    <n v="-12954.83"/>
    <n v="-7.67"/>
    <n v="-7.67"/>
    <n v="0"/>
    <n v="0"/>
    <s v="NA"/>
    <n v="0.87427509999999997"/>
    <n v="0.85902809999999996"/>
    <n v="7.2020155863462179E-2"/>
    <n v="1.2000155716845213"/>
    <n v="1.8243183540367329"/>
    <n v="-2.4698038476046773E-2"/>
  </r>
  <r>
    <x v="31"/>
    <x v="4"/>
    <x v="0"/>
    <n v="892.46"/>
    <n v="892.46"/>
    <n v="0"/>
    <n v="220021.4"/>
    <n v="220021.4"/>
    <n v="220913.8"/>
    <n v="2911386"/>
    <n v="403017.1"/>
    <n v="145597.29999999999"/>
    <n v="3680914"/>
    <n v="176932.4"/>
    <n v="45557.69"/>
    <n v="967021.9"/>
    <n v="2185877"/>
    <n v="39197.57"/>
    <n v="266327.7"/>
    <n v="3680914"/>
    <n v="0"/>
    <n v="0"/>
    <n v="0"/>
    <n v="13"/>
    <n v="0"/>
    <n v="0"/>
    <n v="172750.4"/>
    <n v="8"/>
    <n v="65894.740000000005"/>
    <n v="3"/>
    <n v="0"/>
    <n v="0"/>
    <n v="0"/>
    <n v="0"/>
    <n v="161640.20000000001"/>
    <n v="74406.16"/>
    <n v="1179.07"/>
    <n v="5643.19"/>
    <n v="242868.6"/>
    <n v="35214.339999999997"/>
    <n v="278083"/>
    <n v="154519.79999999999"/>
    <n v="41054.71"/>
    <n v="0"/>
    <n v="28633.02"/>
    <n v="69687.73"/>
    <n v="745.25"/>
    <n v="0"/>
    <n v="53828.55"/>
    <n v="54573.8"/>
    <n v="278781.3"/>
    <n v="-698.32"/>
    <n v="862.23"/>
    <n v="0"/>
    <n v="0"/>
    <n v="0"/>
    <n v="0"/>
    <n v="0"/>
    <n v="0"/>
    <n v="0"/>
    <n v="0"/>
    <n v="0"/>
    <n v="0"/>
    <n v="0"/>
    <n v="0.97"/>
    <n v="0.97"/>
    <n v="0"/>
    <n v="0"/>
    <s v="NA"/>
    <s v="NA"/>
    <s v="NA"/>
    <n v="7.5547268966349113E-2"/>
    <n v="1.2587851007949709"/>
    <n v="1.8243183540367329"/>
    <n v="-2.5111927014596362E-3"/>
  </r>
  <r>
    <x v="32"/>
    <x v="0"/>
    <x v="1"/>
    <n v="135.03"/>
    <n v="135.03"/>
    <n v="133.62"/>
    <n v="3573.27"/>
    <n v="3706.9"/>
    <n v="3845.58"/>
    <n v="55720.73"/>
    <n v="2314.96"/>
    <n v="1293.6099999999999"/>
    <n v="63174.879999999997"/>
    <n v="2476.13"/>
    <n v="623.34"/>
    <n v="14618.93"/>
    <n v="41085.75"/>
    <n v="486.99"/>
    <n v="3883.74"/>
    <n v="63174.879999999997"/>
    <n v="0"/>
    <n v="834"/>
    <n v="7780"/>
    <n v="12"/>
    <n v="10"/>
    <n v="2"/>
    <n v="1562.36"/>
    <n v="4"/>
    <n v="1185.26"/>
    <n v="3"/>
    <n v="3"/>
    <n v="4726.99"/>
    <n v="13906.5"/>
    <n v="0"/>
    <n v="4152.97"/>
    <n v="1053.73"/>
    <n v="79.53"/>
    <n v="0"/>
    <n v="5286.22"/>
    <n v="497.07"/>
    <n v="5783.29"/>
    <n v="3919.99"/>
    <n v="633.70000000000005"/>
    <n v="-1.1100000000000001"/>
    <n v="348.71"/>
    <n v="981.3"/>
    <n v="201.88"/>
    <n v="-41.17"/>
    <n v="414.06"/>
    <n v="574.79999999999995"/>
    <n v="5476.09"/>
    <n v="307.2"/>
    <n v="307.2"/>
    <n v="39.86"/>
    <n v="0"/>
    <n v="347.06"/>
    <n v="76.81"/>
    <n v="3.86"/>
    <n v="50"/>
    <n v="0"/>
    <n v="81.010000000000005"/>
    <n v="16.95"/>
    <n v="95.23"/>
    <n v="347.06"/>
    <n v="2.2799999999999998"/>
    <n v="2.27"/>
    <n v="0"/>
    <n v="60"/>
    <s v="NA"/>
    <n v="0.8708688"/>
    <n v="0.88353510000000002"/>
    <n v="9.1544139062868027E-2"/>
    <n v="1.5038797788630063"/>
    <n v="0.60197941532876709"/>
    <n v="5.3118553626050224E-2"/>
  </r>
  <r>
    <x v="32"/>
    <x v="1"/>
    <x v="1"/>
    <n v="180.28"/>
    <n v="180.28"/>
    <n v="243.84"/>
    <n v="4421.34"/>
    <n v="4665.1899999999996"/>
    <n v="4848.49"/>
    <n v="66117.490000000005"/>
    <n v="1957.76"/>
    <n v="1388.42"/>
    <n v="74312.149999999994"/>
    <n v="3077.98"/>
    <n v="809.74"/>
    <n v="19429.669999999998"/>
    <n v="46389.47"/>
    <n v="656.1"/>
    <n v="3949.19"/>
    <n v="74312.149999999994"/>
    <n v="0"/>
    <n v="850"/>
    <n v="7677"/>
    <n v="12"/>
    <n v="11"/>
    <n v="1"/>
    <n v="1149.01"/>
    <n v="2"/>
    <n v="674.56"/>
    <n v="1"/>
    <n v="1"/>
    <n v="980.1"/>
    <n v="7215.15"/>
    <n v="0"/>
    <n v="4363.59"/>
    <n v="1007.78"/>
    <n v="28.77"/>
    <n v="157.05000000000001"/>
    <n v="5557.2"/>
    <n v="517.41999999999996"/>
    <n v="6074.62"/>
    <n v="4047.5"/>
    <n v="692.25"/>
    <n v="67.03"/>
    <n v="388.56"/>
    <n v="1147.8399999999999"/>
    <n v="143.07"/>
    <n v="33.33"/>
    <n v="369.61"/>
    <n v="546.01"/>
    <n v="5741.36"/>
    <n v="333.27"/>
    <n v="333.27"/>
    <n v="95.23"/>
    <n v="0"/>
    <n v="428.49"/>
    <n v="83.32"/>
    <n v="24.53"/>
    <n v="50"/>
    <n v="0"/>
    <n v="67.52"/>
    <n v="13.74"/>
    <n v="173.71"/>
    <n v="428.49"/>
    <n v="2.4700000000000002"/>
    <n v="2.4700000000000002"/>
    <n v="0"/>
    <n v="50"/>
    <s v="NA"/>
    <n v="0.8708688"/>
    <n v="0.87389819999999996"/>
    <n v="8.1744640681234507E-2"/>
    <n v="1.252889043805391"/>
    <n v="0.40378757097570583"/>
    <n v="5.4862690999601622E-2"/>
  </r>
  <r>
    <x v="32"/>
    <x v="2"/>
    <x v="1"/>
    <n v="180.88"/>
    <n v="180.88"/>
    <n v="240.32"/>
    <n v="4820.0200000000004"/>
    <n v="5060.34"/>
    <n v="5243.17"/>
    <n v="72029.59"/>
    <n v="4043.38"/>
    <n v="1369.73"/>
    <n v="82685.87"/>
    <n v="3258.24"/>
    <n v="962.81"/>
    <n v="18363.080000000002"/>
    <n v="54562.89"/>
    <n v="680.78"/>
    <n v="4858.08"/>
    <n v="82685.87"/>
    <n v="0"/>
    <n v="854"/>
    <n v="7946"/>
    <n v="13"/>
    <n v="10"/>
    <n v="2"/>
    <n v="1980.3"/>
    <n v="4"/>
    <n v="1415.8"/>
    <n v="3"/>
    <n v="3"/>
    <n v="1192.8699999999999"/>
    <n v="11507.65"/>
    <n v="0"/>
    <n v="4447.42"/>
    <n v="1233.48"/>
    <n v="24.04"/>
    <n v="142.15"/>
    <n v="5847.08"/>
    <n v="715.56"/>
    <n v="6562.65"/>
    <n v="4171.6499999999996"/>
    <n v="676.52"/>
    <n v="65.38"/>
    <n v="434.51"/>
    <n v="1176.4000000000001"/>
    <n v="198.92"/>
    <n v="8.8000000000000007"/>
    <n v="614.37"/>
    <n v="822.09"/>
    <n v="6170.14"/>
    <n v="392.5"/>
    <n v="392.5"/>
    <n v="173.71"/>
    <n v="0"/>
    <n v="566.21"/>
    <n v="98.13"/>
    <n v="39.549999999999997"/>
    <n v="50"/>
    <n v="0"/>
    <n v="0"/>
    <n v="0"/>
    <n v="355.66"/>
    <n v="566.21"/>
    <n v="2.61"/>
    <n v="2.61"/>
    <n v="0"/>
    <n v="40"/>
    <s v="NA"/>
    <n v="0.8708688"/>
    <n v="0.86353259999999998"/>
    <n v="7.9368457996511377E-2"/>
    <n v="1.2516569174754966"/>
    <n v="0.77117087563439679"/>
    <n v="5.980815676594059E-2"/>
  </r>
  <r>
    <x v="32"/>
    <x v="3"/>
    <x v="1"/>
    <n v="180.97"/>
    <n v="180.97"/>
    <n v="238.59"/>
    <n v="4915.7700000000004"/>
    <n v="5154.3599999999997"/>
    <n v="5337.07"/>
    <n v="80420.12"/>
    <n v="4903.2"/>
    <n v="1618.82"/>
    <n v="92279.22"/>
    <n v="3661.82"/>
    <n v="1160.94"/>
    <n v="19081.38"/>
    <n v="62693.74"/>
    <n v="708.66"/>
    <n v="4972.68"/>
    <n v="92279.22"/>
    <n v="0"/>
    <n v="870"/>
    <n v="8440"/>
    <n v="13"/>
    <n v="10"/>
    <n v="3"/>
    <n v="3131.66"/>
    <n v="5"/>
    <n v="2163.62"/>
    <n v="3"/>
    <n v="3"/>
    <n v="1436.09"/>
    <n v="9669.3700000000008"/>
    <n v="0"/>
    <n v="4769.18"/>
    <n v="1269.5"/>
    <n v="19.07"/>
    <n v="135.06"/>
    <n v="6192.81"/>
    <n v="837.24"/>
    <n v="7030.06"/>
    <n v="4227.29"/>
    <n v="713.22"/>
    <n v="63.73"/>
    <n v="545.03"/>
    <n v="1321.98"/>
    <n v="142.28"/>
    <n v="22.72"/>
    <n v="980.9"/>
    <n v="1145.9000000000001"/>
    <n v="6695.16"/>
    <n v="334.89"/>
    <n v="334.89"/>
    <n v="355.66"/>
    <n v="0"/>
    <n v="690.55"/>
    <n v="83.73"/>
    <n v="29.88"/>
    <n v="50"/>
    <n v="86.36"/>
    <n v="0"/>
    <n v="0"/>
    <n v="354.03"/>
    <n v="690.55"/>
    <n v="1.86"/>
    <n v="1.85"/>
    <n v="0"/>
    <n v="40"/>
    <s v="NA"/>
    <n v="0.8708688"/>
    <n v="0.85239529999999997"/>
    <n v="7.618248181985067E-2"/>
    <n v="1.317213377377475"/>
    <n v="0.91870633137657931"/>
    <n v="4.7636862274290682E-2"/>
  </r>
  <r>
    <x v="32"/>
    <x v="4"/>
    <x v="1"/>
    <n v="180.97"/>
    <n v="180.97"/>
    <n v="0"/>
    <n v="5154.3599999999997"/>
    <n v="5154.3599999999997"/>
    <n v="5337.08"/>
    <n v="80420.12"/>
    <n v="4903.2"/>
    <n v="1618.82"/>
    <n v="92279.22"/>
    <n v="3661.82"/>
    <n v="1160.94"/>
    <n v="19081.38"/>
    <n v="62693.74"/>
    <n v="708.66"/>
    <n v="4972.68"/>
    <n v="92279.22"/>
    <n v="0"/>
    <n v="0"/>
    <n v="0"/>
    <n v="13"/>
    <n v="0"/>
    <n v="0"/>
    <n v="3131.67"/>
    <n v="5"/>
    <n v="2163.62"/>
    <n v="3"/>
    <n v="0"/>
    <n v="0"/>
    <n v="0"/>
    <n v="0"/>
    <n v="5396.44"/>
    <n v="1286.1400000000001"/>
    <n v="35.520000000000003"/>
    <n v="158.41999999999999"/>
    <n v="6876.52"/>
    <n v="726.21"/>
    <n v="7602.74"/>
    <n v="4856.82"/>
    <n v="821.43"/>
    <n v="69.64"/>
    <n v="615.87"/>
    <n v="1506.93"/>
    <n v="139.35"/>
    <n v="-6.38"/>
    <n v="858.48"/>
    <n v="991.45"/>
    <n v="7355.2"/>
    <n v="247.53"/>
    <n v="247.53"/>
    <n v="354.03"/>
    <n v="0"/>
    <n v="601.57000000000005"/>
    <n v="61.89"/>
    <n v="36.369999999999997"/>
    <n v="47.17"/>
    <n v="0"/>
    <n v="72.38"/>
    <n v="14.88"/>
    <n v="276.73"/>
    <n v="601.57000000000005"/>
    <n v="1.37"/>
    <n v="1.37"/>
    <n v="0"/>
    <n v="25"/>
    <s v="NA"/>
    <s v="NA"/>
    <s v="NA"/>
    <n v="8.2388429377708211E-2"/>
    <n v="1.4245130295967083"/>
    <n v="0.91870461001146697"/>
    <n v="3.2557998826738779E-2"/>
  </r>
  <r>
    <x v="33"/>
    <x v="0"/>
    <x v="0"/>
    <n v="703.37"/>
    <n v="703.37"/>
    <n v="1612.36"/>
    <n v="10022.25"/>
    <n v="11634.61"/>
    <n v="12337.98"/>
    <n v="261735.3"/>
    <n v="25501.200000000001"/>
    <n v="7652.92"/>
    <n v="307967.40000000002"/>
    <n v="13338.56"/>
    <n v="15876.83"/>
    <n v="68621.87"/>
    <n v="201368.5"/>
    <n v="2406.91"/>
    <n v="6354.8"/>
    <n v="307967.40000000002"/>
    <n v="0"/>
    <n v="3766"/>
    <n v="32097"/>
    <n v="11"/>
    <n v="8"/>
    <n v="3"/>
    <n v="13832.16"/>
    <n v="7"/>
    <n v="9014.8700000000008"/>
    <n v="4"/>
    <n v="4"/>
    <n v="11682.33"/>
    <n v="75677.58"/>
    <n v="0"/>
    <n v="16120"/>
    <n v="4889.6899999999996"/>
    <n v="588.70000000000005"/>
    <n v="16.78"/>
    <n v="21615.16"/>
    <n v="2109.59"/>
    <n v="23724.76"/>
    <n v="16094.87"/>
    <n v="2229.44"/>
    <n v="186.57"/>
    <n v="1206.5899999999999"/>
    <n v="3622.6"/>
    <n v="307.36"/>
    <n v="163.93"/>
    <n v="2011.33"/>
    <n v="2484.36"/>
    <n v="22201.83"/>
    <n v="1522.93"/>
    <n v="1522.93"/>
    <n v="0"/>
    <n v="0"/>
    <n v="1522.93"/>
    <n v="380.73"/>
    <n v="2"/>
    <n v="500.32"/>
    <n v="0"/>
    <n v="311.17"/>
    <n v="63.71"/>
    <n v="0"/>
    <n v="1522.93"/>
    <n v="24.38"/>
    <n v="24.38"/>
    <n v="0"/>
    <n v="47"/>
    <s v="NA"/>
    <n v="0.84494060000000004"/>
    <n v="0.86059059999999998"/>
    <n v="7.7036595431854135E-2"/>
    <n v="1.9229047218426354"/>
    <n v="2.0668861515418246"/>
    <n v="6.4191587185708096E-2"/>
  </r>
  <r>
    <x v="33"/>
    <x v="1"/>
    <x v="0"/>
    <n v="904.54"/>
    <n v="904.54"/>
    <n v="1595.62"/>
    <n v="11684.02"/>
    <n v="13279.64"/>
    <n v="14184.18"/>
    <n v="260560.9"/>
    <n v="17475.52"/>
    <n v="6852.77"/>
    <n v="299073.3"/>
    <n v="13108.95"/>
    <n v="12123.23"/>
    <n v="65465.4"/>
    <n v="199669.4"/>
    <n v="2454.0700000000002"/>
    <n v="6252.34"/>
    <n v="299073.3"/>
    <n v="0"/>
    <n v="3933"/>
    <n v="34989"/>
    <n v="12"/>
    <n v="9"/>
    <n v="3"/>
    <n v="17609.310000000001"/>
    <n v="9"/>
    <n v="10410.98"/>
    <n v="5"/>
    <n v="5"/>
    <n v="5527.9"/>
    <n v="93278.720000000001"/>
    <n v="0"/>
    <n v="17318.509999999998"/>
    <n v="5284.58"/>
    <n v="593.65"/>
    <n v="1.04"/>
    <n v="23197.78"/>
    <n v="2508.73"/>
    <n v="25706.51"/>
    <n v="17213.080000000002"/>
    <n v="2715.64"/>
    <n v="199.29"/>
    <n v="2251.96"/>
    <n v="5166.88"/>
    <n v="536.94000000000005"/>
    <n v="85"/>
    <n v="4348.1000000000004"/>
    <n v="4970.04"/>
    <n v="27350"/>
    <n v="-1643.49"/>
    <n v="-1643.49"/>
    <n v="0"/>
    <n v="0"/>
    <n v="-1643.49"/>
    <n v="0"/>
    <n v="48.15"/>
    <n v="-1691.64"/>
    <n v="0"/>
    <n v="0"/>
    <n v="0"/>
    <n v="0"/>
    <n v="-1643.49"/>
    <n v="-24.82"/>
    <n v="-24.82"/>
    <n v="0"/>
    <n v="0"/>
    <s v="NA"/>
    <n v="0.84494060000000004"/>
    <n v="0.84920870000000004"/>
    <n v="8.5953878196415395E-2"/>
    <n v="1.8123367018749055"/>
    <n v="1.2320430225786756"/>
    <n v="-6.3932832578206852E-2"/>
  </r>
  <r>
    <x v="33"/>
    <x v="2"/>
    <x v="0"/>
    <n v="1417.27"/>
    <n v="1417.27"/>
    <n v="1549.83"/>
    <n v="11974.71"/>
    <n v="13524.54"/>
    <n v="14941.81"/>
    <n v="272776.09999999998"/>
    <n v="29613.61"/>
    <n v="6645.61"/>
    <n v="323977.09999999998"/>
    <n v="11684.16"/>
    <n v="9832.08"/>
    <n v="80354.23"/>
    <n v="210683.9"/>
    <n v="2478.1"/>
    <n v="8944.69"/>
    <n v="323977.09999999998"/>
    <n v="0"/>
    <n v="4012"/>
    <n v="32578"/>
    <n v="12"/>
    <n v="9"/>
    <n v="3"/>
    <n v="25758.6"/>
    <n v="12"/>
    <n v="13239.46"/>
    <n v="6"/>
    <n v="6"/>
    <n v="5491.49"/>
    <n v="122848.8"/>
    <n v="0"/>
    <n v="16856.16"/>
    <n v="5331.08"/>
    <n v="621.37"/>
    <n v="195.17"/>
    <n v="23003.79"/>
    <n v="3457.39"/>
    <n v="26461.18"/>
    <n v="16727.82"/>
    <n v="3793.95"/>
    <n v="137.30000000000001"/>
    <n v="1568.89"/>
    <n v="5500.13"/>
    <n v="888"/>
    <n v="-594.99"/>
    <n v="3581.27"/>
    <n v="3874.28"/>
    <n v="26102.23"/>
    <n v="358.95"/>
    <n v="358.95"/>
    <n v="0"/>
    <n v="0"/>
    <n v="358.95"/>
    <n v="89.74"/>
    <n v="96.37"/>
    <n v="0"/>
    <n v="0"/>
    <n v="0"/>
    <n v="0"/>
    <n v="0"/>
    <n v="358.95"/>
    <n v="4.21"/>
    <n v="4.21"/>
    <n v="0"/>
    <n v="0"/>
    <s v="NA"/>
    <n v="0.84494060000000004"/>
    <n v="0.8369934"/>
    <n v="8.1676081426742819E-2"/>
    <n v="1.7709487672510895"/>
    <n v="1.9819292307960015"/>
    <n v="1.3565154690758311E-2"/>
  </r>
  <r>
    <x v="33"/>
    <x v="3"/>
    <x v="0"/>
    <n v="2487.91"/>
    <n v="2487.91"/>
    <n v="0"/>
    <n v="14082.3"/>
    <n v="14082.3"/>
    <n v="16570.21"/>
    <n v="259897"/>
    <n v="25604.45"/>
    <n v="8707.24"/>
    <n v="311278.90000000002"/>
    <n v="13612.83"/>
    <n v="3543.94"/>
    <n v="76073.149999999994"/>
    <n v="205044.4"/>
    <n v="2572.38"/>
    <n v="10432.16"/>
    <n v="311278.90000000002"/>
    <n v="0"/>
    <n v="0"/>
    <n v="0"/>
    <n v="14"/>
    <n v="0"/>
    <n v="0"/>
    <n v="24680.37"/>
    <n v="11"/>
    <n v="12627.73"/>
    <n v="6"/>
    <n v="-1"/>
    <n v="0"/>
    <n v="0"/>
    <n v="0"/>
    <n v="15722.83"/>
    <n v="5199.59"/>
    <n v="713.14"/>
    <n v="140.4"/>
    <n v="21775.95"/>
    <n v="2805.9"/>
    <n v="24581.85"/>
    <n v="15223.93"/>
    <n v="3604.44"/>
    <n v="237.78"/>
    <n v="1651.84"/>
    <n v="5494.07"/>
    <n v="-1165.6400000000001"/>
    <n v="0"/>
    <n v="8252.33"/>
    <n v="7086.69"/>
    <n v="27804.69"/>
    <n v="-3222.84"/>
    <n v="-3222.84"/>
    <n v="0"/>
    <n v="0"/>
    <n v="-3222.84"/>
    <n v="0"/>
    <n v="61.89"/>
    <n v="-3284.73"/>
    <n v="0"/>
    <n v="0"/>
    <n v="0"/>
    <n v="0"/>
    <n v="-3222.84"/>
    <n v="-34"/>
    <n v="-34"/>
    <n v="0"/>
    <n v="0"/>
    <s v="NA"/>
    <s v="NA"/>
    <s v="NA"/>
    <n v="7.8970498803484585E-2"/>
    <n v="1.4834965881542841"/>
    <n v="1.5452097468891464"/>
    <n v="-0.13110648710328965"/>
  </r>
  <r>
    <x v="33"/>
    <x v="4"/>
    <x v="0"/>
    <n v="2487.91"/>
    <n v="2487.91"/>
    <n v="1697.4"/>
    <n v="12384.91"/>
    <n v="14082.31"/>
    <n v="16570.22"/>
    <n v="259897"/>
    <n v="25604.45"/>
    <n v="8707.23"/>
    <n v="311278.90000000002"/>
    <n v="13612.83"/>
    <n v="3543.94"/>
    <n v="76073.149999999994"/>
    <n v="205044.4"/>
    <n v="2572.38"/>
    <n v="10432.16"/>
    <n v="311278.90000000002"/>
    <n v="0"/>
    <n v="4031"/>
    <n v="31521"/>
    <n v="14"/>
    <n v="11"/>
    <n v="3"/>
    <n v="24680.37"/>
    <n v="11"/>
    <n v="12627.73"/>
    <n v="6"/>
    <n v="6"/>
    <n v="5723.76"/>
    <n v="191299.6"/>
    <n v="0"/>
    <n v="15540.83"/>
    <n v="5667.01"/>
    <n v="362.6"/>
    <n v="154.97"/>
    <n v="21725.41"/>
    <n v="2223.81"/>
    <n v="23949.22"/>
    <n v="15076.54"/>
    <n v="4070.57"/>
    <n v="217.22"/>
    <n v="1765.69"/>
    <n v="6053.49"/>
    <n v="515"/>
    <n v="0"/>
    <n v="4892.49"/>
    <n v="5407.49"/>
    <n v="26537.52"/>
    <n v="-2588.29"/>
    <n v="-2588.29"/>
    <n v="0"/>
    <n v="0"/>
    <n v="-2588.29"/>
    <n v="0"/>
    <n v="16.829999999999998"/>
    <n v="-2605.13"/>
    <n v="0"/>
    <n v="0"/>
    <n v="0"/>
    <n v="0"/>
    <n v="-2588.29"/>
    <n v="-17.12"/>
    <n v="-17.11"/>
    <n v="0"/>
    <n v="0"/>
    <s v="NA"/>
    <n v="0.84494060000000004"/>
    <n v="0.80988749999999998"/>
    <n v="7.693814132599415E-2"/>
    <n v="1.4453169601851996"/>
    <n v="1.5452088143669789"/>
    <n v="-0.10807408341482519"/>
  </r>
  <r>
    <x v="34"/>
    <x v="0"/>
    <x v="0"/>
    <n v="1075.5899999999999"/>
    <n v="1075.5899999999999"/>
    <n v="2365.66"/>
    <n v="8145.71"/>
    <n v="10511.36"/>
    <n v="11586.95"/>
    <n v="207118.2"/>
    <n v="17240.439999999999"/>
    <n v="8001.9"/>
    <n v="244882.5"/>
    <n v="7949.96"/>
    <n v="10609.28"/>
    <n v="83974.2"/>
    <n v="125905.4"/>
    <n v="2884.64"/>
    <n v="13559.09"/>
    <n v="244882.5"/>
    <n v="0"/>
    <n v="3073"/>
    <n v="24724"/>
    <n v="10"/>
    <n v="8"/>
    <n v="2"/>
    <n v="20907.73"/>
    <n v="15"/>
    <n v="11443.59"/>
    <n v="9"/>
    <n v="9"/>
    <n v="18543.36"/>
    <n v="47705.24"/>
    <n v="0"/>
    <n v="13900.58"/>
    <n v="5194.51"/>
    <n v="195.06"/>
    <n v="68.84"/>
    <n v="19358.990000000002"/>
    <n v="2003.54"/>
    <n v="21362.54"/>
    <n v="13796.54"/>
    <n v="1641.67"/>
    <n v="135.5"/>
    <n v="878.61"/>
    <n v="2655.78"/>
    <n v="444.06"/>
    <n v="0"/>
    <n v="3328.36"/>
    <n v="3772.42"/>
    <n v="20224.740000000002"/>
    <n v="1137.8"/>
    <n v="1137.8"/>
    <n v="2949.94"/>
    <n v="0"/>
    <n v="4087.74"/>
    <n v="284.45"/>
    <n v="32.08"/>
    <n v="0"/>
    <n v="0"/>
    <n v="215.12"/>
    <n v="43.01"/>
    <n v="3513.08"/>
    <n v="4087.74"/>
    <n v="11.2"/>
    <n v="11.2"/>
    <n v="0"/>
    <n v="20"/>
    <s v="NA"/>
    <n v="0.95855290000000004"/>
    <n v="0.95808919999999997"/>
    <n v="8.7235878431492664E-2"/>
    <n v="1.8436724073203044"/>
    <n v="1.4879187361643915"/>
    <n v="5.3261456736886155E-2"/>
  </r>
  <r>
    <x v="34"/>
    <x v="1"/>
    <x v="0"/>
    <n v="1559.73"/>
    <n v="1559.73"/>
    <n v="2325.17"/>
    <n v="7718.57"/>
    <n v="10043.74"/>
    <n v="11603.47"/>
    <n v="201284.5"/>
    <n v="9534.9599999999991"/>
    <n v="7766.76"/>
    <n v="231339.7"/>
    <n v="8790.25"/>
    <n v="9309.6299999999992"/>
    <n v="74019.12"/>
    <n v="119724.4"/>
    <n v="2849.48"/>
    <n v="16646.77"/>
    <n v="231339.7"/>
    <n v="0"/>
    <n v="3100"/>
    <n v="24620"/>
    <n v="11"/>
    <n v="8"/>
    <n v="3"/>
    <n v="22540.95"/>
    <n v="17"/>
    <n v="10703.39"/>
    <n v="9"/>
    <n v="9"/>
    <n v="6644.41"/>
    <n v="51804.24"/>
    <n v="0"/>
    <n v="12293.45"/>
    <n v="5662.94"/>
    <n v="236.46"/>
    <n v="368.12"/>
    <n v="18560.97"/>
    <n v="1596.31"/>
    <n v="20157.28"/>
    <n v="13712.95"/>
    <n v="1835.31"/>
    <n v="136.58000000000001"/>
    <n v="869.05"/>
    <n v="2840.94"/>
    <n v="20.09"/>
    <n v="0"/>
    <n v="6382.55"/>
    <n v="6402.64"/>
    <n v="22956.54"/>
    <n v="-2799.26"/>
    <n v="-2799.26"/>
    <n v="3513.08"/>
    <n v="0"/>
    <n v="713.82"/>
    <n v="0"/>
    <n v="43.39"/>
    <n v="0"/>
    <n v="0"/>
    <n v="0"/>
    <n v="0"/>
    <n v="728.18"/>
    <n v="713.82"/>
    <n v="-26.03"/>
    <n v="-26.03"/>
    <n v="0"/>
    <n v="0"/>
    <s v="NA"/>
    <n v="0.95855290000000004"/>
    <n v="0.95447700000000002"/>
    <n v="8.7132818102556533E-2"/>
    <n v="1.7371768962215612"/>
    <n v="0.82173349868616885"/>
    <n v="-0.13887091909225849"/>
  </r>
  <r>
    <x v="34"/>
    <x v="2"/>
    <x v="0"/>
    <n v="2308.16"/>
    <n v="2308.16"/>
    <n v="2351.7800000000002"/>
    <n v="5165.25"/>
    <n v="7517.02"/>
    <n v="9825.18"/>
    <n v="181849.3"/>
    <n v="12449.26"/>
    <n v="6800.45"/>
    <n v="216056.2"/>
    <n v="8125.08"/>
    <n v="6622.96"/>
    <n v="70962.149999999994"/>
    <n v="107470"/>
    <n v="2875.1"/>
    <n v="20000.87"/>
    <n v="216056.2"/>
    <n v="0"/>
    <n v="3104"/>
    <n v="23943"/>
    <n v="11"/>
    <n v="9"/>
    <n v="2"/>
    <n v="30549.919999999998"/>
    <n v="25"/>
    <n v="14082.07"/>
    <n v="13"/>
    <n v="13"/>
    <n v="8837.7999999999993"/>
    <n v="123488"/>
    <n v="0"/>
    <n v="9871.2900000000009"/>
    <n v="5734.19"/>
    <n v="353.18"/>
    <n v="367.14"/>
    <n v="16325.8"/>
    <n v="2114.4899999999998"/>
    <n v="18440.29"/>
    <n v="12509.02"/>
    <n v="1920.58"/>
    <n v="153.13999999999999"/>
    <n v="931.47"/>
    <n v="3005.19"/>
    <n v="10.84"/>
    <n v="0"/>
    <n v="4765.91"/>
    <n v="4776.75"/>
    <n v="20290.96"/>
    <n v="-1850.67"/>
    <n v="-1850.67"/>
    <n v="728.18"/>
    <n v="0"/>
    <n v="-1122.49"/>
    <n v="0"/>
    <n v="0"/>
    <n v="0"/>
    <n v="0"/>
    <n v="0"/>
    <n v="0"/>
    <n v="-1122.49"/>
    <n v="-1122.49"/>
    <n v="-13.29"/>
    <n v="-13.29"/>
    <n v="0"/>
    <n v="0"/>
    <s v="NA"/>
    <n v="0.95855290000000004"/>
    <n v="0.95056499999999999"/>
    <n v="8.5349506285864504E-2"/>
    <n v="1.8768399154010411"/>
    <n v="1.2670770408277507"/>
    <n v="-0.10036013533409724"/>
  </r>
  <r>
    <x v="34"/>
    <x v="3"/>
    <x v="0"/>
    <n v="5423.4"/>
    <n v="5423.4"/>
    <n v="2349.7600000000002"/>
    <n v="6021.22"/>
    <n v="8370.9699999999993"/>
    <n v="13794.37"/>
    <n v="197906.8"/>
    <n v="8323.68"/>
    <n v="6862.57"/>
    <n v="230484.1"/>
    <n v="8823.01"/>
    <n v="15609.09"/>
    <n v="82231.69"/>
    <n v="99313.84"/>
    <n v="2822.31"/>
    <n v="21684.13"/>
    <n v="230484.1"/>
    <n v="0"/>
    <n v="3088"/>
    <n v="23133"/>
    <n v="11"/>
    <n v="9"/>
    <n v="2"/>
    <n v="22540.95"/>
    <n v="17"/>
    <n v="10703.39"/>
    <n v="9"/>
    <n v="9"/>
    <n v="8538.84"/>
    <n v="87384.98"/>
    <n v="0"/>
    <n v="7981.61"/>
    <n v="5178.16"/>
    <n v="368.17"/>
    <n v="492.18"/>
    <n v="14020.13"/>
    <n v="1121"/>
    <n v="15141.13"/>
    <n v="10895.4"/>
    <n v="1841.82"/>
    <n v="151.84"/>
    <n v="917.82"/>
    <n v="2911.49"/>
    <n v="9.42"/>
    <n v="0"/>
    <n v="5761.19"/>
    <n v="5770.61"/>
    <n v="19577.5"/>
    <n v="-4436.37"/>
    <n v="-4436.37"/>
    <n v="-1159.6400000000001"/>
    <n v="0"/>
    <n v="-5596.01"/>
    <n v="0"/>
    <n v="7.82"/>
    <n v="0"/>
    <n v="0"/>
    <n v="0"/>
    <n v="0"/>
    <n v="-5603.83"/>
    <n v="-5596.01"/>
    <n v="-25.23"/>
    <n v="-25.23"/>
    <n v="0"/>
    <n v="0"/>
    <s v="NA"/>
    <n v="0.95855290000000004"/>
    <n v="0.94633029999999996"/>
    <n v="6.5692731082100664E-2"/>
    <n v="1.0976311350210266"/>
    <n v="0.60341139174895264"/>
    <n v="-0.29300124891603202"/>
  </r>
  <r>
    <x v="34"/>
    <x v="4"/>
    <x v="0"/>
    <n v="5423.4"/>
    <n v="5423.4"/>
    <n v="0"/>
    <n v="8370.9699999999993"/>
    <n v="8370.9699999999993"/>
    <n v="13794.37"/>
    <n v="197906.8"/>
    <n v="8323.68"/>
    <n v="6862.57"/>
    <n v="230484.1"/>
    <n v="8823.01"/>
    <n v="15609.09"/>
    <n v="82231.69"/>
    <n v="99313.84"/>
    <n v="2822.31"/>
    <n v="21684.14"/>
    <n v="230484.1"/>
    <n v="0"/>
    <n v="0"/>
    <n v="0"/>
    <n v="11"/>
    <n v="0"/>
    <n v="0"/>
    <n v="29888.33"/>
    <n v="25"/>
    <n v="9649.92"/>
    <n v="10"/>
    <n v="-2"/>
    <n v="0"/>
    <n v="0"/>
    <n v="0"/>
    <n v="7824.75"/>
    <n v="5348.28"/>
    <n v="501.86"/>
    <n v="655.74"/>
    <n v="14330.63"/>
    <n v="1513.51"/>
    <n v="15844.15"/>
    <n v="10019.48"/>
    <n v="1946.22"/>
    <n v="136.88"/>
    <n v="981.33"/>
    <n v="3064.42"/>
    <n v="15.36"/>
    <n v="0"/>
    <n v="7065.97"/>
    <n v="7081.33"/>
    <n v="20165.23"/>
    <n v="-4321.08"/>
    <n v="-4321.08"/>
    <n v="-5603.83"/>
    <n v="0"/>
    <n v="-9924.92"/>
    <n v="0"/>
    <n v="50.54"/>
    <n v="0"/>
    <n v="0"/>
    <n v="0"/>
    <n v="0"/>
    <n v="-9975.4500000000007"/>
    <n v="-9924.92"/>
    <n v="-11.16"/>
    <n v="-11.16"/>
    <n v="0"/>
    <n v="0"/>
    <s v="NA"/>
    <s v="NA"/>
    <s v="NA"/>
    <n v="6.8742919793599644E-2"/>
    <n v="1.1485954052269149"/>
    <n v="0.60341139174895264"/>
    <n v="-0.27272400223426313"/>
  </r>
  <r>
    <x v="35"/>
    <x v="0"/>
    <x v="0"/>
    <n v="687.44"/>
    <n v="687.44"/>
    <n v="2581.2399999999998"/>
    <n v="19622.53"/>
    <n v="22203.77"/>
    <n v="22891.21"/>
    <n v="342720"/>
    <n v="30957.35"/>
    <n v="8127.33"/>
    <n v="404695.9"/>
    <n v="15604.72"/>
    <n v="13671.5"/>
    <n v="89208.35"/>
    <n v="267354"/>
    <n v="3939.87"/>
    <n v="14917.46"/>
    <n v="404695.9"/>
    <n v="0"/>
    <n v="4200"/>
    <n v="35473"/>
    <n v="11"/>
    <n v="8"/>
    <n v="2"/>
    <n v="24170.89"/>
    <n v="9"/>
    <n v="14025.94"/>
    <n v="5"/>
    <n v="5"/>
    <n v="42490.45"/>
    <n v="366256.3"/>
    <n v="0"/>
    <n v="23977.25"/>
    <n v="7668.87"/>
    <n v="190.05"/>
    <n v="247.79"/>
    <n v="32083.96"/>
    <n v="3523"/>
    <n v="35606.959999999999"/>
    <n v="23640.07"/>
    <n v="3785.52"/>
    <n v="220.81"/>
    <n v="2137.1"/>
    <n v="6143.43"/>
    <n v="1001.74"/>
    <n v="0"/>
    <n v="3040.09"/>
    <n v="4041.83"/>
    <n v="33825.32"/>
    <n v="1781.64"/>
    <n v="1781.64"/>
    <n v="0.41"/>
    <n v="0"/>
    <n v="1782.05"/>
    <n v="534.5"/>
    <n v="27"/>
    <n v="555.97"/>
    <n v="0"/>
    <n v="381.47"/>
    <n v="77.42"/>
    <n v="0.42"/>
    <n v="1782.05"/>
    <n v="28.05"/>
    <n v="28.05"/>
    <n v="0"/>
    <n v="60"/>
    <s v="NA"/>
    <n v="0.891648"/>
    <n v="0.89916339999999995"/>
    <n v="8.7984484152174497E-2"/>
    <n v="1.5554861451185849"/>
    <n v="1.3523684418604347"/>
    <n v="5.0036285040902122E-2"/>
  </r>
  <r>
    <x v="35"/>
    <x v="1"/>
    <x v="0"/>
    <n v="687.44"/>
    <n v="687.44"/>
    <n v="0"/>
    <n v="22747.759999999998"/>
    <n v="22747.759999999998"/>
    <n v="23435.200000000001"/>
    <n v="378391.6"/>
    <n v="41225.870000000003"/>
    <n v="9110.7900000000009"/>
    <n v="452704.4"/>
    <n v="16520.45"/>
    <n v="16302.05"/>
    <n v="112149"/>
    <n v="286466.59999999998"/>
    <n v="3894.42"/>
    <n v="17371.990000000002"/>
    <n v="452704.4"/>
    <n v="0"/>
    <n v="4282"/>
    <n v="36877"/>
    <n v="12"/>
    <n v="9"/>
    <n v="3"/>
    <n v="33712.28"/>
    <n v="11"/>
    <n v="18833"/>
    <n v="7"/>
    <n v="7"/>
    <n v="16119.4"/>
    <n v="231600.9"/>
    <n v="0"/>
    <n v="23658.06"/>
    <n v="7535.15"/>
    <n v="816.14"/>
    <n v="189.46"/>
    <n v="32198.799999999999"/>
    <n v="3631.74"/>
    <n v="35830.54"/>
    <n v="23885.7"/>
    <n v="3699.29"/>
    <n v="244.11"/>
    <n v="2358.81"/>
    <n v="6302.22"/>
    <n v="413.78"/>
    <n v="0"/>
    <n v="3877.24"/>
    <n v="4291.0200000000004"/>
    <n v="34478.93"/>
    <n v="1351.6"/>
    <n v="1351.6"/>
    <n v="0.42"/>
    <n v="0"/>
    <n v="1352.02"/>
    <n v="405.5"/>
    <n v="44.85"/>
    <n v="548.16999999999996"/>
    <n v="0"/>
    <n v="134.05000000000001"/>
    <n v="27.45"/>
    <n v="0"/>
    <n v="1352.02"/>
    <n v="20.420000000000002"/>
    <n v="20.420000000000002"/>
    <n v="0"/>
    <n v="20"/>
    <s v="NA"/>
    <n v="0.891648"/>
    <n v="0.8907429"/>
    <n v="7.9147761762421567E-2"/>
    <n v="1.528919744657609"/>
    <n v="1.7591430839079676"/>
    <n v="3.7722010329735468E-2"/>
  </r>
  <r>
    <x v="35"/>
    <x v="2"/>
    <x v="0"/>
    <n v="1168.57"/>
    <n v="1168.57"/>
    <n v="0"/>
    <n v="23928.2"/>
    <n v="23928.2"/>
    <n v="25096.77"/>
    <n v="408501.6"/>
    <n v="45680.77"/>
    <n v="8126.82"/>
    <n v="487406"/>
    <n v="21016.47"/>
    <n v="28424.73"/>
    <n v="123780.1"/>
    <n v="288760.59999999998"/>
    <n v="3833.33"/>
    <n v="21590.76"/>
    <n v="487406"/>
    <n v="0"/>
    <n v="4297"/>
    <n v="37587"/>
    <n v="12"/>
    <n v="9"/>
    <n v="2"/>
    <n v="33712"/>
    <n v="16"/>
    <n v="24326"/>
    <n v="8"/>
    <n v="8"/>
    <n v="18427.09"/>
    <n v="241572.9"/>
    <n v="0"/>
    <n v="22943.1"/>
    <n v="8695.1"/>
    <n v="880.54"/>
    <n v="141.25"/>
    <n v="32659.98"/>
    <n v="4964.6000000000004"/>
    <n v="37624.58"/>
    <n v="23756.639999999999"/>
    <n v="3434.2"/>
    <n v="236.04"/>
    <n v="2767.6"/>
    <n v="6437.84"/>
    <n v="-207.99"/>
    <n v="0"/>
    <n v="7082.87"/>
    <n v="6874.88"/>
    <n v="37069.370000000003"/>
    <n v="555.21"/>
    <n v="555.21"/>
    <n v="0"/>
    <n v="0"/>
    <n v="555.22"/>
    <n v="138.75"/>
    <n v="231.47"/>
    <n v="0"/>
    <n v="0"/>
    <n v="0"/>
    <n v="0"/>
    <n v="0"/>
    <n v="555.22"/>
    <n v="8.08"/>
    <n v="8.08"/>
    <n v="0"/>
    <n v="0"/>
    <s v="NA"/>
    <n v="0.891648"/>
    <n v="0.88167169999999995"/>
    <n v="7.7193510133235957E-2"/>
    <n v="1.499180173384862"/>
    <n v="1.8201852270232384"/>
    <n v="1.4756576684709836E-2"/>
  </r>
  <r>
    <x v="35"/>
    <x v="3"/>
    <x v="0"/>
    <n v="1763.02"/>
    <n v="1763.02"/>
    <n v="0"/>
    <n v="24723.99"/>
    <n v="24723.99"/>
    <n v="26487.01"/>
    <n v="415915.3"/>
    <n v="42863.82"/>
    <n v="8772.74"/>
    <n v="494038.8"/>
    <n v="20796.46"/>
    <n v="22249.51"/>
    <n v="126046.6"/>
    <n v="296932.2"/>
    <n v="3762.29"/>
    <n v="24251.79"/>
    <n v="494038.8"/>
    <n v="0"/>
    <n v="0"/>
    <n v="0"/>
    <n v="12"/>
    <n v="0"/>
    <n v="0"/>
    <n v="48729.15"/>
    <n v="15"/>
    <n v="20332.419999999998"/>
    <n v="7"/>
    <n v="-1"/>
    <n v="0"/>
    <n v="0"/>
    <n v="0"/>
    <n v="22772.98"/>
    <n v="8779.9699999999993"/>
    <n v="1139.3699999999999"/>
    <n v="55.69"/>
    <n v="32748"/>
    <n v="4989.87"/>
    <n v="37737.870000000003"/>
    <n v="23443.34"/>
    <n v="3255.23"/>
    <n v="362.71"/>
    <n v="3137.01"/>
    <n v="6754.96"/>
    <n v="0"/>
    <n v="0"/>
    <n v="12786.94"/>
    <n v="12786.94"/>
    <n v="42985.24"/>
    <n v="-5247.37"/>
    <n v="-5247.37"/>
    <n v="0"/>
    <n v="0"/>
    <n v="-5247.37"/>
    <n v="0"/>
    <n v="111.17"/>
    <n v="0"/>
    <n v="0"/>
    <n v="0"/>
    <n v="0"/>
    <n v="-5358.54"/>
    <n v="-5247.37"/>
    <n v="-69.45"/>
    <n v="-69.45"/>
    <n v="0"/>
    <n v="0"/>
    <s v="NA"/>
    <s v="NA"/>
    <s v="NA"/>
    <n v="7.6386449809205281E-2"/>
    <n v="1.4247689716581828"/>
    <n v="1.6182959118450895"/>
    <n v="-0.13904785829194916"/>
  </r>
  <r>
    <x v="35"/>
    <x v="4"/>
    <x v="0"/>
    <n v="1763.02"/>
    <n v="1763.02"/>
    <n v="2234.81"/>
    <n v="22489.18"/>
    <n v="24723.99"/>
    <n v="26487.01"/>
    <n v="415915.3"/>
    <n v="42863.82"/>
    <n v="8772.74"/>
    <n v="494038.8"/>
    <n v="20796.46"/>
    <n v="22249.51"/>
    <n v="126046.6"/>
    <n v="296932.2"/>
    <n v="3762.29"/>
    <n v="24251.78"/>
    <n v="494038.8"/>
    <n v="0"/>
    <n v="4292"/>
    <n v="37262"/>
    <n v="12"/>
    <n v="9"/>
    <n v="2"/>
    <n v="48729"/>
    <n v="15"/>
    <n v="20332"/>
    <n v="7"/>
    <n v="7"/>
    <n v="19441.23"/>
    <n v="198405.7"/>
    <n v="0"/>
    <n v="23771.919999999998"/>
    <n v="9003.34"/>
    <n v="1201.27"/>
    <n v="90.12"/>
    <n v="34066.660000000003"/>
    <n v="4473.95"/>
    <n v="38540.61"/>
    <n v="23851.75"/>
    <n v="3151.99"/>
    <n v="368.04"/>
    <n v="3647.6"/>
    <n v="7167.63"/>
    <n v="-979.21"/>
    <n v="0"/>
    <n v="11447.89"/>
    <n v="10468.68"/>
    <n v="41488.050000000003"/>
    <n v="-2947.45"/>
    <n v="-2947.45"/>
    <n v="-5406.18"/>
    <n v="0"/>
    <n v="-8353.6299999999992"/>
    <n v="0"/>
    <n v="46.58"/>
    <n v="0"/>
    <n v="0"/>
    <n v="0"/>
    <n v="0"/>
    <n v="-8400.2099999999991"/>
    <n v="-8353.6299999999992"/>
    <n v="-25.08"/>
    <n v="-25.08"/>
    <n v="0"/>
    <n v="0"/>
    <s v="NA"/>
    <n v="0.891648"/>
    <n v="0.86141290000000004"/>
    <n v="7.8011301946324871E-2"/>
    <n v="1.4550759032446472"/>
    <n v="1.6182959118450895"/>
    <n v="-7.6476475073954456E-2"/>
  </r>
  <r>
    <x v="36"/>
    <x v="0"/>
    <x v="0"/>
    <n v="839.52"/>
    <n v="839.52"/>
    <n v="924.66"/>
    <n v="4075.01"/>
    <n v="4999.67"/>
    <n v="5839.19"/>
    <n v="116401.3"/>
    <n v="2912.51"/>
    <n v="3798.78"/>
    <n v="129431.8"/>
    <n v="6070.45"/>
    <n v="2255.21"/>
    <n v="44723.38"/>
    <n v="68060.2"/>
    <n v="1210.92"/>
    <n v="7111.59"/>
    <n v="129431.8"/>
    <n v="0"/>
    <n v="2011"/>
    <n v="14981"/>
    <n v="10"/>
    <n v="8"/>
    <n v="2"/>
    <n v="9471.01"/>
    <n v="13"/>
    <n v="6110.71"/>
    <n v="9"/>
    <n v="9"/>
    <n v="3728.64"/>
    <n v="9815.24"/>
    <n v="0"/>
    <n v="7040.83"/>
    <n v="3048.21"/>
    <n v="90.17"/>
    <n v="1.27"/>
    <n v="10180.48"/>
    <n v="1746.91"/>
    <n v="11927.39"/>
    <n v="7649.82"/>
    <n v="1038.29"/>
    <n v="105.72"/>
    <n v="705.62"/>
    <n v="1849.63"/>
    <n v="0"/>
    <n v="0"/>
    <n v="1832.69"/>
    <n v="2171.9499999999998"/>
    <n v="11671.4"/>
    <n v="255.99"/>
    <n v="255.99"/>
    <n v="0"/>
    <n v="0"/>
    <n v="255.99"/>
    <n v="64"/>
    <n v="1.1499999999999999"/>
    <n v="190.85"/>
    <n v="0"/>
    <n v="0"/>
    <n v="0"/>
    <n v="0"/>
    <n v="255.99"/>
    <n v="3.78"/>
    <n v="3.78"/>
    <n v="0"/>
    <n v="0"/>
    <s v="NA"/>
    <n v="0.85733239999999999"/>
    <n v="0.85180690000000003"/>
    <n v="9.2151928660499191E-2"/>
    <n v="2.0426446133795957"/>
    <n v="0.49878664677806345"/>
    <n v="2.1462365194732463E-2"/>
  </r>
  <r>
    <x v="36"/>
    <x v="1"/>
    <x v="0"/>
    <n v="1394.36"/>
    <n v="1394.36"/>
    <n v="901.03"/>
    <n v="5030.42"/>
    <n v="5931.46"/>
    <n v="7325.81"/>
    <n v="126939.2"/>
    <n v="2551.75"/>
    <n v="3818.3"/>
    <n v="141053.1"/>
    <n v="6634.46"/>
    <n v="6381.59"/>
    <n v="53035.49"/>
    <n v="66139.3"/>
    <n v="1181.6600000000001"/>
    <n v="7680.62"/>
    <n v="141053.1"/>
    <n v="0"/>
    <n v="2053"/>
    <n v="15836"/>
    <n v="8"/>
    <n v="9"/>
    <n v="2"/>
    <n v="10951.99"/>
    <n v="16"/>
    <n v="6591.85"/>
    <n v="10"/>
    <n v="10"/>
    <n v="7082.23"/>
    <n v="1610.47"/>
    <n v="0"/>
    <n v="6628.44"/>
    <n v="3038.73"/>
    <n v="38.44"/>
    <n v="231.06"/>
    <n v="9936.67"/>
    <n v="1467.53"/>
    <n v="11404.2"/>
    <n v="7656.11"/>
    <n v="1097.42"/>
    <n v="102.76"/>
    <n v="736.11"/>
    <n v="1936.29"/>
    <n v="0"/>
    <n v="0"/>
    <n v="2522.48"/>
    <n v="2093.75"/>
    <n v="11686.16"/>
    <n v="-281.95999999999998"/>
    <n v="-281.95999999999998"/>
    <n v="0"/>
    <n v="0"/>
    <n v="-281.95999999999998"/>
    <n v="0"/>
    <n v="18.64"/>
    <n v="0"/>
    <n v="0"/>
    <n v="0"/>
    <n v="0"/>
    <n v="-300.60000000000002"/>
    <n v="-281.95999999999998"/>
    <n v="-3.36"/>
    <n v="-3.36"/>
    <n v="0"/>
    <n v="0"/>
    <s v="NA"/>
    <n v="0.85733239999999999"/>
    <n v="0.83977599999999997"/>
    <n v="8.0850403146049257E-2"/>
    <n v="1.5567152301247233"/>
    <n v="0.34832325708692963"/>
    <n v="-2.4724224408551231E-2"/>
  </r>
  <r>
    <x v="36"/>
    <x v="2"/>
    <x v="0"/>
    <n v="3000"/>
    <n v="3000"/>
    <n v="946.84"/>
    <n v="4714.75"/>
    <n v="5661.59"/>
    <n v="8661.59"/>
    <n v="129326.39999999999"/>
    <n v="3306.06"/>
    <n v="3440.98"/>
    <n v="144748.70000000001"/>
    <n v="6212.14"/>
    <n v="14022.18"/>
    <n v="50401.8"/>
    <n v="62490.2"/>
    <n v="1293.0899999999999"/>
    <n v="10329.24"/>
    <n v="144748.70000000001"/>
    <n v="0"/>
    <n v="2057"/>
    <n v="14814"/>
    <n v="8"/>
    <n v="10"/>
    <n v="3"/>
    <n v="16552.11"/>
    <n v="24"/>
    <n v="10316.299999999999"/>
    <n v="16"/>
    <n v="16"/>
    <n v="3691.04"/>
    <n v="7845.03"/>
    <n v="0"/>
    <n v="6036.26"/>
    <n v="3060.08"/>
    <n v="114.26"/>
    <n v="217.31"/>
    <n v="9427.91"/>
    <n v="2186.62"/>
    <n v="11614.53"/>
    <n v="7500.18"/>
    <n v="1624.18"/>
    <n v="103.51"/>
    <n v="833.76"/>
    <n v="2561.46"/>
    <n v="0"/>
    <n v="0"/>
    <n v="2467.1"/>
    <n v="1333.38"/>
    <n v="11395.02"/>
    <n v="219.51"/>
    <n v="219.51"/>
    <n v="0"/>
    <n v="0"/>
    <n v="219.51"/>
    <n v="54.88"/>
    <n v="98.4"/>
    <n v="66.23"/>
    <n v="0"/>
    <n v="0"/>
    <n v="0"/>
    <n v="0"/>
    <n v="219.51"/>
    <n v="1.86"/>
    <n v="1.86"/>
    <n v="0"/>
    <n v="0"/>
    <s v="NA"/>
    <n v="0.85733239999999999"/>
    <n v="0.82687639999999996"/>
    <n v="8.0239269851819048E-2"/>
    <n v="1.3409235486787068"/>
    <n v="0.38169204499404841"/>
    <n v="1.8899602480685829E-2"/>
  </r>
  <r>
    <x v="36"/>
    <x v="3"/>
    <x v="0"/>
    <n v="7427.92"/>
    <n v="7427.92"/>
    <n v="923.78"/>
    <n v="3147.18"/>
    <n v="4070.96"/>
    <n v="11498.88"/>
    <n v="134983.29999999999"/>
    <n v="2203.7199999999998"/>
    <n v="2844.02"/>
    <n v="151529.9"/>
    <n v="6168.88"/>
    <n v="3494.61"/>
    <n v="60976.03"/>
    <n v="66955.100000000006"/>
    <n v="1240.06"/>
    <n v="12695.25"/>
    <n v="151529.9"/>
    <n v="0"/>
    <n v="2055"/>
    <n v="14296"/>
    <n v="13"/>
    <n v="10"/>
    <n v="3"/>
    <n v="12053.38"/>
    <n v="16"/>
    <n v="5785.61"/>
    <n v="9"/>
    <n v="9"/>
    <n v="2592.13"/>
    <n v="8091.53"/>
    <n v="0"/>
    <n v="5060.1899999999996"/>
    <n v="2639.39"/>
    <n v="304.08999999999997"/>
    <n v="337.95"/>
    <n v="8341.6299999999992"/>
    <n v="2214.5700000000002"/>
    <n v="10556.2"/>
    <n v="6848.76"/>
    <n v="1712.59"/>
    <n v="120.14"/>
    <n v="850.64"/>
    <n v="2683.38"/>
    <n v="0"/>
    <n v="0"/>
    <n v="3972.75"/>
    <n v="2478.5100000000002"/>
    <n v="12010.64"/>
    <n v="-1454.45"/>
    <n v="-1454.45"/>
    <n v="0"/>
    <n v="0"/>
    <n v="-1454.45"/>
    <n v="0"/>
    <n v="99.91"/>
    <n v="0"/>
    <n v="0"/>
    <n v="0"/>
    <n v="0"/>
    <n v="-1554.36"/>
    <n v="-1454.45"/>
    <n v="-9.65"/>
    <n v="-9.65"/>
    <n v="0"/>
    <n v="0"/>
    <s v="NA"/>
    <n v="0.85733239999999999"/>
    <n v="0.81306449999999997"/>
    <n v="6.966413889272019E-2"/>
    <n v="0.9180198419324318"/>
    <n v="0.19164649078866811"/>
    <n v="-0.13778158807146509"/>
  </r>
  <r>
    <x v="36"/>
    <x v="4"/>
    <x v="0"/>
    <n v="7427.92"/>
    <n v="7427.92"/>
    <n v="0"/>
    <n v="4070.96"/>
    <n v="4070.96"/>
    <n v="11498.88"/>
    <n v="134983.29999999999"/>
    <n v="2203.7199999999998"/>
    <n v="2844.02"/>
    <n v="151529.9"/>
    <n v="6168.88"/>
    <n v="3494.61"/>
    <n v="60976.03"/>
    <n v="66955.100000000006"/>
    <n v="1240.06"/>
    <n v="12695.25"/>
    <n v="151529.9"/>
    <n v="0"/>
    <n v="0"/>
    <n v="0"/>
    <n v="13"/>
    <n v="0"/>
    <n v="0"/>
    <n v="12053.38"/>
    <n v="16"/>
    <n v="5785.61"/>
    <n v="9"/>
    <n v="-2"/>
    <n v="0"/>
    <n v="0"/>
    <n v="0"/>
    <n v="5060.57"/>
    <n v="3076.91"/>
    <n v="245.94"/>
    <n v="176.46"/>
    <n v="8559.8799999999992"/>
    <n v="2384.58"/>
    <n v="10944.46"/>
    <n v="6585.27"/>
    <n v="1954.49"/>
    <n v="125.73"/>
    <n v="867.38"/>
    <n v="2947.6"/>
    <n v="0"/>
    <n v="0"/>
    <n v="5992.49"/>
    <n v="3727.51"/>
    <n v="13260.39"/>
    <n v="-2315.9299999999998"/>
    <n v="-2315.9299999999998"/>
    <n v="0"/>
    <n v="0"/>
    <n v="-2315.9299999999998"/>
    <n v="0"/>
    <n v="0"/>
    <n v="0"/>
    <n v="0"/>
    <n v="0"/>
    <n v="0"/>
    <n v="-2315.9299999999998"/>
    <n v="-2315.9299999999998"/>
    <n v="-7.04"/>
    <n v="-7.04"/>
    <n v="0"/>
    <n v="0"/>
    <s v="NA"/>
    <s v="NA"/>
    <s v="NA"/>
    <n v="7.2226405481690403E-2"/>
    <n v="0.95178486948294094"/>
    <n v="0.19164649078866811"/>
    <n v="-0.21160751649693088"/>
  </r>
  <r>
    <x v="37"/>
    <x v="0"/>
    <x v="1"/>
    <n v="456.49"/>
    <n v="456.49"/>
    <n v="0"/>
    <n v="21597.57"/>
    <n v="21597.57"/>
    <n v="22054.06"/>
    <n v="142873.9"/>
    <n v="38606.67"/>
    <n v="11525.33"/>
    <n v="215059.9"/>
    <n v="6952.07"/>
    <n v="12597.37"/>
    <n v="50031.8"/>
    <n v="132262.70000000001"/>
    <n v="683.54"/>
    <n v="12532.46"/>
    <n v="215059.9"/>
    <n v="0"/>
    <n v="1000"/>
    <n v="20125"/>
    <n v="17"/>
    <n v="13"/>
    <n v="4"/>
    <n v="2018.56"/>
    <n v="2"/>
    <n v="1072.27"/>
    <n v="1"/>
    <n v="1"/>
    <n v="1390"/>
    <n v="379564.2"/>
    <n v="0"/>
    <n v="8016.09"/>
    <n v="3510.63"/>
    <n v="42.89"/>
    <n v="2.39"/>
    <n v="11572.01"/>
    <n v="2046.46"/>
    <n v="13618.46"/>
    <n v="8084.17"/>
    <n v="979.66"/>
    <n v="85.04"/>
    <n v="1220"/>
    <n v="2284.71"/>
    <n v="904.75"/>
    <n v="0"/>
    <n v="339.48"/>
    <n v="1244.22"/>
    <n v="11613.1"/>
    <n v="2005.36"/>
    <n v="2005.36"/>
    <n v="3207.46"/>
    <n v="0"/>
    <n v="5212.82"/>
    <n v="501.34"/>
    <n v="26.24"/>
    <n v="0"/>
    <n v="0.26"/>
    <n v="375.96"/>
    <n v="76.55"/>
    <n v="4220.05"/>
    <n v="5212.82"/>
    <n v="49"/>
    <n v="48"/>
    <n v="0"/>
    <n v="90"/>
    <s v="NA"/>
    <n v="0.85893920000000001"/>
    <n v="0.8793649"/>
    <n v="6.3324032048745482E-2"/>
    <n v="0.61750353449659601"/>
    <n v="1.7505470648034873"/>
    <n v="0.14725306679316164"/>
  </r>
  <r>
    <x v="37"/>
    <x v="1"/>
    <x v="1"/>
    <n v="456.49"/>
    <n v="456.49"/>
    <n v="0"/>
    <n v="21597.57"/>
    <n v="21597.57"/>
    <n v="22054.06"/>
    <n v="142873.9"/>
    <n v="38606.67"/>
    <n v="11525.33"/>
    <n v="215059.9"/>
    <n v="6952.07"/>
    <n v="12597.37"/>
    <n v="50031.8"/>
    <n v="132262.70000000001"/>
    <n v="683.54"/>
    <n v="12532.46"/>
    <n v="215059.9"/>
    <n v="0"/>
    <n v="1000"/>
    <n v="20125"/>
    <n v="17"/>
    <n v="13"/>
    <n v="4"/>
    <n v="2018.56"/>
    <n v="2"/>
    <n v="1072.27"/>
    <n v="1"/>
    <n v="1"/>
    <n v="1390"/>
    <n v="379564.2"/>
    <n v="0"/>
    <n v="9711.48"/>
    <n v="3508.21"/>
    <n v="112.54"/>
    <n v="201.21"/>
    <n v="13533.44"/>
    <n v="2712.15"/>
    <n v="16245.59"/>
    <n v="8966.7199999999993"/>
    <n v="1296.8"/>
    <n v="110.56"/>
    <n v="1569.01"/>
    <n v="2976.37"/>
    <n v="1348.76"/>
    <n v="-122.01"/>
    <n v="0"/>
    <n v="1763.05"/>
    <n v="13706.14"/>
    <n v="2539.4499999999998"/>
    <n v="2539.4499999999998"/>
    <n v="4220.05"/>
    <n v="0"/>
    <n v="6759.5"/>
    <n v="634.86"/>
    <n v="73.48"/>
    <n v="0"/>
    <n v="0.32"/>
    <n v="420.53"/>
    <n v="85.62"/>
    <n v="5544.68"/>
    <n v="6759.5"/>
    <n v="60.62"/>
    <n v="59.31"/>
    <n v="0"/>
    <n v="100"/>
    <s v="NA"/>
    <n v="0.85893920000000001"/>
    <n v="0.86940709999999999"/>
    <n v="7.5539837970723514E-2"/>
    <n v="0.73662581855676457"/>
    <n v="1.7505470648034873"/>
    <n v="0.15631626798411136"/>
  </r>
  <r>
    <x v="37"/>
    <x v="2"/>
    <x v="1"/>
    <n v="460.59"/>
    <n v="460.59"/>
    <n v="0"/>
    <n v="25297.69"/>
    <n v="25297.69"/>
    <n v="25758.28"/>
    <n v="200738.1"/>
    <n v="74893.58"/>
    <n v="11055.6"/>
    <n v="312445.59999999998"/>
    <n v="11425.75"/>
    <n v="13308.62"/>
    <n v="68398.94"/>
    <n v="203533.9"/>
    <n v="832.39"/>
    <n v="14946.04"/>
    <n v="312445.59999999998"/>
    <n v="0"/>
    <n v="1100"/>
    <n v="18238"/>
    <n v="18"/>
    <n v="13"/>
    <n v="5"/>
    <n v="2626.8"/>
    <n v="1"/>
    <n v="1312.75"/>
    <n v="1"/>
    <n v="1"/>
    <n v="1935.56"/>
    <n v="581829.6"/>
    <n v="0"/>
    <n v="12209.77"/>
    <n v="3796.84"/>
    <n v="257.82"/>
    <n v="160.21"/>
    <n v="16424.64"/>
    <n v="4156.76"/>
    <n v="20581.400000000001"/>
    <n v="10627.34"/>
    <n v="1805.04"/>
    <n v="171.25"/>
    <n v="2140.25"/>
    <n v="4116.54"/>
    <n v="1839.55"/>
    <n v="-125.53"/>
    <n v="793.41"/>
    <n v="2507.4299999999998"/>
    <n v="17251.3"/>
    <n v="3330.1"/>
    <n v="3330.1"/>
    <n v="5544.68"/>
    <n v="0"/>
    <n v="8874.7800000000007"/>
    <n v="832.52"/>
    <n v="108.3"/>
    <n v="0"/>
    <n v="0.56000000000000005"/>
    <n v="0"/>
    <n v="0"/>
    <n v="7933.39"/>
    <n v="8874.7800000000007"/>
    <n v="78.89"/>
    <n v="76.77"/>
    <n v="0"/>
    <n v="120"/>
    <s v="NA"/>
    <n v="0.85893920000000001"/>
    <n v="0.85870060000000004"/>
    <n v="6.5871946988531771E-2"/>
    <n v="0.79902074206818163"/>
    <n v="2.9075536099460058"/>
    <n v="0.16180143236125821"/>
  </r>
  <r>
    <x v="37"/>
    <x v="3"/>
    <x v="1"/>
    <n v="460.59"/>
    <n v="460.59"/>
    <n v="0"/>
    <n v="25297.69"/>
    <n v="25297.69"/>
    <n v="25758.28"/>
    <n v="200738.1"/>
    <n v="74893.58"/>
    <n v="11055.6"/>
    <n v="312445.59999999998"/>
    <n v="11425.75"/>
    <n v="13308.62"/>
    <n v="68398.94"/>
    <n v="203533.9"/>
    <n v="832.39"/>
    <n v="14946.04"/>
    <n v="312445.59999999998"/>
    <n v="0"/>
    <n v="1100"/>
    <n v="18238"/>
    <n v="18"/>
    <n v="13"/>
    <n v="5"/>
    <n v="2626.8"/>
    <n v="1"/>
    <n v="1312.75"/>
    <n v="1"/>
    <n v="1"/>
    <n v="1935.56"/>
    <n v="581829.6"/>
    <n v="0"/>
    <n v="15478.24"/>
    <n v="4102.53"/>
    <n v="516.07000000000005"/>
    <n v="170.58"/>
    <n v="20267.419999999998"/>
    <n v="5223.83"/>
    <n v="25491.26"/>
    <n v="12530.36"/>
    <n v="2188.92"/>
    <n v="230.97"/>
    <n v="2792.89"/>
    <n v="5212.78"/>
    <n v="2238.52"/>
    <n v="-268.77999999999997"/>
    <n v="1553.8"/>
    <n v="3523.55"/>
    <n v="21266.69"/>
    <n v="4224.5600000000004"/>
    <n v="4224.5600000000004"/>
    <n v="7933.39"/>
    <n v="0"/>
    <n v="12157.96"/>
    <n v="1056.1400000000001"/>
    <n v="65.959999999999994"/>
    <n v="0"/>
    <n v="0"/>
    <n v="548.80999999999995"/>
    <n v="111.74"/>
    <n v="10375.299999999999"/>
    <n v="12157.96"/>
    <n v="18.43"/>
    <n v="18.059999999999999"/>
    <n v="0"/>
    <n v="135"/>
    <s v="NA"/>
    <n v="0.85893920000000001"/>
    <n v="0.84720209999999996"/>
    <n v="8.1586234531707283E-2"/>
    <n v="0.98963362460536963"/>
    <n v="2.9075536099460058"/>
    <n v="0.16572582132071936"/>
  </r>
  <r>
    <x v="37"/>
    <x v="4"/>
    <x v="1"/>
    <n v="463.01"/>
    <n v="463.01"/>
    <n v="0"/>
    <n v="26441.19"/>
    <n v="26441.19"/>
    <n v="26904.2"/>
    <n v="227610.2"/>
    <n v="108424.1"/>
    <n v="17887.68"/>
    <n v="380826.2"/>
    <n v="10797.74"/>
    <n v="16091.77"/>
    <n v="89522.03"/>
    <n v="241499.6"/>
    <n v="817"/>
    <n v="22098.03"/>
    <n v="380826.2"/>
    <n v="0"/>
    <n v="0"/>
    <n v="0"/>
    <n v="17"/>
    <n v="0"/>
    <n v="0"/>
    <n v="7882.56"/>
    <n v="3"/>
    <n v="4484.8500000000004"/>
    <n v="2"/>
    <n v="1"/>
    <n v="0"/>
    <n v="0"/>
    <n v="0"/>
    <n v="22922.639999999999"/>
    <n v="6048.42"/>
    <n v="397.57"/>
    <n v="256.12"/>
    <n v="29624.75"/>
    <n v="4590.1499999999996"/>
    <n v="34214.9"/>
    <n v="19815.72"/>
    <n v="2469.77"/>
    <n v="0"/>
    <n v="3794.51"/>
    <n v="6264.28"/>
    <n v="637.07000000000005"/>
    <n v="0"/>
    <n v="5777.56"/>
    <n v="6414.63"/>
    <n v="32494.63"/>
    <n v="1720.27"/>
    <n v="1720.27"/>
    <n v="0"/>
    <n v="0"/>
    <n v="0"/>
    <n v="0"/>
    <n v="0"/>
    <n v="0"/>
    <n v="0"/>
    <n v="0"/>
    <n v="0"/>
    <n v="0"/>
    <n v="0"/>
    <n v="7.45"/>
    <n v="7.38"/>
    <n v="0"/>
    <n v="100"/>
    <s v="NA"/>
    <s v="NA"/>
    <s v="NA"/>
    <n v="8.9843871036183964E-2"/>
    <n v="1.2717308078292608"/>
    <n v="4.0300064673917086"/>
    <n v="5.027838748615368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09CD87-3CCF-4D39-885D-A80ADED89D41}" name="PivotTable12" cacheId="2"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rowHeaderCaption="Year" colHeaderCaption="Bank">
  <location ref="R2:S5" firstHeaderRow="1" firstDataRow="1" firstDataCol="1"/>
  <pivotFields count="75">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6">
        <item x="0"/>
        <item x="1"/>
        <item x="2"/>
        <item x="3"/>
        <item x="4"/>
        <item t="default"/>
      </items>
    </pivotField>
    <pivotField axis="axisRow" showAll="0">
      <items count="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dataField="1" numFmtId="10" showAll="0"/>
    <pivotField numFmtId="10" showAll="0"/>
    <pivotField numFmtId="10" showAll="0"/>
  </pivotFields>
  <rowFields count="3">
    <field x="2"/>
    <field x="0"/>
    <field x="1"/>
  </rowFields>
  <rowItems count="3">
    <i>
      <x/>
    </i>
    <i>
      <x v="1"/>
    </i>
    <i t="grand">
      <x/>
    </i>
  </rowItems>
  <colItems count="1">
    <i/>
  </colItems>
  <dataFields count="1">
    <dataField name="Average of ROE" fld="72" subtotal="average" baseField="2" baseItem="0"/>
  </dataFields>
  <formats count="3">
    <format dxfId="178">
      <pivotArea outline="0" collapsedLevelsAreSubtotals="1" fieldPosition="0"/>
    </format>
    <format dxfId="177">
      <pivotArea collapsedLevelsAreSubtotals="1" fieldPosition="0">
        <references count="1">
          <reference field="2" count="1">
            <x v="0"/>
          </reference>
        </references>
      </pivotArea>
    </format>
    <format dxfId="176">
      <pivotArea collapsedLevelsAreSubtotals="1" fieldPosition="0">
        <references count="1">
          <reference field="2" count="1">
            <x v="1"/>
          </reference>
        </references>
      </pivotArea>
    </format>
  </formats>
  <chartFormats count="2">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1AC866-07FC-4D18-AAA6-87A9E99E4F30}" name="PivotTable1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17:B20" firstHeaderRow="1" firstDataRow="1" firstDataCol="1"/>
  <pivotFields count="3">
    <pivotField axis="axisRow" allDrilled="1" showAll="0" dataSourceSort="1" defaultAttributeDrillState="1">
      <items count="3">
        <item x="0" e="0"/>
        <item x="1" e="0"/>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ubtotalTop="0" showAll="0" defaultSubtotal="0"/>
  </pivotFields>
  <rowFields count="2">
    <field x="0"/>
    <field x="1"/>
  </rowFields>
  <rowItems count="3">
    <i>
      <x/>
    </i>
    <i>
      <x v="1"/>
    </i>
    <i t="grand">
      <x/>
    </i>
  </rowItems>
  <colItems count="1">
    <i/>
  </colItems>
  <dataFields count="1">
    <dataField name="Average ROE" fld="2" subtotal="average" baseField="0" baseItem="0"/>
  </dataFields>
  <formats count="2">
    <format dxfId="173">
      <pivotArea collapsedLevelsAreSubtotals="1" fieldPosition="0">
        <references count="1">
          <reference field="0" count="1">
            <x v="0"/>
          </reference>
        </references>
      </pivotArea>
    </format>
    <format dxfId="172">
      <pivotArea collapsedLevelsAreSubtotals="1" fieldPosition="0">
        <references count="1">
          <reference field="0" count="1">
            <x v="1"/>
          </reference>
        </references>
      </pivotArea>
    </format>
  </formats>
  <chartFormats count="1">
    <chartFormat chart="11" format="0"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ROA"/>
    <pivotHierarchy dragToData="1"/>
    <pivotHierarchy dragToData="1" caption="Average RO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D3A285-9CA0-46F6-A270-B90A3AA64B2D}" name="PivotTable6"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3:B6" firstHeaderRow="1" firstDataRow="1" firstDataCol="1"/>
  <pivotFields count="3">
    <pivotField axis="axisRow" allDrilled="1" showAll="0" dataSourceSort="1" defaultAttributeDrillState="1">
      <items count="3">
        <item x="0" e="0"/>
        <item x="1" e="0"/>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ubtotalTop="0" showAll="0" defaultSubtotal="0"/>
  </pivotFields>
  <rowFields count="2">
    <field x="0"/>
    <field x="1"/>
  </rowFields>
  <rowItems count="3">
    <i>
      <x/>
    </i>
    <i>
      <x v="1"/>
    </i>
    <i t="grand">
      <x/>
    </i>
  </rowItems>
  <colItems count="1">
    <i/>
  </colItems>
  <dataFields count="1">
    <dataField name="Average ROA" fld="2" subtotal="average" baseField="0" baseItem="0"/>
  </dataFields>
  <formats count="2">
    <format dxfId="175">
      <pivotArea collapsedLevelsAreSubtotals="1" fieldPosition="0">
        <references count="1">
          <reference field="0" count="1">
            <x v="0"/>
          </reference>
        </references>
      </pivotArea>
    </format>
    <format dxfId="174">
      <pivotArea collapsedLevelsAreSubtotals="1" fieldPosition="0">
        <references count="1">
          <reference field="0" count="1">
            <x v="1"/>
          </reference>
        </references>
      </pivotArea>
    </format>
  </formats>
  <chartFormats count="1">
    <chartFormat chart="8" format="0"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ROA"/>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E3F9CE-580B-4017-901B-9950D13E058C}"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rowHeaderCaption="Year" colHeaderCaption="Bank">
  <location ref="J24:K27" firstHeaderRow="1" firstDataRow="1" firstDataCol="1"/>
  <pivotFields count="75">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6">
        <item x="0"/>
        <item x="1"/>
        <item x="2"/>
        <item x="3"/>
        <item x="4"/>
        <item t="default"/>
      </items>
    </pivotField>
    <pivotField axis="axisRow" showAll="0">
      <items count="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0" showAll="0"/>
    <pivotField numFmtId="10" showAll="0"/>
    <pivotField numFmtId="10" showAll="0"/>
  </pivotFields>
  <rowFields count="3">
    <field x="2"/>
    <field x="0"/>
    <field x="1"/>
  </rowFields>
  <rowItems count="3">
    <i>
      <x/>
    </i>
    <i>
      <x v="1"/>
    </i>
    <i t="grand">
      <x/>
    </i>
  </rowItems>
  <colItems count="1">
    <i/>
  </colItems>
  <dataFields count="1">
    <dataField name="Sum of ROA" fld="71" baseField="0" baseItem="0"/>
  </dataFields>
  <formats count="3">
    <format dxfId="181">
      <pivotArea outline="0" collapsedLevelsAreSubtotals="1" fieldPosition="0"/>
    </format>
    <format dxfId="180">
      <pivotArea collapsedLevelsAreSubtotals="1" fieldPosition="0">
        <references count="1">
          <reference field="2" count="1">
            <x v="0"/>
          </reference>
        </references>
      </pivotArea>
    </format>
    <format dxfId="179">
      <pivotArea collapsedLevelsAreSubtotals="1" fieldPosition="0">
        <references count="1">
          <reference field="2" count="1">
            <x v="1"/>
          </reference>
        </references>
      </pivotArea>
    </format>
  </formats>
  <chartFormats count="2">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38741-C21D-412D-931E-D17928707FC0}" name="PivotTable4" cacheId="2"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Bank" colHeaderCaption="Bank">
  <location ref="A25:B31" firstHeaderRow="1" firstDataRow="1" firstDataCol="1"/>
  <pivotFields count="75">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6">
        <item sd="0" x="0"/>
        <item sd="0" x="1"/>
        <item sd="0" x="2"/>
        <item sd="0" x="3"/>
        <item sd="0" x="4"/>
        <item t="default"/>
      </items>
    </pivotField>
    <pivotField axis="axisRow" showAll="0">
      <items count="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0" showAll="0"/>
    <pivotField numFmtId="10" showAll="0"/>
    <pivotField numFmtId="10" showAll="0"/>
  </pivotFields>
  <rowFields count="3">
    <field x="1"/>
    <field x="0"/>
    <field x="2"/>
  </rowFields>
  <rowItems count="6">
    <i>
      <x/>
    </i>
    <i>
      <x v="1"/>
    </i>
    <i>
      <x v="2"/>
    </i>
    <i>
      <x v="3"/>
    </i>
    <i>
      <x v="4"/>
    </i>
    <i t="grand">
      <x/>
    </i>
  </rowItems>
  <colItems count="1">
    <i/>
  </colItems>
  <dataFields count="1">
    <dataField name="Average of Total Assets" fld="19" subtotal="average" baseField="2" baseItem="0"/>
  </dataFields>
  <formats count="1">
    <format dxfId="182">
      <pivotArea outline="0" collapsedLevelsAreSubtotals="1" fieldPosition="0"/>
    </format>
  </formats>
  <chartFormats count="2">
    <chartFormat chart="26"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8667CE-320E-4372-9581-95A240C5450A}"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B41" firstHeaderRow="1" firstDataRow="1" firstDataCol="1"/>
  <pivotFields count="75">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6">
        <item x="0"/>
        <item x="1"/>
        <item x="2"/>
        <item x="3"/>
        <item x="4"/>
        <item t="default"/>
      </items>
    </pivotField>
    <pivotField axis="axisRow" showAll="0">
      <items count="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0" showAll="0"/>
    <pivotField numFmtId="10" showAll="0"/>
    <pivotField numFmtId="10" showAll="0"/>
  </pivotFields>
  <rowFields count="3">
    <field x="2"/>
    <field x="0"/>
    <field x="1"/>
  </rowFields>
  <rowItems count="3">
    <i>
      <x/>
    </i>
    <i>
      <x v="1"/>
    </i>
    <i t="grand">
      <x/>
    </i>
  </rowItems>
  <colItems count="1">
    <i/>
  </colItems>
  <dataFields count="1">
    <dataField name="Sum of Net Profit" fld="51" baseField="2"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6DEE84-A8F3-40AB-92A4-3BDCBABAAB25}" name="PivotTable8" cacheId="2"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Year" colHeaderCaption="Bank">
  <location ref="K2:L5" firstHeaderRow="1" firstDataRow="1" firstDataCol="1"/>
  <pivotFields count="75">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6">
        <item x="0"/>
        <item x="1"/>
        <item x="2"/>
        <item x="3"/>
        <item x="4"/>
        <item t="default"/>
      </items>
    </pivotField>
    <pivotField axis="axisRow" showAll="0">
      <items count="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0" showAll="0"/>
    <pivotField numFmtId="10" showAll="0"/>
    <pivotField numFmtId="10" showAll="0"/>
  </pivotFields>
  <rowFields count="3">
    <field x="2"/>
    <field x="0"/>
    <field x="1"/>
  </rowFields>
  <rowItems count="3">
    <i>
      <x/>
    </i>
    <i>
      <x v="1"/>
    </i>
    <i t="grand">
      <x/>
    </i>
  </rowItems>
  <colItems count="1">
    <i/>
  </colItems>
  <dataFields count="1">
    <dataField name="Sum of Number of Employees" fld="22" baseField="2" baseItem="0"/>
  </dataFields>
  <formats count="1">
    <format dxfId="183">
      <pivotArea outline="0" collapsedLevelsAreSubtotals="1" fieldPosition="0"/>
    </format>
  </formats>
  <chartFormats count="6">
    <chartFormat chart="36" format="0"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2" count="1" selected="0">
            <x v="0"/>
          </reference>
        </references>
      </pivotArea>
    </chartFormat>
    <chartFormat chart="40" format="6">
      <pivotArea type="data" outline="0" fieldPosition="0">
        <references count="2">
          <reference field="4294967294" count="1" selected="0">
            <x v="0"/>
          </reference>
          <reference field="2" count="1" selected="0">
            <x v="1"/>
          </reference>
        </references>
      </pivotArea>
    </chartFormat>
    <chartFormat chart="36" format="1">
      <pivotArea type="data" outline="0" fieldPosition="0">
        <references count="2">
          <reference field="4294967294" count="1" selected="0">
            <x v="0"/>
          </reference>
          <reference field="2" count="1" selected="0">
            <x v="0"/>
          </reference>
        </references>
      </pivotArea>
    </chartFormat>
    <chartFormat chart="36"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7D8290-5F3A-44D8-8B1A-2E686DF5556F}" name="PivotTable3" cacheId="2"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Bank" colHeaderCaption="Bank">
  <location ref="A14:C20" firstHeaderRow="0" firstDataRow="1" firstDataCol="1"/>
  <pivotFields count="75">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multipleItemSelectionAllowed="1" showAll="0">
      <items count="6">
        <item sd="0" x="0"/>
        <item sd="0" x="1"/>
        <item sd="0" x="2"/>
        <item sd="0" x="3"/>
        <item sd="0" x="4"/>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0" showAll="0"/>
    <pivotField numFmtId="10" showAll="0"/>
    <pivotField numFmtId="10" showAll="0"/>
  </pivotFields>
  <rowFields count="3">
    <field x="1"/>
    <field x="0"/>
    <field x="2"/>
  </rowFields>
  <rowItems count="6">
    <i>
      <x/>
    </i>
    <i>
      <x v="1"/>
    </i>
    <i>
      <x v="2"/>
    </i>
    <i>
      <x v="3"/>
    </i>
    <i>
      <x v="4"/>
    </i>
    <i t="grand">
      <x/>
    </i>
  </rowItems>
  <colFields count="1">
    <field x="-2"/>
  </colFields>
  <colItems count="2">
    <i>
      <x/>
    </i>
    <i i="1">
      <x v="1"/>
    </i>
  </colItems>
  <dataFields count="2">
    <dataField name=" Income " fld="40" baseField="2" baseItem="0" numFmtId="164"/>
    <dataField name=" Expenses " fld="45" baseField="2" baseItem="0"/>
  </dataFields>
  <formats count="1">
    <format dxfId="184">
      <pivotArea outline="0" collapsedLevelsAreSubtotals="1" fieldPosition="0"/>
    </format>
  </formats>
  <chartFormats count="26">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3" format="0" series="1">
      <pivotArea type="data" outline="0" fieldPosition="0">
        <references count="2">
          <reference field="4294967294" count="1" selected="0">
            <x v="0"/>
          </reference>
          <reference field="1" count="1" selected="0">
            <x v="0"/>
          </reference>
        </references>
      </pivotArea>
    </chartFormat>
    <chartFormat chart="23" format="1" series="1">
      <pivotArea type="data" outline="0" fieldPosition="0">
        <references count="2">
          <reference field="4294967294" count="1" selected="0">
            <x v="0"/>
          </reference>
          <reference field="1" count="1" selected="0">
            <x v="1"/>
          </reference>
        </references>
      </pivotArea>
    </chartFormat>
    <chartFormat chart="23" format="2" series="1">
      <pivotArea type="data" outline="0" fieldPosition="0">
        <references count="2">
          <reference field="4294967294" count="1" selected="0">
            <x v="0"/>
          </reference>
          <reference field="1" count="1" selected="0">
            <x v="2"/>
          </reference>
        </references>
      </pivotArea>
    </chartFormat>
    <chartFormat chart="23" format="3" series="1">
      <pivotArea type="data" outline="0" fieldPosition="0">
        <references count="2">
          <reference field="4294967294" count="1" selected="0">
            <x v="0"/>
          </reference>
          <reference field="1" count="1" selected="0">
            <x v="3"/>
          </reference>
        </references>
      </pivotArea>
    </chartFormat>
    <chartFormat chart="23" format="4" series="1">
      <pivotArea type="data" outline="0" fieldPosition="0">
        <references count="2">
          <reference field="4294967294" count="1" selected="0">
            <x v="0"/>
          </reference>
          <reference field="1" count="1" selected="0">
            <x v="4"/>
          </reference>
        </references>
      </pivotArea>
    </chartFormat>
    <chartFormat chart="23" format="5" series="1">
      <pivotArea type="data" outline="0" fieldPosition="0">
        <references count="2">
          <reference field="4294967294" count="1" selected="0">
            <x v="1"/>
          </reference>
          <reference field="1" count="1" selected="0">
            <x v="0"/>
          </reference>
        </references>
      </pivotArea>
    </chartFormat>
    <chartFormat chart="23" format="6" series="1">
      <pivotArea type="data" outline="0" fieldPosition="0">
        <references count="2">
          <reference field="4294967294" count="1" selected="0">
            <x v="1"/>
          </reference>
          <reference field="1" count="1" selected="0">
            <x v="1"/>
          </reference>
        </references>
      </pivotArea>
    </chartFormat>
    <chartFormat chart="23" format="7" series="1">
      <pivotArea type="data" outline="0" fieldPosition="0">
        <references count="2">
          <reference field="4294967294" count="1" selected="0">
            <x v="1"/>
          </reference>
          <reference field="1" count="1" selected="0">
            <x v="2"/>
          </reference>
        </references>
      </pivotArea>
    </chartFormat>
    <chartFormat chart="23" format="8" series="1">
      <pivotArea type="data" outline="0" fieldPosition="0">
        <references count="2">
          <reference field="4294967294" count="1" selected="0">
            <x v="1"/>
          </reference>
          <reference field="1" count="1" selected="0">
            <x v="3"/>
          </reference>
        </references>
      </pivotArea>
    </chartFormat>
    <chartFormat chart="23" format="9" series="1">
      <pivotArea type="data" outline="0" fieldPosition="0">
        <references count="2">
          <reference field="4294967294" count="1" selected="0">
            <x v="1"/>
          </reference>
          <reference field="1" count="1" selected="0">
            <x v="4"/>
          </reference>
        </references>
      </pivotArea>
    </chartFormat>
    <chartFormat chart="23" format="166" series="1">
      <pivotArea type="data" outline="0" fieldPosition="0">
        <references count="1">
          <reference field="4294967294" count="1" selected="0">
            <x v="0"/>
          </reference>
        </references>
      </pivotArea>
    </chartFormat>
    <chartFormat chart="23" format="167" series="1">
      <pivotArea type="data" outline="0" fieldPosition="0">
        <references count="1">
          <reference field="4294967294" count="1" selected="0">
            <x v="1"/>
          </reference>
        </references>
      </pivotArea>
    </chartFormat>
    <chartFormat chart="28" format="170" series="1">
      <pivotArea type="data" outline="0" fieldPosition="0">
        <references count="1">
          <reference field="4294967294" count="1" selected="0">
            <x v="0"/>
          </reference>
        </references>
      </pivotArea>
    </chartFormat>
    <chartFormat chart="28" format="171" series="1">
      <pivotArea type="data" outline="0" fieldPosition="0">
        <references count="1">
          <reference field="4294967294" count="1" selected="0">
            <x v="1"/>
          </reference>
        </references>
      </pivotArea>
    </chartFormat>
    <chartFormat chart="28" format="172">
      <pivotArea type="data" outline="0" fieldPosition="0">
        <references count="2">
          <reference field="4294967294" count="1" selected="0">
            <x v="0"/>
          </reference>
          <reference field="1" count="1" selected="0">
            <x v="3"/>
          </reference>
        </references>
      </pivotArea>
    </chartFormat>
    <chartFormat chart="28" format="173">
      <pivotArea type="data" outline="0" fieldPosition="0">
        <references count="2">
          <reference field="4294967294" count="1" selected="0">
            <x v="0"/>
          </reference>
          <reference field="1" count="1" selected="0">
            <x v="4"/>
          </reference>
        </references>
      </pivotArea>
    </chartFormat>
    <chartFormat chart="28" format="174">
      <pivotArea type="data" outline="0" fieldPosition="0">
        <references count="2">
          <reference field="4294967294" count="1" selected="0">
            <x v="0"/>
          </reference>
          <reference field="1" count="1" selected="0">
            <x v="2"/>
          </reference>
        </references>
      </pivotArea>
    </chartFormat>
    <chartFormat chart="28" format="175">
      <pivotArea type="data" outline="0" fieldPosition="0">
        <references count="2">
          <reference field="4294967294" count="1" selected="0">
            <x v="0"/>
          </reference>
          <reference field="1" count="1" selected="0">
            <x v="1"/>
          </reference>
        </references>
      </pivotArea>
    </chartFormat>
    <chartFormat chart="28" format="176">
      <pivotArea type="data" outline="0" fieldPosition="0">
        <references count="2">
          <reference field="4294967294" count="1" selected="0">
            <x v="0"/>
          </reference>
          <reference field="1" count="1" selected="0">
            <x v="0"/>
          </reference>
        </references>
      </pivotArea>
    </chartFormat>
    <chartFormat chart="28" format="177">
      <pivotArea type="data" outline="0" fieldPosition="0">
        <references count="2">
          <reference field="4294967294" count="1" selected="0">
            <x v="1"/>
          </reference>
          <reference field="1" count="1" selected="0">
            <x v="0"/>
          </reference>
        </references>
      </pivotArea>
    </chartFormat>
    <chartFormat chart="28" format="178">
      <pivotArea type="data" outline="0" fieldPosition="0">
        <references count="2">
          <reference field="4294967294" count="1" selected="0">
            <x v="1"/>
          </reference>
          <reference field="1" count="1" selected="0">
            <x v="1"/>
          </reference>
        </references>
      </pivotArea>
    </chartFormat>
    <chartFormat chart="28" format="179">
      <pivotArea type="data" outline="0" fieldPosition="0">
        <references count="2">
          <reference field="4294967294" count="1" selected="0">
            <x v="1"/>
          </reference>
          <reference field="1" count="1" selected="0">
            <x v="2"/>
          </reference>
        </references>
      </pivotArea>
    </chartFormat>
    <chartFormat chart="28" format="180">
      <pivotArea type="data" outline="0" fieldPosition="0">
        <references count="2">
          <reference field="4294967294" count="1" selected="0">
            <x v="1"/>
          </reference>
          <reference field="1" count="1" selected="0">
            <x v="3"/>
          </reference>
        </references>
      </pivotArea>
    </chartFormat>
    <chartFormat chart="28" format="181">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F16EC9-5982-45C0-A17A-79A56F60D75E}"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7:M44" firstHeaderRow="1" firstDataRow="2" firstDataCol="1"/>
  <pivotFields count="75">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6">
        <item sd="0" x="0"/>
        <item sd="0" x="1"/>
        <item sd="0" x="2"/>
        <item sd="0" x="3"/>
        <item sd="0" x="4"/>
        <item t="default"/>
      </items>
    </pivotField>
    <pivotField axis="axisCol" showAll="0">
      <items count="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0" showAll="0"/>
    <pivotField numFmtId="10" showAll="0"/>
    <pivotField dataField="1" numFmtId="10" showAll="0"/>
  </pivotFields>
  <rowFields count="2">
    <field x="1"/>
    <field x="0"/>
  </rowFields>
  <rowItems count="6">
    <i>
      <x/>
    </i>
    <i>
      <x v="1"/>
    </i>
    <i>
      <x v="2"/>
    </i>
    <i>
      <x v="3"/>
    </i>
    <i>
      <x v="4"/>
    </i>
    <i t="grand">
      <x/>
    </i>
  </rowItems>
  <colFields count="1">
    <field x="2"/>
  </colFields>
  <colItems count="3">
    <i>
      <x/>
    </i>
    <i>
      <x v="1"/>
    </i>
    <i t="grand">
      <x/>
    </i>
  </colItems>
  <dataFields count="1">
    <dataField name="Average of Profit Margin" fld="74" subtotal="average" baseField="2" baseItem="0"/>
  </dataFields>
  <formats count="2">
    <format dxfId="186">
      <pivotArea collapsedLevelsAreSubtotals="1" fieldPosition="0">
        <references count="1">
          <reference field="2" count="1">
            <x v="0"/>
          </reference>
        </references>
      </pivotArea>
    </format>
    <format dxfId="185">
      <pivotArea collapsedLevelsAreSubtotals="1" fieldPosition="0">
        <references count="1">
          <reference field="2" count="1">
            <x v="1"/>
          </reference>
        </references>
      </pivotArea>
    </format>
  </formats>
  <chartFormats count="4">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76603B-3C16-4BE4-A7D6-EAEB5118D1FD}" name="PivotTable1" cacheId="2"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Year" colHeaderCaption="Bank">
  <location ref="A3:C6" firstHeaderRow="0" firstDataRow="1" firstDataCol="1"/>
  <pivotFields count="75">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items count="6">
        <item x="0"/>
        <item x="1"/>
        <item x="2"/>
        <item x="3"/>
        <item x="4"/>
        <item t="default"/>
      </items>
    </pivotField>
    <pivotField axis="axisRow" showAll="0">
      <items count="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0" showAll="0"/>
    <pivotField numFmtId="10" showAll="0"/>
    <pivotField numFmtId="10" showAll="0"/>
  </pivotFields>
  <rowFields count="1">
    <field x="2"/>
  </rowFields>
  <rowItems count="3">
    <i>
      <x/>
    </i>
    <i>
      <x v="1"/>
    </i>
    <i t="grand">
      <x/>
    </i>
  </rowItems>
  <colFields count="1">
    <field x="-2"/>
  </colFields>
  <colItems count="2">
    <i>
      <x/>
    </i>
    <i i="1">
      <x v="1"/>
    </i>
  </colItems>
  <dataFields count="2">
    <dataField name=" Income " fld="40" baseField="2" baseItem="0" numFmtId="164"/>
    <dataField name=" Expenses " fld="45" baseField="2" baseItem="0"/>
  </dataFields>
  <formats count="1">
    <format dxfId="187">
      <pivotArea outline="0" collapsedLevelsAreSubtotals="1" fieldPosition="0"/>
    </format>
  </formats>
  <chartFormats count="4">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630EEF-0696-44A4-BA46-FB34D94CEAD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22:K253" firstHeaderRow="1" firstDataRow="1" firstDataCol="1"/>
  <pivotFields count="75">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6">
        <item x="0"/>
        <item x="1"/>
        <item x="2"/>
        <item x="3"/>
        <item x="4"/>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0" showAll="0"/>
    <pivotField dataField="1" numFmtId="10" showAll="0"/>
    <pivotField numFmtId="10" showAll="0"/>
  </pivotFields>
  <rowFields count="3">
    <field x="2"/>
    <field x="0"/>
    <field x="1"/>
  </rowFields>
  <rowItems count="231">
    <i>
      <x/>
    </i>
    <i r="1">
      <x v="2"/>
    </i>
    <i r="2">
      <x/>
    </i>
    <i r="2">
      <x v="1"/>
    </i>
    <i r="2">
      <x v="2"/>
    </i>
    <i r="2">
      <x v="3"/>
    </i>
    <i r="2">
      <x v="4"/>
    </i>
    <i r="1">
      <x v="3"/>
    </i>
    <i r="2">
      <x/>
    </i>
    <i r="2">
      <x v="1"/>
    </i>
    <i r="2">
      <x v="2"/>
    </i>
    <i r="2">
      <x v="3"/>
    </i>
    <i r="2">
      <x v="4"/>
    </i>
    <i r="1">
      <x v="9"/>
    </i>
    <i r="2">
      <x/>
    </i>
    <i r="2">
      <x v="1"/>
    </i>
    <i r="2">
      <x v="2"/>
    </i>
    <i r="2">
      <x v="3"/>
    </i>
    <i r="2">
      <x v="4"/>
    </i>
    <i r="1">
      <x v="11"/>
    </i>
    <i r="2">
      <x/>
    </i>
    <i r="2">
      <x v="1"/>
    </i>
    <i r="2">
      <x v="2"/>
    </i>
    <i r="2">
      <x v="3"/>
    </i>
    <i r="2">
      <x v="4"/>
    </i>
    <i r="1">
      <x v="13"/>
    </i>
    <i r="2">
      <x/>
    </i>
    <i r="2">
      <x v="1"/>
    </i>
    <i r="2">
      <x v="2"/>
    </i>
    <i r="2">
      <x v="3"/>
    </i>
    <i r="2">
      <x v="4"/>
    </i>
    <i r="1">
      <x v="14"/>
    </i>
    <i r="2">
      <x/>
    </i>
    <i r="2">
      <x v="1"/>
    </i>
    <i r="2">
      <x v="2"/>
    </i>
    <i r="2">
      <x v="3"/>
    </i>
    <i r="2">
      <x v="4"/>
    </i>
    <i r="1">
      <x v="15"/>
    </i>
    <i r="2">
      <x/>
    </i>
    <i r="2">
      <x v="1"/>
    </i>
    <i r="2">
      <x v="2"/>
    </i>
    <i r="2">
      <x v="3"/>
    </i>
    <i r="2">
      <x v="4"/>
    </i>
    <i r="1">
      <x v="16"/>
    </i>
    <i r="2">
      <x/>
    </i>
    <i r="2">
      <x v="1"/>
    </i>
    <i r="2">
      <x v="2"/>
    </i>
    <i r="2">
      <x v="3"/>
    </i>
    <i r="2">
      <x v="4"/>
    </i>
    <i r="1">
      <x v="18"/>
    </i>
    <i r="2">
      <x/>
    </i>
    <i r="2">
      <x v="1"/>
    </i>
    <i r="2">
      <x v="2"/>
    </i>
    <i r="2">
      <x v="3"/>
    </i>
    <i r="2">
      <x v="4"/>
    </i>
    <i r="1">
      <x v="21"/>
    </i>
    <i r="2">
      <x/>
    </i>
    <i r="2">
      <x v="1"/>
    </i>
    <i r="2">
      <x v="2"/>
    </i>
    <i r="2">
      <x v="3"/>
    </i>
    <i r="2">
      <x v="4"/>
    </i>
    <i r="1">
      <x v="22"/>
    </i>
    <i r="2">
      <x/>
    </i>
    <i r="2">
      <x v="1"/>
    </i>
    <i r="2">
      <x v="2"/>
    </i>
    <i r="2">
      <x v="3"/>
    </i>
    <i r="2">
      <x v="4"/>
    </i>
    <i r="1">
      <x v="23"/>
    </i>
    <i r="2">
      <x/>
    </i>
    <i r="2">
      <x v="1"/>
    </i>
    <i r="2">
      <x v="2"/>
    </i>
    <i r="2">
      <x v="3"/>
    </i>
    <i r="2">
      <x v="4"/>
    </i>
    <i r="1">
      <x v="24"/>
    </i>
    <i r="2">
      <x/>
    </i>
    <i r="2">
      <x v="1"/>
    </i>
    <i r="2">
      <x v="2"/>
    </i>
    <i r="2">
      <x v="3"/>
    </i>
    <i r="2">
      <x v="4"/>
    </i>
    <i r="1">
      <x v="25"/>
    </i>
    <i r="2">
      <x/>
    </i>
    <i r="2">
      <x v="1"/>
    </i>
    <i r="2">
      <x v="2"/>
    </i>
    <i r="2">
      <x v="3"/>
    </i>
    <i r="2">
      <x v="4"/>
    </i>
    <i r="1">
      <x v="26"/>
    </i>
    <i r="2">
      <x/>
    </i>
    <i r="2">
      <x v="1"/>
    </i>
    <i r="2">
      <x v="2"/>
    </i>
    <i r="2">
      <x v="3"/>
    </i>
    <i r="2">
      <x v="4"/>
    </i>
    <i r="1">
      <x v="30"/>
    </i>
    <i r="2">
      <x/>
    </i>
    <i r="2">
      <x v="1"/>
    </i>
    <i r="2">
      <x v="2"/>
    </i>
    <i r="2">
      <x v="3"/>
    </i>
    <i r="2">
      <x v="4"/>
    </i>
    <i r="1">
      <x v="32"/>
    </i>
    <i r="2">
      <x/>
    </i>
    <i r="2">
      <x v="1"/>
    </i>
    <i r="2">
      <x v="2"/>
    </i>
    <i r="2">
      <x v="3"/>
    </i>
    <i r="2">
      <x v="4"/>
    </i>
    <i r="1">
      <x v="37"/>
    </i>
    <i r="2">
      <x/>
    </i>
    <i r="2">
      <x v="1"/>
    </i>
    <i r="2">
      <x v="2"/>
    </i>
    <i r="2">
      <x v="3"/>
    </i>
    <i r="2">
      <x v="4"/>
    </i>
    <i>
      <x v="1"/>
    </i>
    <i r="1">
      <x/>
    </i>
    <i r="2">
      <x/>
    </i>
    <i r="2">
      <x v="1"/>
    </i>
    <i r="2">
      <x v="2"/>
    </i>
    <i r="2">
      <x v="3"/>
    </i>
    <i r="2">
      <x v="4"/>
    </i>
    <i r="1">
      <x v="1"/>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10"/>
    </i>
    <i r="2">
      <x/>
    </i>
    <i r="2">
      <x v="1"/>
    </i>
    <i r="2">
      <x v="2"/>
    </i>
    <i r="2">
      <x v="3"/>
    </i>
    <i r="2">
      <x v="4"/>
    </i>
    <i r="1">
      <x v="12"/>
    </i>
    <i r="2">
      <x/>
    </i>
    <i r="2">
      <x v="1"/>
    </i>
    <i r="2">
      <x v="2"/>
    </i>
    <i r="2">
      <x v="3"/>
    </i>
    <i r="2">
      <x v="4"/>
    </i>
    <i r="1">
      <x v="17"/>
    </i>
    <i r="2">
      <x/>
    </i>
    <i r="2">
      <x v="1"/>
    </i>
    <i r="2">
      <x v="2"/>
    </i>
    <i r="2">
      <x v="3"/>
    </i>
    <i r="2">
      <x v="4"/>
    </i>
    <i r="1">
      <x v="19"/>
    </i>
    <i r="2">
      <x/>
    </i>
    <i r="2">
      <x v="1"/>
    </i>
    <i r="2">
      <x v="2"/>
    </i>
    <i r="2">
      <x v="3"/>
    </i>
    <i r="2">
      <x v="4"/>
    </i>
    <i r="1">
      <x v="20"/>
    </i>
    <i r="2">
      <x/>
    </i>
    <i r="2">
      <x v="1"/>
    </i>
    <i r="2">
      <x v="2"/>
    </i>
    <i r="2">
      <x v="3"/>
    </i>
    <i r="2">
      <x v="4"/>
    </i>
    <i r="1">
      <x v="27"/>
    </i>
    <i r="2">
      <x/>
    </i>
    <i r="2">
      <x v="1"/>
    </i>
    <i r="2">
      <x v="2"/>
    </i>
    <i r="2">
      <x v="3"/>
    </i>
    <i r="2">
      <x v="4"/>
    </i>
    <i r="1">
      <x v="28"/>
    </i>
    <i r="2">
      <x/>
    </i>
    <i r="2">
      <x v="1"/>
    </i>
    <i r="2">
      <x v="2"/>
    </i>
    <i r="2">
      <x v="3"/>
    </i>
    <i r="2">
      <x v="4"/>
    </i>
    <i r="1">
      <x v="29"/>
    </i>
    <i r="2">
      <x/>
    </i>
    <i r="2">
      <x v="1"/>
    </i>
    <i r="2">
      <x v="2"/>
    </i>
    <i r="2">
      <x v="3"/>
    </i>
    <i r="2">
      <x v="4"/>
    </i>
    <i r="1">
      <x v="31"/>
    </i>
    <i r="2">
      <x/>
    </i>
    <i r="2">
      <x v="1"/>
    </i>
    <i r="2">
      <x v="2"/>
    </i>
    <i r="2">
      <x v="3"/>
    </i>
    <i r="2">
      <x v="4"/>
    </i>
    <i r="1">
      <x v="33"/>
    </i>
    <i r="2">
      <x/>
    </i>
    <i r="2">
      <x v="1"/>
    </i>
    <i r="2">
      <x v="2"/>
    </i>
    <i r="2">
      <x v="3"/>
    </i>
    <i r="2">
      <x v="4"/>
    </i>
    <i r="1">
      <x v="34"/>
    </i>
    <i r="2">
      <x/>
    </i>
    <i r="2">
      <x v="1"/>
    </i>
    <i r="2">
      <x v="2"/>
    </i>
    <i r="2">
      <x v="3"/>
    </i>
    <i r="2">
      <x v="4"/>
    </i>
    <i r="1">
      <x v="35"/>
    </i>
    <i r="2">
      <x/>
    </i>
    <i r="2">
      <x v="1"/>
    </i>
    <i r="2">
      <x v="2"/>
    </i>
    <i r="2">
      <x v="3"/>
    </i>
    <i r="2">
      <x v="4"/>
    </i>
    <i r="1">
      <x v="36"/>
    </i>
    <i r="2">
      <x/>
    </i>
    <i r="2">
      <x v="1"/>
    </i>
    <i r="2">
      <x v="2"/>
    </i>
    <i r="2">
      <x v="3"/>
    </i>
    <i r="2">
      <x v="4"/>
    </i>
    <i t="grand">
      <x/>
    </i>
  </rowItems>
  <colItems count="1">
    <i/>
  </colItems>
  <dataFields count="1">
    <dataField name="Avg of Debt-to-Equity Ratio" fld="73" subtotal="average" baseField="2"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1" xr10:uid="{60E79A09-A58B-4A08-9EF5-4FE9ED444495}" sourceName="Bank">
  <pivotTables>
    <pivotTable tabId="2" name="PivotTable4"/>
    <pivotTable tabId="2" name="PivotTable1"/>
    <pivotTable tabId="2" name="PivotTable3"/>
    <pivotTable tabId="2" name="PivotTable8"/>
    <pivotTable tabId="2" name="PivotTable9"/>
    <pivotTable tabId="5" name="PivotTable7"/>
    <pivotTable tabId="2" name="PivotTable10"/>
    <pivotTable tabId="2" name="PivotTable11"/>
    <pivotTable tabId="2" name="PivotTable12"/>
  </pivotTables>
  <data>
    <tabular pivotCacheId="1261530455">
      <items count="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E9CB733-B711-4E40-8A1B-7532C2582E70}" sourceName="Year">
  <pivotTables>
    <pivotTable tabId="2" name="PivotTable4"/>
    <pivotTable tabId="2" name="PivotTable1"/>
    <pivotTable tabId="2" name="PivotTable3"/>
    <pivotTable tabId="5" name="PivotTable7"/>
    <pivotTable tabId="2" name="PivotTable8"/>
    <pivotTable tabId="2" name="PivotTable9"/>
    <pivotTable tabId="2" name="PivotTable10"/>
    <pivotTable tabId="2" name="PivotTable11"/>
    <pivotTable tabId="2" name="PivotTable12"/>
  </pivotTables>
  <data>
    <tabular pivotCacheId="1261530455">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A8D1F967-01DA-4F23-99E1-5598CB41ADB9}" sourceName="Sector">
  <pivotTables>
    <pivotTable tabId="2" name="PivotTable4"/>
    <pivotTable tabId="2" name="PivotTable1"/>
    <pivotTable tabId="2" name="PivotTable3"/>
    <pivotTable tabId="5" name="PivotTable7"/>
    <pivotTable tabId="2" name="PivotTable8"/>
    <pivotTable tabId="2" name="PivotTable9"/>
    <pivotTable tabId="2" name="PivotTable10"/>
    <pivotTable tabId="2" name="PivotTable11"/>
    <pivotTable tabId="2" name="PivotTable12"/>
  </pivotTables>
  <data>
    <tabular pivotCacheId="12615304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 1" xr10:uid="{D8C57402-1CE2-42CE-B5B6-F827F940A853}" cache="Slicer_Bank1" caption="Bank" rowHeight="234950"/>
  <slicer name="Year 1" xr10:uid="{9C2DEECF-8C32-4DE8-8C85-324A95805BAE}" cache="Slicer_Year1" caption="Year" rowHeight="234950"/>
  <slicer name="Sector" xr10:uid="{95A4D0BA-B864-4E93-B43E-C459FD1E9902}" cache="Slicer_Sector" caption="Secto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E059DE-0E22-456A-A1E8-1D767C9B0693}" name="Table1" displayName="Table1" ref="A1:BW191" totalsRowShown="0">
  <autoFilter ref="A1:BW191" xr:uid="{27E059DE-0E22-456A-A1E8-1D767C9B0693}"/>
  <tableColumns count="75">
    <tableColumn id="1" xr3:uid="{79C01940-B7FA-432B-A341-D800FC7009E7}" name="Bank"/>
    <tableColumn id="2" xr3:uid="{1722C5D5-C769-4CD8-A1C3-604471D8111F}" name="Year"/>
    <tableColumn id="3" xr3:uid="{FDEE8600-7395-4743-A251-31C9291C1EF2}" name="Sector"/>
    <tableColumn id="4" xr3:uid="{9884DC72-F12F-45A7-8723-AF74910E557F}" name="EquityShareCapital"/>
    <tableColumn id="5" xr3:uid="{650A712D-B5D7-42A3-834B-F0D6E4BF715A}" name="TotalShareCapital"/>
    <tableColumn id="6" xr3:uid="{363AB789-07C9-4D2C-94D4-DC60C08A7CC1}" name="RevaluationReserve"/>
    <tableColumn id="7" xr3:uid="{D3DBBD1E-D7AE-4A94-B18D-BE66FBAB381A}" name="ReservesandSurplus"/>
    <tableColumn id="8" xr3:uid="{B179AE8D-AB40-49E9-8C20-5E0974B7EE57}" name="TotalReservesandSurplus"/>
    <tableColumn id="9" xr3:uid="{AD54D8F7-5D3A-44F4-B187-75419C5A6489}" name="TotalShareHoldersFunds"/>
    <tableColumn id="10" xr3:uid="{19C4C94C-E3A6-4F44-B551-D78C1D0109EC}" name="Deposits"/>
    <tableColumn id="11" xr3:uid="{116E9090-FEF2-4B07-B5F2-6C8C0A28E25C}" name="Borrowings"/>
    <tableColumn id="12" xr3:uid="{111E624A-EF77-4EF7-96E8-F3994A89396D}" name="OtherLiabilitiesandProvisions"/>
    <tableColumn id="13" xr3:uid="{7AE6C80E-51AC-4083-BA18-9BB0FF9EF026}" name="TotalCapitalandLiabilities"/>
    <tableColumn id="14" xr3:uid="{91789FB1-9CFC-4AA3-8348-D22E031DCFBE}" name="CashandBalanceswithReserveBankofIndia"/>
    <tableColumn id="15" xr3:uid="{FCC1CC84-DF96-4F67-9098-16EB3BF3D472}" name="BalanceswithBanksMoneyatCallandShortNotice"/>
    <tableColumn id="16" xr3:uid="{C0AF0E4F-16F0-430B-88C3-D67742E6884A}" name="Investments"/>
    <tableColumn id="17" xr3:uid="{EFB21938-8D07-410D-B7A0-ADBE49B474CB}" name="Advances"/>
    <tableColumn id="18" xr3:uid="{D0122605-0565-4A4E-9F86-F03D9F944166}" name="FixedAssets"/>
    <tableColumn id="19" xr3:uid="{D6FD4595-10D1-41C1-A5BB-D4EFB8C248CD}" name="OtherAssets"/>
    <tableColumn id="20" xr3:uid="{995CB8E3-553D-4E9B-AEAD-3D91A5CCCC1C}" name="TotalAssets"/>
    <tableColumn id="21" xr3:uid="{3031F6C8-B059-4263-8815-C8D89C438BA3}" name="OTHERADDITIONALINFORMATION"/>
    <tableColumn id="22" xr3:uid="{475413FA-813E-45DF-A6D6-2B71F0CAB539}" name="NumberofBranches"/>
    <tableColumn id="23" xr3:uid="{A95607B0-EFC4-4F00-8A85-37F25128C654}" name="NumberofEmployees"/>
    <tableColumn id="24" xr3:uid="{C8248147-72F6-4641-91B9-57021D01DC5C}" name="CapitalAdequacyRatios..."/>
    <tableColumn id="25" xr3:uid="{B39172A7-74C8-4882-B90E-30595E1932EE}" name="Tier1..."/>
    <tableColumn id="26" xr3:uid="{80AC035A-3888-4D88-ACC7-D7FD720AB416}" name="Tier2..."/>
    <tableColumn id="27" xr3:uid="{50A1F77B-79F8-4BAE-A1DD-1746442AEF49}" name="GrossNPA"/>
    <tableColumn id="28" xr3:uid="{E40374FF-EFE6-4320-AA76-2FF73580F074}" name="GrossNPA..."/>
    <tableColumn id="29" xr3:uid="{4CB21BC3-6BB1-4184-9A8D-664FE44FE287}" name="NetNPA"/>
    <tableColumn id="30" xr3:uid="{339AC4F6-99C1-4576-A829-0A21277D9120}" name="NetNPA..."/>
    <tableColumn id="31" xr3:uid="{17C71949-A0A7-4394-A7B0-9B68C3CCBF9C}" name="NetNPAToAdvances..."/>
    <tableColumn id="32" xr3:uid="{D9A00516-3D26-40F0-AD45-645A2AB731A0}" name="BillsforCollection"/>
    <tableColumn id="33" xr3:uid="{87FA45DF-353D-48BC-A219-EEE509C92989}" name="ContingentLiabilities"/>
    <tableColumn id="34" xr3:uid="{AE8A71B5-6F51-4A4A-A4FE-0D89E8CC11EF}" name="INCOME"/>
    <tableColumn id="35" xr3:uid="{2D3FCDB3-A3EB-4F1E-B9BF-C4A7E66A7BFC}" name="Interest.DiscountonAdvances.Bills"/>
    <tableColumn id="36" xr3:uid="{D4C93F3F-9D34-4505-A93F-97F053E5024B}" name="IncomefromInvestments"/>
    <tableColumn id="37" xr3:uid="{F3848F21-5E78-42F4-ACE4-AB9A5F03D0EE}" name="InterestonBalancewithRBIandOtherInter.Bankfunds"/>
    <tableColumn id="38" xr3:uid="{1A0EF8BA-F32B-4E15-A5DD-375CAE1A5BD0}" name="Others"/>
    <tableColumn id="39" xr3:uid="{41479216-2EDC-415D-8EC4-2130F715B957}" name="TotalInterestEarned"/>
    <tableColumn id="40" xr3:uid="{451E3617-E52E-48BE-9DE7-F817C6C068E9}" name="OtherIncome"/>
    <tableColumn id="41" xr3:uid="{4CB6A58D-F7F8-4FE2-86DE-9D6295CFC5DE}" name="TotalIncome"/>
    <tableColumn id="42" xr3:uid="{0E1FE74D-2293-44C2-A7EA-EE42AF2B048D}" name="InterestExpended"/>
    <tableColumn id="43" xr3:uid="{34C5E1B2-57E1-4B62-A2FF-CAA17318BBFB}" name="PaymentstoandProvisionsforEmployees"/>
    <tableColumn id="44" xr3:uid="{4EDE2D05-782D-4B35-83E4-3B153355C768}" name="Depreciation"/>
    <tableColumn id="45" xr3:uid="{518C47E8-FF63-4470-9144-59A964AC9068}" name="OperatingExpenses.excludesEmployeeCost.Depreciation."/>
    <tableColumn id="46" xr3:uid="{019076FF-FB5D-4E46-8C9A-C4AE67EAE075}" name="TotalOperatingExpenses"/>
    <tableColumn id="47" xr3:uid="{B9D3D9BF-A3A9-4209-A8C6-3FD5E937A196}" name="ProvisionTowardsIncomeTax"/>
    <tableColumn id="48" xr3:uid="{43B6E55F-10F6-4BE2-9CCD-8E5EDC376A4A}" name="ProvisionTowardsDeferredTax"/>
    <tableColumn id="49" xr3:uid="{FBF6321C-2874-42E9-A0EE-3F9DF8435EA1}" name="OtherProvisionsandContingencies"/>
    <tableColumn id="50" xr3:uid="{6DBB5E94-C7AA-446C-BB46-A84F60DDC4ED}" name="TotalProvisionsandContingencies"/>
    <tableColumn id="51" xr3:uid="{26432703-E0DB-4372-860A-0E83EEF4F19A}" name="TotalExpenditure"/>
    <tableColumn id="52" xr3:uid="{E0CB9D0F-6EA2-454A-93CE-F1C224962760}" name="NetProfit.LossforTheYear"/>
    <tableColumn id="53" xr3:uid="{0AF0C832-75FE-4751-8F45-E0D02513695A}" name="NetProfit.LossAfterEI.PriorYearItems"/>
    <tableColumn id="54" xr3:uid="{18DDE9C1-D8B6-4C8C-B9B7-92A61BAEBA13}" name="Profit.LossBroughtForward"/>
    <tableColumn id="55" xr3:uid="{9E5C1182-1A72-417A-A0FF-849ECA10EEDB}" name="TransferredonAmalgamation"/>
    <tableColumn id="56" xr3:uid="{D4FCAADC-8CEC-4782-BF3A-336423C113A1}" name="TotalProfit.LossavailableforAppropriations"/>
    <tableColumn id="57" xr3:uid="{0F6CF2E0-BD50-42E4-94BB-23220C564315}" name="TransferTo.FromStatutoryReserve"/>
    <tableColumn id="58" xr3:uid="{752BBAA0-280F-47F3-841A-49BC87C6846F}" name="TransferTo.FromCapitalReserve"/>
    <tableColumn id="59" xr3:uid="{51847008-1E45-4E5D-B21C-587042478428}" name="TransferTo.FromRevenueAndOtherReserves"/>
    <tableColumn id="60" xr3:uid="{20D0EC26-5133-4225-B1D9-FF06A5984688}" name="DividendandDividendTaxforThePreviousYear"/>
    <tableColumn id="61" xr3:uid="{A98CA8D3-1300-4758-81CB-1FECAC8FF4B3}" name="EquityShareDividend"/>
    <tableColumn id="62" xr3:uid="{EBBB7540-1614-4BA8-BEE0-A2A69AF70E6B}" name="TaxOnDividend"/>
    <tableColumn id="63" xr3:uid="{F47EAE53-D888-45B6-9D00-40076B399AFC}" name="BalanceCarriedOverToBalanceSheet"/>
    <tableColumn id="64" xr3:uid="{9423B91D-87AB-4FEF-B72E-2F866F04F9B1}" name="TotalAppropriations"/>
    <tableColumn id="65" xr3:uid="{07602895-0F92-4022-8205-FC3B49BDA6A2}" name="BasicEPS.Rs.."/>
    <tableColumn id="66" xr3:uid="{EE8448FC-3ABD-4DEF-990B-FF04BE7DF6C6}" name="DilutedEPS.Rs.."/>
    <tableColumn id="67" xr3:uid="{82E54636-AD06-4C07-A5AF-F456ED10ED16}" name="DIVIDENDPERCENTAGE"/>
    <tableColumn id="68" xr3:uid="{029E2F1F-7C5A-481C-A003-995D55233AE0}" name="EquityDividendRate..."/>
    <tableColumn id="69" xr3:uid="{8C75A5F5-761B-482C-826B-41E870AF418B}" name="...69"/>
    <tableColumn id="70" xr3:uid="{E300C29D-A1BC-42D6-80CC-A806282FB8C7}" name="efficiencies"/>
    <tableColumn id="71" xr3:uid="{4AF8DD28-FED1-4E3A-8FD5-1B0550403E02}" name="efficienciesTime"/>
    <tableColumn id="72" xr3:uid="{B29503BB-ED8A-4C19-86C3-CCF823DF5D59}" name="ROA" dataDxfId="171">
      <calculatedColumnFormula>(AO2/T2)</calculatedColumnFormula>
    </tableColumn>
    <tableColumn id="73" xr3:uid="{396FC47D-7F62-48E2-925E-D43C35CC6EB7}" name="ROE" dataDxfId="170">
      <calculatedColumnFormula>AO2/Table1[[#This Row],[TotalShareHoldersFunds]]</calculatedColumnFormula>
    </tableColumn>
    <tableColumn id="74" xr3:uid="{8FFDCDD6-5E5C-4944-B22F-A9CA866709A0}" name="Debt-to-Equity Ratio" dataDxfId="169">
      <calculatedColumnFormula>(K2)/I2</calculatedColumnFormula>
    </tableColumn>
    <tableColumn id="75" xr3:uid="{3F7D922F-419C-44CA-9BC1-2DC77AC3550C}" name="Profit Margin" dataDxfId="168">
      <calculatedColumnFormula>AZ2/AO2</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85D65-C7B6-492E-83AE-67F3F27B40AE}">
  <sheetPr>
    <pageSetUpPr autoPageBreaks="0"/>
  </sheetPr>
  <dimension ref="A1:S45"/>
  <sheetViews>
    <sheetView showGridLines="0" tabSelected="1" zoomScale="70" zoomScaleNormal="70" workbookViewId="0">
      <selection activeCell="AB13" sqref="AB13"/>
    </sheetView>
  </sheetViews>
  <sheetFormatPr defaultRowHeight="13.8"/>
  <cols>
    <col min="1" max="17" width="8.796875" style="13"/>
    <col min="18" max="18" width="18" style="13" customWidth="1"/>
    <col min="19" max="19" width="22.09765625" style="13" customWidth="1"/>
    <col min="20" max="20" width="34.59765625" style="13" customWidth="1"/>
    <col min="21" max="21" width="8.8984375" style="13" customWidth="1"/>
    <col min="22" max="22" width="22.296875" style="13" customWidth="1"/>
    <col min="23" max="16384" width="8.796875" style="13"/>
  </cols>
  <sheetData>
    <row r="1" spans="1:18" s="22" customFormat="1" ht="61.2">
      <c r="A1" s="19" t="s">
        <v>131</v>
      </c>
      <c r="B1" s="20"/>
      <c r="C1" s="20"/>
      <c r="D1" s="20"/>
      <c r="E1" s="20"/>
      <c r="F1" s="20"/>
      <c r="G1" s="20"/>
      <c r="H1" s="20"/>
      <c r="I1" s="20"/>
      <c r="J1" s="20"/>
      <c r="K1" s="20"/>
      <c r="L1" s="20"/>
      <c r="M1" s="20"/>
      <c r="N1" s="20"/>
      <c r="O1" s="20"/>
      <c r="P1" s="20"/>
      <c r="Q1" s="21"/>
      <c r="R1" s="21"/>
    </row>
    <row r="2" spans="1:18">
      <c r="A2" s="18"/>
      <c r="B2" s="18"/>
      <c r="C2" s="18"/>
      <c r="D2" s="18"/>
      <c r="E2" s="18"/>
      <c r="F2" s="18"/>
      <c r="G2" s="18"/>
      <c r="H2" s="18"/>
      <c r="I2" s="18"/>
      <c r="J2" s="18"/>
      <c r="K2" s="18"/>
      <c r="L2" s="18"/>
      <c r="M2" s="18"/>
      <c r="N2" s="18"/>
      <c r="O2" s="18"/>
      <c r="P2" s="18"/>
      <c r="Q2" s="18"/>
      <c r="R2" s="18"/>
    </row>
    <row r="3" spans="1:18" ht="21" customHeight="1"/>
    <row r="4" spans="1:18" ht="21" customHeight="1"/>
    <row r="5" spans="1:18" ht="14.4" customHeight="1"/>
    <row r="44" spans="11:19" ht="45">
      <c r="K44" s="13" t="s">
        <v>132</v>
      </c>
      <c r="L44" s="15" t="s">
        <v>132</v>
      </c>
      <c r="M44" s="16"/>
      <c r="N44" s="17" t="s">
        <v>132</v>
      </c>
      <c r="O44" s="17"/>
      <c r="P44" s="17"/>
      <c r="Q44" s="17"/>
      <c r="R44" s="17"/>
      <c r="S44" s="17"/>
    </row>
    <row r="45" spans="11:19">
      <c r="M45"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3973-CEEE-4394-890C-B17A205259E2}">
  <dimension ref="A2:S44"/>
  <sheetViews>
    <sheetView topLeftCell="U1" zoomScaleNormal="100" workbookViewId="0">
      <selection activeCell="AE14" sqref="AE14"/>
    </sheetView>
  </sheetViews>
  <sheetFormatPr defaultRowHeight="13.8"/>
  <cols>
    <col min="1" max="1" width="11.8984375" bestFit="1" customWidth="1"/>
    <col min="2" max="2" width="14.19921875" bestFit="1" customWidth="1"/>
    <col min="3" max="3" width="9.8984375" bestFit="1" customWidth="1"/>
    <col min="4" max="4" width="11" customWidth="1"/>
    <col min="5" max="5" width="13.296875" customWidth="1"/>
    <col min="6" max="6" width="14.09765625" customWidth="1"/>
    <col min="7" max="7" width="12.296875" customWidth="1"/>
    <col min="8" max="8" width="18.796875" customWidth="1"/>
    <col min="9" max="9" width="11.5" customWidth="1"/>
    <col min="10" max="10" width="10.09765625" bestFit="1" customWidth="1"/>
    <col min="11" max="11" width="10.3984375" bestFit="1" customWidth="1"/>
    <col min="12" max="12" width="7.69921875" bestFit="1" customWidth="1"/>
    <col min="13" max="13" width="12.5" bestFit="1" customWidth="1"/>
    <col min="14" max="14" width="9.8984375" customWidth="1"/>
    <col min="15" max="15" width="14.59765625" customWidth="1"/>
    <col min="16" max="16" width="11.69921875" customWidth="1"/>
    <col min="17" max="17" width="10" customWidth="1"/>
    <col min="18" max="18" width="10.09765625" bestFit="1" customWidth="1"/>
    <col min="19" max="19" width="13.5" bestFit="1" customWidth="1"/>
    <col min="20" max="20" width="13.3984375" customWidth="1"/>
    <col min="21" max="21" width="9.8984375" bestFit="1" customWidth="1"/>
    <col min="22" max="22" width="17.296875" bestFit="1" customWidth="1"/>
    <col min="23" max="23" width="11.8984375" bestFit="1" customWidth="1"/>
    <col min="24" max="24" width="20.69921875" bestFit="1" customWidth="1"/>
    <col min="25" max="25" width="12.8984375" bestFit="1" customWidth="1"/>
    <col min="26" max="26" width="14.19921875" bestFit="1" customWidth="1"/>
    <col min="27" max="27" width="17.5" bestFit="1" customWidth="1"/>
    <col min="28" max="28" width="15.296875" bestFit="1" customWidth="1"/>
    <col min="29" max="29" width="22" bestFit="1" customWidth="1"/>
    <col min="30" max="30" width="16.09765625" bestFit="1" customWidth="1"/>
    <col min="31" max="31" width="17.5" bestFit="1" customWidth="1"/>
    <col min="32" max="32" width="7.8984375" bestFit="1" customWidth="1"/>
    <col min="33" max="33" width="9" bestFit="1" customWidth="1"/>
    <col min="34" max="34" width="14.8984375" bestFit="1" customWidth="1"/>
    <col min="35" max="35" width="12.59765625" bestFit="1" customWidth="1"/>
    <col min="36" max="36" width="8.5" bestFit="1" customWidth="1"/>
    <col min="37" max="37" width="16.09765625" bestFit="1" customWidth="1"/>
    <col min="38" max="38" width="16.59765625" bestFit="1" customWidth="1"/>
    <col min="39" max="39" width="8.09765625" bestFit="1" customWidth="1"/>
    <col min="40" max="40" width="12.796875" bestFit="1" customWidth="1"/>
    <col min="41" max="41" width="10.69921875" bestFit="1" customWidth="1"/>
    <col min="42" max="42" width="8.09765625" bestFit="1" customWidth="1"/>
    <col min="43" max="43" width="12" bestFit="1" customWidth="1"/>
    <col min="44" max="44" width="12.796875" bestFit="1" customWidth="1"/>
    <col min="45" max="45" width="11.09765625" bestFit="1" customWidth="1"/>
    <col min="46" max="46" width="17" bestFit="1" customWidth="1"/>
    <col min="47" max="47" width="10.3984375" bestFit="1" customWidth="1"/>
    <col min="48" max="48" width="16.8984375" bestFit="1" customWidth="1"/>
    <col min="49" max="49" width="13.09765625" bestFit="1" customWidth="1"/>
    <col min="50" max="50" width="14.296875" bestFit="1" customWidth="1"/>
    <col min="51" max="51" width="8.19921875" bestFit="1" customWidth="1"/>
    <col min="52" max="52" width="9" bestFit="1" customWidth="1"/>
    <col min="53" max="53" width="13.19921875" bestFit="1" customWidth="1"/>
    <col min="54" max="54" width="10.59765625" bestFit="1" customWidth="1"/>
    <col min="55" max="55" width="9.09765625" bestFit="1" customWidth="1"/>
    <col min="56" max="56" width="8.59765625" bestFit="1" customWidth="1"/>
    <col min="57" max="57" width="8.19921875" bestFit="1" customWidth="1"/>
    <col min="58" max="58" width="12.09765625" bestFit="1" customWidth="1"/>
    <col min="59" max="59" width="9.8984375" bestFit="1" customWidth="1"/>
    <col min="60" max="60" width="17.296875" bestFit="1" customWidth="1"/>
    <col min="61" max="61" width="11.8984375" bestFit="1" customWidth="1"/>
    <col min="62" max="62" width="20.69921875" bestFit="1" customWidth="1"/>
    <col min="63" max="63" width="12.8984375" bestFit="1" customWidth="1"/>
    <col min="64" max="64" width="14.19921875" bestFit="1" customWidth="1"/>
    <col min="65" max="65" width="17.5" bestFit="1" customWidth="1"/>
    <col min="66" max="66" width="15.296875" bestFit="1" customWidth="1"/>
    <col min="67" max="67" width="22" bestFit="1" customWidth="1"/>
    <col min="68" max="68" width="16.09765625" bestFit="1" customWidth="1"/>
    <col min="69" max="69" width="17.5" bestFit="1" customWidth="1"/>
    <col min="70" max="70" width="7.8984375" bestFit="1" customWidth="1"/>
    <col min="71" max="71" width="8.09765625" bestFit="1" customWidth="1"/>
    <col min="72" max="72" width="14.8984375" bestFit="1" customWidth="1"/>
    <col min="73" max="73" width="12.59765625" bestFit="1" customWidth="1"/>
    <col min="74" max="74" width="8.5" bestFit="1" customWidth="1"/>
    <col min="75" max="75" width="16.09765625" bestFit="1" customWidth="1"/>
    <col min="76" max="76" width="16.59765625" bestFit="1" customWidth="1"/>
    <col min="77" max="77" width="7.59765625" bestFit="1" customWidth="1"/>
    <col min="78" max="78" width="11.59765625" bestFit="1" customWidth="1"/>
    <col min="79" max="79" width="12.8984375" bestFit="1" customWidth="1"/>
    <col min="80" max="80" width="12.5" bestFit="1" customWidth="1"/>
    <col min="81" max="81" width="15" bestFit="1" customWidth="1"/>
    <col min="82" max="82" width="9.8984375" bestFit="1" customWidth="1"/>
    <col min="83" max="83" width="12.3984375" bestFit="1" customWidth="1"/>
    <col min="84" max="84" width="13.796875" bestFit="1" customWidth="1"/>
    <col min="85" max="85" width="16.296875" bestFit="1" customWidth="1"/>
    <col min="86" max="86" width="14.59765625" bestFit="1" customWidth="1"/>
    <col min="87" max="87" width="17.09765625" bestFit="1" customWidth="1"/>
    <col min="88" max="88" width="12.8984375" bestFit="1" customWidth="1"/>
    <col min="89" max="89" width="15.5" bestFit="1" customWidth="1"/>
    <col min="90" max="90" width="18.796875" bestFit="1" customWidth="1"/>
    <col min="91" max="91" width="21.296875" bestFit="1" customWidth="1"/>
    <col min="92" max="92" width="12.19921875" bestFit="1" customWidth="1"/>
    <col min="93" max="93" width="14.69921875" bestFit="1" customWidth="1"/>
    <col min="94" max="94" width="18.69921875" bestFit="1" customWidth="1"/>
    <col min="95" max="95" width="21.19921875" bestFit="1" customWidth="1"/>
    <col min="96" max="96" width="14.8984375" bestFit="1" customWidth="1"/>
    <col min="97" max="97" width="17.3984375" bestFit="1" customWidth="1"/>
    <col min="98" max="98" width="16.09765625" bestFit="1" customWidth="1"/>
    <col min="99" max="99" width="18.59765625" bestFit="1" customWidth="1"/>
    <col min="100" max="100" width="10" bestFit="1" customWidth="1"/>
    <col min="101" max="101" width="12.5" bestFit="1" customWidth="1"/>
    <col min="102" max="102" width="10.796875" bestFit="1" customWidth="1"/>
    <col min="103" max="103" width="13.296875" bestFit="1" customWidth="1"/>
    <col min="104" max="104" width="15" bestFit="1" customWidth="1"/>
    <col min="105" max="105" width="17.5" bestFit="1" customWidth="1"/>
    <col min="106" max="106" width="12.3984375" bestFit="1" customWidth="1"/>
    <col min="107" max="107" width="14.8984375" bestFit="1" customWidth="1"/>
    <col min="108" max="108" width="10.8984375" bestFit="1" customWidth="1"/>
    <col min="109" max="109" width="13.3984375" bestFit="1" customWidth="1"/>
    <col min="110" max="110" width="10.3984375" bestFit="1" customWidth="1"/>
    <col min="111" max="111" width="12.8984375" bestFit="1" customWidth="1"/>
    <col min="112" max="112" width="10" bestFit="1" customWidth="1"/>
    <col min="113" max="113" width="12.5" bestFit="1" customWidth="1"/>
    <col min="114" max="114" width="13.8984375" bestFit="1" customWidth="1"/>
    <col min="115" max="115" width="16.3984375" bestFit="1" customWidth="1"/>
    <col min="116" max="116" width="11.69921875" bestFit="1" customWidth="1"/>
    <col min="117" max="117" width="14.19921875" bestFit="1" customWidth="1"/>
    <col min="118" max="118" width="19.09765625" bestFit="1" customWidth="1"/>
    <col min="119" max="119" width="21.59765625" bestFit="1" customWidth="1"/>
    <col min="120" max="120" width="13.69921875" bestFit="1" customWidth="1"/>
    <col min="121" max="121" width="16.19921875" bestFit="1" customWidth="1"/>
    <col min="122" max="122" width="22.5" bestFit="1" customWidth="1"/>
    <col min="123" max="123" width="25" bestFit="1" customWidth="1"/>
    <col min="124" max="124" width="14.69921875" bestFit="1" customWidth="1"/>
    <col min="125" max="125" width="17.19921875" bestFit="1" customWidth="1"/>
    <col min="126" max="126" width="16" bestFit="1" customWidth="1"/>
    <col min="127" max="127" width="18.5" bestFit="1" customWidth="1"/>
    <col min="128" max="128" width="19.296875" bestFit="1" customWidth="1"/>
    <col min="129" max="129" width="21.796875" bestFit="1" customWidth="1"/>
    <col min="130" max="130" width="17.09765625" bestFit="1" customWidth="1"/>
    <col min="131" max="131" width="19.69921875" bestFit="1" customWidth="1"/>
    <col min="132" max="132" width="23.796875" bestFit="1" customWidth="1"/>
    <col min="133" max="133" width="26.296875" bestFit="1" customWidth="1"/>
    <col min="134" max="134" width="17.8984375" bestFit="1" customWidth="1"/>
    <col min="135" max="135" width="20.3984375" bestFit="1" customWidth="1"/>
    <col min="136" max="136" width="19.296875" bestFit="1" customWidth="1"/>
    <col min="137" max="137" width="21.796875" bestFit="1" customWidth="1"/>
    <col min="138" max="138" width="9.69921875" bestFit="1" customWidth="1"/>
    <col min="139" max="139" width="12.19921875" bestFit="1" customWidth="1"/>
    <col min="140" max="141" width="8.09765625" bestFit="1" customWidth="1"/>
    <col min="142" max="142" width="16.69921875" bestFit="1" customWidth="1"/>
    <col min="143" max="143" width="19.296875" bestFit="1" customWidth="1"/>
    <col min="144" max="144" width="14.3984375" bestFit="1" customWidth="1"/>
    <col min="145" max="145" width="16.8984375" bestFit="1" customWidth="1"/>
    <col min="146" max="146" width="10.296875" bestFit="1" customWidth="1"/>
    <col min="147" max="147" width="12.796875" bestFit="1" customWidth="1"/>
    <col min="148" max="148" width="17.8984375" bestFit="1" customWidth="1"/>
    <col min="149" max="149" width="20.3984375" bestFit="1" customWidth="1"/>
    <col min="150" max="150" width="18.3984375" bestFit="1" customWidth="1"/>
    <col min="151" max="151" width="20.8984375" bestFit="1" customWidth="1"/>
    <col min="152" max="152" width="9.3984375" bestFit="1" customWidth="1"/>
    <col min="153" max="153" width="11.8984375" bestFit="1" customWidth="1"/>
    <col min="154" max="154" width="11.59765625" bestFit="1" customWidth="1"/>
    <col min="155" max="155" width="12.8984375" bestFit="1" customWidth="1"/>
    <col min="156" max="156" width="7.19921875" bestFit="1" customWidth="1"/>
    <col min="157" max="157" width="9.8984375" bestFit="1" customWidth="1"/>
    <col min="158" max="194" width="8.09765625" bestFit="1" customWidth="1"/>
    <col min="195" max="195" width="7.19921875" bestFit="1" customWidth="1"/>
    <col min="196" max="196" width="9" bestFit="1" customWidth="1"/>
    <col min="197" max="197" width="9.8984375" bestFit="1" customWidth="1"/>
    <col min="198" max="198" width="10.09765625" bestFit="1" customWidth="1"/>
    <col min="199" max="199" width="9" bestFit="1" customWidth="1"/>
    <col min="200" max="200" width="11" bestFit="1" customWidth="1"/>
    <col min="201" max="201" width="9" bestFit="1" customWidth="1"/>
    <col min="202" max="202" width="11" bestFit="1" customWidth="1"/>
    <col min="203" max="203" width="9" bestFit="1" customWidth="1"/>
    <col min="204" max="204" width="7.19921875" bestFit="1" customWidth="1"/>
    <col min="205" max="205" width="11" bestFit="1" customWidth="1"/>
    <col min="206" max="206" width="9" bestFit="1" customWidth="1"/>
    <col min="207" max="207" width="11" bestFit="1" customWidth="1"/>
    <col min="208" max="208" width="9" bestFit="1" customWidth="1"/>
    <col min="209" max="209" width="7.19921875" bestFit="1" customWidth="1"/>
    <col min="210" max="210" width="11" bestFit="1" customWidth="1"/>
    <col min="211" max="211" width="9" bestFit="1" customWidth="1"/>
    <col min="212" max="212" width="11" bestFit="1" customWidth="1"/>
    <col min="213" max="213" width="8.09765625" bestFit="1" customWidth="1"/>
    <col min="214" max="214" width="10.09765625" bestFit="1" customWidth="1"/>
    <col min="215" max="215" width="9" bestFit="1" customWidth="1"/>
    <col min="216" max="216" width="11" bestFit="1" customWidth="1"/>
    <col min="217" max="217" width="9" bestFit="1" customWidth="1"/>
    <col min="218" max="218" width="11" bestFit="1" customWidth="1"/>
    <col min="219" max="219" width="9" bestFit="1" customWidth="1"/>
    <col min="220" max="220" width="11" bestFit="1" customWidth="1"/>
    <col min="221" max="221" width="9" bestFit="1" customWidth="1"/>
    <col min="222" max="222" width="11" bestFit="1" customWidth="1"/>
    <col min="223" max="223" width="9" bestFit="1" customWidth="1"/>
    <col min="224" max="224" width="11" bestFit="1" customWidth="1"/>
    <col min="225" max="225" width="9" bestFit="1" customWidth="1"/>
    <col min="226" max="226" width="11" bestFit="1" customWidth="1"/>
    <col min="227" max="227" width="9" bestFit="1" customWidth="1"/>
    <col min="228" max="228" width="11" bestFit="1" customWidth="1"/>
    <col min="229" max="229" width="9" bestFit="1" customWidth="1"/>
    <col min="230" max="230" width="11" bestFit="1" customWidth="1"/>
    <col min="231" max="231" width="9" bestFit="1" customWidth="1"/>
    <col min="232" max="232" width="11" bestFit="1" customWidth="1"/>
    <col min="233" max="233" width="9" bestFit="1" customWidth="1"/>
    <col min="234" max="234" width="11" bestFit="1" customWidth="1"/>
    <col min="235" max="235" width="9" bestFit="1" customWidth="1"/>
    <col min="236" max="236" width="11" bestFit="1" customWidth="1"/>
    <col min="237" max="237" width="9" bestFit="1" customWidth="1"/>
    <col min="238" max="238" width="11" bestFit="1" customWidth="1"/>
    <col min="239" max="239" width="9" bestFit="1" customWidth="1"/>
    <col min="240" max="240" width="11" bestFit="1" customWidth="1"/>
    <col min="241" max="241" width="9" bestFit="1" customWidth="1"/>
    <col min="242" max="242" width="11" bestFit="1" customWidth="1"/>
    <col min="243" max="243" width="9" bestFit="1" customWidth="1"/>
    <col min="244" max="244" width="11" bestFit="1" customWidth="1"/>
    <col min="245" max="245" width="9" bestFit="1" customWidth="1"/>
    <col min="246" max="246" width="11" bestFit="1" customWidth="1"/>
    <col min="247" max="247" width="9" bestFit="1" customWidth="1"/>
    <col min="248" max="248" width="11" bestFit="1" customWidth="1"/>
    <col min="249" max="249" width="9" bestFit="1" customWidth="1"/>
    <col min="250" max="250" width="11" bestFit="1" customWidth="1"/>
    <col min="251" max="251" width="9" bestFit="1" customWidth="1"/>
    <col min="252" max="252" width="8.09765625" bestFit="1" customWidth="1"/>
    <col min="253" max="253" width="11" bestFit="1" customWidth="1"/>
    <col min="254" max="254" width="9" bestFit="1" customWidth="1"/>
    <col min="255" max="255" width="11" bestFit="1" customWidth="1"/>
    <col min="256" max="256" width="9" bestFit="1" customWidth="1"/>
    <col min="257" max="257" width="11" bestFit="1" customWidth="1"/>
    <col min="258" max="258" width="9" bestFit="1" customWidth="1"/>
    <col min="259" max="259" width="11" bestFit="1" customWidth="1"/>
    <col min="260" max="260" width="9" bestFit="1" customWidth="1"/>
    <col min="261" max="261" width="11" bestFit="1" customWidth="1"/>
    <col min="262" max="262" width="9" bestFit="1" customWidth="1"/>
    <col min="263" max="263" width="8.09765625" bestFit="1" customWidth="1"/>
    <col min="264" max="264" width="11" bestFit="1" customWidth="1"/>
    <col min="265" max="265" width="9" bestFit="1" customWidth="1"/>
    <col min="266" max="266" width="11" bestFit="1" customWidth="1"/>
    <col min="267" max="267" width="9" bestFit="1" customWidth="1"/>
    <col min="268" max="268" width="11" bestFit="1" customWidth="1"/>
    <col min="269" max="269" width="9" bestFit="1" customWidth="1"/>
    <col min="270" max="270" width="11" bestFit="1" customWidth="1"/>
    <col min="271" max="271" width="9" bestFit="1" customWidth="1"/>
    <col min="272" max="272" width="11" bestFit="1" customWidth="1"/>
    <col min="273" max="273" width="9" bestFit="1" customWidth="1"/>
    <col min="274" max="274" width="11" bestFit="1" customWidth="1"/>
    <col min="275" max="275" width="7.19921875" bestFit="1" customWidth="1"/>
    <col min="276" max="276" width="8.69921875" bestFit="1" customWidth="1"/>
    <col min="277" max="277" width="9" bestFit="1" customWidth="1"/>
    <col min="278" max="278" width="11" bestFit="1" customWidth="1"/>
    <col min="279" max="279" width="9" bestFit="1" customWidth="1"/>
    <col min="280" max="280" width="11" bestFit="1" customWidth="1"/>
    <col min="281" max="281" width="9" bestFit="1" customWidth="1"/>
    <col min="282" max="282" width="11" bestFit="1" customWidth="1"/>
    <col min="283" max="283" width="9" bestFit="1" customWidth="1"/>
    <col min="284" max="284" width="11" bestFit="1" customWidth="1"/>
    <col min="285" max="285" width="8.09765625" bestFit="1" customWidth="1"/>
    <col min="286" max="286" width="10.09765625" bestFit="1" customWidth="1"/>
    <col min="287" max="287" width="9" bestFit="1" customWidth="1"/>
    <col min="288" max="288" width="11" bestFit="1" customWidth="1"/>
    <col min="289" max="289" width="9" bestFit="1" customWidth="1"/>
    <col min="290" max="290" width="11" bestFit="1" customWidth="1"/>
    <col min="291" max="291" width="8.09765625" bestFit="1" customWidth="1"/>
    <col min="292" max="292" width="10.09765625" bestFit="1" customWidth="1"/>
    <col min="293" max="293" width="9" bestFit="1" customWidth="1"/>
    <col min="294" max="294" width="11" bestFit="1" customWidth="1"/>
    <col min="295" max="295" width="9" bestFit="1" customWidth="1"/>
    <col min="296" max="296" width="11" bestFit="1" customWidth="1"/>
    <col min="297" max="297" width="9.69921875" bestFit="1" customWidth="1"/>
    <col min="298" max="314" width="8.09765625" bestFit="1" customWidth="1"/>
    <col min="315" max="315" width="9" bestFit="1" customWidth="1"/>
    <col min="316" max="316" width="8.09765625" bestFit="1" customWidth="1"/>
    <col min="317" max="317" width="9" bestFit="1" customWidth="1"/>
    <col min="318" max="318" width="8.09765625" bestFit="1" customWidth="1"/>
    <col min="319" max="319" width="6.296875" bestFit="1" customWidth="1"/>
    <col min="320" max="325" width="8.09765625" bestFit="1" customWidth="1"/>
    <col min="326" max="326" width="24.59765625" bestFit="1" customWidth="1"/>
    <col min="327" max="327" width="30.3984375" bestFit="1" customWidth="1"/>
  </cols>
  <sheetData>
    <row r="2" spans="1:19">
      <c r="K2" s="1" t="s">
        <v>1</v>
      </c>
      <c r="L2" t="s">
        <v>126</v>
      </c>
      <c r="R2" s="1" t="s">
        <v>1</v>
      </c>
      <c r="S2" t="s">
        <v>130</v>
      </c>
    </row>
    <row r="3" spans="1:19">
      <c r="A3" s="1" t="s">
        <v>1</v>
      </c>
      <c r="B3" t="s">
        <v>114</v>
      </c>
      <c r="C3" t="s">
        <v>115</v>
      </c>
      <c r="K3" s="2" t="s">
        <v>76</v>
      </c>
      <c r="L3" s="3">
        <v>1626575</v>
      </c>
      <c r="R3" s="2" t="s">
        <v>76</v>
      </c>
      <c r="S3" s="4">
        <v>0.9671850729881315</v>
      </c>
    </row>
    <row r="4" spans="1:19">
      <c r="A4" s="2" t="s">
        <v>76</v>
      </c>
      <c r="B4" s="3">
        <v>1655642.9800000007</v>
      </c>
      <c r="C4" s="3">
        <v>369006.78000000009</v>
      </c>
      <c r="K4" s="2" t="s">
        <v>72</v>
      </c>
      <c r="L4" s="3">
        <v>3312812</v>
      </c>
      <c r="R4" s="2" t="s">
        <v>72</v>
      </c>
      <c r="S4" s="4">
        <v>1.4647884658230115</v>
      </c>
    </row>
    <row r="5" spans="1:19">
      <c r="A5" s="2" t="s">
        <v>72</v>
      </c>
      <c r="B5" s="3">
        <v>3682255.7600000007</v>
      </c>
      <c r="C5" s="3">
        <v>709158.18999999983</v>
      </c>
      <c r="K5" s="2" t="s">
        <v>113</v>
      </c>
      <c r="L5" s="3">
        <v>4939387</v>
      </c>
      <c r="R5" s="2" t="s">
        <v>113</v>
      </c>
      <c r="S5" s="3">
        <v>1.2290815955328054</v>
      </c>
    </row>
    <row r="6" spans="1:19">
      <c r="A6" s="2" t="s">
        <v>113</v>
      </c>
      <c r="B6" s="3">
        <v>5337898.7400000012</v>
      </c>
      <c r="C6" s="3">
        <v>1078164.97</v>
      </c>
    </row>
    <row r="14" spans="1:19">
      <c r="A14" s="1" t="s">
        <v>0</v>
      </c>
      <c r="B14" t="s">
        <v>114</v>
      </c>
      <c r="C14" t="s">
        <v>115</v>
      </c>
    </row>
    <row r="15" spans="1:19">
      <c r="A15" s="2">
        <v>2015</v>
      </c>
      <c r="B15" s="3">
        <v>923995.04</v>
      </c>
      <c r="C15" s="3">
        <v>167288.27999999994</v>
      </c>
    </row>
    <row r="16" spans="1:19">
      <c r="A16" s="2">
        <v>2016</v>
      </c>
      <c r="B16" s="3">
        <v>995659.5</v>
      </c>
      <c r="C16" s="3">
        <v>188596.47</v>
      </c>
    </row>
    <row r="17" spans="1:11">
      <c r="A17" s="2">
        <v>2017</v>
      </c>
      <c r="B17" s="3">
        <v>1062545.77</v>
      </c>
      <c r="C17" s="3">
        <v>208989.62000000002</v>
      </c>
    </row>
    <row r="18" spans="1:11">
      <c r="A18" s="2">
        <v>2018</v>
      </c>
      <c r="B18" s="3">
        <v>1131911.03</v>
      </c>
      <c r="C18" s="3">
        <v>241542.62000000002</v>
      </c>
    </row>
    <row r="19" spans="1:11">
      <c r="A19" s="2">
        <v>2019</v>
      </c>
      <c r="B19" s="3">
        <v>1223787.3999999997</v>
      </c>
      <c r="C19" s="3">
        <v>271747.98</v>
      </c>
    </row>
    <row r="20" spans="1:11">
      <c r="A20" s="2" t="s">
        <v>113</v>
      </c>
      <c r="B20" s="3">
        <v>5337898.7399999993</v>
      </c>
      <c r="C20" s="3">
        <v>1078164.97</v>
      </c>
    </row>
    <row r="24" spans="1:11">
      <c r="J24" s="1" t="s">
        <v>1</v>
      </c>
      <c r="K24" t="s">
        <v>129</v>
      </c>
    </row>
    <row r="25" spans="1:11">
      <c r="A25" s="1" t="s">
        <v>0</v>
      </c>
      <c r="B25" t="s">
        <v>116</v>
      </c>
      <c r="J25" s="2" t="s">
        <v>76</v>
      </c>
      <c r="K25" s="12">
        <v>7.5032658522327642</v>
      </c>
    </row>
    <row r="26" spans="1:11">
      <c r="A26" s="2">
        <v>2015</v>
      </c>
      <c r="B26" s="3">
        <v>316385.11815789482</v>
      </c>
      <c r="J26" s="2" t="s">
        <v>72</v>
      </c>
      <c r="K26" s="12">
        <v>8.1751999128560779</v>
      </c>
    </row>
    <row r="27" spans="1:11">
      <c r="A27" s="2">
        <v>2016</v>
      </c>
      <c r="B27" s="3">
        <v>354041.26710526319</v>
      </c>
      <c r="J27" s="2" t="s">
        <v>113</v>
      </c>
      <c r="K27" s="3">
        <v>15.678465765088841</v>
      </c>
    </row>
    <row r="28" spans="1:11">
      <c r="A28" s="2">
        <v>2017</v>
      </c>
      <c r="B28" s="3">
        <v>367199.24815789465</v>
      </c>
    </row>
    <row r="29" spans="1:11">
      <c r="A29" s="2">
        <v>2018</v>
      </c>
      <c r="B29" s="3">
        <v>390740.89789473685</v>
      </c>
    </row>
    <row r="30" spans="1:11">
      <c r="A30" s="2">
        <v>2019</v>
      </c>
      <c r="B30" s="3">
        <v>400921.30684210529</v>
      </c>
    </row>
    <row r="31" spans="1:11">
      <c r="A31" s="2" t="s">
        <v>113</v>
      </c>
      <c r="B31" s="3">
        <v>365857.56763157889</v>
      </c>
    </row>
    <row r="37" spans="1:13">
      <c r="J37" s="1" t="s">
        <v>123</v>
      </c>
      <c r="K37" s="1" t="s">
        <v>128</v>
      </c>
    </row>
    <row r="38" spans="1:13">
      <c r="A38" s="1" t="s">
        <v>112</v>
      </c>
      <c r="B38" t="s">
        <v>127</v>
      </c>
      <c r="J38" s="1" t="s">
        <v>112</v>
      </c>
      <c r="K38" t="s">
        <v>76</v>
      </c>
      <c r="L38" t="s">
        <v>72</v>
      </c>
      <c r="M38" t="s">
        <v>113</v>
      </c>
    </row>
    <row r="39" spans="1:13">
      <c r="A39" s="2" t="s">
        <v>76</v>
      </c>
      <c r="B39" s="23">
        <v>206585.01000000004</v>
      </c>
      <c r="J39" s="2">
        <v>2015</v>
      </c>
      <c r="K39" s="4">
        <v>9.0683528032354188E-2</v>
      </c>
      <c r="L39" s="4">
        <v>4.283418296326845E-2</v>
      </c>
      <c r="M39" s="23">
        <v>6.5499662206519579E-2</v>
      </c>
    </row>
    <row r="40" spans="1:13">
      <c r="A40" s="2" t="s">
        <v>72</v>
      </c>
      <c r="B40" s="23">
        <v>-122967.73</v>
      </c>
      <c r="J40" s="2">
        <v>2016</v>
      </c>
      <c r="K40" s="4">
        <v>9.5369031614331093E-2</v>
      </c>
      <c r="L40" s="4">
        <v>-2.2444637932503519E-2</v>
      </c>
      <c r="M40" s="23">
        <v>3.3361837115997071E-2</v>
      </c>
    </row>
    <row r="41" spans="1:13">
      <c r="A41" s="2" t="s">
        <v>113</v>
      </c>
      <c r="B41" s="23">
        <v>83617.280000000042</v>
      </c>
      <c r="J41" s="2">
        <v>2017</v>
      </c>
      <c r="K41" s="4">
        <v>9.4521760996865795E-2</v>
      </c>
      <c r="L41" s="4">
        <v>-1.9515066040536128E-2</v>
      </c>
      <c r="M41" s="23">
        <v>3.4502378345601624E-2</v>
      </c>
    </row>
    <row r="42" spans="1:13">
      <c r="J42" s="2">
        <v>2018</v>
      </c>
      <c r="K42" s="4">
        <v>9.8437520495085626E-2</v>
      </c>
      <c r="L42" s="4">
        <v>-0.14004440981357316</v>
      </c>
      <c r="M42" s="23">
        <v>-2.7079284930524267E-2</v>
      </c>
    </row>
    <row r="43" spans="1:13">
      <c r="J43" s="2">
        <v>2019</v>
      </c>
      <c r="K43" s="4">
        <v>8.1785267753655619E-2</v>
      </c>
      <c r="L43" s="4">
        <v>-0.16440826081701848</v>
      </c>
      <c r="M43" s="23">
        <v>-4.7790273599330739E-2</v>
      </c>
    </row>
    <row r="44" spans="1:13">
      <c r="J44" s="2" t="s">
        <v>113</v>
      </c>
      <c r="K44" s="4">
        <v>9.2159421778458414E-2</v>
      </c>
      <c r="L44" s="4">
        <v>-6.0715638328072558E-2</v>
      </c>
      <c r="M44" s="23">
        <v>1.1698863827652652E-2</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7762-894F-4E87-A42D-AE2FC6408493}">
  <dimension ref="A3:K253"/>
  <sheetViews>
    <sheetView topLeftCell="A25" workbookViewId="0">
      <selection activeCell="E32" sqref="E32"/>
    </sheetView>
  </sheetViews>
  <sheetFormatPr defaultRowHeight="13.8"/>
  <cols>
    <col min="1" max="1" width="12.5" customWidth="1"/>
    <col min="2" max="3" width="11.8984375" customWidth="1"/>
    <col min="10" max="10" width="26.19921875" bestFit="1" customWidth="1"/>
    <col min="11" max="11" width="22.69921875" bestFit="1" customWidth="1"/>
    <col min="12" max="12" width="20" customWidth="1"/>
  </cols>
  <sheetData>
    <row r="3" spans="1:2">
      <c r="A3" s="1" t="s">
        <v>112</v>
      </c>
      <c r="B3" t="s">
        <v>121</v>
      </c>
    </row>
    <row r="4" spans="1:2">
      <c r="A4" s="2" t="s">
        <v>76</v>
      </c>
      <c r="B4" s="5">
        <v>8.336962058036404E-2</v>
      </c>
    </row>
    <row r="5" spans="1:2">
      <c r="A5" s="2" t="s">
        <v>72</v>
      </c>
      <c r="B5" s="5">
        <v>8.1751999128560779E-2</v>
      </c>
    </row>
    <row r="6" spans="1:2">
      <c r="A6" s="2" t="s">
        <v>113</v>
      </c>
      <c r="B6">
        <v>8.2518240868888634E-2</v>
      </c>
    </row>
    <row r="17" spans="1:11">
      <c r="A17" s="1" t="s">
        <v>112</v>
      </c>
      <c r="B17" t="s">
        <v>122</v>
      </c>
    </row>
    <row r="18" spans="1:11">
      <c r="A18" s="2" t="s">
        <v>76</v>
      </c>
      <c r="B18" s="5">
        <v>0.9671850729881315</v>
      </c>
    </row>
    <row r="19" spans="1:11">
      <c r="A19" s="2" t="s">
        <v>72</v>
      </c>
      <c r="B19" s="5">
        <v>1.4647884658230115</v>
      </c>
    </row>
    <row r="20" spans="1:11">
      <c r="A20" s="2" t="s">
        <v>113</v>
      </c>
      <c r="B20">
        <v>1.2290815955328056</v>
      </c>
    </row>
    <row r="22" spans="1:11">
      <c r="J22" s="1" t="s">
        <v>112</v>
      </c>
      <c r="K22" t="s">
        <v>125</v>
      </c>
    </row>
    <row r="23" spans="1:11">
      <c r="J23" s="2" t="s">
        <v>76</v>
      </c>
      <c r="K23" s="23">
        <v>1.0512190870784217</v>
      </c>
    </row>
    <row r="24" spans="1:11">
      <c r="J24" s="7" t="s">
        <v>75</v>
      </c>
      <c r="K24" s="23">
        <v>2.2264194301699867</v>
      </c>
    </row>
    <row r="25" spans="1:11">
      <c r="J25" s="8">
        <v>2015</v>
      </c>
      <c r="K25" s="23">
        <v>1.8835386623349653</v>
      </c>
    </row>
    <row r="26" spans="1:11">
      <c r="J26" s="8">
        <v>2016</v>
      </c>
      <c r="K26" s="23">
        <v>2.3329733379609445</v>
      </c>
    </row>
    <row r="27" spans="1:11">
      <c r="J27" s="8">
        <v>2017</v>
      </c>
      <c r="K27" s="23">
        <v>2.3329733379609445</v>
      </c>
    </row>
    <row r="28" spans="1:11">
      <c r="J28" s="8">
        <v>2018</v>
      </c>
      <c r="K28" s="23">
        <v>2.29130590629654</v>
      </c>
    </row>
    <row r="29" spans="1:11">
      <c r="J29" s="8">
        <v>2019</v>
      </c>
      <c r="K29" s="23">
        <v>2.29130590629654</v>
      </c>
    </row>
    <row r="30" spans="1:11">
      <c r="J30" s="7" t="s">
        <v>77</v>
      </c>
      <c r="K30" s="23">
        <v>0.25400847922177977</v>
      </c>
    </row>
    <row r="31" spans="1:11">
      <c r="J31" s="8">
        <v>2015</v>
      </c>
      <c r="K31" s="23">
        <v>0.91517468885889941</v>
      </c>
    </row>
    <row r="32" spans="1:11">
      <c r="J32" s="8">
        <v>2016</v>
      </c>
      <c r="K32" s="23">
        <v>0.23140655712634323</v>
      </c>
    </row>
    <row r="33" spans="2:11">
      <c r="J33" s="8">
        <v>2017</v>
      </c>
      <c r="K33" s="23">
        <v>3.0377480161373701E-2</v>
      </c>
    </row>
    <row r="34" spans="2:11">
      <c r="J34" s="8">
        <v>2018</v>
      </c>
      <c r="K34" s="23">
        <v>4.6541834981141339E-2</v>
      </c>
    </row>
    <row r="35" spans="2:11">
      <c r="J35" s="8">
        <v>2019</v>
      </c>
      <c r="K35" s="23">
        <v>4.6541834981141339E-2</v>
      </c>
    </row>
    <row r="36" spans="2:11">
      <c r="J36" s="7" t="s">
        <v>83</v>
      </c>
      <c r="K36" s="23">
        <v>0.2237725595002765</v>
      </c>
    </row>
    <row r="37" spans="2:11">
      <c r="J37" s="8">
        <v>2015</v>
      </c>
      <c r="K37" s="23">
        <v>3.6877457404980336E-2</v>
      </c>
    </row>
    <row r="38" spans="2:11">
      <c r="J38" s="8">
        <v>2016</v>
      </c>
      <c r="K38" s="23">
        <v>0.14873116352025098</v>
      </c>
    </row>
    <row r="39" spans="2:11">
      <c r="J39" s="8">
        <v>2017</v>
      </c>
      <c r="K39" s="23">
        <v>0.41695410305435193</v>
      </c>
    </row>
    <row r="40" spans="2:11">
      <c r="J40" s="8">
        <v>2018</v>
      </c>
      <c r="K40" s="23">
        <v>0.41695410305435193</v>
      </c>
    </row>
    <row r="41" spans="2:11">
      <c r="J41" s="8">
        <v>2019</v>
      </c>
      <c r="K41" s="23">
        <v>9.9345970467447267E-2</v>
      </c>
    </row>
    <row r="42" spans="2:11">
      <c r="J42" s="7" t="s">
        <v>85</v>
      </c>
      <c r="K42" s="23">
        <v>0.73068677793107573</v>
      </c>
    </row>
    <row r="43" spans="2:11">
      <c r="J43" s="8">
        <v>2015</v>
      </c>
      <c r="K43" s="23">
        <v>0.64050843390972956</v>
      </c>
    </row>
    <row r="44" spans="2:11" ht="20.399999999999999">
      <c r="B44" s="9" t="s">
        <v>0</v>
      </c>
      <c r="C44" s="9" t="s">
        <v>124</v>
      </c>
      <c r="J44" s="8">
        <v>2016</v>
      </c>
      <c r="K44" s="23">
        <v>0.57863012953085879</v>
      </c>
    </row>
    <row r="45" spans="2:11" ht="20.399999999999999">
      <c r="B45" s="10" t="s">
        <v>76</v>
      </c>
      <c r="C45" s="11">
        <v>9.215942177845847E-2</v>
      </c>
      <c r="J45" s="8">
        <v>2017</v>
      </c>
      <c r="K45" s="23">
        <v>0.68619182785282584</v>
      </c>
    </row>
    <row r="46" spans="2:11" ht="20.399999999999999">
      <c r="B46" s="10" t="s">
        <v>72</v>
      </c>
      <c r="C46" s="11">
        <v>-6.0715638328072516E-2</v>
      </c>
      <c r="J46" s="8">
        <v>2018</v>
      </c>
      <c r="K46" s="23">
        <v>0.87405315188085764</v>
      </c>
    </row>
    <row r="47" spans="2:11">
      <c r="J47" s="8">
        <v>2019</v>
      </c>
      <c r="K47" s="23">
        <v>0.87405034648110635</v>
      </c>
    </row>
    <row r="48" spans="2:11">
      <c r="J48" s="7" t="s">
        <v>87</v>
      </c>
      <c r="K48" s="23">
        <v>0.40550098953055802</v>
      </c>
    </row>
    <row r="49" spans="10:11">
      <c r="J49" s="8">
        <v>2015</v>
      </c>
      <c r="K49" s="23">
        <v>0.49581651737375726</v>
      </c>
    </row>
    <row r="50" spans="10:11">
      <c r="J50" s="8">
        <v>2016</v>
      </c>
      <c r="K50" s="23">
        <v>0.22185551888522184</v>
      </c>
    </row>
    <row r="51" spans="10:11">
      <c r="J51" s="8">
        <v>2017</v>
      </c>
      <c r="K51" s="23">
        <v>0.52327008779654682</v>
      </c>
    </row>
    <row r="52" spans="10:11">
      <c r="J52" s="8">
        <v>2018</v>
      </c>
      <c r="K52" s="23">
        <v>0.52327008779654682</v>
      </c>
    </row>
    <row r="53" spans="10:11">
      <c r="J53" s="8">
        <v>2019</v>
      </c>
      <c r="K53" s="23">
        <v>0.26329273580071738</v>
      </c>
    </row>
    <row r="54" spans="10:11">
      <c r="J54" s="7" t="s">
        <v>88</v>
      </c>
      <c r="K54" s="23">
        <v>0.55152076064929401</v>
      </c>
    </row>
    <row r="55" spans="10:11">
      <c r="J55" s="8">
        <v>2015</v>
      </c>
      <c r="K55" s="23">
        <v>0.29829390525371724</v>
      </c>
    </row>
    <row r="56" spans="10:11">
      <c r="J56" s="8">
        <v>2016</v>
      </c>
      <c r="K56" s="23">
        <v>0.26900393265786865</v>
      </c>
    </row>
    <row r="57" spans="10:11">
      <c r="J57" s="8">
        <v>2017</v>
      </c>
      <c r="K57" s="23">
        <v>0.65947991474305501</v>
      </c>
    </row>
    <row r="58" spans="10:11">
      <c r="J58" s="8">
        <v>2018</v>
      </c>
      <c r="K58" s="23">
        <v>0.94457602798962181</v>
      </c>
    </row>
    <row r="59" spans="10:11">
      <c r="J59" s="8">
        <v>2019</v>
      </c>
      <c r="K59" s="23">
        <v>0.58625002260220715</v>
      </c>
    </row>
    <row r="60" spans="10:11">
      <c r="J60" s="7" t="s">
        <v>89</v>
      </c>
      <c r="K60" s="23">
        <v>0.9426428897752922</v>
      </c>
    </row>
    <row r="61" spans="10:11">
      <c r="J61" s="8">
        <v>2015</v>
      </c>
      <c r="K61" s="23">
        <v>0.82748631128066708</v>
      </c>
    </row>
    <row r="62" spans="10:11">
      <c r="J62" s="8">
        <v>2016</v>
      </c>
      <c r="K62" s="23">
        <v>1.1581447857378051</v>
      </c>
    </row>
    <row r="63" spans="10:11">
      <c r="J63" s="8">
        <v>2017</v>
      </c>
      <c r="K63" s="23">
        <v>1.1581447857378051</v>
      </c>
    </row>
    <row r="64" spans="10:11">
      <c r="J64" s="8">
        <v>2018</v>
      </c>
      <c r="K64" s="23">
        <v>0.78471902009565275</v>
      </c>
    </row>
    <row r="65" spans="10:11">
      <c r="J65" s="8">
        <v>2019</v>
      </c>
      <c r="K65" s="23">
        <v>0.7847195460245312</v>
      </c>
    </row>
    <row r="66" spans="10:11">
      <c r="J66" s="7" t="s">
        <v>90</v>
      </c>
      <c r="K66" s="23">
        <v>1.5911731648195231</v>
      </c>
    </row>
    <row r="67" spans="10:11">
      <c r="J67" s="8">
        <v>2015</v>
      </c>
      <c r="K67" s="23">
        <v>1.4762833454409241</v>
      </c>
    </row>
    <row r="68" spans="10:11">
      <c r="J68" s="8">
        <v>2016</v>
      </c>
      <c r="K68" s="23">
        <v>1.4762833454409241</v>
      </c>
    </row>
    <row r="69" spans="10:11">
      <c r="J69" s="8">
        <v>2017</v>
      </c>
      <c r="K69" s="23">
        <v>1.7388789726784895</v>
      </c>
    </row>
    <row r="70" spans="10:11">
      <c r="J70" s="8">
        <v>2018</v>
      </c>
      <c r="K70" s="23">
        <v>1.7388789726784895</v>
      </c>
    </row>
    <row r="71" spans="10:11">
      <c r="J71" s="8">
        <v>2019</v>
      </c>
      <c r="K71" s="23">
        <v>1.5255411878587886</v>
      </c>
    </row>
    <row r="72" spans="10:11">
      <c r="J72" s="7" t="s">
        <v>92</v>
      </c>
      <c r="K72" s="23">
        <v>2.9095520775475756</v>
      </c>
    </row>
    <row r="73" spans="10:11">
      <c r="J73" s="8">
        <v>2015</v>
      </c>
      <c r="K73" s="23">
        <v>0</v>
      </c>
    </row>
    <row r="74" spans="10:11">
      <c r="J74" s="8">
        <v>2016</v>
      </c>
      <c r="K74" s="23">
        <v>3.51466380097634</v>
      </c>
    </row>
    <row r="75" spans="10:11">
      <c r="J75" s="8">
        <v>2017</v>
      </c>
      <c r="K75" s="23">
        <v>3.4243097686681816</v>
      </c>
    </row>
    <row r="76" spans="10:11">
      <c r="J76" s="8">
        <v>2018</v>
      </c>
      <c r="K76" s="23">
        <v>3.7549188741352886</v>
      </c>
    </row>
    <row r="77" spans="10:11">
      <c r="J77" s="8">
        <v>2019</v>
      </c>
      <c r="K77" s="23">
        <v>3.8538679439580692</v>
      </c>
    </row>
    <row r="78" spans="10:11">
      <c r="J78" s="7" t="s">
        <v>95</v>
      </c>
      <c r="K78" s="23">
        <v>1.3278156517727946</v>
      </c>
    </row>
    <row r="79" spans="10:11">
      <c r="J79" s="8">
        <v>2015</v>
      </c>
      <c r="K79" s="23">
        <v>1.2520278616951421</v>
      </c>
    </row>
    <row r="80" spans="10:11">
      <c r="J80" s="8">
        <v>2016</v>
      </c>
      <c r="K80" s="23">
        <v>1.0875501062669402</v>
      </c>
    </row>
    <row r="81" spans="10:11">
      <c r="J81" s="8">
        <v>2017</v>
      </c>
      <c r="K81" s="23">
        <v>1.0875501062669402</v>
      </c>
    </row>
    <row r="82" spans="10:11">
      <c r="J82" s="8">
        <v>2018</v>
      </c>
      <c r="K82" s="23">
        <v>1.6059750923174749</v>
      </c>
    </row>
    <row r="83" spans="10:11">
      <c r="J83" s="8">
        <v>2019</v>
      </c>
      <c r="K83" s="23">
        <v>1.6059750923174749</v>
      </c>
    </row>
    <row r="84" spans="10:11">
      <c r="J84" s="7" t="s">
        <v>96</v>
      </c>
      <c r="K84" s="23">
        <v>0.32334078973209535</v>
      </c>
    </row>
    <row r="85" spans="10:11">
      <c r="J85" s="8">
        <v>2015</v>
      </c>
      <c r="K85" s="23">
        <v>0.38292158001980342</v>
      </c>
    </row>
    <row r="86" spans="10:11">
      <c r="J86" s="8">
        <v>2016</v>
      </c>
      <c r="K86" s="23">
        <v>0.34869348908309183</v>
      </c>
    </row>
    <row r="87" spans="10:11">
      <c r="J87" s="8">
        <v>2017</v>
      </c>
      <c r="K87" s="23">
        <v>0.22479560432591267</v>
      </c>
    </row>
    <row r="88" spans="10:11">
      <c r="J88" s="8">
        <v>2018</v>
      </c>
      <c r="K88" s="23">
        <v>0.26428899518114135</v>
      </c>
    </row>
    <row r="89" spans="10:11">
      <c r="J89" s="8">
        <v>2019</v>
      </c>
      <c r="K89" s="23">
        <v>0.39600428005052751</v>
      </c>
    </row>
    <row r="90" spans="10:11">
      <c r="J90" s="7" t="s">
        <v>97</v>
      </c>
      <c r="K90" s="23">
        <v>0.29573573368789663</v>
      </c>
    </row>
    <row r="91" spans="10:11">
      <c r="J91" s="8">
        <v>2015</v>
      </c>
      <c r="K91" s="23">
        <v>0.30620880126052652</v>
      </c>
    </row>
    <row r="92" spans="10:11">
      <c r="J92" s="8">
        <v>2016</v>
      </c>
      <c r="K92" s="23">
        <v>0.28490914707173398</v>
      </c>
    </row>
    <row r="93" spans="10:11">
      <c r="J93" s="8">
        <v>2017</v>
      </c>
      <c r="K93" s="23">
        <v>0.16190705832480973</v>
      </c>
    </row>
    <row r="94" spans="10:11">
      <c r="J94" s="8">
        <v>2018</v>
      </c>
      <c r="K94" s="23">
        <v>0.15082206593162853</v>
      </c>
    </row>
    <row r="95" spans="10:11">
      <c r="J95" s="8">
        <v>2019</v>
      </c>
      <c r="K95" s="23">
        <v>0.57483159585078458</v>
      </c>
    </row>
    <row r="96" spans="10:11">
      <c r="J96" s="7" t="s">
        <v>98</v>
      </c>
      <c r="K96" s="23">
        <v>0.30967875745597784</v>
      </c>
    </row>
    <row r="97" spans="10:11">
      <c r="J97" s="8">
        <v>2015</v>
      </c>
      <c r="K97" s="23">
        <v>0.34403175193255997</v>
      </c>
    </row>
    <row r="98" spans="10:11">
      <c r="J98" s="8">
        <v>2016</v>
      </c>
      <c r="K98" s="23">
        <v>0.33672577794546937</v>
      </c>
    </row>
    <row r="99" spans="10:11">
      <c r="J99" s="8">
        <v>2017</v>
      </c>
      <c r="K99" s="23">
        <v>0.38020398487274498</v>
      </c>
    </row>
    <row r="100" spans="10:11">
      <c r="J100" s="8">
        <v>2018</v>
      </c>
      <c r="K100" s="23">
        <v>0.24371613626455749</v>
      </c>
    </row>
    <row r="101" spans="10:11">
      <c r="J101" s="8">
        <v>2019</v>
      </c>
      <c r="K101" s="23">
        <v>0.24371613626455749</v>
      </c>
    </row>
    <row r="102" spans="10:11">
      <c r="J102" s="7" t="s">
        <v>99</v>
      </c>
      <c r="K102" s="23">
        <v>0.72187345206102405</v>
      </c>
    </row>
    <row r="103" spans="10:11">
      <c r="J103" s="8">
        <v>2015</v>
      </c>
      <c r="K103" s="23">
        <v>0.76383249438589551</v>
      </c>
    </row>
    <row r="104" spans="10:11">
      <c r="J104" s="8">
        <v>2016</v>
      </c>
      <c r="K104" s="23">
        <v>0.67106687632157025</v>
      </c>
    </row>
    <row r="105" spans="10:11">
      <c r="J105" s="8">
        <v>2017</v>
      </c>
      <c r="K105" s="23">
        <v>0.67106687632157025</v>
      </c>
    </row>
    <row r="106" spans="10:11">
      <c r="J106" s="8">
        <v>2018</v>
      </c>
      <c r="K106" s="23">
        <v>0.75170050663804233</v>
      </c>
    </row>
    <row r="107" spans="10:11">
      <c r="J107" s="8">
        <v>2019</v>
      </c>
      <c r="K107" s="23">
        <v>0.75170050663804233</v>
      </c>
    </row>
    <row r="108" spans="10:11">
      <c r="J108" s="7" t="s">
        <v>100</v>
      </c>
      <c r="K108" s="23">
        <v>0.73861483877118972</v>
      </c>
    </row>
    <row r="109" spans="10:11">
      <c r="J109" s="8">
        <v>2015</v>
      </c>
      <c r="K109" s="23">
        <v>0.43479498861047844</v>
      </c>
    </row>
    <row r="110" spans="10:11">
      <c r="J110" s="8">
        <v>2016</v>
      </c>
      <c r="K110" s="23">
        <v>0.29438225352474712</v>
      </c>
    </row>
    <row r="111" spans="10:11">
      <c r="J111" s="8">
        <v>2017</v>
      </c>
      <c r="K111" s="23">
        <v>0.40996490113915368</v>
      </c>
    </row>
    <row r="112" spans="10:11">
      <c r="J112" s="8">
        <v>2018</v>
      </c>
      <c r="K112" s="23">
        <v>0.82998492749281483</v>
      </c>
    </row>
    <row r="113" spans="10:11">
      <c r="J113" s="8">
        <v>2019</v>
      </c>
      <c r="K113" s="23">
        <v>1.723947123088754</v>
      </c>
    </row>
    <row r="114" spans="10:11">
      <c r="J114" s="7" t="s">
        <v>104</v>
      </c>
      <c r="K114" s="23">
        <v>1.9774958907417388</v>
      </c>
    </row>
    <row r="115" spans="10:11">
      <c r="J115" s="8">
        <v>2015</v>
      </c>
      <c r="K115" s="23">
        <v>3.5258948411104867</v>
      </c>
    </row>
    <row r="116" spans="10:11">
      <c r="J116" s="8">
        <v>2016</v>
      </c>
      <c r="K116" s="23">
        <v>1.8405288335124712</v>
      </c>
    </row>
    <row r="117" spans="10:11">
      <c r="J117" s="8">
        <v>2017</v>
      </c>
      <c r="K117" s="23">
        <v>1.3856196242652197</v>
      </c>
    </row>
    <row r="118" spans="10:11">
      <c r="J118" s="8">
        <v>2018</v>
      </c>
      <c r="K118" s="23">
        <v>1.5677180774102595</v>
      </c>
    </row>
    <row r="119" spans="10:11">
      <c r="J119" s="8">
        <v>2019</v>
      </c>
      <c r="K119" s="23">
        <v>1.5677180774102595</v>
      </c>
    </row>
    <row r="120" spans="10:11">
      <c r="J120" s="7" t="s">
        <v>106</v>
      </c>
      <c r="K120" s="23">
        <v>0.72286976066538322</v>
      </c>
    </row>
    <row r="121" spans="10:11">
      <c r="J121" s="8">
        <v>2015</v>
      </c>
      <c r="K121" s="23">
        <v>0.60197941532876709</v>
      </c>
    </row>
    <row r="122" spans="10:11">
      <c r="J122" s="8">
        <v>2016</v>
      </c>
      <c r="K122" s="23">
        <v>0.40378757097570583</v>
      </c>
    </row>
    <row r="123" spans="10:11">
      <c r="J123" s="8">
        <v>2017</v>
      </c>
      <c r="K123" s="23">
        <v>0.77117087563439679</v>
      </c>
    </row>
    <row r="124" spans="10:11">
      <c r="J124" s="8">
        <v>2018</v>
      </c>
      <c r="K124" s="23">
        <v>0.91870633137657931</v>
      </c>
    </row>
    <row r="125" spans="10:11">
      <c r="J125" s="8">
        <v>2019</v>
      </c>
      <c r="K125" s="23">
        <v>0.91870461001146697</v>
      </c>
    </row>
    <row r="126" spans="10:11">
      <c r="J126" s="7" t="s">
        <v>111</v>
      </c>
      <c r="K126" s="23">
        <v>2.6692415633781388</v>
      </c>
    </row>
    <row r="127" spans="10:11">
      <c r="J127" s="8">
        <v>2015</v>
      </c>
      <c r="K127" s="23">
        <v>1.7505470648034873</v>
      </c>
    </row>
    <row r="128" spans="10:11">
      <c r="J128" s="8">
        <v>2016</v>
      </c>
      <c r="K128" s="23">
        <v>1.7505470648034873</v>
      </c>
    </row>
    <row r="129" spans="10:11">
      <c r="J129" s="8">
        <v>2017</v>
      </c>
      <c r="K129" s="23">
        <v>2.9075536099460058</v>
      </c>
    </row>
    <row r="130" spans="10:11">
      <c r="J130" s="8">
        <v>2018</v>
      </c>
      <c r="K130" s="23">
        <v>2.9075536099460058</v>
      </c>
    </row>
    <row r="131" spans="10:11">
      <c r="J131" s="8">
        <v>2019</v>
      </c>
      <c r="K131" s="23">
        <v>4.0300064673917086</v>
      </c>
    </row>
    <row r="132" spans="10:11">
      <c r="J132" s="2" t="s">
        <v>72</v>
      </c>
      <c r="K132" s="23">
        <v>1.1005566012201609</v>
      </c>
    </row>
    <row r="133" spans="10:11">
      <c r="J133" s="7" t="s">
        <v>71</v>
      </c>
      <c r="K133" s="23">
        <v>1.3797615938812953</v>
      </c>
    </row>
    <row r="134" spans="10:11">
      <c r="J134" s="8">
        <v>2015</v>
      </c>
      <c r="K134" s="23">
        <v>1.0528297701087312</v>
      </c>
    </row>
    <row r="135" spans="10:11">
      <c r="J135" s="8">
        <v>2016</v>
      </c>
      <c r="K135" s="23">
        <v>1.0261548361825354</v>
      </c>
    </row>
    <row r="136" spans="10:11">
      <c r="J136" s="8">
        <v>2017</v>
      </c>
      <c r="K136" s="23">
        <v>2.0841163999419581</v>
      </c>
    </row>
    <row r="137" spans="10:11">
      <c r="J137" s="8">
        <v>2018</v>
      </c>
      <c r="K137" s="23">
        <v>1.3678534815866257</v>
      </c>
    </row>
    <row r="138" spans="10:11">
      <c r="J138" s="8">
        <v>2019</v>
      </c>
      <c r="K138" s="23">
        <v>1.3678534815866257</v>
      </c>
    </row>
    <row r="139" spans="10:11">
      <c r="J139" s="7" t="s">
        <v>74</v>
      </c>
      <c r="K139" s="23">
        <v>1.1306269308543828</v>
      </c>
    </row>
    <row r="140" spans="10:11">
      <c r="J140" s="8">
        <v>2015</v>
      </c>
      <c r="K140" s="23">
        <v>1.5209740771396121</v>
      </c>
    </row>
    <row r="141" spans="10:11">
      <c r="J141" s="8">
        <v>2016</v>
      </c>
      <c r="K141" s="23">
        <v>0.88368613447403632</v>
      </c>
    </row>
    <row r="142" spans="10:11">
      <c r="J142" s="8">
        <v>2017</v>
      </c>
      <c r="K142" s="23">
        <v>0.77904855076161339</v>
      </c>
    </row>
    <row r="143" spans="10:11">
      <c r="J143" s="8">
        <v>2018</v>
      </c>
      <c r="K143" s="23">
        <v>1.6887188270974431</v>
      </c>
    </row>
    <row r="144" spans="10:11">
      <c r="J144" s="8">
        <v>2019</v>
      </c>
      <c r="K144" s="23">
        <v>0.78070706479920826</v>
      </c>
    </row>
    <row r="145" spans="10:11">
      <c r="J145" s="7" t="s">
        <v>78</v>
      </c>
      <c r="K145" s="23">
        <v>1.0276206404339903</v>
      </c>
    </row>
    <row r="146" spans="10:11">
      <c r="J146" s="8">
        <v>2015</v>
      </c>
      <c r="K146" s="23">
        <v>0.84491921847128515</v>
      </c>
    </row>
    <row r="147" spans="10:11">
      <c r="J147" s="8">
        <v>2016</v>
      </c>
      <c r="K147" s="23">
        <v>0.79629914575763305</v>
      </c>
    </row>
    <row r="148" spans="10:11">
      <c r="J148" s="8">
        <v>2017</v>
      </c>
      <c r="K148" s="23">
        <v>0.72541822071688744</v>
      </c>
    </row>
    <row r="149" spans="10:11">
      <c r="J149" s="8">
        <v>2018</v>
      </c>
      <c r="K149" s="23">
        <v>1.3928509995333527</v>
      </c>
    </row>
    <row r="150" spans="10:11">
      <c r="J150" s="8">
        <v>2019</v>
      </c>
      <c r="K150" s="23">
        <v>1.3786156176907929</v>
      </c>
    </row>
    <row r="151" spans="10:11">
      <c r="J151" s="7" t="s">
        <v>79</v>
      </c>
      <c r="K151" s="23">
        <v>1.2554525075605256</v>
      </c>
    </row>
    <row r="152" spans="10:11">
      <c r="J152" s="8">
        <v>2015</v>
      </c>
      <c r="K152" s="23">
        <v>1.6471222113416804</v>
      </c>
    </row>
    <row r="153" spans="10:11">
      <c r="J153" s="8">
        <v>2016</v>
      </c>
      <c r="K153" s="23">
        <v>1.2808537319487368</v>
      </c>
    </row>
    <row r="154" spans="10:11">
      <c r="J154" s="8">
        <v>2017</v>
      </c>
      <c r="K154" s="23">
        <v>1.2264485877438931</v>
      </c>
    </row>
    <row r="155" spans="10:11">
      <c r="J155" s="8">
        <v>2018</v>
      </c>
      <c r="K155" s="23">
        <v>1.061419130710165</v>
      </c>
    </row>
    <row r="156" spans="10:11">
      <c r="J156" s="8">
        <v>2019</v>
      </c>
      <c r="K156" s="23">
        <v>1.0614188760581518</v>
      </c>
    </row>
    <row r="157" spans="10:11">
      <c r="J157" s="7" t="s">
        <v>80</v>
      </c>
      <c r="K157" s="23">
        <v>1.2196167164243505</v>
      </c>
    </row>
    <row r="158" spans="10:11">
      <c r="J158" s="8">
        <v>2015</v>
      </c>
      <c r="K158" s="23">
        <v>1.050182425681166</v>
      </c>
    </row>
    <row r="159" spans="10:11">
      <c r="J159" s="8">
        <v>2016</v>
      </c>
      <c r="K159" s="23">
        <v>1.1025988140150036</v>
      </c>
    </row>
    <row r="160" spans="10:11">
      <c r="J160" s="8">
        <v>2017</v>
      </c>
      <c r="K160" s="23">
        <v>0.40866113701181422</v>
      </c>
    </row>
    <row r="161" spans="10:11">
      <c r="J161" s="8">
        <v>2018</v>
      </c>
      <c r="K161" s="23">
        <v>1.7683206027068845</v>
      </c>
    </row>
    <row r="162" spans="10:11">
      <c r="J162" s="8">
        <v>2019</v>
      </c>
      <c r="K162" s="23">
        <v>1.7683206027068845</v>
      </c>
    </row>
    <row r="163" spans="10:11">
      <c r="J163" s="7" t="s">
        <v>81</v>
      </c>
      <c r="K163" s="23">
        <v>1.0103814456765019</v>
      </c>
    </row>
    <row r="164" spans="10:11">
      <c r="J164" s="8">
        <v>2015</v>
      </c>
      <c r="K164" s="23">
        <v>0.80578124455613021</v>
      </c>
    </row>
    <row r="165" spans="10:11">
      <c r="J165" s="8">
        <v>2016</v>
      </c>
      <c r="K165" s="23">
        <v>0.85033540907249894</v>
      </c>
    </row>
    <row r="166" spans="10:11">
      <c r="J166" s="8">
        <v>2017</v>
      </c>
      <c r="K166" s="23">
        <v>1.1727156518791149</v>
      </c>
    </row>
    <row r="167" spans="10:11">
      <c r="J167" s="8">
        <v>2018</v>
      </c>
      <c r="K167" s="23">
        <v>1.0899784973054227</v>
      </c>
    </row>
    <row r="168" spans="10:11">
      <c r="J168" s="8">
        <v>2019</v>
      </c>
      <c r="K168" s="23">
        <v>1.1330964255693428</v>
      </c>
    </row>
    <row r="169" spans="10:11">
      <c r="J169" s="7" t="s">
        <v>82</v>
      </c>
      <c r="K169" s="23">
        <v>0.38580405477200458</v>
      </c>
    </row>
    <row r="170" spans="10:11">
      <c r="J170" s="8">
        <v>2015</v>
      </c>
      <c r="K170" s="23">
        <v>0.52083359258425466</v>
      </c>
    </row>
    <row r="171" spans="10:11">
      <c r="J171" s="8">
        <v>2016</v>
      </c>
      <c r="K171" s="23">
        <v>0.53754776136862459</v>
      </c>
    </row>
    <row r="172" spans="10:11">
      <c r="J172" s="8">
        <v>2017</v>
      </c>
      <c r="K172" s="23">
        <v>0.31726170983006896</v>
      </c>
    </row>
    <row r="173" spans="10:11">
      <c r="J173" s="8">
        <v>2018</v>
      </c>
      <c r="K173" s="23">
        <v>0.27668860503853737</v>
      </c>
    </row>
    <row r="174" spans="10:11">
      <c r="J174" s="8">
        <v>2019</v>
      </c>
      <c r="K174" s="23">
        <v>0.27668860503853737</v>
      </c>
    </row>
    <row r="175" spans="10:11">
      <c r="J175" s="7" t="s">
        <v>84</v>
      </c>
      <c r="K175" s="23">
        <v>0.94403447238013949</v>
      </c>
    </row>
    <row r="176" spans="10:11">
      <c r="J176" s="8">
        <v>2015</v>
      </c>
      <c r="K176" s="23">
        <v>1.1536449443421892</v>
      </c>
    </row>
    <row r="177" spans="10:11">
      <c r="J177" s="8">
        <v>2016</v>
      </c>
      <c r="K177" s="23">
        <v>0.50882594723862196</v>
      </c>
    </row>
    <row r="178" spans="10:11">
      <c r="J178" s="8">
        <v>2017</v>
      </c>
      <c r="K178" s="23">
        <v>2.0441993942383494</v>
      </c>
    </row>
    <row r="179" spans="10:11">
      <c r="J179" s="8">
        <v>2018</v>
      </c>
      <c r="K179" s="23">
        <v>0.50675103804076826</v>
      </c>
    </row>
    <row r="180" spans="10:11">
      <c r="J180" s="8">
        <v>2019</v>
      </c>
      <c r="K180" s="23">
        <v>0.50675103804076826</v>
      </c>
    </row>
    <row r="181" spans="10:11">
      <c r="J181" s="7" t="s">
        <v>86</v>
      </c>
      <c r="K181" s="23">
        <v>0.636743228193274</v>
      </c>
    </row>
    <row r="182" spans="10:11">
      <c r="J182" s="8">
        <v>2015</v>
      </c>
      <c r="K182" s="23">
        <v>0.72256733996127409</v>
      </c>
    </row>
    <row r="183" spans="10:11">
      <c r="J183" s="8">
        <v>2016</v>
      </c>
      <c r="K183" s="23">
        <v>0.46181988755572817</v>
      </c>
    </row>
    <row r="184" spans="10:11">
      <c r="J184" s="8">
        <v>2017</v>
      </c>
      <c r="K184" s="23">
        <v>0.87815550838201606</v>
      </c>
    </row>
    <row r="185" spans="10:11">
      <c r="J185" s="8">
        <v>2018</v>
      </c>
      <c r="K185" s="23">
        <v>0.73422595429150084</v>
      </c>
    </row>
    <row r="186" spans="10:11">
      <c r="J186" s="8">
        <v>2019</v>
      </c>
      <c r="K186" s="23">
        <v>0.38694745077585085</v>
      </c>
    </row>
    <row r="187" spans="10:11">
      <c r="J187" s="7" t="s">
        <v>91</v>
      </c>
      <c r="K187" s="23">
        <v>2.6147828303294824</v>
      </c>
    </row>
    <row r="188" spans="10:11">
      <c r="J188" s="8">
        <v>2015</v>
      </c>
      <c r="K188" s="23">
        <v>2.5443346461189629</v>
      </c>
    </row>
    <row r="189" spans="10:11">
      <c r="J189" s="8">
        <v>2016</v>
      </c>
      <c r="K189" s="23">
        <v>2.5427777160927909</v>
      </c>
    </row>
    <row r="190" spans="10:11">
      <c r="J190" s="8">
        <v>2017</v>
      </c>
      <c r="K190" s="23">
        <v>2.509720331912189</v>
      </c>
    </row>
    <row r="191" spans="10:11">
      <c r="J191" s="8">
        <v>2018</v>
      </c>
      <c r="K191" s="23">
        <v>2.4979992155524484</v>
      </c>
    </row>
    <row r="192" spans="10:11">
      <c r="J192" s="8">
        <v>2019</v>
      </c>
      <c r="K192" s="23">
        <v>2.9790822419710201</v>
      </c>
    </row>
    <row r="193" spans="10:11">
      <c r="J193" s="7" t="s">
        <v>93</v>
      </c>
      <c r="K193" s="23">
        <v>0.65505677222965419</v>
      </c>
    </row>
    <row r="194" spans="10:11">
      <c r="J194" s="8">
        <v>2015</v>
      </c>
      <c r="K194" s="23">
        <v>0.21582825843892106</v>
      </c>
    </row>
    <row r="195" spans="10:11">
      <c r="J195" s="8">
        <v>2016</v>
      </c>
      <c r="K195" s="23">
        <v>0.73632925280896588</v>
      </c>
    </row>
    <row r="196" spans="10:11">
      <c r="J196" s="8">
        <v>2017</v>
      </c>
      <c r="K196" s="23">
        <v>1.0711036500686779</v>
      </c>
    </row>
    <row r="197" spans="10:11">
      <c r="J197" s="8">
        <v>2018</v>
      </c>
      <c r="K197" s="23">
        <v>0.62601134991585305</v>
      </c>
    </row>
    <row r="198" spans="10:11">
      <c r="J198" s="8">
        <v>2019</v>
      </c>
      <c r="K198" s="23">
        <v>0.62601134991585305</v>
      </c>
    </row>
    <row r="199" spans="10:11">
      <c r="J199" s="7" t="s">
        <v>94</v>
      </c>
      <c r="K199" s="23">
        <v>0.87059167148695771</v>
      </c>
    </row>
    <row r="200" spans="10:11">
      <c r="J200" s="8">
        <v>2015</v>
      </c>
      <c r="K200" s="23">
        <v>1.7351986681833445</v>
      </c>
    </row>
    <row r="201" spans="10:11">
      <c r="J201" s="8">
        <v>2016</v>
      </c>
      <c r="K201" s="23">
        <v>1.1712038589841065</v>
      </c>
    </row>
    <row r="202" spans="10:11">
      <c r="J202" s="8">
        <v>2017</v>
      </c>
      <c r="K202" s="23">
        <v>0.69520068585307493</v>
      </c>
    </row>
    <row r="203" spans="10:11">
      <c r="J203" s="8">
        <v>2018</v>
      </c>
      <c r="K203" s="23">
        <v>0.37567757220713111</v>
      </c>
    </row>
    <row r="204" spans="10:11">
      <c r="J204" s="8">
        <v>2019</v>
      </c>
      <c r="K204" s="23">
        <v>0.37567757220713111</v>
      </c>
    </row>
    <row r="205" spans="10:11">
      <c r="J205" s="7" t="s">
        <v>101</v>
      </c>
      <c r="K205" s="23">
        <v>0.77567579928970898</v>
      </c>
    </row>
    <row r="206" spans="10:11">
      <c r="J206" s="8">
        <v>2015</v>
      </c>
      <c r="K206" s="23">
        <v>0.52856877052219575</v>
      </c>
    </row>
    <row r="207" spans="10:11">
      <c r="J207" s="8">
        <v>2016</v>
      </c>
      <c r="K207" s="23">
        <v>1.0333416894690031</v>
      </c>
    </row>
    <row r="208" spans="10:11">
      <c r="J208" s="8">
        <v>2017</v>
      </c>
      <c r="K208" s="23">
        <v>0.82245332898947632</v>
      </c>
    </row>
    <row r="209" spans="10:11">
      <c r="J209" s="8">
        <v>2018</v>
      </c>
      <c r="K209" s="23">
        <v>0.74700760373393493</v>
      </c>
    </row>
    <row r="210" spans="10:11">
      <c r="J210" s="8">
        <v>2019</v>
      </c>
      <c r="K210" s="23">
        <v>0.74700760373393493</v>
      </c>
    </row>
    <row r="211" spans="10:11">
      <c r="J211" s="7" t="s">
        <v>102</v>
      </c>
      <c r="K211" s="23">
        <v>0.51471587058709756</v>
      </c>
    </row>
    <row r="212" spans="10:11">
      <c r="J212" s="8">
        <v>2015</v>
      </c>
      <c r="K212" s="23">
        <v>0.54469834780153603</v>
      </c>
    </row>
    <row r="213" spans="10:11">
      <c r="J213" s="8">
        <v>2016</v>
      </c>
      <c r="K213" s="23">
        <v>0.47552853998680117</v>
      </c>
    </row>
    <row r="214" spans="10:11">
      <c r="J214" s="8">
        <v>2017</v>
      </c>
      <c r="K214" s="23">
        <v>0.48163686595131927</v>
      </c>
    </row>
    <row r="215" spans="10:11">
      <c r="J215" s="8">
        <v>2018</v>
      </c>
      <c r="K215" s="23">
        <v>0.5956921663547744</v>
      </c>
    </row>
    <row r="216" spans="10:11">
      <c r="J216" s="8">
        <v>2019</v>
      </c>
      <c r="K216" s="23">
        <v>0.47602343284105664</v>
      </c>
    </row>
    <row r="217" spans="10:11">
      <c r="J217" s="7" t="s">
        <v>103</v>
      </c>
      <c r="K217" s="23">
        <v>1.2749805934005409</v>
      </c>
    </row>
    <row r="218" spans="10:11">
      <c r="J218" s="8">
        <v>2015</v>
      </c>
      <c r="K218" s="23">
        <v>1.5597760801709417</v>
      </c>
    </row>
    <row r="219" spans="10:11">
      <c r="J219" s="8">
        <v>2016</v>
      </c>
      <c r="K219" s="23">
        <v>0.97410470241819103</v>
      </c>
    </row>
    <row r="220" spans="10:11">
      <c r="J220" s="8">
        <v>2017</v>
      </c>
      <c r="K220" s="23">
        <v>1.4814799034919646</v>
      </c>
    </row>
    <row r="221" spans="10:11">
      <c r="J221" s="8">
        <v>2018</v>
      </c>
      <c r="K221" s="23">
        <v>1.4814795428091185</v>
      </c>
    </row>
    <row r="222" spans="10:11">
      <c r="J222" s="8">
        <v>2019</v>
      </c>
      <c r="K222" s="23">
        <v>0.87806273811248914</v>
      </c>
    </row>
    <row r="223" spans="10:11">
      <c r="J223" s="7" t="s">
        <v>105</v>
      </c>
      <c r="K223" s="23">
        <v>1.7282443904498976</v>
      </c>
    </row>
    <row r="224" spans="10:11">
      <c r="J224" s="8">
        <v>2015</v>
      </c>
      <c r="K224" s="23">
        <v>1.6872923704936265</v>
      </c>
    </row>
    <row r="225" spans="10:11">
      <c r="J225" s="8">
        <v>2016</v>
      </c>
      <c r="K225" s="23">
        <v>1.6526464368411973</v>
      </c>
    </row>
    <row r="226" spans="10:11">
      <c r="J226" s="8">
        <v>2017</v>
      </c>
      <c r="K226" s="23">
        <v>1.6526464368411973</v>
      </c>
    </row>
    <row r="227" spans="10:11">
      <c r="J227" s="8">
        <v>2018</v>
      </c>
      <c r="K227" s="23">
        <v>1.8243183540367329</v>
      </c>
    </row>
    <row r="228" spans="10:11">
      <c r="J228" s="8">
        <v>2019</v>
      </c>
      <c r="K228" s="23">
        <v>1.8243183540367329</v>
      </c>
    </row>
    <row r="229" spans="10:11">
      <c r="J229" s="7" t="s">
        <v>107</v>
      </c>
      <c r="K229" s="23">
        <v>1.6742553932345252</v>
      </c>
    </row>
    <row r="230" spans="10:11">
      <c r="J230" s="8">
        <v>2015</v>
      </c>
      <c r="K230" s="23">
        <v>2.0668861515418246</v>
      </c>
    </row>
    <row r="231" spans="10:11">
      <c r="J231" s="8">
        <v>2016</v>
      </c>
      <c r="K231" s="23">
        <v>1.2320430225786756</v>
      </c>
    </row>
    <row r="232" spans="10:11">
      <c r="J232" s="8">
        <v>2017</v>
      </c>
      <c r="K232" s="23">
        <v>1.9819292307960015</v>
      </c>
    </row>
    <row r="233" spans="10:11">
      <c r="J233" s="8">
        <v>2018</v>
      </c>
      <c r="K233" s="23">
        <v>1.5452097468891464</v>
      </c>
    </row>
    <row r="234" spans="10:11">
      <c r="J234" s="8">
        <v>2019</v>
      </c>
      <c r="K234" s="23">
        <v>1.5452088143669789</v>
      </c>
    </row>
    <row r="235" spans="10:11">
      <c r="J235" s="7" t="s">
        <v>108</v>
      </c>
      <c r="K235" s="23">
        <v>0.95671041183524319</v>
      </c>
    </row>
    <row r="236" spans="10:11">
      <c r="J236" s="8">
        <v>2015</v>
      </c>
      <c r="K236" s="23">
        <v>1.4879187361643915</v>
      </c>
    </row>
    <row r="237" spans="10:11">
      <c r="J237" s="8">
        <v>2016</v>
      </c>
      <c r="K237" s="23">
        <v>0.82173349868616885</v>
      </c>
    </row>
    <row r="238" spans="10:11">
      <c r="J238" s="8">
        <v>2017</v>
      </c>
      <c r="K238" s="23">
        <v>1.2670770408277507</v>
      </c>
    </row>
    <row r="239" spans="10:11">
      <c r="J239" s="8">
        <v>2018</v>
      </c>
      <c r="K239" s="23">
        <v>0.60341139174895264</v>
      </c>
    </row>
    <row r="240" spans="10:11">
      <c r="J240" s="8">
        <v>2019</v>
      </c>
      <c r="K240" s="23">
        <v>0.60341139174895264</v>
      </c>
    </row>
    <row r="241" spans="10:11">
      <c r="J241" s="7" t="s">
        <v>109</v>
      </c>
      <c r="K241" s="23">
        <v>1.6336577152963643</v>
      </c>
    </row>
    <row r="242" spans="10:11">
      <c r="J242" s="8">
        <v>2015</v>
      </c>
      <c r="K242" s="23">
        <v>1.3523684418604347</v>
      </c>
    </row>
    <row r="243" spans="10:11">
      <c r="J243" s="8">
        <v>2016</v>
      </c>
      <c r="K243" s="23">
        <v>1.7591430839079676</v>
      </c>
    </row>
    <row r="244" spans="10:11">
      <c r="J244" s="8">
        <v>2017</v>
      </c>
      <c r="K244" s="23">
        <v>1.8201852270232384</v>
      </c>
    </row>
    <row r="245" spans="10:11">
      <c r="J245" s="8">
        <v>2018</v>
      </c>
      <c r="K245" s="23">
        <v>1.6182959118450895</v>
      </c>
    </row>
    <row r="246" spans="10:11">
      <c r="J246" s="8">
        <v>2019</v>
      </c>
      <c r="K246" s="23">
        <v>1.6182959118450895</v>
      </c>
    </row>
    <row r="247" spans="10:11">
      <c r="J247" s="7" t="s">
        <v>110</v>
      </c>
      <c r="K247" s="23">
        <v>0.32241898608727554</v>
      </c>
    </row>
    <row r="248" spans="10:11">
      <c r="J248" s="8">
        <v>2015</v>
      </c>
      <c r="K248" s="23">
        <v>0.49878664677806345</v>
      </c>
    </row>
    <row r="249" spans="10:11">
      <c r="J249" s="8">
        <v>2016</v>
      </c>
      <c r="K249" s="23">
        <v>0.34832325708692963</v>
      </c>
    </row>
    <row r="250" spans="10:11">
      <c r="J250" s="8">
        <v>2017</v>
      </c>
      <c r="K250" s="23">
        <v>0.38169204499404841</v>
      </c>
    </row>
    <row r="251" spans="10:11">
      <c r="J251" s="8">
        <v>2018</v>
      </c>
      <c r="K251" s="23">
        <v>0.19164649078866811</v>
      </c>
    </row>
    <row r="252" spans="10:11">
      <c r="J252" s="8">
        <v>2019</v>
      </c>
      <c r="K252" s="23">
        <v>0.19164649078866811</v>
      </c>
    </row>
    <row r="253" spans="10:11">
      <c r="J253" s="2" t="s">
        <v>113</v>
      </c>
      <c r="K253" s="23">
        <v>1.0771861997845997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9B025-6680-4C05-94A1-EF9FAA3EA8D4}">
  <dimension ref="A1:BW191"/>
  <sheetViews>
    <sheetView topLeftCell="A2" workbookViewId="0">
      <selection activeCell="D27" sqref="D27"/>
    </sheetView>
  </sheetViews>
  <sheetFormatPr defaultRowHeight="13.8"/>
  <cols>
    <col min="4" max="4" width="18.69921875" customWidth="1"/>
    <col min="5" max="5" width="17.59765625" customWidth="1"/>
    <col min="6" max="6" width="19.3984375" customWidth="1"/>
    <col min="7" max="7" width="19.59765625" customWidth="1"/>
    <col min="8" max="8" width="23.796875" customWidth="1"/>
    <col min="9" max="9" width="23.09765625" customWidth="1"/>
    <col min="10" max="10" width="9.8984375" customWidth="1"/>
    <col min="11" max="11" width="12.296875" customWidth="1"/>
    <col min="12" max="12" width="27" customWidth="1"/>
    <col min="13" max="13" width="23.69921875" customWidth="1"/>
    <col min="14" max="14" width="37.796875" customWidth="1"/>
    <col min="15" max="15" width="42.69921875" customWidth="1"/>
    <col min="16" max="16" width="13.09765625" customWidth="1"/>
    <col min="17" max="17" width="10.8984375" customWidth="1"/>
    <col min="18" max="18" width="12.3984375" customWidth="1"/>
    <col min="19" max="19" width="12.796875" customWidth="1"/>
    <col min="20" max="20" width="12.296875" customWidth="1"/>
    <col min="21" max="21" width="31.5" customWidth="1"/>
    <col min="22" max="22" width="19.09765625" customWidth="1"/>
    <col min="23" max="23" width="20.59765625" customWidth="1"/>
    <col min="24" max="24" width="23.796875" customWidth="1"/>
    <col min="25" max="25" width="8.8984375" customWidth="1"/>
    <col min="27" max="27" width="11" customWidth="1"/>
    <col min="28" max="28" width="16.5" customWidth="1"/>
    <col min="29" max="29" width="9.5" customWidth="1"/>
    <col min="30" max="30" width="11.09765625" customWidth="1"/>
    <col min="31" max="31" width="21.3984375" customWidth="1"/>
    <col min="32" max="32" width="16.796875" customWidth="1"/>
    <col min="33" max="33" width="19.796875" customWidth="1"/>
    <col min="34" max="34" width="9.8984375" customWidth="1"/>
    <col min="35" max="35" width="31.296875" customWidth="1"/>
    <col min="36" max="36" width="23.59765625" customWidth="1"/>
    <col min="37" max="37" width="46" customWidth="1"/>
    <col min="39" max="39" width="19.3984375" customWidth="1"/>
    <col min="40" max="40" width="13.8984375" customWidth="1"/>
    <col min="41" max="41" width="13.3984375" customWidth="1"/>
    <col min="42" max="42" width="17.59765625" customWidth="1"/>
    <col min="43" max="43" width="36.296875" customWidth="1"/>
    <col min="44" max="44" width="13.5" customWidth="1"/>
    <col min="45" max="45" width="50.3984375" customWidth="1"/>
    <col min="46" max="46" width="23" customWidth="1"/>
    <col min="47" max="47" width="26.8984375" customWidth="1"/>
    <col min="48" max="48" width="27.8984375" customWidth="1"/>
    <col min="49" max="49" width="31.09765625" customWidth="1"/>
    <col min="50" max="50" width="30.59765625" customWidth="1"/>
    <col min="51" max="51" width="17.09765625" customWidth="1"/>
    <col min="52" max="52" width="23.796875" customWidth="1"/>
    <col min="53" max="53" width="33.296875" customWidth="1"/>
    <col min="54" max="54" width="25.296875" customWidth="1"/>
    <col min="55" max="55" width="27" customWidth="1"/>
    <col min="56" max="56" width="38.296875" customWidth="1"/>
    <col min="57" max="57" width="31.09765625" customWidth="1"/>
    <col min="58" max="58" width="29" customWidth="1"/>
    <col min="59" max="59" width="39.59765625" customWidth="1"/>
    <col min="60" max="60" width="40.296875" customWidth="1"/>
    <col min="61" max="61" width="20.3984375" customWidth="1"/>
    <col min="62" max="62" width="15.59765625" customWidth="1"/>
    <col min="63" max="63" width="32.796875" customWidth="1"/>
    <col min="64" max="64" width="19.59765625" customWidth="1"/>
    <col min="65" max="65" width="13.69921875" customWidth="1"/>
    <col min="66" max="66" width="15.5" customWidth="1"/>
    <col min="67" max="67" width="22.296875" customWidth="1"/>
    <col min="68" max="68" width="21" customWidth="1"/>
    <col min="70" max="70" width="12.09765625" customWidth="1"/>
    <col min="71" max="71" width="16.296875" customWidth="1"/>
    <col min="74" max="74" width="20.59765625" style="4" customWidth="1"/>
    <col min="75" max="75" width="14.296875" style="6" customWidth="1"/>
  </cols>
  <sheetData>
    <row r="1" spans="1:75" ht="21.6"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117</v>
      </c>
      <c r="BU1" t="s">
        <v>118</v>
      </c>
      <c r="BV1" s="4" t="s">
        <v>119</v>
      </c>
      <c r="BW1" s="6" t="s">
        <v>120</v>
      </c>
    </row>
    <row r="2" spans="1:75">
      <c r="A2" t="s">
        <v>71</v>
      </c>
      <c r="B2">
        <v>2015</v>
      </c>
      <c r="C2" t="s">
        <v>72</v>
      </c>
      <c r="D2">
        <v>613.79999999999995</v>
      </c>
      <c r="E2">
        <v>613.79999999999995</v>
      </c>
      <c r="F2">
        <v>2648.03</v>
      </c>
      <c r="G2">
        <v>10802.21</v>
      </c>
      <c r="H2">
        <v>13450.23</v>
      </c>
      <c r="I2">
        <v>14064.04</v>
      </c>
      <c r="J2">
        <v>200644.4</v>
      </c>
      <c r="K2">
        <v>14807.04</v>
      </c>
      <c r="L2">
        <v>5622.91</v>
      </c>
      <c r="M2">
        <v>235828.4</v>
      </c>
      <c r="N2">
        <v>9471.14</v>
      </c>
      <c r="O2">
        <v>10385.02</v>
      </c>
      <c r="P2">
        <v>55657.919999999998</v>
      </c>
      <c r="Q2">
        <v>152372</v>
      </c>
      <c r="R2">
        <v>3255.83</v>
      </c>
      <c r="S2">
        <v>4686.42</v>
      </c>
      <c r="T2">
        <v>235828.4</v>
      </c>
      <c r="U2">
        <v>0</v>
      </c>
      <c r="V2">
        <v>3210</v>
      </c>
      <c r="W2">
        <v>24137</v>
      </c>
      <c r="X2">
        <v>11</v>
      </c>
      <c r="Y2">
        <v>8</v>
      </c>
      <c r="Z2">
        <v>3</v>
      </c>
      <c r="AA2">
        <v>15384.57</v>
      </c>
      <c r="AB2">
        <v>10</v>
      </c>
      <c r="AC2">
        <v>10292.51</v>
      </c>
      <c r="AD2">
        <v>7</v>
      </c>
      <c r="AE2">
        <v>7</v>
      </c>
      <c r="AF2">
        <v>18794.560000000001</v>
      </c>
      <c r="AG2">
        <v>149672.70000000001</v>
      </c>
      <c r="AH2">
        <v>0</v>
      </c>
      <c r="AI2">
        <v>14965.79</v>
      </c>
      <c r="AJ2">
        <v>4486.3100000000004</v>
      </c>
      <c r="AK2">
        <v>202.25</v>
      </c>
      <c r="AL2">
        <v>61.77</v>
      </c>
      <c r="AM2">
        <v>19716.12</v>
      </c>
      <c r="AN2">
        <v>1996.01</v>
      </c>
      <c r="AO2">
        <v>21712.13</v>
      </c>
      <c r="AP2">
        <v>13538.24</v>
      </c>
      <c r="AQ2">
        <v>2307.1999999999998</v>
      </c>
      <c r="AR2">
        <v>99.36</v>
      </c>
      <c r="AS2">
        <v>1307.6099999999999</v>
      </c>
      <c r="AT2">
        <v>3714.17</v>
      </c>
      <c r="AU2">
        <v>1296.08</v>
      </c>
      <c r="AV2">
        <v>-313.94</v>
      </c>
      <c r="AW2">
        <v>2856.67</v>
      </c>
      <c r="AX2">
        <v>3838.81</v>
      </c>
      <c r="AY2">
        <v>21091.22</v>
      </c>
      <c r="AZ2">
        <v>620.9</v>
      </c>
      <c r="BA2">
        <v>620.9</v>
      </c>
      <c r="BB2">
        <v>363.02</v>
      </c>
      <c r="BC2">
        <v>0</v>
      </c>
      <c r="BD2">
        <v>983.93</v>
      </c>
      <c r="BE2">
        <v>156</v>
      </c>
      <c r="BF2">
        <v>25.1</v>
      </c>
      <c r="BG2">
        <v>49.5</v>
      </c>
      <c r="BH2">
        <v>0</v>
      </c>
      <c r="BI2">
        <v>93.13</v>
      </c>
      <c r="BJ2">
        <v>18.96</v>
      </c>
      <c r="BK2">
        <v>383.23</v>
      </c>
      <c r="BL2">
        <v>983.93</v>
      </c>
      <c r="BM2">
        <v>11.39</v>
      </c>
      <c r="BN2">
        <v>11.39</v>
      </c>
      <c r="BO2">
        <v>0</v>
      </c>
      <c r="BP2">
        <v>16</v>
      </c>
      <c r="BQ2" t="s">
        <v>73</v>
      </c>
      <c r="BR2">
        <v>0.84923890000000002</v>
      </c>
      <c r="BS2">
        <v>0.85279939999999999</v>
      </c>
      <c r="BT2" s="5">
        <f t="shared" ref="BT2:BT33" si="0">(AO2/T2)</f>
        <v>9.2067494839468023E-2</v>
      </c>
      <c r="BU2" s="4">
        <f>AO2/Table1[[#This Row],[TotalShareHoldersFunds]]</f>
        <v>1.5438046251290525</v>
      </c>
      <c r="BV2" s="4">
        <f t="shared" ref="BV2:BV33" si="1">(K2)/I2</f>
        <v>1.0528297701087312</v>
      </c>
      <c r="BW2" s="6">
        <f t="shared" ref="BW2:BW33" si="2">AZ2/AO2</f>
        <v>2.8596917944024837E-2</v>
      </c>
    </row>
    <row r="3" spans="1:75">
      <c r="A3" t="s">
        <v>71</v>
      </c>
      <c r="B3">
        <v>2016</v>
      </c>
      <c r="C3" t="s">
        <v>72</v>
      </c>
      <c r="D3">
        <v>743.69</v>
      </c>
      <c r="E3">
        <v>743.69</v>
      </c>
      <c r="F3">
        <v>2600.4699999999998</v>
      </c>
      <c r="G3">
        <v>10952.24</v>
      </c>
      <c r="H3">
        <v>13552.71</v>
      </c>
      <c r="I3">
        <v>14296.4</v>
      </c>
      <c r="J3">
        <v>201870.2</v>
      </c>
      <c r="K3">
        <v>14670.32</v>
      </c>
      <c r="L3">
        <v>5782.94</v>
      </c>
      <c r="M3">
        <v>237037.9</v>
      </c>
      <c r="N3">
        <v>8585.7999999999993</v>
      </c>
      <c r="O3">
        <v>13469.52</v>
      </c>
      <c r="P3">
        <v>55136.07</v>
      </c>
      <c r="Q3">
        <v>150752.70000000001</v>
      </c>
      <c r="R3">
        <v>3191.85</v>
      </c>
      <c r="S3">
        <v>5901.95</v>
      </c>
      <c r="T3">
        <v>237037.9</v>
      </c>
      <c r="U3">
        <v>0</v>
      </c>
      <c r="V3">
        <v>3246</v>
      </c>
      <c r="W3">
        <v>23944</v>
      </c>
      <c r="X3">
        <v>11</v>
      </c>
      <c r="Y3">
        <v>8</v>
      </c>
      <c r="Z3">
        <v>3</v>
      </c>
      <c r="AA3">
        <v>20687.830000000002</v>
      </c>
      <c r="AB3">
        <v>13</v>
      </c>
      <c r="AC3">
        <v>13433.51</v>
      </c>
      <c r="AD3">
        <v>9</v>
      </c>
      <c r="AE3">
        <v>9</v>
      </c>
      <c r="AF3">
        <v>15669.83</v>
      </c>
      <c r="AG3">
        <v>168085.8</v>
      </c>
      <c r="AH3">
        <v>0</v>
      </c>
      <c r="AI3">
        <v>14486.39</v>
      </c>
      <c r="AJ3">
        <v>3989.61</v>
      </c>
      <c r="AK3">
        <v>284.94</v>
      </c>
      <c r="AL3">
        <v>124</v>
      </c>
      <c r="AM3">
        <v>18884.95</v>
      </c>
      <c r="AN3">
        <v>1910.13</v>
      </c>
      <c r="AO3">
        <v>20795.07</v>
      </c>
      <c r="AP3">
        <v>12986.45</v>
      </c>
      <c r="AQ3">
        <v>2130.88</v>
      </c>
      <c r="AR3">
        <v>116.32</v>
      </c>
      <c r="AS3">
        <v>1427.52</v>
      </c>
      <c r="AT3">
        <v>3674.72</v>
      </c>
      <c r="AU3">
        <v>549.5</v>
      </c>
      <c r="AV3">
        <v>-925.47</v>
      </c>
      <c r="AW3">
        <v>5253.18</v>
      </c>
      <c r="AX3">
        <v>4877.21</v>
      </c>
      <c r="AY3">
        <v>21538.38</v>
      </c>
      <c r="AZ3">
        <v>-743.31</v>
      </c>
      <c r="BA3">
        <v>-743.31</v>
      </c>
      <c r="BB3">
        <v>383.23</v>
      </c>
      <c r="BC3">
        <v>0</v>
      </c>
      <c r="BD3">
        <v>-360.08</v>
      </c>
      <c r="BE3">
        <v>0</v>
      </c>
      <c r="BF3">
        <v>0</v>
      </c>
      <c r="BG3">
        <v>0</v>
      </c>
      <c r="BH3">
        <v>0</v>
      </c>
      <c r="BI3">
        <v>0</v>
      </c>
      <c r="BJ3">
        <v>0</v>
      </c>
      <c r="BK3">
        <v>-360.08</v>
      </c>
      <c r="BL3">
        <v>-360.08</v>
      </c>
      <c r="BM3">
        <v>-12.68</v>
      </c>
      <c r="BN3">
        <v>-12.68</v>
      </c>
      <c r="BO3">
        <v>0</v>
      </c>
      <c r="BP3">
        <v>0</v>
      </c>
      <c r="BQ3" t="s">
        <v>73</v>
      </c>
      <c r="BR3">
        <v>0.84923890000000002</v>
      </c>
      <c r="BS3">
        <v>0.84084179999999997</v>
      </c>
      <c r="BT3" s="5">
        <f t="shared" si="0"/>
        <v>8.7728882174538336E-2</v>
      </c>
      <c r="BU3" s="4">
        <f>AO3/Table1[[#This Row],[TotalShareHoldersFunds]]</f>
        <v>1.4545668839707899</v>
      </c>
      <c r="BV3" s="4">
        <f t="shared" si="1"/>
        <v>1.0261548361825354</v>
      </c>
      <c r="BW3" s="6">
        <f t="shared" si="2"/>
        <v>-3.5744529833272982E-2</v>
      </c>
    </row>
    <row r="4" spans="1:75">
      <c r="A4" t="s">
        <v>71</v>
      </c>
      <c r="B4">
        <v>2017</v>
      </c>
      <c r="C4" t="s">
        <v>72</v>
      </c>
      <c r="D4">
        <v>844.04</v>
      </c>
      <c r="E4">
        <v>844.04</v>
      </c>
      <c r="F4">
        <v>2556.92</v>
      </c>
      <c r="G4">
        <v>6867.42</v>
      </c>
      <c r="H4">
        <v>9424.35</v>
      </c>
      <c r="I4">
        <v>10268.39</v>
      </c>
      <c r="J4">
        <v>213603.8</v>
      </c>
      <c r="K4">
        <v>21400.52</v>
      </c>
      <c r="L4">
        <v>5941.58</v>
      </c>
      <c r="M4">
        <v>252714.3</v>
      </c>
      <c r="N4">
        <v>9290.9699999999993</v>
      </c>
      <c r="O4">
        <v>12130.92</v>
      </c>
      <c r="P4">
        <v>67714.02</v>
      </c>
      <c r="Q4">
        <v>152060.70000000001</v>
      </c>
      <c r="R4">
        <v>3132.09</v>
      </c>
      <c r="S4">
        <v>8385.57</v>
      </c>
      <c r="T4">
        <v>252714.3</v>
      </c>
      <c r="U4">
        <v>0</v>
      </c>
      <c r="V4">
        <v>3245</v>
      </c>
      <c r="W4">
        <v>23967</v>
      </c>
      <c r="X4">
        <v>9</v>
      </c>
      <c r="Y4">
        <v>7</v>
      </c>
      <c r="Z4">
        <v>2</v>
      </c>
      <c r="AA4">
        <v>26562.799999999999</v>
      </c>
      <c r="AB4">
        <v>16</v>
      </c>
      <c r="AC4">
        <v>12229.1</v>
      </c>
      <c r="AD4">
        <v>8</v>
      </c>
      <c r="AE4">
        <v>8</v>
      </c>
      <c r="AF4">
        <v>12877.05</v>
      </c>
      <c r="AG4">
        <v>212147.20000000001</v>
      </c>
      <c r="AH4">
        <v>0</v>
      </c>
      <c r="AI4">
        <v>12603.1</v>
      </c>
      <c r="AJ4">
        <v>4120.12</v>
      </c>
      <c r="AK4">
        <v>612.69000000000005</v>
      </c>
      <c r="AL4">
        <v>324.48</v>
      </c>
      <c r="AM4">
        <v>17660.39</v>
      </c>
      <c r="AN4">
        <v>2644.33</v>
      </c>
      <c r="AO4">
        <v>20304.72</v>
      </c>
      <c r="AP4">
        <v>12373.36</v>
      </c>
      <c r="AQ4">
        <v>2285.94</v>
      </c>
      <c r="AR4">
        <v>156.75</v>
      </c>
      <c r="AS4">
        <v>1621.91</v>
      </c>
      <c r="AT4">
        <v>4064.59</v>
      </c>
      <c r="AU4">
        <v>387.99</v>
      </c>
      <c r="AV4">
        <v>-678.18</v>
      </c>
      <c r="AW4">
        <v>4470.4799999999996</v>
      </c>
      <c r="AX4">
        <v>4180.29</v>
      </c>
      <c r="AY4">
        <v>20618.240000000002</v>
      </c>
      <c r="AZ4">
        <v>-313.52</v>
      </c>
      <c r="BA4">
        <v>-313.52</v>
      </c>
      <c r="BB4">
        <v>-360.08</v>
      </c>
      <c r="BC4">
        <v>0</v>
      </c>
      <c r="BD4">
        <v>-673.6</v>
      </c>
      <c r="BE4">
        <v>0</v>
      </c>
      <c r="BF4">
        <v>0</v>
      </c>
      <c r="BG4">
        <v>0</v>
      </c>
      <c r="BH4">
        <v>0</v>
      </c>
      <c r="BI4">
        <v>0</v>
      </c>
      <c r="BJ4">
        <v>0</v>
      </c>
      <c r="BK4">
        <v>-673.6</v>
      </c>
      <c r="BL4">
        <v>-673.6</v>
      </c>
      <c r="BM4">
        <v>-4.3600000000000003</v>
      </c>
      <c r="BN4">
        <v>-4.3600000000000003</v>
      </c>
      <c r="BO4">
        <v>0</v>
      </c>
      <c r="BP4">
        <v>0</v>
      </c>
      <c r="BQ4" t="s">
        <v>73</v>
      </c>
      <c r="BR4">
        <v>0.84923890000000002</v>
      </c>
      <c r="BS4">
        <v>0.82801939999999996</v>
      </c>
      <c r="BT4" s="5">
        <f t="shared" si="0"/>
        <v>8.0346541529308008E-2</v>
      </c>
      <c r="BU4" s="4">
        <f>AO4/Table1[[#This Row],[TotalShareHoldersFunds]]</f>
        <v>1.9774005467264102</v>
      </c>
      <c r="BV4" s="4">
        <f t="shared" si="1"/>
        <v>2.0841163999419581</v>
      </c>
      <c r="BW4" s="6">
        <f t="shared" si="2"/>
        <v>-1.5440744812043701E-2</v>
      </c>
    </row>
    <row r="5" spans="1:75">
      <c r="A5" t="s">
        <v>71</v>
      </c>
      <c r="B5">
        <v>2018</v>
      </c>
      <c r="C5" t="s">
        <v>72</v>
      </c>
      <c r="D5">
        <v>2096.84</v>
      </c>
      <c r="E5">
        <v>2096.84</v>
      </c>
      <c r="F5">
        <v>2943.68</v>
      </c>
      <c r="G5">
        <v>4089.8</v>
      </c>
      <c r="H5">
        <v>7033.48</v>
      </c>
      <c r="I5">
        <v>9130.32</v>
      </c>
      <c r="J5">
        <v>214334.1</v>
      </c>
      <c r="K5">
        <v>12488.94</v>
      </c>
      <c r="L5">
        <v>5726.44</v>
      </c>
      <c r="M5">
        <v>248575.8</v>
      </c>
      <c r="N5">
        <v>9672.32</v>
      </c>
      <c r="O5">
        <v>4561.1899999999996</v>
      </c>
      <c r="P5">
        <v>79557.91</v>
      </c>
      <c r="Q5">
        <v>142212.20000000001</v>
      </c>
      <c r="R5">
        <v>3538.26</v>
      </c>
      <c r="S5">
        <v>9033.92</v>
      </c>
      <c r="T5">
        <v>248575.8</v>
      </c>
      <c r="U5">
        <v>0</v>
      </c>
      <c r="V5">
        <v>3229</v>
      </c>
      <c r="W5">
        <v>23210</v>
      </c>
      <c r="X5">
        <v>13</v>
      </c>
      <c r="Y5">
        <v>10</v>
      </c>
      <c r="Z5">
        <v>3</v>
      </c>
      <c r="AA5">
        <v>28704.78</v>
      </c>
      <c r="AB5">
        <v>18</v>
      </c>
      <c r="AC5">
        <v>7419.31</v>
      </c>
      <c r="AD5">
        <v>5</v>
      </c>
      <c r="AE5">
        <v>5</v>
      </c>
      <c r="AF5">
        <v>9452.0499999999993</v>
      </c>
      <c r="AG5">
        <v>176636.6</v>
      </c>
      <c r="AH5">
        <v>0</v>
      </c>
      <c r="AI5">
        <v>11028.54</v>
      </c>
      <c r="AJ5">
        <v>4097.34</v>
      </c>
      <c r="AK5">
        <v>968.66</v>
      </c>
      <c r="AL5">
        <v>263.95999999999998</v>
      </c>
      <c r="AM5">
        <v>16358.49</v>
      </c>
      <c r="AN5">
        <v>2692.56</v>
      </c>
      <c r="AO5">
        <v>19051.05</v>
      </c>
      <c r="AP5">
        <v>11626.1</v>
      </c>
      <c r="AQ5">
        <v>2158.1</v>
      </c>
      <c r="AR5">
        <v>143.1</v>
      </c>
      <c r="AS5">
        <v>1685.42</v>
      </c>
      <c r="AT5">
        <v>3986.63</v>
      </c>
      <c r="AU5">
        <v>-595.61</v>
      </c>
      <c r="AV5">
        <v>-1321.04</v>
      </c>
      <c r="AW5">
        <v>10029.34</v>
      </c>
      <c r="AX5">
        <v>8112.69</v>
      </c>
      <c r="AY5">
        <v>23725.42</v>
      </c>
      <c r="AZ5">
        <v>-4674.37</v>
      </c>
      <c r="BA5">
        <v>-4674.37</v>
      </c>
      <c r="BB5">
        <v>-616.32000000000005</v>
      </c>
      <c r="BC5">
        <v>0</v>
      </c>
      <c r="BD5">
        <v>-5290.69</v>
      </c>
      <c r="BE5">
        <v>0</v>
      </c>
      <c r="BF5">
        <v>0</v>
      </c>
      <c r="BG5">
        <v>0</v>
      </c>
      <c r="BH5">
        <v>0</v>
      </c>
      <c r="BI5">
        <v>0</v>
      </c>
      <c r="BJ5">
        <v>0</v>
      </c>
      <c r="BK5">
        <v>-5290.69</v>
      </c>
      <c r="BL5">
        <v>-5290.69</v>
      </c>
      <c r="BM5">
        <v>-59.63</v>
      </c>
      <c r="BN5">
        <v>-59.63</v>
      </c>
      <c r="BO5">
        <v>0</v>
      </c>
      <c r="BP5">
        <v>0</v>
      </c>
      <c r="BQ5" t="s">
        <v>73</v>
      </c>
      <c r="BR5">
        <v>0.84923890000000002</v>
      </c>
      <c r="BS5">
        <v>0.81428849999999997</v>
      </c>
      <c r="BT5" s="5">
        <f t="shared" si="0"/>
        <v>7.6640807351318993E-2</v>
      </c>
      <c r="BU5" s="4">
        <f>AO5/Table1[[#This Row],[TotalShareHoldersFunds]]</f>
        <v>2.086569802591804</v>
      </c>
      <c r="BV5" s="4">
        <f t="shared" si="1"/>
        <v>1.3678534815866257</v>
      </c>
      <c r="BW5" s="6">
        <f t="shared" si="2"/>
        <v>-0.24536022948866335</v>
      </c>
    </row>
    <row r="6" spans="1:75">
      <c r="A6" t="s">
        <v>71</v>
      </c>
      <c r="B6">
        <v>2019</v>
      </c>
      <c r="C6" t="s">
        <v>72</v>
      </c>
      <c r="D6">
        <v>2096.84</v>
      </c>
      <c r="E6">
        <v>2096.84</v>
      </c>
      <c r="F6">
        <v>0</v>
      </c>
      <c r="G6">
        <v>7033.48</v>
      </c>
      <c r="H6">
        <v>7033.48</v>
      </c>
      <c r="I6">
        <v>9130.32</v>
      </c>
      <c r="J6">
        <v>214334.1</v>
      </c>
      <c r="K6">
        <v>12488.94</v>
      </c>
      <c r="L6">
        <v>5726.44</v>
      </c>
      <c r="M6">
        <v>248575.8</v>
      </c>
      <c r="N6">
        <v>9672.32</v>
      </c>
      <c r="O6">
        <v>4561.1899999999996</v>
      </c>
      <c r="P6">
        <v>79557.91</v>
      </c>
      <c r="Q6">
        <v>142212.20000000001</v>
      </c>
      <c r="R6">
        <v>3538.26</v>
      </c>
      <c r="S6">
        <v>9033.93</v>
      </c>
      <c r="T6">
        <v>248575.8</v>
      </c>
      <c r="U6">
        <v>0</v>
      </c>
      <c r="V6">
        <v>0</v>
      </c>
      <c r="W6">
        <v>0</v>
      </c>
      <c r="X6">
        <v>13</v>
      </c>
      <c r="Y6">
        <v>0</v>
      </c>
      <c r="Z6">
        <v>0</v>
      </c>
      <c r="AA6">
        <v>28704.78</v>
      </c>
      <c r="AB6">
        <v>18</v>
      </c>
      <c r="AC6">
        <v>7419.31</v>
      </c>
      <c r="AD6">
        <v>5</v>
      </c>
      <c r="AE6">
        <v>-3</v>
      </c>
      <c r="AF6">
        <v>0</v>
      </c>
      <c r="AG6">
        <v>0</v>
      </c>
      <c r="AH6">
        <v>0</v>
      </c>
      <c r="AI6">
        <v>11185.73</v>
      </c>
      <c r="AJ6">
        <v>4942.83</v>
      </c>
      <c r="AK6">
        <v>413.65</v>
      </c>
      <c r="AL6">
        <v>322.08</v>
      </c>
      <c r="AM6">
        <v>16864.29</v>
      </c>
      <c r="AN6">
        <v>1700.2</v>
      </c>
      <c r="AO6">
        <v>18564.5</v>
      </c>
      <c r="AP6">
        <v>11353.48</v>
      </c>
      <c r="AQ6">
        <v>2529.87</v>
      </c>
      <c r="AR6">
        <v>138.11000000000001</v>
      </c>
      <c r="AS6">
        <v>1776.02</v>
      </c>
      <c r="AT6">
        <v>4444</v>
      </c>
      <c r="AU6">
        <v>-767.47</v>
      </c>
      <c r="AV6">
        <v>-29.46</v>
      </c>
      <c r="AW6">
        <v>11897.9</v>
      </c>
      <c r="AX6">
        <v>11100.97</v>
      </c>
      <c r="AY6">
        <v>26898.46</v>
      </c>
      <c r="AZ6">
        <v>-8333.9599999999991</v>
      </c>
      <c r="BA6">
        <v>-8333.9599999999991</v>
      </c>
      <c r="BB6">
        <v>-5290.69</v>
      </c>
      <c r="BC6">
        <v>0</v>
      </c>
      <c r="BD6">
        <v>-13624.65</v>
      </c>
      <c r="BE6">
        <v>0</v>
      </c>
      <c r="BF6">
        <v>0</v>
      </c>
      <c r="BG6">
        <v>0</v>
      </c>
      <c r="BH6">
        <v>0</v>
      </c>
      <c r="BI6">
        <v>0</v>
      </c>
      <c r="BJ6">
        <v>0</v>
      </c>
      <c r="BK6">
        <v>-13624.65</v>
      </c>
      <c r="BL6">
        <v>-13624.65</v>
      </c>
      <c r="BM6">
        <v>-65.34</v>
      </c>
      <c r="BN6">
        <v>-65.34</v>
      </c>
      <c r="BO6">
        <v>0</v>
      </c>
      <c r="BP6">
        <v>0</v>
      </c>
      <c r="BQ6" t="s">
        <v>73</v>
      </c>
      <c r="BR6" t="s">
        <v>73</v>
      </c>
      <c r="BS6" t="s">
        <v>73</v>
      </c>
      <c r="BT6" s="5">
        <f t="shared" si="0"/>
        <v>7.4683456716220967E-2</v>
      </c>
      <c r="BU6" s="4">
        <f>AO6/Table1[[#This Row],[TotalShareHoldersFunds]]</f>
        <v>2.03328032314311</v>
      </c>
      <c r="BV6" s="4">
        <f t="shared" si="1"/>
        <v>1.3678534815866257</v>
      </c>
      <c r="BW6" s="6">
        <f t="shared" si="2"/>
        <v>-0.44891917369172341</v>
      </c>
    </row>
    <row r="7" spans="1:75">
      <c r="A7" t="s">
        <v>74</v>
      </c>
      <c r="B7">
        <v>2015</v>
      </c>
      <c r="C7" t="s">
        <v>72</v>
      </c>
      <c r="D7">
        <v>602.85</v>
      </c>
      <c r="E7">
        <v>602.85</v>
      </c>
      <c r="F7">
        <v>0</v>
      </c>
      <c r="G7">
        <v>9461.24</v>
      </c>
      <c r="H7">
        <v>9461.24</v>
      </c>
      <c r="I7">
        <v>10064.09</v>
      </c>
      <c r="J7">
        <v>155012.20000000001</v>
      </c>
      <c r="K7">
        <v>15307.22</v>
      </c>
      <c r="L7">
        <v>4786.8</v>
      </c>
      <c r="M7">
        <v>185170.4</v>
      </c>
      <c r="N7">
        <v>7517.4</v>
      </c>
      <c r="O7">
        <v>146.36000000000001</v>
      </c>
      <c r="P7">
        <v>46499.43</v>
      </c>
      <c r="Q7">
        <v>125954.7</v>
      </c>
      <c r="R7">
        <v>1263.57</v>
      </c>
      <c r="S7">
        <v>3788.85</v>
      </c>
      <c r="T7">
        <v>185170.4</v>
      </c>
      <c r="U7">
        <v>0</v>
      </c>
      <c r="V7">
        <v>2507</v>
      </c>
      <c r="W7">
        <v>18525</v>
      </c>
      <c r="X7">
        <v>11</v>
      </c>
      <c r="Y7">
        <v>8</v>
      </c>
      <c r="Z7">
        <v>3</v>
      </c>
      <c r="AA7">
        <v>6876.54</v>
      </c>
      <c r="AB7">
        <v>5</v>
      </c>
      <c r="AC7">
        <v>3688.63</v>
      </c>
      <c r="AD7">
        <v>3</v>
      </c>
      <c r="AE7">
        <v>3</v>
      </c>
      <c r="AF7">
        <v>10569.43</v>
      </c>
      <c r="AG7">
        <v>49681.55</v>
      </c>
      <c r="AH7">
        <v>0</v>
      </c>
      <c r="AI7">
        <v>12741.82</v>
      </c>
      <c r="AJ7">
        <v>3508.55</v>
      </c>
      <c r="AK7">
        <v>51.57</v>
      </c>
      <c r="AL7">
        <v>66.67</v>
      </c>
      <c r="AM7">
        <v>16368.6</v>
      </c>
      <c r="AN7">
        <v>1499.84</v>
      </c>
      <c r="AO7">
        <v>17868.45</v>
      </c>
      <c r="AP7">
        <v>11830.57</v>
      </c>
      <c r="AQ7">
        <v>1697.96</v>
      </c>
      <c r="AR7">
        <v>119.97</v>
      </c>
      <c r="AS7">
        <v>921.51</v>
      </c>
      <c r="AT7">
        <v>2739.44</v>
      </c>
      <c r="AU7">
        <v>552.61</v>
      </c>
      <c r="AV7">
        <v>27</v>
      </c>
      <c r="AW7">
        <v>2080.2399999999998</v>
      </c>
      <c r="AX7">
        <v>2660</v>
      </c>
      <c r="AY7">
        <v>17230.009999999998</v>
      </c>
      <c r="AZ7">
        <v>638.44000000000005</v>
      </c>
      <c r="BA7">
        <v>638.44000000000005</v>
      </c>
      <c r="BB7">
        <v>56.16</v>
      </c>
      <c r="BC7">
        <v>0</v>
      </c>
      <c r="BD7">
        <v>694.6</v>
      </c>
      <c r="BE7">
        <v>159.61000000000001</v>
      </c>
      <c r="BF7">
        <v>0</v>
      </c>
      <c r="BG7">
        <v>295.32</v>
      </c>
      <c r="BH7">
        <v>0</v>
      </c>
      <c r="BI7">
        <v>120.2</v>
      </c>
      <c r="BJ7">
        <v>24.48</v>
      </c>
      <c r="BK7">
        <v>95</v>
      </c>
      <c r="BL7">
        <v>694.6</v>
      </c>
      <c r="BM7">
        <v>10.82</v>
      </c>
      <c r="BN7">
        <v>10.82</v>
      </c>
      <c r="BO7">
        <v>0</v>
      </c>
      <c r="BP7">
        <v>20</v>
      </c>
      <c r="BQ7" t="s">
        <v>73</v>
      </c>
      <c r="BR7">
        <v>0.91742049999999997</v>
      </c>
      <c r="BS7">
        <v>0.91633089999999995</v>
      </c>
      <c r="BT7" s="5">
        <f t="shared" si="0"/>
        <v>9.6497334347174279E-2</v>
      </c>
      <c r="BU7" s="4">
        <f>AO7/Table1[[#This Row],[TotalShareHoldersFunds]]</f>
        <v>1.7754660381614236</v>
      </c>
      <c r="BV7" s="4">
        <f t="shared" si="1"/>
        <v>1.5209740771396121</v>
      </c>
      <c r="BW7" s="6">
        <f t="shared" si="2"/>
        <v>3.5730015754024555E-2</v>
      </c>
    </row>
    <row r="8" spans="1:75">
      <c r="A8" t="s">
        <v>74</v>
      </c>
      <c r="B8">
        <v>2016</v>
      </c>
      <c r="C8" t="s">
        <v>72</v>
      </c>
      <c r="D8">
        <v>681.16</v>
      </c>
      <c r="E8">
        <v>681.16</v>
      </c>
      <c r="F8">
        <v>0</v>
      </c>
      <c r="G8">
        <v>10313.23</v>
      </c>
      <c r="H8">
        <v>10313.23</v>
      </c>
      <c r="I8">
        <v>10994.39</v>
      </c>
      <c r="J8">
        <v>174302.4</v>
      </c>
      <c r="K8">
        <v>9715.59</v>
      </c>
      <c r="L8">
        <v>4949.38</v>
      </c>
      <c r="M8">
        <v>199961.8</v>
      </c>
      <c r="N8">
        <v>8791.01</v>
      </c>
      <c r="O8">
        <v>181.34</v>
      </c>
      <c r="P8">
        <v>53864.19</v>
      </c>
      <c r="Q8">
        <v>130787.9</v>
      </c>
      <c r="R8">
        <v>1368.44</v>
      </c>
      <c r="S8">
        <v>4968.88</v>
      </c>
      <c r="T8">
        <v>199961.8</v>
      </c>
      <c r="U8">
        <v>0</v>
      </c>
      <c r="V8">
        <v>2803</v>
      </c>
      <c r="W8">
        <v>18656</v>
      </c>
      <c r="X8">
        <v>12</v>
      </c>
      <c r="Y8">
        <v>9</v>
      </c>
      <c r="Z8">
        <v>3</v>
      </c>
      <c r="AA8">
        <v>11443.63</v>
      </c>
      <c r="AB8">
        <v>8</v>
      </c>
      <c r="AC8">
        <v>6035.65</v>
      </c>
      <c r="AD8">
        <v>5</v>
      </c>
      <c r="AE8">
        <v>5</v>
      </c>
      <c r="AF8">
        <v>12045.03</v>
      </c>
      <c r="AG8">
        <v>36654.26</v>
      </c>
      <c r="AH8">
        <v>0</v>
      </c>
      <c r="AI8">
        <v>13467.43</v>
      </c>
      <c r="AJ8">
        <v>3875.86</v>
      </c>
      <c r="AK8">
        <v>63.8</v>
      </c>
      <c r="AL8">
        <v>227.58</v>
      </c>
      <c r="AM8">
        <v>17634.68</v>
      </c>
      <c r="AN8">
        <v>1564.47</v>
      </c>
      <c r="AO8">
        <v>19199.150000000001</v>
      </c>
      <c r="AP8">
        <v>12313.71</v>
      </c>
      <c r="AQ8">
        <v>1734.72</v>
      </c>
      <c r="AR8">
        <v>143.71</v>
      </c>
      <c r="AS8">
        <v>1047</v>
      </c>
      <c r="AT8">
        <v>2925.44</v>
      </c>
      <c r="AU8">
        <v>327.17</v>
      </c>
      <c r="AV8">
        <v>137.02000000000001</v>
      </c>
      <c r="AW8">
        <v>2955.98</v>
      </c>
      <c r="AX8">
        <v>3420.17</v>
      </c>
      <c r="AY8">
        <v>18659.310000000001</v>
      </c>
      <c r="AZ8">
        <v>539.84</v>
      </c>
      <c r="BA8">
        <v>539.84</v>
      </c>
      <c r="BB8">
        <v>95</v>
      </c>
      <c r="BC8">
        <v>0</v>
      </c>
      <c r="BD8">
        <v>634.83000000000004</v>
      </c>
      <c r="BE8">
        <v>134.96</v>
      </c>
      <c r="BF8">
        <v>0</v>
      </c>
      <c r="BG8">
        <v>363.44</v>
      </c>
      <c r="BH8">
        <v>0</v>
      </c>
      <c r="BI8">
        <v>34.06</v>
      </c>
      <c r="BJ8">
        <v>7.37</v>
      </c>
      <c r="BK8">
        <v>95</v>
      </c>
      <c r="BL8">
        <v>634.83000000000004</v>
      </c>
      <c r="BM8">
        <v>8.6</v>
      </c>
      <c r="BN8">
        <v>8.6</v>
      </c>
      <c r="BO8">
        <v>0</v>
      </c>
      <c r="BP8">
        <v>5</v>
      </c>
      <c r="BQ8" t="s">
        <v>73</v>
      </c>
      <c r="BR8">
        <v>0.91742049999999997</v>
      </c>
      <c r="BS8">
        <v>0.90928070000000005</v>
      </c>
      <c r="BT8" s="5">
        <f t="shared" si="0"/>
        <v>9.6014088690939983E-2</v>
      </c>
      <c r="BU8" s="4">
        <f>AO8/Table1[[#This Row],[TotalShareHoldersFunds]]</f>
        <v>1.7462678693406366</v>
      </c>
      <c r="BV8" s="4">
        <f t="shared" si="1"/>
        <v>0.88368613447403632</v>
      </c>
      <c r="BW8" s="6">
        <f t="shared" si="2"/>
        <v>2.8117911470039038E-2</v>
      </c>
    </row>
    <row r="9" spans="1:75">
      <c r="A9" t="s">
        <v>74</v>
      </c>
      <c r="B9">
        <v>2017</v>
      </c>
      <c r="C9" t="s">
        <v>72</v>
      </c>
      <c r="D9">
        <v>681.16</v>
      </c>
      <c r="E9">
        <v>681.16</v>
      </c>
      <c r="F9">
        <v>0</v>
      </c>
      <c r="G9">
        <v>10685.5</v>
      </c>
      <c r="H9">
        <v>10685.5</v>
      </c>
      <c r="I9">
        <v>11366.66</v>
      </c>
      <c r="J9">
        <v>195441.2</v>
      </c>
      <c r="K9">
        <v>8855.18</v>
      </c>
      <c r="L9">
        <v>6463.05</v>
      </c>
      <c r="M9">
        <v>222126.1</v>
      </c>
      <c r="N9">
        <v>9322.59</v>
      </c>
      <c r="O9">
        <v>8412.5499999999993</v>
      </c>
      <c r="P9">
        <v>59697.49</v>
      </c>
      <c r="Q9">
        <v>136846.29999999999</v>
      </c>
      <c r="R9">
        <v>1530.7</v>
      </c>
      <c r="S9">
        <v>6316.46</v>
      </c>
      <c r="T9">
        <v>222126.1</v>
      </c>
      <c r="U9">
        <v>0</v>
      </c>
      <c r="V9">
        <v>2908</v>
      </c>
      <c r="W9">
        <v>19380</v>
      </c>
      <c r="X9">
        <v>12</v>
      </c>
      <c r="Y9">
        <v>9</v>
      </c>
      <c r="Z9">
        <v>3</v>
      </c>
      <c r="AA9">
        <v>17669.98</v>
      </c>
      <c r="AB9">
        <v>12</v>
      </c>
      <c r="AC9">
        <v>10354.81</v>
      </c>
      <c r="AD9">
        <v>8</v>
      </c>
      <c r="AE9">
        <v>8</v>
      </c>
      <c r="AF9">
        <v>7652.9</v>
      </c>
      <c r="AG9">
        <v>111024.1</v>
      </c>
      <c r="AH9">
        <v>0</v>
      </c>
      <c r="AI9">
        <v>13597.71</v>
      </c>
      <c r="AJ9">
        <v>4230.0600000000004</v>
      </c>
      <c r="AK9">
        <v>109.39</v>
      </c>
      <c r="AL9">
        <v>90.26</v>
      </c>
      <c r="AM9">
        <v>18027.419999999998</v>
      </c>
      <c r="AN9">
        <v>2308.31</v>
      </c>
      <c r="AO9">
        <v>20335.72</v>
      </c>
      <c r="AP9">
        <v>12495.77</v>
      </c>
      <c r="AQ9">
        <v>2096.7800000000002</v>
      </c>
      <c r="AR9">
        <v>151.94999999999999</v>
      </c>
      <c r="AS9">
        <v>1203.27</v>
      </c>
      <c r="AT9">
        <v>3451.99</v>
      </c>
      <c r="AU9">
        <v>1026.27</v>
      </c>
      <c r="AV9">
        <v>-841.27</v>
      </c>
      <c r="AW9">
        <v>4028.62</v>
      </c>
      <c r="AX9">
        <v>4213.62</v>
      </c>
      <c r="AY9">
        <v>20161.39</v>
      </c>
      <c r="AZ9">
        <v>174.33</v>
      </c>
      <c r="BA9">
        <v>174.33</v>
      </c>
      <c r="BB9">
        <v>95</v>
      </c>
      <c r="BC9">
        <v>0</v>
      </c>
      <c r="BD9">
        <v>269.33</v>
      </c>
      <c r="BE9">
        <v>43.6</v>
      </c>
      <c r="BF9">
        <v>129.19999999999999</v>
      </c>
      <c r="BG9">
        <v>0</v>
      </c>
      <c r="BH9">
        <v>0</v>
      </c>
      <c r="BI9">
        <v>0</v>
      </c>
      <c r="BJ9">
        <v>0</v>
      </c>
      <c r="BK9">
        <v>1.53</v>
      </c>
      <c r="BL9">
        <v>269.33</v>
      </c>
      <c r="BM9">
        <v>2.56</v>
      </c>
      <c r="BN9">
        <v>2.56</v>
      </c>
      <c r="BO9">
        <v>0</v>
      </c>
      <c r="BP9">
        <v>0</v>
      </c>
      <c r="BQ9" t="s">
        <v>73</v>
      </c>
      <c r="BR9">
        <v>0.91742049999999997</v>
      </c>
      <c r="BS9">
        <v>0.90167410000000003</v>
      </c>
      <c r="BT9" s="5">
        <f t="shared" si="0"/>
        <v>9.1550340099610092E-2</v>
      </c>
      <c r="BU9" s="4">
        <f>AO9/Table1[[#This Row],[TotalShareHoldersFunds]]</f>
        <v>1.789067324966173</v>
      </c>
      <c r="BV9" s="4">
        <f t="shared" si="1"/>
        <v>0.77904855076161339</v>
      </c>
      <c r="BW9" s="6">
        <f t="shared" si="2"/>
        <v>8.5726003308464124E-3</v>
      </c>
    </row>
    <row r="10" spans="1:75">
      <c r="A10" t="s">
        <v>74</v>
      </c>
      <c r="B10">
        <v>2018</v>
      </c>
      <c r="C10" t="s">
        <v>72</v>
      </c>
      <c r="D10">
        <v>1198.83</v>
      </c>
      <c r="E10">
        <v>1198.83</v>
      </c>
      <c r="F10">
        <v>0</v>
      </c>
      <c r="G10">
        <v>9619.4500000000007</v>
      </c>
      <c r="H10">
        <v>9619.4500000000007</v>
      </c>
      <c r="I10">
        <v>10818.29</v>
      </c>
      <c r="J10">
        <v>208070.5</v>
      </c>
      <c r="K10">
        <v>18269.05</v>
      </c>
      <c r="L10">
        <v>5013.5600000000004</v>
      </c>
      <c r="M10">
        <v>242171.4</v>
      </c>
      <c r="N10">
        <v>9911.0499999999993</v>
      </c>
      <c r="O10">
        <v>6033.26</v>
      </c>
      <c r="P10">
        <v>64770.3</v>
      </c>
      <c r="Q10">
        <v>149064.1</v>
      </c>
      <c r="R10">
        <v>1473.3</v>
      </c>
      <c r="S10">
        <v>10919.34</v>
      </c>
      <c r="T10">
        <v>242171.4</v>
      </c>
      <c r="U10">
        <v>0</v>
      </c>
      <c r="V10">
        <v>2911</v>
      </c>
      <c r="W10">
        <v>21102</v>
      </c>
      <c r="X10">
        <v>11</v>
      </c>
      <c r="Y10">
        <v>7</v>
      </c>
      <c r="Z10">
        <v>4</v>
      </c>
      <c r="AA10">
        <v>2812436</v>
      </c>
      <c r="AB10">
        <v>17</v>
      </c>
      <c r="AC10">
        <v>1263687</v>
      </c>
      <c r="AD10">
        <v>8</v>
      </c>
      <c r="AE10">
        <v>8</v>
      </c>
      <c r="AF10">
        <v>14609.25</v>
      </c>
      <c r="AG10">
        <v>142963.20000000001</v>
      </c>
      <c r="AH10">
        <v>0</v>
      </c>
      <c r="AI10">
        <v>13069.25</v>
      </c>
      <c r="AJ10">
        <v>4488.43</v>
      </c>
      <c r="AK10">
        <v>133.46</v>
      </c>
      <c r="AL10">
        <v>283.39999999999998</v>
      </c>
      <c r="AM10">
        <v>17974.54</v>
      </c>
      <c r="AN10">
        <v>2372.06</v>
      </c>
      <c r="AO10">
        <v>20346.599999999999</v>
      </c>
      <c r="AP10">
        <v>11639.78</v>
      </c>
      <c r="AQ10">
        <v>1857.79</v>
      </c>
      <c r="AR10">
        <v>195.26</v>
      </c>
      <c r="AS10">
        <v>1292.73</v>
      </c>
      <c r="AT10">
        <v>3345.79</v>
      </c>
      <c r="AU10">
        <v>198.84</v>
      </c>
      <c r="AV10">
        <v>-2247.12</v>
      </c>
      <c r="AW10">
        <v>10821.84</v>
      </c>
      <c r="AX10">
        <v>8773.56</v>
      </c>
      <c r="AY10">
        <v>23759.13</v>
      </c>
      <c r="AZ10">
        <v>-3412.53</v>
      </c>
      <c r="BA10">
        <v>-3412.53</v>
      </c>
      <c r="BB10">
        <v>1.53</v>
      </c>
      <c r="BC10">
        <v>0</v>
      </c>
      <c r="BD10">
        <v>-3410.99</v>
      </c>
      <c r="BE10">
        <v>13.02</v>
      </c>
      <c r="BF10">
        <v>0</v>
      </c>
      <c r="BG10">
        <v>39.07</v>
      </c>
      <c r="BH10">
        <v>0</v>
      </c>
      <c r="BI10">
        <v>0</v>
      </c>
      <c r="BJ10">
        <v>0</v>
      </c>
      <c r="BK10">
        <v>-3463.09</v>
      </c>
      <c r="BL10">
        <v>-3410.99</v>
      </c>
      <c r="BM10">
        <v>-42.12</v>
      </c>
      <c r="BN10">
        <v>-42.12</v>
      </c>
      <c r="BO10">
        <v>0</v>
      </c>
      <c r="BP10">
        <v>0</v>
      </c>
      <c r="BQ10" t="s">
        <v>73</v>
      </c>
      <c r="BR10">
        <v>0.91742049999999997</v>
      </c>
      <c r="BS10">
        <v>0.8934742</v>
      </c>
      <c r="BT10" s="5">
        <f t="shared" si="0"/>
        <v>8.4017352998743855E-2</v>
      </c>
      <c r="BU10" s="4">
        <f>AO10/Table1[[#This Row],[TotalShareHoldersFunds]]</f>
        <v>1.8807593436670673</v>
      </c>
      <c r="BV10" s="4">
        <f t="shared" si="1"/>
        <v>1.6887188270974431</v>
      </c>
      <c r="BW10" s="6">
        <f t="shared" si="2"/>
        <v>-0.16771991389224739</v>
      </c>
    </row>
    <row r="11" spans="1:75">
      <c r="A11" t="s">
        <v>74</v>
      </c>
      <c r="B11">
        <v>2019</v>
      </c>
      <c r="C11" t="s">
        <v>72</v>
      </c>
      <c r="D11">
        <v>2884.49</v>
      </c>
      <c r="E11">
        <v>2884.49</v>
      </c>
      <c r="F11">
        <v>0</v>
      </c>
      <c r="G11">
        <v>10280.64</v>
      </c>
      <c r="H11">
        <v>10280.64</v>
      </c>
      <c r="I11">
        <v>13165.13</v>
      </c>
      <c r="J11">
        <v>219821</v>
      </c>
      <c r="K11">
        <v>10278.11</v>
      </c>
      <c r="L11">
        <v>6047.18</v>
      </c>
      <c r="M11">
        <v>249311.4</v>
      </c>
      <c r="N11">
        <v>10126.77</v>
      </c>
      <c r="O11">
        <v>4907.07</v>
      </c>
      <c r="P11">
        <v>62953.09</v>
      </c>
      <c r="Q11">
        <v>158822.70000000001</v>
      </c>
      <c r="R11">
        <v>1558.08</v>
      </c>
      <c r="S11">
        <v>10943.72</v>
      </c>
      <c r="T11">
        <v>249311.4</v>
      </c>
      <c r="U11">
        <v>0</v>
      </c>
      <c r="V11">
        <v>0</v>
      </c>
      <c r="W11">
        <v>0</v>
      </c>
      <c r="X11">
        <v>14</v>
      </c>
      <c r="Y11">
        <v>0</v>
      </c>
      <c r="Z11">
        <v>0</v>
      </c>
      <c r="AA11">
        <v>28973.97</v>
      </c>
      <c r="AB11">
        <v>16</v>
      </c>
      <c r="AC11">
        <v>9091.4</v>
      </c>
      <c r="AD11">
        <v>6</v>
      </c>
      <c r="AE11">
        <v>-1</v>
      </c>
      <c r="AF11">
        <v>0</v>
      </c>
      <c r="AG11">
        <v>0</v>
      </c>
      <c r="AH11">
        <v>0</v>
      </c>
      <c r="AI11">
        <v>14172.55</v>
      </c>
      <c r="AJ11">
        <v>4558.12</v>
      </c>
      <c r="AK11">
        <v>88.24</v>
      </c>
      <c r="AL11">
        <v>113.31</v>
      </c>
      <c r="AM11">
        <v>18932.22</v>
      </c>
      <c r="AN11">
        <v>2045.04</v>
      </c>
      <c r="AO11">
        <v>20977.26</v>
      </c>
      <c r="AP11">
        <v>12223.99</v>
      </c>
      <c r="AQ11">
        <v>2241.5</v>
      </c>
      <c r="AR11">
        <v>0</v>
      </c>
      <c r="AS11">
        <v>1488.65</v>
      </c>
      <c r="AT11">
        <v>3730.15</v>
      </c>
      <c r="AU11">
        <v>375</v>
      </c>
      <c r="AV11">
        <v>0</v>
      </c>
      <c r="AW11">
        <v>7434.25</v>
      </c>
      <c r="AX11">
        <v>7809.25</v>
      </c>
      <c r="AY11">
        <v>23763.39</v>
      </c>
      <c r="AZ11">
        <v>-2786.13</v>
      </c>
      <c r="BA11">
        <v>-2786.13</v>
      </c>
      <c r="BB11">
        <v>0</v>
      </c>
      <c r="BC11">
        <v>0</v>
      </c>
      <c r="BD11">
        <v>0</v>
      </c>
      <c r="BE11">
        <v>0</v>
      </c>
      <c r="BF11">
        <v>0</v>
      </c>
      <c r="BG11">
        <v>0</v>
      </c>
      <c r="BH11">
        <v>0</v>
      </c>
      <c r="BI11">
        <v>0</v>
      </c>
      <c r="BJ11">
        <v>0</v>
      </c>
      <c r="BK11">
        <v>0</v>
      </c>
      <c r="BL11">
        <v>0</v>
      </c>
      <c r="BM11">
        <v>-19.010000000000002</v>
      </c>
      <c r="BN11">
        <v>-19.010000000000002</v>
      </c>
      <c r="BO11">
        <v>0</v>
      </c>
      <c r="BP11">
        <v>0</v>
      </c>
      <c r="BQ11" t="s">
        <v>73</v>
      </c>
      <c r="BR11" t="s">
        <v>73</v>
      </c>
      <c r="BS11" t="s">
        <v>73</v>
      </c>
      <c r="BT11" s="5">
        <f t="shared" si="0"/>
        <v>8.4140797412392693E-2</v>
      </c>
      <c r="BU11" s="4">
        <f>AO11/Table1[[#This Row],[TotalShareHoldersFunds]]</f>
        <v>1.5933955836364699</v>
      </c>
      <c r="BV11" s="4">
        <f t="shared" si="1"/>
        <v>0.78070706479920826</v>
      </c>
      <c r="BW11" s="6">
        <f t="shared" si="2"/>
        <v>-0.13281667863200439</v>
      </c>
    </row>
    <row r="12" spans="1:75">
      <c r="A12" t="s">
        <v>75</v>
      </c>
      <c r="B12">
        <v>2015</v>
      </c>
      <c r="C12" t="s">
        <v>76</v>
      </c>
      <c r="D12">
        <v>479.01</v>
      </c>
      <c r="E12">
        <v>479.01</v>
      </c>
      <c r="F12">
        <v>0</v>
      </c>
      <c r="G12">
        <v>55283.53</v>
      </c>
      <c r="H12">
        <v>55283.53</v>
      </c>
      <c r="I12">
        <v>55762.54</v>
      </c>
      <c r="J12">
        <v>414378.8</v>
      </c>
      <c r="K12">
        <v>105030.9</v>
      </c>
      <c r="L12">
        <v>26295.47</v>
      </c>
      <c r="M12">
        <v>601467.69999999995</v>
      </c>
      <c r="N12">
        <v>30857.94</v>
      </c>
      <c r="O12">
        <v>19398.240000000002</v>
      </c>
      <c r="P12">
        <v>128793.4</v>
      </c>
      <c r="Q12">
        <v>373069.3</v>
      </c>
      <c r="R12">
        <v>3746.89</v>
      </c>
      <c r="S12">
        <v>45601.87</v>
      </c>
      <c r="T12">
        <v>601467.69999999995</v>
      </c>
      <c r="U12">
        <v>0</v>
      </c>
      <c r="V12">
        <v>3304</v>
      </c>
      <c r="W12">
        <v>56617</v>
      </c>
      <c r="X12">
        <v>15</v>
      </c>
      <c r="Y12">
        <v>12</v>
      </c>
      <c r="Z12">
        <v>3</v>
      </c>
      <c r="AA12">
        <v>21280.48</v>
      </c>
      <c r="AB12">
        <v>5</v>
      </c>
      <c r="AC12">
        <v>8626.6</v>
      </c>
      <c r="AD12">
        <v>2</v>
      </c>
      <c r="AE12">
        <v>2</v>
      </c>
      <c r="AF12">
        <v>81055.360000000001</v>
      </c>
      <c r="AG12">
        <v>0</v>
      </c>
      <c r="AH12">
        <v>0</v>
      </c>
      <c r="AI12">
        <v>25867.82</v>
      </c>
      <c r="AJ12">
        <v>9117.09</v>
      </c>
      <c r="AK12">
        <v>231.26</v>
      </c>
      <c r="AL12">
        <v>262.43</v>
      </c>
      <c r="AM12">
        <v>35478.6</v>
      </c>
      <c r="AN12">
        <v>8365.0499999999993</v>
      </c>
      <c r="AO12">
        <v>43843.64</v>
      </c>
      <c r="AP12">
        <v>21254.46</v>
      </c>
      <c r="AQ12">
        <v>3114.97</v>
      </c>
      <c r="AR12">
        <v>405.67</v>
      </c>
      <c r="AS12">
        <v>5683.1</v>
      </c>
      <c r="AT12">
        <v>9203.75</v>
      </c>
      <c r="AU12">
        <v>3852.37</v>
      </c>
      <c r="AV12">
        <v>-153.36000000000001</v>
      </c>
      <c r="AW12">
        <v>2327.6799999999998</v>
      </c>
      <c r="AX12">
        <v>6027.62</v>
      </c>
      <c r="AY12">
        <v>36485.82</v>
      </c>
      <c r="AZ12">
        <v>7357.82</v>
      </c>
      <c r="BA12">
        <v>7357.82</v>
      </c>
      <c r="BB12">
        <v>13501.45</v>
      </c>
      <c r="BC12">
        <v>0</v>
      </c>
      <c r="BD12">
        <v>20859.27</v>
      </c>
      <c r="BE12">
        <v>1839.46</v>
      </c>
      <c r="BF12">
        <v>63.14</v>
      </c>
      <c r="BG12">
        <v>0</v>
      </c>
      <c r="BH12">
        <v>0</v>
      </c>
      <c r="BI12">
        <v>1087.54</v>
      </c>
      <c r="BJ12">
        <v>221.42</v>
      </c>
      <c r="BK12">
        <v>17623.490000000002</v>
      </c>
      <c r="BL12">
        <v>20859.27</v>
      </c>
      <c r="BM12">
        <v>31</v>
      </c>
      <c r="BN12">
        <v>31</v>
      </c>
      <c r="BO12">
        <v>0</v>
      </c>
      <c r="BP12">
        <v>230</v>
      </c>
      <c r="BQ12" t="s">
        <v>73</v>
      </c>
      <c r="BR12">
        <v>0.9378746</v>
      </c>
      <c r="BS12">
        <v>0.95302370000000003</v>
      </c>
      <c r="BT12" s="5">
        <f t="shared" si="0"/>
        <v>7.2894421429446674E-2</v>
      </c>
      <c r="BU12" s="4">
        <f>AO12/Table1[[#This Row],[TotalShareHoldersFunds]]</f>
        <v>0.78625614973779889</v>
      </c>
      <c r="BV12" s="4">
        <f t="shared" si="1"/>
        <v>1.8835386623349653</v>
      </c>
      <c r="BW12" s="6">
        <f t="shared" si="2"/>
        <v>0.1678195514788462</v>
      </c>
    </row>
    <row r="13" spans="1:75">
      <c r="A13" t="s">
        <v>75</v>
      </c>
      <c r="B13">
        <v>2016</v>
      </c>
      <c r="C13" t="s">
        <v>76</v>
      </c>
      <c r="D13">
        <v>513.30999999999995</v>
      </c>
      <c r="E13">
        <v>513.30999999999995</v>
      </c>
      <c r="F13">
        <v>0</v>
      </c>
      <c r="G13">
        <v>62931.95</v>
      </c>
      <c r="H13">
        <v>62931.95</v>
      </c>
      <c r="I13">
        <v>63445.26</v>
      </c>
      <c r="J13">
        <v>453622.7</v>
      </c>
      <c r="K13">
        <v>148016.1</v>
      </c>
      <c r="L13">
        <v>26245.45</v>
      </c>
      <c r="M13">
        <v>691329.6</v>
      </c>
      <c r="N13">
        <v>35481.06</v>
      </c>
      <c r="O13">
        <v>7973.83</v>
      </c>
      <c r="P13">
        <v>153876.1</v>
      </c>
      <c r="Q13">
        <v>439650.3</v>
      </c>
      <c r="R13">
        <v>3971.68</v>
      </c>
      <c r="S13">
        <v>50376.62</v>
      </c>
      <c r="T13">
        <v>691329.6</v>
      </c>
      <c r="U13">
        <v>0</v>
      </c>
      <c r="V13">
        <v>3703</v>
      </c>
      <c r="W13">
        <v>59614</v>
      </c>
      <c r="X13">
        <v>17</v>
      </c>
      <c r="Y13">
        <v>13</v>
      </c>
      <c r="Z13">
        <v>4</v>
      </c>
      <c r="AA13">
        <v>34248.639999999999</v>
      </c>
      <c r="AB13">
        <v>7</v>
      </c>
      <c r="AC13">
        <v>16592</v>
      </c>
      <c r="AD13">
        <v>4</v>
      </c>
      <c r="AE13">
        <v>4</v>
      </c>
      <c r="AF13">
        <v>49565.599999999999</v>
      </c>
      <c r="AG13">
        <v>0</v>
      </c>
      <c r="AH13">
        <v>0</v>
      </c>
      <c r="AI13">
        <v>30040.560000000001</v>
      </c>
      <c r="AJ13">
        <v>9377.59</v>
      </c>
      <c r="AK13">
        <v>295.25</v>
      </c>
      <c r="AL13">
        <v>1274.6400000000001</v>
      </c>
      <c r="AM13">
        <v>40988.04</v>
      </c>
      <c r="AN13">
        <v>9371.4599999999991</v>
      </c>
      <c r="AO13">
        <v>50359.5</v>
      </c>
      <c r="AP13">
        <v>24155.07</v>
      </c>
      <c r="AQ13">
        <v>3376.01</v>
      </c>
      <c r="AR13">
        <v>443.91</v>
      </c>
      <c r="AS13">
        <v>6280.9</v>
      </c>
      <c r="AT13">
        <v>10100.82</v>
      </c>
      <c r="AU13">
        <v>4241.96</v>
      </c>
      <c r="AV13">
        <v>-71.87</v>
      </c>
      <c r="AW13">
        <v>3709.91</v>
      </c>
      <c r="AX13">
        <v>7879.95</v>
      </c>
      <c r="AY13">
        <v>42135.839999999997</v>
      </c>
      <c r="AZ13">
        <v>8223.66</v>
      </c>
      <c r="BA13">
        <v>8223.66</v>
      </c>
      <c r="BB13">
        <v>17623.490000000002</v>
      </c>
      <c r="BC13">
        <v>0</v>
      </c>
      <c r="BD13">
        <v>25847.15</v>
      </c>
      <c r="BE13">
        <v>2055.92</v>
      </c>
      <c r="BF13">
        <v>62.04</v>
      </c>
      <c r="BG13">
        <v>0</v>
      </c>
      <c r="BH13">
        <v>0</v>
      </c>
      <c r="BI13">
        <v>1191.42</v>
      </c>
      <c r="BJ13">
        <v>213.19</v>
      </c>
      <c r="BK13">
        <v>22364.65</v>
      </c>
      <c r="BL13">
        <v>25847.15</v>
      </c>
      <c r="BM13">
        <v>34.590000000000003</v>
      </c>
      <c r="BN13">
        <v>34.4</v>
      </c>
      <c r="BO13">
        <v>0</v>
      </c>
      <c r="BP13">
        <v>250</v>
      </c>
      <c r="BQ13" t="s">
        <v>73</v>
      </c>
      <c r="BR13">
        <v>0.9378746</v>
      </c>
      <c r="BS13">
        <v>0.94898559999999998</v>
      </c>
      <c r="BT13" s="5">
        <f t="shared" si="0"/>
        <v>7.2844414588931247E-2</v>
      </c>
      <c r="BU13" s="4">
        <f>AO13/Table1[[#This Row],[TotalShareHoldersFunds]]</f>
        <v>0.79374723974651529</v>
      </c>
      <c r="BV13" s="4">
        <f t="shared" si="1"/>
        <v>2.3329733379609445</v>
      </c>
      <c r="BW13" s="6">
        <f t="shared" si="2"/>
        <v>0.1632990796175498</v>
      </c>
    </row>
    <row r="14" spans="1:75">
      <c r="A14" t="s">
        <v>75</v>
      </c>
      <c r="B14">
        <v>2017</v>
      </c>
      <c r="C14" t="s">
        <v>76</v>
      </c>
      <c r="D14">
        <v>513.30999999999995</v>
      </c>
      <c r="E14">
        <v>513.30999999999995</v>
      </c>
      <c r="F14">
        <v>0</v>
      </c>
      <c r="G14">
        <v>62931.95</v>
      </c>
      <c r="H14">
        <v>62931.95</v>
      </c>
      <c r="I14">
        <v>63445.26</v>
      </c>
      <c r="J14">
        <v>453622.7</v>
      </c>
      <c r="K14">
        <v>148016.1</v>
      </c>
      <c r="L14">
        <v>26245.45</v>
      </c>
      <c r="M14">
        <v>691329.6</v>
      </c>
      <c r="N14">
        <v>35481.06</v>
      </c>
      <c r="O14">
        <v>7973.83</v>
      </c>
      <c r="P14">
        <v>153876.1</v>
      </c>
      <c r="Q14">
        <v>439650.3</v>
      </c>
      <c r="R14">
        <v>3971.68</v>
      </c>
      <c r="S14">
        <v>50376.62</v>
      </c>
      <c r="T14">
        <v>691329.6</v>
      </c>
      <c r="U14">
        <v>0</v>
      </c>
      <c r="V14">
        <v>3703</v>
      </c>
      <c r="W14">
        <v>59614</v>
      </c>
      <c r="X14">
        <v>17</v>
      </c>
      <c r="Y14">
        <v>13</v>
      </c>
      <c r="Z14">
        <v>4</v>
      </c>
      <c r="AA14">
        <v>34248.639999999999</v>
      </c>
      <c r="AB14">
        <v>7</v>
      </c>
      <c r="AC14">
        <v>16592</v>
      </c>
      <c r="AD14">
        <v>4</v>
      </c>
      <c r="AE14">
        <v>4</v>
      </c>
      <c r="AF14">
        <v>49565.599999999999</v>
      </c>
      <c r="AG14">
        <v>735297.7</v>
      </c>
      <c r="AH14">
        <v>0</v>
      </c>
      <c r="AI14">
        <v>33124.959999999999</v>
      </c>
      <c r="AJ14">
        <v>9622.82</v>
      </c>
      <c r="AK14">
        <v>503.84</v>
      </c>
      <c r="AL14">
        <v>1290.54</v>
      </c>
      <c r="AM14">
        <v>44542.16</v>
      </c>
      <c r="AN14">
        <v>11691.31</v>
      </c>
      <c r="AO14">
        <v>56233.47</v>
      </c>
      <c r="AP14">
        <v>26449.040000000001</v>
      </c>
      <c r="AQ14">
        <v>3891.86</v>
      </c>
      <c r="AR14">
        <v>508.8</v>
      </c>
      <c r="AS14">
        <v>7799.24</v>
      </c>
      <c r="AT14">
        <v>12199.91</v>
      </c>
      <c r="AU14">
        <v>4988.8999999999996</v>
      </c>
      <c r="AV14">
        <v>-3200.62</v>
      </c>
      <c r="AW14">
        <v>12116.96</v>
      </c>
      <c r="AX14">
        <v>13905.24</v>
      </c>
      <c r="AY14">
        <v>52554.19</v>
      </c>
      <c r="AZ14">
        <v>3679.28</v>
      </c>
      <c r="BA14">
        <v>3679.28</v>
      </c>
      <c r="BB14">
        <v>23766.46</v>
      </c>
      <c r="BC14">
        <v>0</v>
      </c>
      <c r="BD14">
        <v>27445.74</v>
      </c>
      <c r="BE14">
        <v>919.82</v>
      </c>
      <c r="BF14">
        <v>755.57</v>
      </c>
      <c r="BG14">
        <v>0</v>
      </c>
      <c r="BH14">
        <v>0</v>
      </c>
      <c r="BI14">
        <v>1197.52</v>
      </c>
      <c r="BJ14">
        <v>209.91</v>
      </c>
      <c r="BK14">
        <v>24448.33</v>
      </c>
      <c r="BL14">
        <v>27445.74</v>
      </c>
      <c r="BM14">
        <v>15.4</v>
      </c>
      <c r="BN14">
        <v>15.34</v>
      </c>
      <c r="BO14">
        <v>0</v>
      </c>
      <c r="BP14">
        <v>250</v>
      </c>
      <c r="BQ14" t="s">
        <v>73</v>
      </c>
      <c r="BR14">
        <v>0.9378746</v>
      </c>
      <c r="BS14">
        <v>0.94461410000000001</v>
      </c>
      <c r="BT14" s="5">
        <f t="shared" si="0"/>
        <v>8.1341041957410765E-2</v>
      </c>
      <c r="BU14" s="4">
        <f>AO14/Table1[[#This Row],[TotalShareHoldersFunds]]</f>
        <v>0.88633051547113206</v>
      </c>
      <c r="BV14" s="4">
        <f t="shared" si="1"/>
        <v>2.3329733379609445</v>
      </c>
      <c r="BW14" s="6">
        <f t="shared" si="2"/>
        <v>6.542864952136157E-2</v>
      </c>
    </row>
    <row r="15" spans="1:75">
      <c r="A15" t="s">
        <v>75</v>
      </c>
      <c r="B15">
        <v>2018</v>
      </c>
      <c r="C15" t="s">
        <v>76</v>
      </c>
      <c r="D15">
        <v>514.33000000000004</v>
      </c>
      <c r="E15">
        <v>514.33000000000004</v>
      </c>
      <c r="F15">
        <v>0</v>
      </c>
      <c r="G15">
        <v>66161.97</v>
      </c>
      <c r="H15">
        <v>66161.97</v>
      </c>
      <c r="I15">
        <v>66676.3</v>
      </c>
      <c r="J15">
        <v>548471.30000000005</v>
      </c>
      <c r="K15">
        <v>152775.79999999999</v>
      </c>
      <c r="L15">
        <v>33073.11</v>
      </c>
      <c r="M15">
        <v>800996.5</v>
      </c>
      <c r="N15">
        <v>35099.03</v>
      </c>
      <c r="O15">
        <v>32105.599999999999</v>
      </c>
      <c r="P15">
        <v>174969.3</v>
      </c>
      <c r="Q15">
        <v>494798</v>
      </c>
      <c r="R15">
        <v>4036.64</v>
      </c>
      <c r="S15">
        <v>59988.01</v>
      </c>
      <c r="T15">
        <v>800996.5</v>
      </c>
      <c r="U15">
        <v>0</v>
      </c>
      <c r="V15">
        <v>0</v>
      </c>
      <c r="W15">
        <v>0</v>
      </c>
      <c r="X15">
        <v>16</v>
      </c>
      <c r="Y15">
        <v>0</v>
      </c>
      <c r="Z15">
        <v>0</v>
      </c>
      <c r="AA15">
        <v>29789.439999999999</v>
      </c>
      <c r="AB15">
        <v>5</v>
      </c>
      <c r="AC15">
        <v>11275.6</v>
      </c>
      <c r="AD15">
        <v>2</v>
      </c>
      <c r="AE15">
        <v>1</v>
      </c>
      <c r="AF15">
        <v>0</v>
      </c>
      <c r="AG15">
        <v>0</v>
      </c>
      <c r="AH15">
        <v>0</v>
      </c>
      <c r="AI15">
        <v>34137.47</v>
      </c>
      <c r="AJ15">
        <v>9983.2999999999993</v>
      </c>
      <c r="AK15">
        <v>387.83</v>
      </c>
      <c r="AL15">
        <v>1271.71</v>
      </c>
      <c r="AM15">
        <v>45780.31</v>
      </c>
      <c r="AN15">
        <v>10967.09</v>
      </c>
      <c r="AO15">
        <v>56747.4</v>
      </c>
      <c r="AP15">
        <v>27162.58</v>
      </c>
      <c r="AQ15">
        <v>4312.96</v>
      </c>
      <c r="AR15">
        <v>568.1</v>
      </c>
      <c r="AS15">
        <v>9109.2900000000009</v>
      </c>
      <c r="AT15">
        <v>13990.34</v>
      </c>
      <c r="AU15">
        <v>1671.19</v>
      </c>
      <c r="AV15">
        <v>-182.53</v>
      </c>
      <c r="AW15">
        <v>13830.14</v>
      </c>
      <c r="AX15">
        <v>15318.8</v>
      </c>
      <c r="AY15">
        <v>56471.72</v>
      </c>
      <c r="AZ15">
        <v>275.68</v>
      </c>
      <c r="BA15">
        <v>275.68</v>
      </c>
      <c r="BB15">
        <v>24448.33</v>
      </c>
      <c r="BC15">
        <v>0</v>
      </c>
      <c r="BD15">
        <v>24724.01</v>
      </c>
      <c r="BE15">
        <v>68.92</v>
      </c>
      <c r="BF15">
        <v>101.66</v>
      </c>
      <c r="BG15">
        <v>0</v>
      </c>
      <c r="BH15">
        <v>0</v>
      </c>
      <c r="BI15">
        <v>1405.28</v>
      </c>
      <c r="BJ15">
        <v>0</v>
      </c>
      <c r="BK15">
        <v>23043.05</v>
      </c>
      <c r="BL15">
        <v>24724.01</v>
      </c>
      <c r="BM15">
        <v>1.1299999999999999</v>
      </c>
      <c r="BN15">
        <v>1.1200000000000001</v>
      </c>
      <c r="BO15">
        <v>0</v>
      </c>
      <c r="BP15">
        <v>0</v>
      </c>
      <c r="BQ15" t="s">
        <v>73</v>
      </c>
      <c r="BR15" t="s">
        <v>73</v>
      </c>
      <c r="BS15" t="s">
        <v>73</v>
      </c>
      <c r="BT15" s="5">
        <f t="shared" si="0"/>
        <v>7.0846002448200468E-2</v>
      </c>
      <c r="BU15" s="4">
        <f>AO15/Table1[[#This Row],[TotalShareHoldersFunds]]</f>
        <v>0.85108801778143062</v>
      </c>
      <c r="BV15" s="4">
        <f t="shared" si="1"/>
        <v>2.29130590629654</v>
      </c>
      <c r="BW15" s="6">
        <f t="shared" si="2"/>
        <v>4.8580199269041401E-3</v>
      </c>
    </row>
    <row r="16" spans="1:75">
      <c r="A16" t="s">
        <v>75</v>
      </c>
      <c r="B16">
        <v>2019</v>
      </c>
      <c r="C16" t="s">
        <v>76</v>
      </c>
      <c r="D16">
        <v>514.33000000000004</v>
      </c>
      <c r="E16">
        <v>514.33000000000004</v>
      </c>
      <c r="F16">
        <v>0</v>
      </c>
      <c r="G16">
        <v>66161.97</v>
      </c>
      <c r="H16">
        <v>66161.97</v>
      </c>
      <c r="I16">
        <v>66676.3</v>
      </c>
      <c r="J16">
        <v>548471.30000000005</v>
      </c>
      <c r="K16">
        <v>152775.79999999999</v>
      </c>
      <c r="L16">
        <v>33073.120000000003</v>
      </c>
      <c r="M16">
        <v>800996.5</v>
      </c>
      <c r="N16">
        <v>35099.03</v>
      </c>
      <c r="O16">
        <v>32105.599999999999</v>
      </c>
      <c r="P16">
        <v>174969.3</v>
      </c>
      <c r="Q16">
        <v>494798</v>
      </c>
      <c r="R16">
        <v>4036.64</v>
      </c>
      <c r="S16">
        <v>59988.01</v>
      </c>
      <c r="T16">
        <v>800996.5</v>
      </c>
      <c r="U16">
        <v>0</v>
      </c>
      <c r="V16">
        <v>4050</v>
      </c>
      <c r="W16">
        <v>61940</v>
      </c>
      <c r="X16">
        <v>16</v>
      </c>
      <c r="Y16">
        <v>13</v>
      </c>
      <c r="Z16">
        <v>3</v>
      </c>
      <c r="AA16">
        <v>29789</v>
      </c>
      <c r="AB16">
        <v>5</v>
      </c>
      <c r="AC16">
        <v>18351</v>
      </c>
      <c r="AD16">
        <v>2</v>
      </c>
      <c r="AE16">
        <v>2</v>
      </c>
      <c r="AF16">
        <v>51972.86</v>
      </c>
      <c r="AG16">
        <v>755765.3</v>
      </c>
      <c r="AH16">
        <v>0</v>
      </c>
      <c r="AI16">
        <v>41322.019999999997</v>
      </c>
      <c r="AJ16">
        <v>11349.07</v>
      </c>
      <c r="AK16">
        <v>693.35</v>
      </c>
      <c r="AL16">
        <v>1621.33</v>
      </c>
      <c r="AM16">
        <v>54985.77</v>
      </c>
      <c r="AN16">
        <v>13130.34</v>
      </c>
      <c r="AO16">
        <v>68116.11</v>
      </c>
      <c r="AP16">
        <v>33277.599999999999</v>
      </c>
      <c r="AQ16">
        <v>4747.32</v>
      </c>
      <c r="AR16">
        <v>709.72</v>
      </c>
      <c r="AS16">
        <v>10376.36</v>
      </c>
      <c r="AT16">
        <v>15833.41</v>
      </c>
      <c r="AU16">
        <v>3009.84</v>
      </c>
      <c r="AV16">
        <v>-712.36</v>
      </c>
      <c r="AW16">
        <v>12031.02</v>
      </c>
      <c r="AX16">
        <v>14328.5</v>
      </c>
      <c r="AY16">
        <v>63439.5</v>
      </c>
      <c r="AZ16">
        <v>4676.6099999999997</v>
      </c>
      <c r="BA16">
        <v>4676.6099999999997</v>
      </c>
      <c r="BB16">
        <v>23043.05</v>
      </c>
      <c r="BC16">
        <v>0</v>
      </c>
      <c r="BD16">
        <v>27719.66</v>
      </c>
      <c r="BE16">
        <v>1169.1500000000001</v>
      </c>
      <c r="BF16">
        <v>125.09</v>
      </c>
      <c r="BG16">
        <v>0</v>
      </c>
      <c r="BH16">
        <v>0</v>
      </c>
      <c r="BI16">
        <v>0</v>
      </c>
      <c r="BJ16">
        <v>0</v>
      </c>
      <c r="BK16">
        <v>25928.28</v>
      </c>
      <c r="BL16">
        <v>27719.66</v>
      </c>
      <c r="BM16">
        <v>18.2</v>
      </c>
      <c r="BN16">
        <v>18.09</v>
      </c>
      <c r="BO16">
        <v>0</v>
      </c>
      <c r="BP16">
        <v>50</v>
      </c>
      <c r="BQ16" t="s">
        <v>73</v>
      </c>
      <c r="BR16">
        <v>0.9378746</v>
      </c>
      <c r="BS16">
        <v>0.93476999999999999</v>
      </c>
      <c r="BT16" s="5">
        <f t="shared" si="0"/>
        <v>8.5039210533379359E-2</v>
      </c>
      <c r="BU16" s="4">
        <f>AO16/Table1[[#This Row],[TotalShareHoldersFunds]]</f>
        <v>1.0215940296627137</v>
      </c>
      <c r="BV16" s="4">
        <f t="shared" si="1"/>
        <v>2.29130590629654</v>
      </c>
      <c r="BW16" s="6">
        <f t="shared" si="2"/>
        <v>6.8656445589743736E-2</v>
      </c>
    </row>
    <row r="17" spans="1:75">
      <c r="A17" t="s">
        <v>77</v>
      </c>
      <c r="B17">
        <v>2015</v>
      </c>
      <c r="C17" t="s">
        <v>76</v>
      </c>
      <c r="D17">
        <v>1095.1400000000001</v>
      </c>
      <c r="E17">
        <v>1095.1400000000001</v>
      </c>
      <c r="F17">
        <v>0</v>
      </c>
      <c r="G17">
        <v>2239.36</v>
      </c>
      <c r="H17">
        <v>2239.36</v>
      </c>
      <c r="I17">
        <v>3334.5</v>
      </c>
      <c r="J17">
        <v>12088.75</v>
      </c>
      <c r="K17">
        <v>3051.65</v>
      </c>
      <c r="L17">
        <v>1281.5999999999999</v>
      </c>
      <c r="M17">
        <v>19756.5</v>
      </c>
      <c r="N17">
        <v>810.29</v>
      </c>
      <c r="O17">
        <v>2363.11</v>
      </c>
      <c r="P17">
        <v>3758.03</v>
      </c>
      <c r="Q17">
        <v>12437.55</v>
      </c>
      <c r="R17">
        <v>237.23</v>
      </c>
      <c r="S17">
        <v>150.29</v>
      </c>
      <c r="T17">
        <v>19756.5</v>
      </c>
      <c r="U17">
        <v>0</v>
      </c>
      <c r="V17">
        <v>0</v>
      </c>
      <c r="W17">
        <v>0</v>
      </c>
      <c r="X17">
        <v>0</v>
      </c>
      <c r="Y17">
        <v>0</v>
      </c>
      <c r="Z17">
        <v>0</v>
      </c>
      <c r="AA17">
        <v>0</v>
      </c>
      <c r="AB17">
        <v>0</v>
      </c>
      <c r="AC17">
        <v>0</v>
      </c>
      <c r="AD17">
        <v>0</v>
      </c>
      <c r="AE17">
        <v>0</v>
      </c>
      <c r="AF17">
        <v>0</v>
      </c>
      <c r="AG17">
        <v>4.9000000000000004</v>
      </c>
      <c r="AH17">
        <v>0</v>
      </c>
      <c r="AI17">
        <v>0</v>
      </c>
      <c r="AJ17">
        <v>0</v>
      </c>
      <c r="AK17">
        <v>0</v>
      </c>
      <c r="AL17">
        <v>0</v>
      </c>
      <c r="AM17">
        <v>0</v>
      </c>
      <c r="AN17">
        <v>7.95</v>
      </c>
      <c r="AO17">
        <v>7.95</v>
      </c>
      <c r="AP17">
        <v>0</v>
      </c>
      <c r="AQ17">
        <v>1.42</v>
      </c>
      <c r="AR17">
        <v>0.01</v>
      </c>
      <c r="AS17">
        <v>4.22</v>
      </c>
      <c r="AT17">
        <v>5.65</v>
      </c>
      <c r="AU17">
        <v>2.58</v>
      </c>
      <c r="AV17">
        <v>-0.85</v>
      </c>
      <c r="AW17">
        <v>0</v>
      </c>
      <c r="AX17">
        <v>1.73</v>
      </c>
      <c r="AY17">
        <v>7.38</v>
      </c>
      <c r="AZ17">
        <v>0.57999999999999996</v>
      </c>
      <c r="BA17">
        <v>0.57999999999999996</v>
      </c>
      <c r="BB17">
        <v>0</v>
      </c>
      <c r="BC17">
        <v>0</v>
      </c>
      <c r="BD17">
        <v>0.57999999999999996</v>
      </c>
      <c r="BE17">
        <v>0</v>
      </c>
      <c r="BF17">
        <v>0</v>
      </c>
      <c r="BG17">
        <v>0</v>
      </c>
      <c r="BH17">
        <v>0</v>
      </c>
      <c r="BI17">
        <v>0</v>
      </c>
      <c r="BJ17">
        <v>0</v>
      </c>
      <c r="BK17">
        <v>0.57999999999999996</v>
      </c>
      <c r="BL17">
        <v>0.57999999999999996</v>
      </c>
      <c r="BM17">
        <v>0.01</v>
      </c>
      <c r="BN17">
        <v>0.01</v>
      </c>
      <c r="BO17">
        <v>0</v>
      </c>
      <c r="BP17">
        <v>0</v>
      </c>
      <c r="BQ17" t="s">
        <v>73</v>
      </c>
      <c r="BR17" t="s">
        <v>73</v>
      </c>
      <c r="BS17" t="s">
        <v>73</v>
      </c>
      <c r="BT17" s="5">
        <f t="shared" si="0"/>
        <v>4.0239921038645512E-4</v>
      </c>
      <c r="BU17" s="4">
        <f>AO17/Table1[[#This Row],[TotalShareHoldersFunds]]</f>
        <v>2.3841655420602788E-3</v>
      </c>
      <c r="BV17" s="4">
        <f t="shared" si="1"/>
        <v>0.91517468885889941</v>
      </c>
      <c r="BW17" s="6">
        <f t="shared" si="2"/>
        <v>7.2955974842767293E-2</v>
      </c>
    </row>
    <row r="18" spans="1:75">
      <c r="A18" t="s">
        <v>77</v>
      </c>
      <c r="B18">
        <v>2016</v>
      </c>
      <c r="C18" t="s">
        <v>76</v>
      </c>
      <c r="D18">
        <v>1095.1400000000001</v>
      </c>
      <c r="E18">
        <v>1095.1400000000001</v>
      </c>
      <c r="F18">
        <v>0</v>
      </c>
      <c r="G18">
        <v>3351.31</v>
      </c>
      <c r="H18">
        <v>3351.31</v>
      </c>
      <c r="I18">
        <v>4446.46</v>
      </c>
      <c r="J18">
        <v>23228.66</v>
      </c>
      <c r="K18">
        <v>1028.94</v>
      </c>
      <c r="L18">
        <v>1532.04</v>
      </c>
      <c r="M18">
        <v>30236.09</v>
      </c>
      <c r="N18">
        <v>6012.07</v>
      </c>
      <c r="O18">
        <v>1352.93</v>
      </c>
      <c r="P18">
        <v>5516.49</v>
      </c>
      <c r="Q18">
        <v>16839.080000000002</v>
      </c>
      <c r="R18">
        <v>251.79</v>
      </c>
      <c r="S18">
        <v>263.74</v>
      </c>
      <c r="T18">
        <v>30236.09</v>
      </c>
      <c r="U18">
        <v>0</v>
      </c>
      <c r="V18">
        <v>0</v>
      </c>
      <c r="W18">
        <v>0</v>
      </c>
      <c r="X18">
        <v>0</v>
      </c>
      <c r="Y18">
        <v>0</v>
      </c>
      <c r="Z18">
        <v>0</v>
      </c>
      <c r="AA18">
        <v>0</v>
      </c>
      <c r="AB18">
        <v>0</v>
      </c>
      <c r="AC18">
        <v>0</v>
      </c>
      <c r="AD18">
        <v>0</v>
      </c>
      <c r="AE18">
        <v>0</v>
      </c>
      <c r="AF18">
        <v>0</v>
      </c>
      <c r="AG18">
        <v>3.63</v>
      </c>
      <c r="AH18">
        <v>0</v>
      </c>
      <c r="AI18">
        <v>1282.79</v>
      </c>
      <c r="AJ18">
        <v>131.19999999999999</v>
      </c>
      <c r="AK18">
        <v>56.67</v>
      </c>
      <c r="AL18">
        <v>110.71</v>
      </c>
      <c r="AM18">
        <v>1581.36</v>
      </c>
      <c r="AN18">
        <v>149.88999999999999</v>
      </c>
      <c r="AO18">
        <v>1731.25</v>
      </c>
      <c r="AP18">
        <v>648.53</v>
      </c>
      <c r="AQ18">
        <v>325.08</v>
      </c>
      <c r="AR18">
        <v>35.770000000000003</v>
      </c>
      <c r="AS18">
        <v>255.07</v>
      </c>
      <c r="AT18">
        <v>615.91999999999996</v>
      </c>
      <c r="AU18">
        <v>169.54</v>
      </c>
      <c r="AV18">
        <v>-31.28</v>
      </c>
      <c r="AW18">
        <v>53.3</v>
      </c>
      <c r="AX18">
        <v>191.56</v>
      </c>
      <c r="AY18">
        <v>1456.01</v>
      </c>
      <c r="AZ18">
        <v>275.25</v>
      </c>
      <c r="BA18">
        <v>275.25</v>
      </c>
      <c r="BB18">
        <v>0.57999999999999996</v>
      </c>
      <c r="BC18">
        <v>0</v>
      </c>
      <c r="BD18">
        <v>275.82</v>
      </c>
      <c r="BE18">
        <v>68.959999999999994</v>
      </c>
      <c r="BF18">
        <v>0</v>
      </c>
      <c r="BG18">
        <v>-8.51</v>
      </c>
      <c r="BH18">
        <v>0</v>
      </c>
      <c r="BI18">
        <v>0</v>
      </c>
      <c r="BJ18">
        <v>0</v>
      </c>
      <c r="BK18">
        <v>215.38</v>
      </c>
      <c r="BL18">
        <v>275.82</v>
      </c>
      <c r="BM18">
        <v>3.4</v>
      </c>
      <c r="BN18">
        <v>3.4</v>
      </c>
      <c r="BO18">
        <v>0</v>
      </c>
      <c r="BP18">
        <v>0</v>
      </c>
      <c r="BQ18" t="s">
        <v>73</v>
      </c>
      <c r="BR18" t="s">
        <v>73</v>
      </c>
      <c r="BS18" t="s">
        <v>73</v>
      </c>
      <c r="BT18" s="5">
        <f t="shared" si="0"/>
        <v>5.7257734052253449E-2</v>
      </c>
      <c r="BU18" s="4">
        <f>AO18/Table1[[#This Row],[TotalShareHoldersFunds]]</f>
        <v>0.38935467765368403</v>
      </c>
      <c r="BV18" s="4">
        <f t="shared" si="1"/>
        <v>0.23140655712634323</v>
      </c>
      <c r="BW18" s="6">
        <f t="shared" si="2"/>
        <v>0.15898916967509025</v>
      </c>
    </row>
    <row r="19" spans="1:75">
      <c r="A19" t="s">
        <v>77</v>
      </c>
      <c r="B19">
        <v>2017</v>
      </c>
      <c r="C19" t="s">
        <v>76</v>
      </c>
      <c r="D19">
        <v>1192.8</v>
      </c>
      <c r="E19">
        <v>1192.8</v>
      </c>
      <c r="F19">
        <v>0</v>
      </c>
      <c r="G19">
        <v>8189.14</v>
      </c>
      <c r="H19">
        <v>8189.14</v>
      </c>
      <c r="I19">
        <v>9381.9500000000007</v>
      </c>
      <c r="J19">
        <v>33869</v>
      </c>
      <c r="K19">
        <v>285</v>
      </c>
      <c r="L19">
        <v>774.11</v>
      </c>
      <c r="M19">
        <v>44310.06</v>
      </c>
      <c r="N19">
        <v>2837.07</v>
      </c>
      <c r="O19">
        <v>2673.52</v>
      </c>
      <c r="P19">
        <v>8371.94</v>
      </c>
      <c r="Q19">
        <v>29713.040000000001</v>
      </c>
      <c r="R19">
        <v>238.13</v>
      </c>
      <c r="S19">
        <v>476.37</v>
      </c>
      <c r="T19">
        <v>44310.06</v>
      </c>
      <c r="U19">
        <v>0</v>
      </c>
      <c r="V19">
        <v>936</v>
      </c>
      <c r="W19">
        <v>28159</v>
      </c>
      <c r="X19">
        <v>31</v>
      </c>
      <c r="Y19">
        <v>30</v>
      </c>
      <c r="Z19">
        <v>1</v>
      </c>
      <c r="AA19">
        <v>373.14</v>
      </c>
      <c r="AB19">
        <v>1</v>
      </c>
      <c r="AC19">
        <v>172.9</v>
      </c>
      <c r="AD19">
        <v>1</v>
      </c>
      <c r="AE19">
        <v>1</v>
      </c>
      <c r="AF19">
        <v>0</v>
      </c>
      <c r="AG19">
        <v>76.239999999999995</v>
      </c>
      <c r="AH19">
        <v>0</v>
      </c>
      <c r="AI19">
        <v>3121.42</v>
      </c>
      <c r="AJ19">
        <v>428.05</v>
      </c>
      <c r="AK19">
        <v>79.03</v>
      </c>
      <c r="AL19">
        <v>280.20999999999998</v>
      </c>
      <c r="AM19">
        <v>3908.71</v>
      </c>
      <c r="AN19">
        <v>411.41</v>
      </c>
      <c r="AO19">
        <v>4320.12</v>
      </c>
      <c r="AP19">
        <v>1505.21</v>
      </c>
      <c r="AQ19">
        <v>545.57000000000005</v>
      </c>
      <c r="AR19">
        <v>66.849999999999994</v>
      </c>
      <c r="AS19">
        <v>409.58</v>
      </c>
      <c r="AT19">
        <v>1022.01</v>
      </c>
      <c r="AU19">
        <v>625.17999999999995</v>
      </c>
      <c r="AV19">
        <v>-32.659999999999997</v>
      </c>
      <c r="AW19">
        <v>88.44</v>
      </c>
      <c r="AX19">
        <v>680.96</v>
      </c>
      <c r="AY19">
        <v>3208.17</v>
      </c>
      <c r="AZ19">
        <v>1111.95</v>
      </c>
      <c r="BA19">
        <v>1111.95</v>
      </c>
      <c r="BB19">
        <v>215.38</v>
      </c>
      <c r="BC19">
        <v>0</v>
      </c>
      <c r="BD19">
        <v>1327.33</v>
      </c>
      <c r="BE19">
        <v>277.99</v>
      </c>
      <c r="BF19">
        <v>0.91</v>
      </c>
      <c r="BG19">
        <v>0</v>
      </c>
      <c r="BH19">
        <v>0</v>
      </c>
      <c r="BI19">
        <v>0</v>
      </c>
      <c r="BJ19">
        <v>0</v>
      </c>
      <c r="BK19">
        <v>1048.43</v>
      </c>
      <c r="BL19">
        <v>1327.33</v>
      </c>
      <c r="BM19">
        <v>10.15</v>
      </c>
      <c r="BN19">
        <v>10.15</v>
      </c>
      <c r="BO19">
        <v>0</v>
      </c>
      <c r="BP19">
        <v>0</v>
      </c>
      <c r="BQ19" t="s">
        <v>73</v>
      </c>
      <c r="BR19">
        <v>0.9245525</v>
      </c>
      <c r="BS19">
        <v>0.93630910000000001</v>
      </c>
      <c r="BT19" s="5">
        <f t="shared" si="0"/>
        <v>9.7497498310767358E-2</v>
      </c>
      <c r="BU19" s="4">
        <f>AO19/Table1[[#This Row],[TotalShareHoldersFunds]]</f>
        <v>0.46047143717457456</v>
      </c>
      <c r="BV19" s="4">
        <f t="shared" si="1"/>
        <v>3.0377480161373701E-2</v>
      </c>
      <c r="BW19" s="6">
        <f t="shared" si="2"/>
        <v>0.25738868364767648</v>
      </c>
    </row>
    <row r="20" spans="1:75">
      <c r="A20" t="s">
        <v>77</v>
      </c>
      <c r="B20">
        <v>2018</v>
      </c>
      <c r="C20" t="s">
        <v>76</v>
      </c>
      <c r="D20">
        <v>1193.08</v>
      </c>
      <c r="E20">
        <v>1193.08</v>
      </c>
      <c r="F20">
        <v>0</v>
      </c>
      <c r="G20">
        <v>10008.66</v>
      </c>
      <c r="H20">
        <v>10008.66</v>
      </c>
      <c r="I20">
        <v>11201.75</v>
      </c>
      <c r="J20">
        <v>43231.62</v>
      </c>
      <c r="K20">
        <v>521.35</v>
      </c>
      <c r="L20">
        <v>1486.99</v>
      </c>
      <c r="M20">
        <v>56441.71</v>
      </c>
      <c r="N20">
        <v>3879.15</v>
      </c>
      <c r="O20">
        <v>1923.5</v>
      </c>
      <c r="P20">
        <v>10037.48</v>
      </c>
      <c r="Q20">
        <v>39643.39</v>
      </c>
      <c r="R20">
        <v>331.2</v>
      </c>
      <c r="S20">
        <v>626.98</v>
      </c>
      <c r="T20">
        <v>56441.71</v>
      </c>
      <c r="U20">
        <v>0</v>
      </c>
      <c r="V20">
        <v>986</v>
      </c>
      <c r="W20">
        <v>32342</v>
      </c>
      <c r="X20">
        <v>29</v>
      </c>
      <c r="Y20">
        <v>28</v>
      </c>
      <c r="Z20">
        <v>1</v>
      </c>
      <c r="AA20">
        <v>819.56</v>
      </c>
      <c r="AB20">
        <v>2</v>
      </c>
      <c r="AC20">
        <v>228.32</v>
      </c>
      <c r="AD20">
        <v>1</v>
      </c>
      <c r="AE20">
        <v>1</v>
      </c>
      <c r="AF20">
        <v>0.17</v>
      </c>
      <c r="AG20">
        <v>120.94</v>
      </c>
      <c r="AH20">
        <v>0</v>
      </c>
      <c r="AI20">
        <v>3823.6</v>
      </c>
      <c r="AJ20">
        <v>490.02</v>
      </c>
      <c r="AK20">
        <v>141.61000000000001</v>
      </c>
      <c r="AL20">
        <v>347.06</v>
      </c>
      <c r="AM20">
        <v>4802.3</v>
      </c>
      <c r="AN20">
        <v>706.18</v>
      </c>
      <c r="AO20">
        <v>5508.48</v>
      </c>
      <c r="AP20">
        <v>1770.06</v>
      </c>
      <c r="AQ20">
        <v>687.98</v>
      </c>
      <c r="AR20">
        <v>85.92</v>
      </c>
      <c r="AS20">
        <v>534.41</v>
      </c>
      <c r="AT20">
        <v>1308.31</v>
      </c>
      <c r="AU20">
        <v>777.58</v>
      </c>
      <c r="AV20">
        <v>-67.239999999999995</v>
      </c>
      <c r="AW20">
        <v>374.21</v>
      </c>
      <c r="AX20">
        <v>1084.55</v>
      </c>
      <c r="AY20">
        <v>4162.92</v>
      </c>
      <c r="AZ20">
        <v>1345.56</v>
      </c>
      <c r="BA20">
        <v>1345.56</v>
      </c>
      <c r="BB20">
        <v>1048.43</v>
      </c>
      <c r="BC20">
        <v>0</v>
      </c>
      <c r="BD20">
        <v>2393.9899999999998</v>
      </c>
      <c r="BE20">
        <v>336.39</v>
      </c>
      <c r="BF20">
        <v>0</v>
      </c>
      <c r="BG20">
        <v>0</v>
      </c>
      <c r="BH20">
        <v>0</v>
      </c>
      <c r="BI20">
        <v>0</v>
      </c>
      <c r="BJ20">
        <v>0</v>
      </c>
      <c r="BK20">
        <v>2057.6</v>
      </c>
      <c r="BL20">
        <v>2393.9899999999998</v>
      </c>
      <c r="BM20">
        <v>12.26</v>
      </c>
      <c r="BN20">
        <v>12.26</v>
      </c>
      <c r="BO20">
        <v>0</v>
      </c>
      <c r="BP20">
        <v>10</v>
      </c>
      <c r="BQ20" t="s">
        <v>73</v>
      </c>
      <c r="BR20">
        <v>0.9245525</v>
      </c>
      <c r="BS20">
        <v>0.93091480000000004</v>
      </c>
      <c r="BT20" s="5">
        <f t="shared" si="0"/>
        <v>9.7595909124652672E-2</v>
      </c>
      <c r="BU20" s="4">
        <f>AO20/Table1[[#This Row],[TotalShareHoldersFunds]]</f>
        <v>0.49175173521994325</v>
      </c>
      <c r="BV20" s="4">
        <f t="shared" si="1"/>
        <v>4.6541834981141339E-2</v>
      </c>
      <c r="BW20" s="6">
        <f t="shared" si="2"/>
        <v>0.24427065179505056</v>
      </c>
    </row>
    <row r="21" spans="1:75">
      <c r="A21" t="s">
        <v>77</v>
      </c>
      <c r="B21">
        <v>2019</v>
      </c>
      <c r="C21" t="s">
        <v>76</v>
      </c>
      <c r="D21">
        <v>1193.08</v>
      </c>
      <c r="E21">
        <v>1193.08</v>
      </c>
      <c r="F21">
        <v>0</v>
      </c>
      <c r="G21">
        <v>10008.66</v>
      </c>
      <c r="H21">
        <v>10008.66</v>
      </c>
      <c r="I21">
        <v>11201.75</v>
      </c>
      <c r="J21">
        <v>43231.62</v>
      </c>
      <c r="K21">
        <v>521.35</v>
      </c>
      <c r="L21">
        <v>1486.99</v>
      </c>
      <c r="M21">
        <v>56441.71</v>
      </c>
      <c r="N21">
        <v>3879.15</v>
      </c>
      <c r="O21">
        <v>1923.5</v>
      </c>
      <c r="P21">
        <v>10037.48</v>
      </c>
      <c r="Q21">
        <v>39643.39</v>
      </c>
      <c r="R21">
        <v>331.2</v>
      </c>
      <c r="S21">
        <v>626.98</v>
      </c>
      <c r="T21">
        <v>56441.71</v>
      </c>
      <c r="U21">
        <v>0</v>
      </c>
      <c r="V21">
        <v>0</v>
      </c>
      <c r="W21">
        <v>0</v>
      </c>
      <c r="X21">
        <v>29</v>
      </c>
      <c r="Y21">
        <v>0</v>
      </c>
      <c r="Z21">
        <v>0</v>
      </c>
      <c r="AA21">
        <v>819.56</v>
      </c>
      <c r="AB21">
        <v>2</v>
      </c>
      <c r="AC21">
        <v>228.32</v>
      </c>
      <c r="AD21">
        <v>1</v>
      </c>
      <c r="AE21">
        <v>4</v>
      </c>
      <c r="AF21">
        <v>0</v>
      </c>
      <c r="AG21">
        <v>0</v>
      </c>
      <c r="AH21">
        <v>0</v>
      </c>
      <c r="AI21">
        <v>5727.23</v>
      </c>
      <c r="AJ21">
        <v>617.12</v>
      </c>
      <c r="AK21">
        <v>71.42</v>
      </c>
      <c r="AL21">
        <v>228.28</v>
      </c>
      <c r="AM21">
        <v>6644.05</v>
      </c>
      <c r="AN21">
        <v>1063.05</v>
      </c>
      <c r="AO21">
        <v>7707.1</v>
      </c>
      <c r="AP21">
        <v>2147.9499999999998</v>
      </c>
      <c r="AQ21">
        <v>1008.69</v>
      </c>
      <c r="AR21">
        <v>78.17</v>
      </c>
      <c r="AS21">
        <v>724.1</v>
      </c>
      <c r="AT21">
        <v>1810.96</v>
      </c>
      <c r="AU21">
        <v>1130</v>
      </c>
      <c r="AV21">
        <v>-68.45</v>
      </c>
      <c r="AW21">
        <v>735.13</v>
      </c>
      <c r="AX21">
        <v>1796.68</v>
      </c>
      <c r="AY21">
        <v>5755.6</v>
      </c>
      <c r="AZ21">
        <v>1951.5</v>
      </c>
      <c r="BA21">
        <v>1951.5</v>
      </c>
      <c r="BB21">
        <v>2057.6</v>
      </c>
      <c r="BC21">
        <v>0</v>
      </c>
      <c r="BD21">
        <v>4009.1</v>
      </c>
      <c r="BE21">
        <v>487.88</v>
      </c>
      <c r="BF21">
        <v>5.94</v>
      </c>
      <c r="BG21">
        <v>0</v>
      </c>
      <c r="BH21">
        <v>0</v>
      </c>
      <c r="BI21">
        <v>143.80000000000001</v>
      </c>
      <c r="BJ21">
        <v>0</v>
      </c>
      <c r="BK21">
        <v>3283.64</v>
      </c>
      <c r="BL21">
        <v>4009.1</v>
      </c>
      <c r="BM21">
        <v>16.36</v>
      </c>
      <c r="BN21">
        <v>16.34</v>
      </c>
      <c r="BO21">
        <v>0</v>
      </c>
      <c r="BP21">
        <v>30</v>
      </c>
      <c r="BQ21" t="s">
        <v>73</v>
      </c>
      <c r="BR21" t="s">
        <v>73</v>
      </c>
      <c r="BS21" t="s">
        <v>73</v>
      </c>
      <c r="BT21" s="5">
        <f t="shared" si="0"/>
        <v>0.13654972537153817</v>
      </c>
      <c r="BU21" s="4">
        <f>AO21/Table1[[#This Row],[TotalShareHoldersFunds]]</f>
        <v>0.68802642444260942</v>
      </c>
      <c r="BV21" s="4">
        <f t="shared" si="1"/>
        <v>4.6541834981141339E-2</v>
      </c>
      <c r="BW21" s="6">
        <f t="shared" si="2"/>
        <v>0.25320808086050522</v>
      </c>
    </row>
    <row r="22" spans="1:75">
      <c r="A22" t="s">
        <v>78</v>
      </c>
      <c r="B22">
        <v>2015</v>
      </c>
      <c r="C22" t="s">
        <v>72</v>
      </c>
      <c r="D22">
        <v>443.56</v>
      </c>
      <c r="E22">
        <v>443.56</v>
      </c>
      <c r="F22">
        <v>0</v>
      </c>
      <c r="G22">
        <v>41574.089999999997</v>
      </c>
      <c r="H22">
        <v>41574.089999999997</v>
      </c>
      <c r="I22">
        <v>42017.65</v>
      </c>
      <c r="J22">
        <v>629981.19999999995</v>
      </c>
      <c r="K22">
        <v>35501.519999999997</v>
      </c>
      <c r="L22">
        <v>26290.240000000002</v>
      </c>
      <c r="M22">
        <v>733977.4</v>
      </c>
      <c r="N22">
        <v>23556.94</v>
      </c>
      <c r="O22">
        <v>128074.2</v>
      </c>
      <c r="P22">
        <v>130246.39999999999</v>
      </c>
      <c r="Q22">
        <v>435415.5</v>
      </c>
      <c r="R22">
        <v>2978.41</v>
      </c>
      <c r="S22">
        <v>13705.84</v>
      </c>
      <c r="T22">
        <v>733977.4</v>
      </c>
      <c r="U22">
        <v>0</v>
      </c>
      <c r="V22">
        <v>6760</v>
      </c>
      <c r="W22">
        <v>70801</v>
      </c>
      <c r="X22">
        <v>0</v>
      </c>
      <c r="Y22">
        <v>0</v>
      </c>
      <c r="Z22">
        <v>0</v>
      </c>
      <c r="AA22">
        <v>0</v>
      </c>
      <c r="AB22">
        <v>0</v>
      </c>
      <c r="AC22">
        <v>0</v>
      </c>
      <c r="AD22">
        <v>0</v>
      </c>
      <c r="AE22">
        <v>0</v>
      </c>
      <c r="AF22">
        <v>37721.1</v>
      </c>
      <c r="AG22">
        <v>247332.4</v>
      </c>
      <c r="AH22">
        <v>0</v>
      </c>
      <c r="AI22">
        <v>31669.360000000001</v>
      </c>
      <c r="AJ22">
        <v>10603.55</v>
      </c>
      <c r="AK22">
        <v>1717.63</v>
      </c>
      <c r="AL22">
        <v>924.44</v>
      </c>
      <c r="AM22">
        <v>44914.97</v>
      </c>
      <c r="AN22">
        <v>5449.27</v>
      </c>
      <c r="AO22">
        <v>50364.24</v>
      </c>
      <c r="AP22">
        <v>30546.61</v>
      </c>
      <c r="AQ22">
        <v>4476.97</v>
      </c>
      <c r="AR22">
        <v>368.26</v>
      </c>
      <c r="AS22">
        <v>3759.18</v>
      </c>
      <c r="AT22">
        <v>8604.41</v>
      </c>
      <c r="AU22">
        <v>2150.54</v>
      </c>
      <c r="AV22">
        <v>0</v>
      </c>
      <c r="AW22">
        <v>5229.9799999999996</v>
      </c>
      <c r="AX22">
        <v>7380.52</v>
      </c>
      <c r="AY22">
        <v>46531.55</v>
      </c>
      <c r="AZ22">
        <v>3832.69</v>
      </c>
      <c r="BA22">
        <v>3832.69</v>
      </c>
      <c r="BB22">
        <v>415.85</v>
      </c>
      <c r="BC22">
        <v>0</v>
      </c>
      <c r="BD22">
        <v>4327.58</v>
      </c>
      <c r="BE22">
        <v>897.63</v>
      </c>
      <c r="BF22">
        <v>108.21</v>
      </c>
      <c r="BG22">
        <v>689.23</v>
      </c>
      <c r="BH22">
        <v>0</v>
      </c>
      <c r="BI22">
        <v>851.69</v>
      </c>
      <c r="BJ22">
        <v>0</v>
      </c>
      <c r="BK22">
        <v>553.4</v>
      </c>
      <c r="BL22">
        <v>4327.58</v>
      </c>
      <c r="BM22">
        <v>18</v>
      </c>
      <c r="BN22">
        <v>18</v>
      </c>
      <c r="BO22">
        <v>0</v>
      </c>
      <c r="BP22">
        <v>0</v>
      </c>
      <c r="BQ22" t="s">
        <v>73</v>
      </c>
      <c r="BR22">
        <v>0.88347039999999999</v>
      </c>
      <c r="BS22">
        <v>0.89666080000000004</v>
      </c>
      <c r="BT22" s="5">
        <f t="shared" si="0"/>
        <v>6.8618243558997857E-2</v>
      </c>
      <c r="BU22" s="4">
        <f>AO22/Table1[[#This Row],[TotalShareHoldersFunds]]</f>
        <v>1.198644855197756</v>
      </c>
      <c r="BV22" s="4">
        <f t="shared" si="1"/>
        <v>0.84491921847128515</v>
      </c>
      <c r="BW22" s="6">
        <f t="shared" si="2"/>
        <v>7.6099430866027176E-2</v>
      </c>
    </row>
    <row r="23" spans="1:75">
      <c r="A23" t="s">
        <v>78</v>
      </c>
      <c r="B23">
        <v>2016</v>
      </c>
      <c r="C23" t="s">
        <v>72</v>
      </c>
      <c r="D23">
        <v>462.09</v>
      </c>
      <c r="E23">
        <v>462.09</v>
      </c>
      <c r="F23">
        <v>0</v>
      </c>
      <c r="G23">
        <v>42041.07</v>
      </c>
      <c r="H23">
        <v>42041.07</v>
      </c>
      <c r="I23">
        <v>42503.16</v>
      </c>
      <c r="J23">
        <v>586690.5</v>
      </c>
      <c r="K23">
        <v>33845.230000000003</v>
      </c>
      <c r="L23">
        <v>27946.53</v>
      </c>
      <c r="M23">
        <v>691179.1</v>
      </c>
      <c r="N23">
        <v>22810.75</v>
      </c>
      <c r="O23">
        <v>114188.3</v>
      </c>
      <c r="P23">
        <v>128894.1</v>
      </c>
      <c r="Q23">
        <v>391486</v>
      </c>
      <c r="R23">
        <v>6359.17</v>
      </c>
      <c r="S23">
        <v>27440.81</v>
      </c>
      <c r="T23">
        <v>691179.1</v>
      </c>
      <c r="U23">
        <v>0</v>
      </c>
      <c r="V23">
        <v>6938</v>
      </c>
      <c r="W23">
        <v>73919</v>
      </c>
      <c r="X23">
        <v>0</v>
      </c>
      <c r="Y23">
        <v>0</v>
      </c>
      <c r="Z23">
        <v>0</v>
      </c>
      <c r="AA23">
        <v>0</v>
      </c>
      <c r="AB23">
        <v>0</v>
      </c>
      <c r="AC23">
        <v>0</v>
      </c>
      <c r="AD23">
        <v>0</v>
      </c>
      <c r="AE23">
        <v>0</v>
      </c>
      <c r="AF23">
        <v>49338.69</v>
      </c>
      <c r="AG23">
        <v>212910.4</v>
      </c>
      <c r="AH23">
        <v>0</v>
      </c>
      <c r="AI23">
        <v>30700.07</v>
      </c>
      <c r="AJ23">
        <v>11333.93</v>
      </c>
      <c r="AK23">
        <v>1469.88</v>
      </c>
      <c r="AL23">
        <v>2295.12</v>
      </c>
      <c r="AM23">
        <v>45798.99</v>
      </c>
      <c r="AN23">
        <v>5992.18</v>
      </c>
      <c r="AO23">
        <v>51791.17</v>
      </c>
      <c r="AP23">
        <v>32107.439999999999</v>
      </c>
      <c r="AQ23">
        <v>5201.05</v>
      </c>
      <c r="AR23">
        <v>525.11</v>
      </c>
      <c r="AS23">
        <v>4236.26</v>
      </c>
      <c r="AT23">
        <v>9962.42</v>
      </c>
      <c r="AU23">
        <v>1892.59</v>
      </c>
      <c r="AV23">
        <v>-3072.17</v>
      </c>
      <c r="AW23">
        <v>15953.98</v>
      </c>
      <c r="AX23">
        <v>14774.39</v>
      </c>
      <c r="AY23">
        <v>56844.25</v>
      </c>
      <c r="AZ23">
        <v>-5053.09</v>
      </c>
      <c r="BA23">
        <v>-5053.09</v>
      </c>
      <c r="BB23">
        <v>553.4</v>
      </c>
      <c r="BC23">
        <v>0</v>
      </c>
      <c r="BD23">
        <v>-4514.28</v>
      </c>
      <c r="BE23">
        <v>43.08</v>
      </c>
      <c r="BF23">
        <v>0</v>
      </c>
      <c r="BG23">
        <v>219.12</v>
      </c>
      <c r="BH23">
        <v>0</v>
      </c>
      <c r="BI23">
        <v>0</v>
      </c>
      <c r="BJ23">
        <v>0</v>
      </c>
      <c r="BK23">
        <v>-4776.49</v>
      </c>
      <c r="BL23">
        <v>-4514.28</v>
      </c>
      <c r="BM23">
        <v>-22</v>
      </c>
      <c r="BN23">
        <v>-22</v>
      </c>
      <c r="BO23">
        <v>0</v>
      </c>
      <c r="BP23">
        <v>0</v>
      </c>
      <c r="BQ23" t="s">
        <v>73</v>
      </c>
      <c r="BR23">
        <v>0.88347039999999999</v>
      </c>
      <c r="BS23">
        <v>0.88804130000000003</v>
      </c>
      <c r="BT23" s="5">
        <f t="shared" si="0"/>
        <v>7.4931620472899141E-2</v>
      </c>
      <c r="BU23" s="4">
        <f>AO23/Table1[[#This Row],[TotalShareHoldersFunds]]</f>
        <v>1.2185251637760579</v>
      </c>
      <c r="BV23" s="4">
        <f t="shared" si="1"/>
        <v>0.79629914575763305</v>
      </c>
      <c r="BW23" s="6">
        <f t="shared" si="2"/>
        <v>-9.7566631531977366E-2</v>
      </c>
    </row>
    <row r="24" spans="1:75">
      <c r="A24" t="s">
        <v>78</v>
      </c>
      <c r="B24">
        <v>2017</v>
      </c>
      <c r="C24" t="s">
        <v>72</v>
      </c>
      <c r="D24">
        <v>462.09</v>
      </c>
      <c r="E24">
        <v>462.09</v>
      </c>
      <c r="F24">
        <v>0</v>
      </c>
      <c r="G24">
        <v>42605.48</v>
      </c>
      <c r="H24">
        <v>42605.48</v>
      </c>
      <c r="I24">
        <v>43067.57</v>
      </c>
      <c r="J24">
        <v>617256.9</v>
      </c>
      <c r="K24">
        <v>31242</v>
      </c>
      <c r="L24">
        <v>27421.54</v>
      </c>
      <c r="M24">
        <v>719220.5</v>
      </c>
      <c r="N24">
        <v>23915.13</v>
      </c>
      <c r="O24">
        <v>130199.9</v>
      </c>
      <c r="P24">
        <v>140716.4</v>
      </c>
      <c r="Q24">
        <v>392262.3</v>
      </c>
      <c r="R24">
        <v>5929.68</v>
      </c>
      <c r="S24">
        <v>26197.11</v>
      </c>
      <c r="T24">
        <v>719220.5</v>
      </c>
      <c r="U24">
        <v>0</v>
      </c>
      <c r="V24">
        <v>0</v>
      </c>
      <c r="W24">
        <v>0</v>
      </c>
      <c r="X24">
        <v>0</v>
      </c>
      <c r="Y24">
        <v>0</v>
      </c>
      <c r="Z24">
        <v>0</v>
      </c>
      <c r="AA24">
        <v>0</v>
      </c>
      <c r="AB24">
        <v>0</v>
      </c>
      <c r="AC24">
        <v>0</v>
      </c>
      <c r="AD24">
        <v>0</v>
      </c>
      <c r="AE24">
        <v>0</v>
      </c>
      <c r="AF24">
        <v>37680.81</v>
      </c>
      <c r="AG24">
        <v>253394.6</v>
      </c>
      <c r="AH24">
        <v>0</v>
      </c>
      <c r="AI24">
        <v>28483.51</v>
      </c>
      <c r="AJ24">
        <v>11709.02</v>
      </c>
      <c r="AK24">
        <v>2171.14</v>
      </c>
      <c r="AL24">
        <v>2109.77</v>
      </c>
      <c r="AM24">
        <v>44473.45</v>
      </c>
      <c r="AN24">
        <v>7936.78</v>
      </c>
      <c r="AO24">
        <v>52410.23</v>
      </c>
      <c r="AP24">
        <v>29595.73</v>
      </c>
      <c r="AQ24">
        <v>4888.66</v>
      </c>
      <c r="AR24">
        <v>539.97</v>
      </c>
      <c r="AS24">
        <v>4921.17</v>
      </c>
      <c r="AT24">
        <v>10349.799999999999</v>
      </c>
      <c r="AU24">
        <v>1246.93</v>
      </c>
      <c r="AV24">
        <v>0</v>
      </c>
      <c r="AW24">
        <v>9440.36</v>
      </c>
      <c r="AX24">
        <v>10687.29</v>
      </c>
      <c r="AY24">
        <v>50632.82</v>
      </c>
      <c r="AZ24">
        <v>1777.41</v>
      </c>
      <c r="BA24">
        <v>1777.41</v>
      </c>
      <c r="BB24">
        <v>619.04999999999995</v>
      </c>
      <c r="BC24">
        <v>0</v>
      </c>
      <c r="BD24">
        <v>2434.0300000000002</v>
      </c>
      <c r="BE24">
        <v>427.87</v>
      </c>
      <c r="BF24">
        <v>353.65</v>
      </c>
      <c r="BG24">
        <v>218.79</v>
      </c>
      <c r="BH24">
        <v>0</v>
      </c>
      <c r="BI24">
        <v>332.79</v>
      </c>
      <c r="BJ24">
        <v>0</v>
      </c>
      <c r="BK24">
        <v>747.99</v>
      </c>
      <c r="BL24">
        <v>2434.0300000000002</v>
      </c>
      <c r="BM24">
        <v>8</v>
      </c>
      <c r="BN24">
        <v>8</v>
      </c>
      <c r="BO24">
        <v>0</v>
      </c>
      <c r="BP24">
        <v>0</v>
      </c>
      <c r="BQ24" t="s">
        <v>73</v>
      </c>
      <c r="BR24" t="s">
        <v>73</v>
      </c>
      <c r="BS24" t="s">
        <v>73</v>
      </c>
      <c r="BT24" s="5">
        <f t="shared" si="0"/>
        <v>7.2870878958539151E-2</v>
      </c>
      <c r="BU24" s="4">
        <f>AO24/Table1[[#This Row],[TotalShareHoldersFunds]]</f>
        <v>1.2169302795583778</v>
      </c>
      <c r="BV24" s="4">
        <f t="shared" si="1"/>
        <v>0.72541822071688744</v>
      </c>
      <c r="BW24" s="6">
        <f t="shared" si="2"/>
        <v>3.3913417285136888E-2</v>
      </c>
    </row>
    <row r="25" spans="1:75">
      <c r="A25" t="s">
        <v>78</v>
      </c>
      <c r="B25">
        <v>2018</v>
      </c>
      <c r="C25" t="s">
        <v>72</v>
      </c>
      <c r="D25">
        <v>530.36</v>
      </c>
      <c r="E25">
        <v>530.36</v>
      </c>
      <c r="F25">
        <v>0</v>
      </c>
      <c r="G25">
        <v>46035.87</v>
      </c>
      <c r="H25">
        <v>46035.87</v>
      </c>
      <c r="I25">
        <v>46566.23</v>
      </c>
      <c r="J25">
        <v>607451.4</v>
      </c>
      <c r="K25">
        <v>64859.82</v>
      </c>
      <c r="L25">
        <v>28654.98</v>
      </c>
      <c r="M25">
        <v>747804.9</v>
      </c>
      <c r="N25">
        <v>24034.99</v>
      </c>
      <c r="O25">
        <v>73387.759999999995</v>
      </c>
      <c r="P25">
        <v>175137.2</v>
      </c>
      <c r="Q25">
        <v>437941.3</v>
      </c>
      <c r="R25">
        <v>5532.28</v>
      </c>
      <c r="S25">
        <v>31771.4</v>
      </c>
      <c r="T25">
        <v>747804.9</v>
      </c>
      <c r="U25">
        <v>0</v>
      </c>
      <c r="V25">
        <v>6983</v>
      </c>
      <c r="W25">
        <v>74897</v>
      </c>
      <c r="X25">
        <v>0</v>
      </c>
      <c r="Y25">
        <v>0</v>
      </c>
      <c r="Z25">
        <v>0</v>
      </c>
      <c r="AA25">
        <v>0</v>
      </c>
      <c r="AB25">
        <v>0</v>
      </c>
      <c r="AC25">
        <v>0</v>
      </c>
      <c r="AD25">
        <v>0</v>
      </c>
      <c r="AE25">
        <v>0</v>
      </c>
      <c r="AF25">
        <v>67476.84</v>
      </c>
      <c r="AG25">
        <v>277406</v>
      </c>
      <c r="AH25">
        <v>0</v>
      </c>
      <c r="AI25">
        <v>30106.43</v>
      </c>
      <c r="AJ25">
        <v>11566.64</v>
      </c>
      <c r="AK25">
        <v>2620.2199999999998</v>
      </c>
      <c r="AL25">
        <v>1763.13</v>
      </c>
      <c r="AM25">
        <v>46056.42</v>
      </c>
      <c r="AN25">
        <v>7992.21</v>
      </c>
      <c r="AO25">
        <v>54048.63</v>
      </c>
      <c r="AP25">
        <v>29160.48</v>
      </c>
      <c r="AQ25">
        <v>4901.58</v>
      </c>
      <c r="AR25">
        <v>900.69</v>
      </c>
      <c r="AS25">
        <v>5524.31</v>
      </c>
      <c r="AT25">
        <v>11326.58</v>
      </c>
      <c r="AU25">
        <v>1829.56</v>
      </c>
      <c r="AV25">
        <v>-2023.17</v>
      </c>
      <c r="AW25">
        <v>15667.24</v>
      </c>
      <c r="AX25">
        <v>15473.62</v>
      </c>
      <c r="AY25">
        <v>55960.69</v>
      </c>
      <c r="AZ25">
        <v>-1912.06</v>
      </c>
      <c r="BA25">
        <v>-1912.06</v>
      </c>
      <c r="BB25">
        <v>747.99</v>
      </c>
      <c r="BC25">
        <v>0</v>
      </c>
      <c r="BD25">
        <v>-1139.1099999999999</v>
      </c>
      <c r="BE25">
        <v>32.06</v>
      </c>
      <c r="BF25">
        <v>0</v>
      </c>
      <c r="BG25">
        <v>-2113.44</v>
      </c>
      <c r="BH25">
        <v>0</v>
      </c>
      <c r="BI25">
        <v>0</v>
      </c>
      <c r="BJ25">
        <v>0</v>
      </c>
      <c r="BK25">
        <v>942.26</v>
      </c>
      <c r="BL25">
        <v>-1139.1099999999999</v>
      </c>
      <c r="BM25">
        <v>-8</v>
      </c>
      <c r="BN25">
        <v>-8</v>
      </c>
      <c r="BO25">
        <v>0</v>
      </c>
      <c r="BP25">
        <v>0</v>
      </c>
      <c r="BQ25" t="s">
        <v>73</v>
      </c>
      <c r="BR25">
        <v>0.88347039999999999</v>
      </c>
      <c r="BS25">
        <v>0.86876819999999999</v>
      </c>
      <c r="BT25" s="5">
        <f t="shared" si="0"/>
        <v>7.2276378504607275E-2</v>
      </c>
      <c r="BU25" s="4">
        <f>AO25/Table1[[#This Row],[TotalShareHoldersFunds]]</f>
        <v>1.1606829670342649</v>
      </c>
      <c r="BV25" s="4">
        <f t="shared" si="1"/>
        <v>1.3928509995333527</v>
      </c>
      <c r="BW25" s="6">
        <f t="shared" si="2"/>
        <v>-3.5376659870934753E-2</v>
      </c>
    </row>
    <row r="26" spans="1:75">
      <c r="A26" t="s">
        <v>78</v>
      </c>
      <c r="B26">
        <v>2019</v>
      </c>
      <c r="C26" t="s">
        <v>72</v>
      </c>
      <c r="D26">
        <v>530.36</v>
      </c>
      <c r="E26">
        <v>530.36</v>
      </c>
      <c r="F26">
        <v>0</v>
      </c>
      <c r="G26">
        <v>49423.76</v>
      </c>
      <c r="H26">
        <v>49423.76</v>
      </c>
      <c r="I26">
        <v>49954.12</v>
      </c>
      <c r="J26">
        <v>665588.69999999995</v>
      </c>
      <c r="K26">
        <v>68867.53</v>
      </c>
      <c r="L26">
        <v>29878.240000000002</v>
      </c>
      <c r="M26">
        <v>819671.9</v>
      </c>
      <c r="N26">
        <v>28225.35</v>
      </c>
      <c r="O26">
        <v>69659.490000000005</v>
      </c>
      <c r="P26">
        <v>195716.2</v>
      </c>
      <c r="Q26">
        <v>484214.8</v>
      </c>
      <c r="R26">
        <v>7367.62</v>
      </c>
      <c r="S26">
        <v>34488.44</v>
      </c>
      <c r="T26">
        <v>819671.9</v>
      </c>
      <c r="U26">
        <v>0</v>
      </c>
      <c r="V26">
        <v>6989</v>
      </c>
      <c r="W26">
        <v>70810</v>
      </c>
      <c r="X26">
        <v>0</v>
      </c>
      <c r="Y26">
        <v>0</v>
      </c>
      <c r="Z26">
        <v>0</v>
      </c>
      <c r="AA26">
        <v>0</v>
      </c>
      <c r="AB26">
        <v>0</v>
      </c>
      <c r="AC26">
        <v>0</v>
      </c>
      <c r="AD26">
        <v>0</v>
      </c>
      <c r="AE26">
        <v>0</v>
      </c>
      <c r="AF26">
        <v>49212.86</v>
      </c>
      <c r="AG26">
        <v>381543.5</v>
      </c>
      <c r="AH26">
        <v>0</v>
      </c>
      <c r="AI26">
        <v>35623.199999999997</v>
      </c>
      <c r="AJ26">
        <v>14175.23</v>
      </c>
      <c r="AK26">
        <v>2013.22</v>
      </c>
      <c r="AL26">
        <v>1094.5999999999999</v>
      </c>
      <c r="AM26">
        <v>52906.25</v>
      </c>
      <c r="AN26">
        <v>7887.05</v>
      </c>
      <c r="AO26">
        <v>60793.3</v>
      </c>
      <c r="AP26">
        <v>32505.72</v>
      </c>
      <c r="AQ26">
        <v>5434.12</v>
      </c>
      <c r="AR26">
        <v>948.25</v>
      </c>
      <c r="AS26">
        <v>6386.6</v>
      </c>
      <c r="AT26">
        <v>12768.97</v>
      </c>
      <c r="AU26">
        <v>437.51</v>
      </c>
      <c r="AV26">
        <v>0</v>
      </c>
      <c r="AW26">
        <v>13994.03</v>
      </c>
      <c r="AX26">
        <v>14431.54</v>
      </c>
      <c r="AY26">
        <v>59706.23</v>
      </c>
      <c r="AZ26">
        <v>1087.07</v>
      </c>
      <c r="BA26">
        <v>1087.07</v>
      </c>
      <c r="BB26">
        <v>942.26</v>
      </c>
      <c r="BC26">
        <v>0</v>
      </c>
      <c r="BD26">
        <v>2042.36</v>
      </c>
      <c r="BE26">
        <v>142.16</v>
      </c>
      <c r="BF26">
        <v>210.36</v>
      </c>
      <c r="BG26">
        <v>463.83</v>
      </c>
      <c r="BH26">
        <v>0</v>
      </c>
      <c r="BI26">
        <v>0</v>
      </c>
      <c r="BJ26">
        <v>0</v>
      </c>
      <c r="BK26">
        <v>1109.4000000000001</v>
      </c>
      <c r="BL26">
        <v>2042.36</v>
      </c>
      <c r="BM26">
        <v>4</v>
      </c>
      <c r="BN26">
        <v>4</v>
      </c>
      <c r="BO26">
        <v>0</v>
      </c>
      <c r="BP26">
        <v>0</v>
      </c>
      <c r="BQ26" t="s">
        <v>73</v>
      </c>
      <c r="BR26">
        <v>0.88347039999999999</v>
      </c>
      <c r="BS26">
        <v>0.85803090000000004</v>
      </c>
      <c r="BT26" s="5">
        <f t="shared" si="0"/>
        <v>7.4167846915332833E-2</v>
      </c>
      <c r="BU26" s="4">
        <f>AO26/Table1[[#This Row],[TotalShareHoldersFunds]]</f>
        <v>1.2169827033285743</v>
      </c>
      <c r="BV26" s="4">
        <f t="shared" si="1"/>
        <v>1.3786156176907929</v>
      </c>
      <c r="BW26" s="6">
        <f t="shared" si="2"/>
        <v>1.7881411273939725E-2</v>
      </c>
    </row>
    <row r="27" spans="1:75">
      <c r="A27" t="s">
        <v>79</v>
      </c>
      <c r="B27">
        <v>2015</v>
      </c>
      <c r="C27" t="s">
        <v>72</v>
      </c>
      <c r="D27">
        <v>817.29</v>
      </c>
      <c r="E27">
        <v>817.29</v>
      </c>
      <c r="F27">
        <v>0</v>
      </c>
      <c r="G27">
        <v>30196.28</v>
      </c>
      <c r="H27">
        <v>30196.28</v>
      </c>
      <c r="I27">
        <v>31013.57</v>
      </c>
      <c r="J27">
        <v>513004.5</v>
      </c>
      <c r="K27">
        <v>51083.14</v>
      </c>
      <c r="L27">
        <v>13509.05</v>
      </c>
      <c r="M27">
        <v>609913.9</v>
      </c>
      <c r="N27">
        <v>33961.61</v>
      </c>
      <c r="O27">
        <v>65179.68</v>
      </c>
      <c r="P27">
        <v>118848.9</v>
      </c>
      <c r="Q27">
        <v>359189</v>
      </c>
      <c r="R27">
        <v>8480.31</v>
      </c>
      <c r="S27">
        <v>24254.46</v>
      </c>
      <c r="T27">
        <v>609913.9</v>
      </c>
      <c r="U27">
        <v>0</v>
      </c>
      <c r="V27">
        <v>5077</v>
      </c>
      <c r="W27">
        <v>0</v>
      </c>
      <c r="X27">
        <v>12</v>
      </c>
      <c r="Y27">
        <v>9</v>
      </c>
      <c r="Z27">
        <v>3</v>
      </c>
      <c r="AA27">
        <v>49879.13</v>
      </c>
      <c r="AB27">
        <v>13</v>
      </c>
      <c r="AC27">
        <v>27996.400000000001</v>
      </c>
      <c r="AD27">
        <v>8</v>
      </c>
      <c r="AE27">
        <v>8</v>
      </c>
      <c r="AF27">
        <v>375997.3</v>
      </c>
      <c r="AG27">
        <v>331621.40000000002</v>
      </c>
      <c r="AH27">
        <v>0</v>
      </c>
      <c r="AI27">
        <v>31678.16</v>
      </c>
      <c r="AJ27">
        <v>9399.91</v>
      </c>
      <c r="AK27">
        <v>2143.25</v>
      </c>
      <c r="AL27">
        <v>208.59</v>
      </c>
      <c r="AM27">
        <v>43429.91</v>
      </c>
      <c r="AN27">
        <v>4232.7</v>
      </c>
      <c r="AO27">
        <v>47662.61</v>
      </c>
      <c r="AP27">
        <v>32086.240000000002</v>
      </c>
      <c r="AQ27">
        <v>4985.82</v>
      </c>
      <c r="AR27">
        <v>285.42</v>
      </c>
      <c r="AS27">
        <v>2817.36</v>
      </c>
      <c r="AT27">
        <v>8088.6</v>
      </c>
      <c r="AU27">
        <v>70.77</v>
      </c>
      <c r="AV27">
        <v>15.36</v>
      </c>
      <c r="AW27">
        <v>5692.72</v>
      </c>
      <c r="AX27">
        <v>5778.85</v>
      </c>
      <c r="AY27">
        <v>45953.69</v>
      </c>
      <c r="AZ27">
        <v>1708.92</v>
      </c>
      <c r="BA27">
        <v>1708.92</v>
      </c>
      <c r="BB27">
        <v>0</v>
      </c>
      <c r="BC27">
        <v>0</v>
      </c>
      <c r="BD27">
        <v>1708.92</v>
      </c>
      <c r="BE27">
        <v>430</v>
      </c>
      <c r="BF27">
        <v>0</v>
      </c>
      <c r="BG27">
        <v>879.2</v>
      </c>
      <c r="BH27">
        <v>0</v>
      </c>
      <c r="BI27">
        <v>332.1</v>
      </c>
      <c r="BJ27">
        <v>67.62</v>
      </c>
      <c r="BK27">
        <v>0</v>
      </c>
      <c r="BL27">
        <v>1708.92</v>
      </c>
      <c r="BM27">
        <v>26.57</v>
      </c>
      <c r="BN27">
        <v>26.57</v>
      </c>
      <c r="BO27">
        <v>0</v>
      </c>
      <c r="BP27">
        <v>50</v>
      </c>
      <c r="BQ27" t="s">
        <v>73</v>
      </c>
      <c r="BR27" t="s">
        <v>73</v>
      </c>
      <c r="BS27" t="s">
        <v>73</v>
      </c>
      <c r="BT27" s="5">
        <f t="shared" si="0"/>
        <v>7.8146456409666998E-2</v>
      </c>
      <c r="BU27" s="4">
        <f>AO27/Table1[[#This Row],[TotalShareHoldersFunds]]</f>
        <v>1.5368308130924624</v>
      </c>
      <c r="BV27" s="4">
        <f t="shared" si="1"/>
        <v>1.6471222113416804</v>
      </c>
      <c r="BW27" s="6">
        <f t="shared" si="2"/>
        <v>3.5854519926625923E-2</v>
      </c>
    </row>
    <row r="28" spans="1:75">
      <c r="A28" t="s">
        <v>79</v>
      </c>
      <c r="B28">
        <v>2016</v>
      </c>
      <c r="C28" t="s">
        <v>72</v>
      </c>
      <c r="D28">
        <v>1055.43</v>
      </c>
      <c r="E28">
        <v>1055.43</v>
      </c>
      <c r="F28">
        <v>0</v>
      </c>
      <c r="G28">
        <v>29709.72</v>
      </c>
      <c r="H28">
        <v>29709.72</v>
      </c>
      <c r="I28">
        <v>30765.16</v>
      </c>
      <c r="J28">
        <v>540032</v>
      </c>
      <c r="K28">
        <v>39405.67</v>
      </c>
      <c r="L28">
        <v>14384.52</v>
      </c>
      <c r="M28">
        <v>626309.30000000005</v>
      </c>
      <c r="N28">
        <v>27347.66</v>
      </c>
      <c r="O28">
        <v>68540.289999999994</v>
      </c>
      <c r="P28">
        <v>127826.9</v>
      </c>
      <c r="Q28">
        <v>366481.7</v>
      </c>
      <c r="R28">
        <v>8461.86</v>
      </c>
      <c r="S28">
        <v>27650.93</v>
      </c>
      <c r="T28">
        <v>626309.30000000005</v>
      </c>
      <c r="U28">
        <v>0</v>
      </c>
      <c r="V28">
        <v>5016</v>
      </c>
      <c r="W28">
        <v>47750</v>
      </c>
      <c r="X28">
        <v>12</v>
      </c>
      <c r="Y28">
        <v>9</v>
      </c>
      <c r="Z28">
        <v>3</v>
      </c>
      <c r="AA28">
        <v>52044.52</v>
      </c>
      <c r="AB28">
        <v>13</v>
      </c>
      <c r="AC28">
        <v>25305.03</v>
      </c>
      <c r="AD28">
        <v>7</v>
      </c>
      <c r="AE28">
        <v>7</v>
      </c>
      <c r="AF28">
        <v>31621.87</v>
      </c>
      <c r="AG28">
        <v>359779.4</v>
      </c>
      <c r="AH28">
        <v>0</v>
      </c>
      <c r="AI28">
        <v>30370.9</v>
      </c>
      <c r="AJ28">
        <v>8952.1299999999992</v>
      </c>
      <c r="AK28">
        <v>2120.94</v>
      </c>
      <c r="AL28">
        <v>352.49</v>
      </c>
      <c r="AM28">
        <v>41796.46</v>
      </c>
      <c r="AN28">
        <v>3652.55</v>
      </c>
      <c r="AO28">
        <v>45449.01</v>
      </c>
      <c r="AP28">
        <v>30071.84</v>
      </c>
      <c r="AQ28">
        <v>5357.24</v>
      </c>
      <c r="AR28">
        <v>286.26</v>
      </c>
      <c r="AS28">
        <v>3698.05</v>
      </c>
      <c r="AT28">
        <v>9341.5499999999993</v>
      </c>
      <c r="AU28">
        <v>1471.1</v>
      </c>
      <c r="AV28">
        <v>-3172.65</v>
      </c>
      <c r="AW28">
        <v>13826.38</v>
      </c>
      <c r="AX28">
        <v>12124.83</v>
      </c>
      <c r="AY28">
        <v>51538.22</v>
      </c>
      <c r="AZ28">
        <v>-6089.21</v>
      </c>
      <c r="BA28">
        <v>-6089.21</v>
      </c>
      <c r="BB28">
        <v>0</v>
      </c>
      <c r="BC28">
        <v>0</v>
      </c>
      <c r="BD28">
        <v>-6089.21</v>
      </c>
      <c r="BE28">
        <v>0</v>
      </c>
      <c r="BF28">
        <v>159.47</v>
      </c>
      <c r="BG28">
        <v>0</v>
      </c>
      <c r="BH28">
        <v>0</v>
      </c>
      <c r="BI28">
        <v>0</v>
      </c>
      <c r="BJ28">
        <v>0</v>
      </c>
      <c r="BK28">
        <v>-6248.68</v>
      </c>
      <c r="BL28">
        <v>-6089.21</v>
      </c>
      <c r="BM28">
        <v>-83.01</v>
      </c>
      <c r="BN28">
        <v>-83.01</v>
      </c>
      <c r="BO28">
        <v>0</v>
      </c>
      <c r="BP28">
        <v>0</v>
      </c>
      <c r="BQ28" t="s">
        <v>73</v>
      </c>
      <c r="BR28">
        <v>0.88467439999999997</v>
      </c>
      <c r="BS28">
        <v>0.88380749999999997</v>
      </c>
      <c r="BT28" s="5">
        <f t="shared" si="0"/>
        <v>7.2566398103940014E-2</v>
      </c>
      <c r="BU28" s="4">
        <f>AO28/Table1[[#This Row],[TotalShareHoldersFunds]]</f>
        <v>1.4772882702381527</v>
      </c>
      <c r="BV28" s="4">
        <f t="shared" si="1"/>
        <v>1.2808537319487368</v>
      </c>
      <c r="BW28" s="6">
        <f t="shared" si="2"/>
        <v>-0.13397893595482058</v>
      </c>
    </row>
    <row r="29" spans="1:75">
      <c r="A29" t="s">
        <v>79</v>
      </c>
      <c r="B29">
        <v>2017</v>
      </c>
      <c r="C29" t="s">
        <v>72</v>
      </c>
      <c r="D29">
        <v>1743.72</v>
      </c>
      <c r="E29">
        <v>1743.72</v>
      </c>
      <c r="F29">
        <v>5549.16</v>
      </c>
      <c r="G29">
        <v>28247.759999999998</v>
      </c>
      <c r="H29">
        <v>33796.93</v>
      </c>
      <c r="I29">
        <v>35540.65</v>
      </c>
      <c r="J29">
        <v>520854.4</v>
      </c>
      <c r="K29">
        <v>43588.78</v>
      </c>
      <c r="L29">
        <v>9591.0300000000007</v>
      </c>
      <c r="M29">
        <v>609574.80000000005</v>
      </c>
      <c r="N29">
        <v>31347.84</v>
      </c>
      <c r="O29">
        <v>64534.66</v>
      </c>
      <c r="P29">
        <v>137111.1</v>
      </c>
      <c r="Q29">
        <v>341380.2</v>
      </c>
      <c r="R29">
        <v>8265.2900000000009</v>
      </c>
      <c r="S29">
        <v>26935.73</v>
      </c>
      <c r="T29">
        <v>609574.80000000005</v>
      </c>
      <c r="U29">
        <v>0</v>
      </c>
      <c r="V29">
        <v>5127</v>
      </c>
      <c r="W29">
        <v>48680</v>
      </c>
      <c r="X29">
        <v>13</v>
      </c>
      <c r="Y29">
        <v>10</v>
      </c>
      <c r="Z29">
        <v>3</v>
      </c>
      <c r="AA29">
        <v>62328.46</v>
      </c>
      <c r="AB29">
        <v>17</v>
      </c>
      <c r="AC29">
        <v>28207.27</v>
      </c>
      <c r="AD29">
        <v>8</v>
      </c>
      <c r="AE29">
        <v>8</v>
      </c>
      <c r="AF29">
        <v>32102.67</v>
      </c>
      <c r="AG29">
        <v>342654</v>
      </c>
      <c r="AH29">
        <v>0</v>
      </c>
      <c r="AI29">
        <v>27187.86</v>
      </c>
      <c r="AJ29">
        <v>9059.92</v>
      </c>
      <c r="AK29">
        <v>2012.21</v>
      </c>
      <c r="AL29">
        <v>1030.8599999999999</v>
      </c>
      <c r="AM29">
        <v>39290.85</v>
      </c>
      <c r="AN29">
        <v>6772.33</v>
      </c>
      <c r="AO29">
        <v>46063.18</v>
      </c>
      <c r="AP29">
        <v>27464.74</v>
      </c>
      <c r="AQ29">
        <v>5396.62</v>
      </c>
      <c r="AR29">
        <v>-12.47</v>
      </c>
      <c r="AS29">
        <v>3481.65</v>
      </c>
      <c r="AT29">
        <v>8865.7999999999993</v>
      </c>
      <c r="AU29">
        <v>1813.7</v>
      </c>
      <c r="AV29">
        <v>-2627.91</v>
      </c>
      <c r="AW29">
        <v>12105.18</v>
      </c>
      <c r="AX29">
        <v>11290.97</v>
      </c>
      <c r="AY29">
        <v>47621.5</v>
      </c>
      <c r="AZ29">
        <v>-1558.31</v>
      </c>
      <c r="BA29">
        <v>-1558.31</v>
      </c>
      <c r="BB29">
        <v>-6248.68</v>
      </c>
      <c r="BC29">
        <v>0</v>
      </c>
      <c r="BD29">
        <v>-7807</v>
      </c>
      <c r="BE29">
        <v>0</v>
      </c>
      <c r="BF29">
        <v>749.85</v>
      </c>
      <c r="BG29">
        <v>0</v>
      </c>
      <c r="BH29">
        <v>0</v>
      </c>
      <c r="BI29">
        <v>0</v>
      </c>
      <c r="BJ29">
        <v>0</v>
      </c>
      <c r="BK29">
        <v>-8556.84</v>
      </c>
      <c r="BL29">
        <v>-7807</v>
      </c>
      <c r="BM29">
        <v>-15.72</v>
      </c>
      <c r="BN29">
        <v>-15.72</v>
      </c>
      <c r="BO29">
        <v>0</v>
      </c>
      <c r="BP29">
        <v>0</v>
      </c>
      <c r="BQ29" t="s">
        <v>73</v>
      </c>
      <c r="BR29">
        <v>0.88467439999999997</v>
      </c>
      <c r="BS29">
        <v>0.8742143</v>
      </c>
      <c r="BT29" s="5">
        <f t="shared" si="0"/>
        <v>7.5566083112359628E-2</v>
      </c>
      <c r="BU29" s="4">
        <f>AO29/Table1[[#This Row],[TotalShareHoldersFunds]]</f>
        <v>1.2960702744603714</v>
      </c>
      <c r="BV29" s="4">
        <f t="shared" si="1"/>
        <v>1.2264485877438931</v>
      </c>
      <c r="BW29" s="6">
        <f t="shared" si="2"/>
        <v>-3.3829839798294431E-2</v>
      </c>
    </row>
    <row r="30" spans="1:75">
      <c r="A30" t="s">
        <v>79</v>
      </c>
      <c r="B30">
        <v>2018</v>
      </c>
      <c r="C30" t="s">
        <v>72</v>
      </c>
      <c r="D30">
        <v>2760.03</v>
      </c>
      <c r="E30">
        <v>2760.03</v>
      </c>
      <c r="F30">
        <v>0</v>
      </c>
      <c r="G30">
        <v>38921.129999999997</v>
      </c>
      <c r="H30">
        <v>38921.129999999997</v>
      </c>
      <c r="I30">
        <v>41681.15</v>
      </c>
      <c r="J30">
        <v>520862.3</v>
      </c>
      <c r="K30">
        <v>44241.17</v>
      </c>
      <c r="L30">
        <v>13800.17</v>
      </c>
      <c r="M30">
        <v>625222.80000000005</v>
      </c>
      <c r="N30">
        <v>29236.560000000001</v>
      </c>
      <c r="O30">
        <v>65574.92</v>
      </c>
      <c r="P30">
        <v>147639</v>
      </c>
      <c r="Q30">
        <v>341005.9</v>
      </c>
      <c r="R30">
        <v>8920.0400000000009</v>
      </c>
      <c r="S30">
        <v>32846.339999999997</v>
      </c>
      <c r="T30">
        <v>625222.80000000005</v>
      </c>
      <c r="U30">
        <v>0</v>
      </c>
      <c r="V30">
        <v>5092</v>
      </c>
      <c r="W30">
        <v>48807</v>
      </c>
      <c r="X30">
        <v>14</v>
      </c>
      <c r="Y30">
        <v>11</v>
      </c>
      <c r="Z30">
        <v>3</v>
      </c>
      <c r="AA30">
        <v>60661.120000000003</v>
      </c>
      <c r="AB30">
        <v>16</v>
      </c>
      <c r="AC30">
        <v>19118.96</v>
      </c>
      <c r="AD30">
        <v>6</v>
      </c>
      <c r="AE30">
        <v>6</v>
      </c>
      <c r="AF30">
        <v>28500.400000000001</v>
      </c>
      <c r="AG30">
        <v>311309.2</v>
      </c>
      <c r="AH30">
        <v>0</v>
      </c>
      <c r="AI30">
        <v>25295.3</v>
      </c>
      <c r="AJ30">
        <v>9153.5499999999993</v>
      </c>
      <c r="AK30">
        <v>2731.7</v>
      </c>
      <c r="AL30">
        <v>890.86</v>
      </c>
      <c r="AM30">
        <v>38071.410000000003</v>
      </c>
      <c r="AN30">
        <v>5733.76</v>
      </c>
      <c r="AO30">
        <v>43805.17</v>
      </c>
      <c r="AP30">
        <v>27565.07</v>
      </c>
      <c r="AQ30">
        <v>4903.2700000000004</v>
      </c>
      <c r="AR30">
        <v>519.98</v>
      </c>
      <c r="AS30">
        <v>3677.92</v>
      </c>
      <c r="AT30">
        <v>9101.17</v>
      </c>
      <c r="AU30">
        <v>1170.02</v>
      </c>
      <c r="AV30">
        <v>3759.81</v>
      </c>
      <c r="AW30">
        <v>8252.7999999999993</v>
      </c>
      <c r="AX30">
        <v>13182.63</v>
      </c>
      <c r="AY30">
        <v>49848.87</v>
      </c>
      <c r="AZ30">
        <v>-6043.71</v>
      </c>
      <c r="BA30">
        <v>-6043.71</v>
      </c>
      <c r="BB30">
        <v>-8556.84</v>
      </c>
      <c r="BC30">
        <v>0</v>
      </c>
      <c r="BD30">
        <v>-14600.55</v>
      </c>
      <c r="BE30">
        <v>0</v>
      </c>
      <c r="BF30">
        <v>361.76</v>
      </c>
      <c r="BG30">
        <v>0</v>
      </c>
      <c r="BH30">
        <v>0</v>
      </c>
      <c r="BI30">
        <v>0</v>
      </c>
      <c r="BJ30">
        <v>0</v>
      </c>
      <c r="BK30">
        <v>-14962.31</v>
      </c>
      <c r="BL30">
        <v>-14600.55</v>
      </c>
      <c r="BM30">
        <v>-52.55</v>
      </c>
      <c r="BN30">
        <v>-52.55</v>
      </c>
      <c r="BO30">
        <v>0</v>
      </c>
      <c r="BP30">
        <v>0</v>
      </c>
      <c r="BQ30" t="s">
        <v>73</v>
      </c>
      <c r="BR30">
        <v>0.88467439999999997</v>
      </c>
      <c r="BS30">
        <v>0.86389930000000004</v>
      </c>
      <c r="BT30" s="5">
        <f t="shared" si="0"/>
        <v>7.0063295836300263E-2</v>
      </c>
      <c r="BU30" s="4">
        <f>AO30/Table1[[#This Row],[TotalShareHoldersFunds]]</f>
        <v>1.0509587667326836</v>
      </c>
      <c r="BV30" s="4">
        <f t="shared" si="1"/>
        <v>1.061419130710165</v>
      </c>
      <c r="BW30" s="6">
        <f t="shared" si="2"/>
        <v>-0.13796796131598166</v>
      </c>
    </row>
    <row r="31" spans="1:75">
      <c r="A31" t="s">
        <v>79</v>
      </c>
      <c r="B31">
        <v>2019</v>
      </c>
      <c r="C31" t="s">
        <v>72</v>
      </c>
      <c r="D31">
        <v>2760.03</v>
      </c>
      <c r="E31">
        <v>2760.03</v>
      </c>
      <c r="F31">
        <v>0</v>
      </c>
      <c r="G31">
        <v>38921.129999999997</v>
      </c>
      <c r="H31">
        <v>38921.129999999997</v>
      </c>
      <c r="I31">
        <v>41681.160000000003</v>
      </c>
      <c r="J31">
        <v>520862.3</v>
      </c>
      <c r="K31">
        <v>44241.17</v>
      </c>
      <c r="L31">
        <v>13800.16</v>
      </c>
      <c r="M31">
        <v>625222.80000000005</v>
      </c>
      <c r="N31">
        <v>29236.560000000001</v>
      </c>
      <c r="O31">
        <v>65574.92</v>
      </c>
      <c r="P31">
        <v>147639</v>
      </c>
      <c r="Q31">
        <v>341005.9</v>
      </c>
      <c r="R31">
        <v>8920.0400000000009</v>
      </c>
      <c r="S31">
        <v>32846.339999999997</v>
      </c>
      <c r="T31">
        <v>625222.80000000005</v>
      </c>
      <c r="U31">
        <v>0</v>
      </c>
      <c r="V31">
        <v>0</v>
      </c>
      <c r="W31">
        <v>0</v>
      </c>
      <c r="X31">
        <v>13</v>
      </c>
      <c r="Y31">
        <v>0</v>
      </c>
      <c r="Z31">
        <v>0</v>
      </c>
      <c r="AA31">
        <v>60661.120000000003</v>
      </c>
      <c r="AB31">
        <v>16</v>
      </c>
      <c r="AC31">
        <v>19118.95</v>
      </c>
      <c r="AD31">
        <v>6</v>
      </c>
      <c r="AE31">
        <v>-1</v>
      </c>
      <c r="AF31">
        <v>0</v>
      </c>
      <c r="AG31">
        <v>0</v>
      </c>
      <c r="AH31">
        <v>0</v>
      </c>
      <c r="AI31">
        <v>27250.35</v>
      </c>
      <c r="AJ31">
        <v>9972.89</v>
      </c>
      <c r="AK31">
        <v>2837.66</v>
      </c>
      <c r="AL31">
        <v>706.92</v>
      </c>
      <c r="AM31">
        <v>40767.81</v>
      </c>
      <c r="AN31">
        <v>5132.01</v>
      </c>
      <c r="AO31">
        <v>45899.82</v>
      </c>
      <c r="AP31">
        <v>27110.14</v>
      </c>
      <c r="AQ31">
        <v>6021.04</v>
      </c>
      <c r="AR31">
        <v>366.67</v>
      </c>
      <c r="AS31">
        <v>4309.75</v>
      </c>
      <c r="AT31">
        <v>10697.47</v>
      </c>
      <c r="AU31">
        <v>446.19</v>
      </c>
      <c r="AV31">
        <v>2720.32</v>
      </c>
      <c r="AW31">
        <v>10472.6</v>
      </c>
      <c r="AX31">
        <v>13639.11</v>
      </c>
      <c r="AY31">
        <v>51446.720000000001</v>
      </c>
      <c r="AZ31">
        <v>-5546.9</v>
      </c>
      <c r="BA31">
        <v>-5546.9</v>
      </c>
      <c r="BB31">
        <v>-14962.31</v>
      </c>
      <c r="BC31">
        <v>0</v>
      </c>
      <c r="BD31">
        <v>-20509.21</v>
      </c>
      <c r="BE31">
        <v>0</v>
      </c>
      <c r="BF31">
        <v>73.53</v>
      </c>
      <c r="BG31">
        <v>0</v>
      </c>
      <c r="BH31">
        <v>0</v>
      </c>
      <c r="BI31">
        <v>0</v>
      </c>
      <c r="BJ31">
        <v>0</v>
      </c>
      <c r="BK31">
        <v>-20582.740000000002</v>
      </c>
      <c r="BL31">
        <v>-20509.21</v>
      </c>
      <c r="BM31">
        <v>-29.79</v>
      </c>
      <c r="BN31">
        <v>-29.79</v>
      </c>
      <c r="BO31">
        <v>0</v>
      </c>
      <c r="BP31">
        <v>0</v>
      </c>
      <c r="BQ31" t="s">
        <v>73</v>
      </c>
      <c r="BR31" t="s">
        <v>73</v>
      </c>
      <c r="BS31" t="s">
        <v>73</v>
      </c>
      <c r="BT31" s="5">
        <f t="shared" si="0"/>
        <v>7.3413541540711558E-2</v>
      </c>
      <c r="BU31" s="4">
        <f>AO31/Table1[[#This Row],[TotalShareHoldersFunds]]</f>
        <v>1.1012126341973207</v>
      </c>
      <c r="BV31" s="4">
        <f t="shared" si="1"/>
        <v>1.0614188760581518</v>
      </c>
      <c r="BW31" s="6">
        <f t="shared" si="2"/>
        <v>-0.12084796846697873</v>
      </c>
    </row>
    <row r="32" spans="1:75">
      <c r="A32" t="s">
        <v>80</v>
      </c>
      <c r="B32">
        <v>2015</v>
      </c>
      <c r="C32" t="s">
        <v>72</v>
      </c>
      <c r="D32">
        <v>1168.33</v>
      </c>
      <c r="E32">
        <v>1168.33</v>
      </c>
      <c r="F32">
        <v>1295.78</v>
      </c>
      <c r="G32">
        <v>6323.03</v>
      </c>
      <c r="H32">
        <v>7618.81</v>
      </c>
      <c r="I32">
        <v>8787.14</v>
      </c>
      <c r="J32">
        <v>138989.79999999999</v>
      </c>
      <c r="K32">
        <v>9228.1</v>
      </c>
      <c r="L32">
        <v>3952.26</v>
      </c>
      <c r="M32">
        <v>160957.29999999999</v>
      </c>
      <c r="N32">
        <v>8382.2900000000009</v>
      </c>
      <c r="O32">
        <v>937.86</v>
      </c>
      <c r="P32">
        <v>36230.870000000003</v>
      </c>
      <c r="Q32">
        <v>107562.7</v>
      </c>
      <c r="R32">
        <v>1694.42</v>
      </c>
      <c r="S32">
        <v>6149.22</v>
      </c>
      <c r="T32">
        <v>160957.29999999999</v>
      </c>
      <c r="U32">
        <v>0</v>
      </c>
      <c r="V32">
        <v>1895</v>
      </c>
      <c r="W32">
        <v>13765</v>
      </c>
      <c r="X32">
        <v>11</v>
      </c>
      <c r="Y32">
        <v>9</v>
      </c>
      <c r="Z32">
        <v>2</v>
      </c>
      <c r="AA32">
        <v>10385.85</v>
      </c>
      <c r="AB32">
        <v>9</v>
      </c>
      <c r="AC32">
        <v>6832.03</v>
      </c>
      <c r="AD32">
        <v>6</v>
      </c>
      <c r="AE32">
        <v>6</v>
      </c>
      <c r="AF32">
        <v>7910.19</v>
      </c>
      <c r="AG32">
        <v>25817.68</v>
      </c>
      <c r="AH32">
        <v>0</v>
      </c>
      <c r="AI32">
        <v>9820.7800000000007</v>
      </c>
      <c r="AJ32">
        <v>2751.48</v>
      </c>
      <c r="AK32">
        <v>57.07</v>
      </c>
      <c r="AL32">
        <v>36.119999999999997</v>
      </c>
      <c r="AM32">
        <v>12665.44</v>
      </c>
      <c r="AN32">
        <v>1005.98</v>
      </c>
      <c r="AO32">
        <v>13671.42</v>
      </c>
      <c r="AP32">
        <v>8790.4</v>
      </c>
      <c r="AQ32">
        <v>1633.21</v>
      </c>
      <c r="AR32">
        <v>115.28</v>
      </c>
      <c r="AS32">
        <v>777.43</v>
      </c>
      <c r="AT32">
        <v>2525.9299999999998</v>
      </c>
      <c r="AU32">
        <v>449.29</v>
      </c>
      <c r="AV32">
        <v>0</v>
      </c>
      <c r="AW32">
        <v>1455.11</v>
      </c>
      <c r="AX32">
        <v>1904.4</v>
      </c>
      <c r="AY32">
        <v>13220.73</v>
      </c>
      <c r="AZ32">
        <v>450.69</v>
      </c>
      <c r="BA32">
        <v>450.69</v>
      </c>
      <c r="BB32">
        <v>30.14</v>
      </c>
      <c r="BC32">
        <v>0</v>
      </c>
      <c r="BD32">
        <v>480.83</v>
      </c>
      <c r="BE32">
        <v>112.67</v>
      </c>
      <c r="BF32">
        <v>35.39</v>
      </c>
      <c r="BG32">
        <v>30.14</v>
      </c>
      <c r="BH32">
        <v>0</v>
      </c>
      <c r="BI32">
        <v>85.05</v>
      </c>
      <c r="BJ32">
        <v>17.010000000000002</v>
      </c>
      <c r="BK32">
        <v>136.51</v>
      </c>
      <c r="BL32">
        <v>480.83</v>
      </c>
      <c r="BM32">
        <v>4.5</v>
      </c>
      <c r="BN32">
        <v>4.5</v>
      </c>
      <c r="BO32">
        <v>0</v>
      </c>
      <c r="BP32">
        <v>8</v>
      </c>
      <c r="BQ32" t="s">
        <v>73</v>
      </c>
      <c r="BR32">
        <v>0.89033949999999995</v>
      </c>
      <c r="BS32">
        <v>0.89294960000000001</v>
      </c>
      <c r="BT32" s="5">
        <f t="shared" si="0"/>
        <v>8.4938179256237534E-2</v>
      </c>
      <c r="BU32" s="4">
        <f>AO32/Table1[[#This Row],[TotalShareHoldersFunds]]</f>
        <v>1.5558441085495396</v>
      </c>
      <c r="BV32" s="4">
        <f t="shared" si="1"/>
        <v>1.050182425681166</v>
      </c>
      <c r="BW32" s="6">
        <f t="shared" si="2"/>
        <v>3.296585138924852E-2</v>
      </c>
    </row>
    <row r="33" spans="1:75">
      <c r="A33" t="s">
        <v>80</v>
      </c>
      <c r="B33">
        <v>2016</v>
      </c>
      <c r="C33" t="s">
        <v>72</v>
      </c>
      <c r="D33">
        <v>1168.33</v>
      </c>
      <c r="E33">
        <v>1168.33</v>
      </c>
      <c r="F33">
        <v>1206.46</v>
      </c>
      <c r="G33">
        <v>5004.7299999999996</v>
      </c>
      <c r="H33">
        <v>6211.19</v>
      </c>
      <c r="I33">
        <v>7379.52</v>
      </c>
      <c r="J33">
        <v>139052.79999999999</v>
      </c>
      <c r="K33">
        <v>8136.65</v>
      </c>
      <c r="L33">
        <v>4754.97</v>
      </c>
      <c r="M33">
        <v>159324</v>
      </c>
      <c r="N33">
        <v>15274.72</v>
      </c>
      <c r="O33">
        <v>1367.3</v>
      </c>
      <c r="P33">
        <v>38590.18</v>
      </c>
      <c r="Q33">
        <v>95515.23</v>
      </c>
      <c r="R33">
        <v>1586.08</v>
      </c>
      <c r="S33">
        <v>6990.47</v>
      </c>
      <c r="T33">
        <v>159324</v>
      </c>
      <c r="U33">
        <v>0</v>
      </c>
      <c r="V33">
        <v>1880</v>
      </c>
      <c r="W33">
        <v>12974</v>
      </c>
      <c r="X33">
        <v>11</v>
      </c>
      <c r="Y33">
        <v>9</v>
      </c>
      <c r="Z33">
        <v>2</v>
      </c>
      <c r="AA33">
        <v>17188.72</v>
      </c>
      <c r="AB33">
        <v>17</v>
      </c>
      <c r="AC33">
        <v>11229.56</v>
      </c>
      <c r="AD33">
        <v>12</v>
      </c>
      <c r="AE33">
        <v>12</v>
      </c>
      <c r="AF33">
        <v>4021.47</v>
      </c>
      <c r="AG33">
        <v>29329.21</v>
      </c>
      <c r="AH33">
        <v>0</v>
      </c>
      <c r="AI33">
        <v>9934.83</v>
      </c>
      <c r="AJ33">
        <v>2735.2</v>
      </c>
      <c r="AK33">
        <v>52.02</v>
      </c>
      <c r="AL33">
        <v>330.94</v>
      </c>
      <c r="AM33">
        <v>13052.99</v>
      </c>
      <c r="AN33">
        <v>1019.29</v>
      </c>
      <c r="AO33">
        <v>14072.28</v>
      </c>
      <c r="AP33">
        <v>9174.2900000000009</v>
      </c>
      <c r="AQ33">
        <v>1540.98</v>
      </c>
      <c r="AR33">
        <v>149.19999999999999</v>
      </c>
      <c r="AS33">
        <v>862.63</v>
      </c>
      <c r="AT33">
        <v>2552.81</v>
      </c>
      <c r="AU33">
        <v>322.51</v>
      </c>
      <c r="AV33">
        <v>227.59</v>
      </c>
      <c r="AW33">
        <v>1694.39</v>
      </c>
      <c r="AX33">
        <v>2244.4899999999998</v>
      </c>
      <c r="AY33">
        <v>13971.59</v>
      </c>
      <c r="AZ33">
        <v>100.69</v>
      </c>
      <c r="BA33">
        <v>100.69</v>
      </c>
      <c r="BB33">
        <v>136.51</v>
      </c>
      <c r="BC33">
        <v>0</v>
      </c>
      <c r="BD33">
        <v>237.19</v>
      </c>
      <c r="BE33">
        <v>25.17</v>
      </c>
      <c r="BF33">
        <v>28.83</v>
      </c>
      <c r="BG33">
        <v>-6.76</v>
      </c>
      <c r="BH33">
        <v>0</v>
      </c>
      <c r="BI33">
        <v>0</v>
      </c>
      <c r="BJ33">
        <v>0.31</v>
      </c>
      <c r="BK33">
        <v>59.64</v>
      </c>
      <c r="BL33">
        <v>237.19</v>
      </c>
      <c r="BM33">
        <v>0.91</v>
      </c>
      <c r="BN33">
        <v>0.91</v>
      </c>
      <c r="BO33">
        <v>0</v>
      </c>
      <c r="BP33">
        <v>0</v>
      </c>
      <c r="BQ33" t="s">
        <v>73</v>
      </c>
      <c r="BR33">
        <v>0.89033949999999995</v>
      </c>
      <c r="BS33">
        <v>0.88404139999999998</v>
      </c>
      <c r="BT33" s="5">
        <f t="shared" si="0"/>
        <v>8.8324922798825034E-2</v>
      </c>
      <c r="BU33" s="4">
        <f>AO33/Table1[[#This Row],[TotalShareHoldersFunds]]</f>
        <v>1.9069370365552232</v>
      </c>
      <c r="BV33" s="4">
        <f t="shared" si="1"/>
        <v>1.1025988140150036</v>
      </c>
      <c r="BW33" s="6">
        <f t="shared" si="2"/>
        <v>7.1552015735900643E-3</v>
      </c>
    </row>
    <row r="34" spans="1:75">
      <c r="A34" t="s">
        <v>80</v>
      </c>
      <c r="B34">
        <v>2017</v>
      </c>
      <c r="C34" t="s">
        <v>72</v>
      </c>
      <c r="D34">
        <v>2598.4499999999998</v>
      </c>
      <c r="E34">
        <v>2598.4499999999998</v>
      </c>
      <c r="F34">
        <v>0</v>
      </c>
      <c r="G34">
        <v>7345.51</v>
      </c>
      <c r="H34">
        <v>7345.51</v>
      </c>
      <c r="I34">
        <v>9943.9599999999991</v>
      </c>
      <c r="J34">
        <v>138981.20000000001</v>
      </c>
      <c r="K34">
        <v>4063.71</v>
      </c>
      <c r="L34">
        <v>3339.89</v>
      </c>
      <c r="M34">
        <v>156328.79999999999</v>
      </c>
      <c r="N34">
        <v>15809.06</v>
      </c>
      <c r="O34">
        <v>74.900000000000006</v>
      </c>
      <c r="P34">
        <v>43622.8</v>
      </c>
      <c r="Q34">
        <v>85797.28</v>
      </c>
      <c r="R34">
        <v>1516.68</v>
      </c>
      <c r="S34">
        <v>9508.0300000000007</v>
      </c>
      <c r="T34">
        <v>156328.79999999999</v>
      </c>
      <c r="U34">
        <v>0</v>
      </c>
      <c r="V34">
        <v>1846</v>
      </c>
      <c r="W34">
        <v>12932</v>
      </c>
      <c r="X34">
        <v>11</v>
      </c>
      <c r="Y34">
        <v>9</v>
      </c>
      <c r="Z34">
        <v>2</v>
      </c>
      <c r="AA34">
        <v>18433.23</v>
      </c>
      <c r="AB34">
        <v>19</v>
      </c>
      <c r="AC34">
        <v>9641.19</v>
      </c>
      <c r="AD34">
        <v>11</v>
      </c>
      <c r="AE34">
        <v>11</v>
      </c>
      <c r="AF34">
        <v>4196.8500000000004</v>
      </c>
      <c r="AG34">
        <v>23584.240000000002</v>
      </c>
      <c r="AH34">
        <v>0</v>
      </c>
      <c r="AI34">
        <v>8469.9599999999991</v>
      </c>
      <c r="AJ34">
        <v>2829.47</v>
      </c>
      <c r="AK34">
        <v>401.91</v>
      </c>
      <c r="AL34">
        <v>360.62</v>
      </c>
      <c r="AM34">
        <v>12061.96</v>
      </c>
      <c r="AN34">
        <v>1508.07</v>
      </c>
      <c r="AO34">
        <v>13570.03</v>
      </c>
      <c r="AP34">
        <v>8887.27</v>
      </c>
      <c r="AQ34">
        <v>1807.29</v>
      </c>
      <c r="AR34">
        <v>117.62</v>
      </c>
      <c r="AS34">
        <v>930.78</v>
      </c>
      <c r="AT34">
        <v>2855.7</v>
      </c>
      <c r="AU34">
        <v>81.36</v>
      </c>
      <c r="AV34">
        <v>-851.92</v>
      </c>
      <c r="AW34">
        <v>3970.14</v>
      </c>
      <c r="AX34">
        <v>3199.58</v>
      </c>
      <c r="AY34">
        <v>14942.54</v>
      </c>
      <c r="AZ34">
        <v>-1372.51</v>
      </c>
      <c r="BA34">
        <v>-1372.51</v>
      </c>
      <c r="BB34">
        <v>59.64</v>
      </c>
      <c r="BC34">
        <v>0</v>
      </c>
      <c r="BD34">
        <v>-1312.87</v>
      </c>
      <c r="BE34">
        <v>0</v>
      </c>
      <c r="BF34">
        <v>87.25</v>
      </c>
      <c r="BG34">
        <v>0</v>
      </c>
      <c r="BH34">
        <v>0</v>
      </c>
      <c r="BI34">
        <v>0</v>
      </c>
      <c r="BJ34">
        <v>0</v>
      </c>
      <c r="BK34">
        <v>-1392</v>
      </c>
      <c r="BL34">
        <v>-1312.87</v>
      </c>
      <c r="BM34">
        <v>-11.75</v>
      </c>
      <c r="BN34">
        <v>-11.75</v>
      </c>
      <c r="BO34">
        <v>0</v>
      </c>
      <c r="BP34">
        <v>0</v>
      </c>
      <c r="BQ34" t="s">
        <v>73</v>
      </c>
      <c r="BR34">
        <v>0.89033949999999995</v>
      </c>
      <c r="BS34">
        <v>0.87445030000000001</v>
      </c>
      <c r="BT34" s="5">
        <f t="shared" ref="BT34:BT65" si="3">(AO34/T34)</f>
        <v>8.6804414797529317E-2</v>
      </c>
      <c r="BU34" s="4">
        <f>AO34/Table1[[#This Row],[TotalShareHoldersFunds]]</f>
        <v>1.3646505014099013</v>
      </c>
      <c r="BV34" s="4">
        <f t="shared" ref="BV34:BV65" si="4">(K34)/I34</f>
        <v>0.40866113701181422</v>
      </c>
      <c r="BW34" s="6">
        <f t="shared" ref="BW34:BW65" si="5">AZ34/AO34</f>
        <v>-0.10114273881487365</v>
      </c>
    </row>
    <row r="35" spans="1:75">
      <c r="A35" t="s">
        <v>80</v>
      </c>
      <c r="B35">
        <v>2018</v>
      </c>
      <c r="C35" t="s">
        <v>72</v>
      </c>
      <c r="D35">
        <v>2753.17</v>
      </c>
      <c r="E35">
        <v>2753.17</v>
      </c>
      <c r="F35">
        <v>0</v>
      </c>
      <c r="G35">
        <v>2986.27</v>
      </c>
      <c r="H35">
        <v>2986.27</v>
      </c>
      <c r="I35">
        <v>5739.44</v>
      </c>
      <c r="J35">
        <v>140650.1</v>
      </c>
      <c r="K35">
        <v>10149.17</v>
      </c>
      <c r="L35">
        <v>7996.83</v>
      </c>
      <c r="M35">
        <v>164535.5</v>
      </c>
      <c r="N35">
        <v>7919.99</v>
      </c>
      <c r="O35">
        <v>1234.92</v>
      </c>
      <c r="P35">
        <v>59697.05</v>
      </c>
      <c r="Q35">
        <v>82666.210000000006</v>
      </c>
      <c r="R35">
        <v>1775.53</v>
      </c>
      <c r="S35">
        <v>11241.83</v>
      </c>
      <c r="T35">
        <v>164535.5</v>
      </c>
      <c r="U35">
        <v>0</v>
      </c>
      <c r="V35">
        <v>0</v>
      </c>
      <c r="W35">
        <v>0</v>
      </c>
      <c r="X35">
        <v>12</v>
      </c>
      <c r="Y35">
        <v>0</v>
      </c>
      <c r="Z35">
        <v>0</v>
      </c>
      <c r="AA35">
        <v>15324.49</v>
      </c>
      <c r="AB35">
        <v>16</v>
      </c>
      <c r="AC35">
        <v>4559.33</v>
      </c>
      <c r="AD35">
        <v>6</v>
      </c>
      <c r="AE35">
        <v>-3</v>
      </c>
      <c r="AF35">
        <v>0</v>
      </c>
      <c r="AG35">
        <v>0</v>
      </c>
      <c r="AH35">
        <v>0</v>
      </c>
      <c r="AI35">
        <v>7072.71</v>
      </c>
      <c r="AJ35">
        <v>2962.41</v>
      </c>
      <c r="AK35">
        <v>589.67999999999995</v>
      </c>
      <c r="AL35">
        <v>471.62</v>
      </c>
      <c r="AM35">
        <v>11096.41</v>
      </c>
      <c r="AN35">
        <v>1506.05</v>
      </c>
      <c r="AO35">
        <v>12602.46</v>
      </c>
      <c r="AP35">
        <v>7706.68</v>
      </c>
      <c r="AQ35">
        <v>1618.06</v>
      </c>
      <c r="AR35">
        <v>128.59</v>
      </c>
      <c r="AS35">
        <v>957.73</v>
      </c>
      <c r="AT35">
        <v>2704.39</v>
      </c>
      <c r="AU35">
        <v>-151.47999999999999</v>
      </c>
      <c r="AV35">
        <v>-1968.65</v>
      </c>
      <c r="AW35">
        <v>5457.18</v>
      </c>
      <c r="AX35">
        <v>3337.05</v>
      </c>
      <c r="AY35">
        <v>13748.11</v>
      </c>
      <c r="AZ35">
        <v>-1145.6500000000001</v>
      </c>
      <c r="BA35">
        <v>-1145.6500000000001</v>
      </c>
      <c r="BB35">
        <v>-1392</v>
      </c>
      <c r="BC35">
        <v>0</v>
      </c>
      <c r="BD35">
        <v>-2537.65</v>
      </c>
      <c r="BE35">
        <v>0</v>
      </c>
      <c r="BF35">
        <v>0</v>
      </c>
      <c r="BG35">
        <v>26.49</v>
      </c>
      <c r="BH35">
        <v>0</v>
      </c>
      <c r="BI35">
        <v>0</v>
      </c>
      <c r="BJ35">
        <v>0</v>
      </c>
      <c r="BK35">
        <v>-2543.66</v>
      </c>
      <c r="BL35">
        <v>-2537.65</v>
      </c>
      <c r="BM35">
        <v>-8.98</v>
      </c>
      <c r="BN35">
        <v>-8.98</v>
      </c>
      <c r="BO35">
        <v>0</v>
      </c>
      <c r="BP35">
        <v>0</v>
      </c>
      <c r="BQ35" t="s">
        <v>73</v>
      </c>
      <c r="BR35" t="s">
        <v>73</v>
      </c>
      <c r="BS35" t="s">
        <v>73</v>
      </c>
      <c r="BT35" s="5">
        <f t="shared" si="3"/>
        <v>7.6594169647279761E-2</v>
      </c>
      <c r="BU35" s="4">
        <f>AO35/Table1[[#This Row],[TotalShareHoldersFunds]]</f>
        <v>2.1957647435986787</v>
      </c>
      <c r="BV35" s="4">
        <f t="shared" si="4"/>
        <v>1.7683206027068845</v>
      </c>
      <c r="BW35" s="6">
        <f t="shared" si="5"/>
        <v>-9.0906854693448752E-2</v>
      </c>
    </row>
    <row r="36" spans="1:75">
      <c r="A36" t="s">
        <v>80</v>
      </c>
      <c r="B36">
        <v>2019</v>
      </c>
      <c r="C36" t="s">
        <v>72</v>
      </c>
      <c r="D36">
        <v>2753.17</v>
      </c>
      <c r="E36">
        <v>2753.17</v>
      </c>
      <c r="F36">
        <v>0</v>
      </c>
      <c r="G36">
        <v>2986.27</v>
      </c>
      <c r="H36">
        <v>2986.27</v>
      </c>
      <c r="I36">
        <v>5739.44</v>
      </c>
      <c r="J36">
        <v>140650.1</v>
      </c>
      <c r="K36">
        <v>10149.17</v>
      </c>
      <c r="L36">
        <v>7996.83</v>
      </c>
      <c r="M36">
        <v>164535.5</v>
      </c>
      <c r="N36">
        <v>7919.99</v>
      </c>
      <c r="O36">
        <v>1234.92</v>
      </c>
      <c r="P36">
        <v>59697.05</v>
      </c>
      <c r="Q36">
        <v>82666.210000000006</v>
      </c>
      <c r="R36">
        <v>1775.53</v>
      </c>
      <c r="S36">
        <v>11241.84</v>
      </c>
      <c r="T36">
        <v>164535.5</v>
      </c>
      <c r="U36">
        <v>0</v>
      </c>
      <c r="V36">
        <v>1832</v>
      </c>
      <c r="W36">
        <v>12913</v>
      </c>
      <c r="X36">
        <v>12</v>
      </c>
      <c r="Y36">
        <v>10</v>
      </c>
      <c r="Z36">
        <v>2</v>
      </c>
      <c r="AA36">
        <v>15324.49</v>
      </c>
      <c r="AB36">
        <v>16</v>
      </c>
      <c r="AC36">
        <v>4559.33</v>
      </c>
      <c r="AD36">
        <v>6</v>
      </c>
      <c r="AE36">
        <v>6</v>
      </c>
      <c r="AF36">
        <v>4390.3100000000004</v>
      </c>
      <c r="AG36">
        <v>27054.54</v>
      </c>
      <c r="AH36">
        <v>0</v>
      </c>
      <c r="AI36">
        <v>6566.64</v>
      </c>
      <c r="AJ36">
        <v>3689.61</v>
      </c>
      <c r="AK36">
        <v>356.42</v>
      </c>
      <c r="AL36">
        <v>236.93</v>
      </c>
      <c r="AM36">
        <v>10849.6</v>
      </c>
      <c r="AN36">
        <v>1547.45</v>
      </c>
      <c r="AO36">
        <v>12397.06</v>
      </c>
      <c r="AP36">
        <v>7116.12</v>
      </c>
      <c r="AQ36">
        <v>1794.17</v>
      </c>
      <c r="AR36">
        <v>241.37</v>
      </c>
      <c r="AS36">
        <v>1047.79</v>
      </c>
      <c r="AT36">
        <v>3083.33</v>
      </c>
      <c r="AU36">
        <v>0</v>
      </c>
      <c r="AV36">
        <v>-345.44</v>
      </c>
      <c r="AW36">
        <v>7326.93</v>
      </c>
      <c r="AX36">
        <v>6981.49</v>
      </c>
      <c r="AY36">
        <v>17180.93</v>
      </c>
      <c r="AZ36">
        <v>-4783.88</v>
      </c>
      <c r="BA36">
        <v>-4783.88</v>
      </c>
      <c r="BB36">
        <v>-2543.66</v>
      </c>
      <c r="BC36">
        <v>0</v>
      </c>
      <c r="BD36">
        <v>-7327.54</v>
      </c>
      <c r="BE36">
        <v>0</v>
      </c>
      <c r="BF36">
        <v>0</v>
      </c>
      <c r="BG36">
        <v>32.76</v>
      </c>
      <c r="BH36">
        <v>0</v>
      </c>
      <c r="BI36">
        <v>0</v>
      </c>
      <c r="BJ36">
        <v>0</v>
      </c>
      <c r="BK36">
        <v>-7360.29</v>
      </c>
      <c r="BL36">
        <v>-7327.54</v>
      </c>
      <c r="BM36">
        <v>-14.26</v>
      </c>
      <c r="BN36">
        <v>-14.26</v>
      </c>
      <c r="BO36">
        <v>0</v>
      </c>
      <c r="BP36">
        <v>0</v>
      </c>
      <c r="BQ36" t="s">
        <v>73</v>
      </c>
      <c r="BR36">
        <v>0.89033949999999995</v>
      </c>
      <c r="BS36">
        <v>0.85305180000000003</v>
      </c>
      <c r="BT36" s="5">
        <f t="shared" si="3"/>
        <v>7.534580683196028E-2</v>
      </c>
      <c r="BU36" s="4">
        <f>AO36/Table1[[#This Row],[TotalShareHoldersFunds]]</f>
        <v>2.159977280013381</v>
      </c>
      <c r="BV36" s="4">
        <f t="shared" si="4"/>
        <v>1.7683206027068845</v>
      </c>
      <c r="BW36" s="6">
        <f t="shared" si="5"/>
        <v>-0.38588826705686674</v>
      </c>
    </row>
    <row r="37" spans="1:75">
      <c r="A37" t="s">
        <v>81</v>
      </c>
      <c r="B37">
        <v>2015</v>
      </c>
      <c r="C37" t="s">
        <v>72</v>
      </c>
      <c r="D37">
        <v>475.2</v>
      </c>
      <c r="E37">
        <v>475.2</v>
      </c>
      <c r="F37">
        <v>5405.85</v>
      </c>
      <c r="G37">
        <v>25978.18</v>
      </c>
      <c r="H37">
        <v>31384.04</v>
      </c>
      <c r="I37">
        <v>31859.23</v>
      </c>
      <c r="J37">
        <v>473840.1</v>
      </c>
      <c r="K37">
        <v>25671.57</v>
      </c>
      <c r="L37">
        <v>16629.66</v>
      </c>
      <c r="M37">
        <v>548000.6</v>
      </c>
      <c r="N37">
        <v>21971.95</v>
      </c>
      <c r="O37">
        <v>26669.14</v>
      </c>
      <c r="P37">
        <v>145346.20000000001</v>
      </c>
      <c r="Q37">
        <v>330035.5</v>
      </c>
      <c r="R37">
        <v>6949.45</v>
      </c>
      <c r="S37">
        <v>17028.32</v>
      </c>
      <c r="T37">
        <v>548000.6</v>
      </c>
      <c r="U37">
        <v>0</v>
      </c>
      <c r="V37">
        <v>5682</v>
      </c>
      <c r="W37">
        <v>53984</v>
      </c>
      <c r="X37">
        <v>11</v>
      </c>
      <c r="Y37">
        <v>8</v>
      </c>
      <c r="Z37">
        <v>3</v>
      </c>
      <c r="AA37">
        <v>13039.96</v>
      </c>
      <c r="AB37">
        <v>4</v>
      </c>
      <c r="AC37">
        <v>8740.09</v>
      </c>
      <c r="AD37">
        <v>3</v>
      </c>
      <c r="AE37">
        <v>3</v>
      </c>
      <c r="AF37">
        <v>40481.83</v>
      </c>
      <c r="AG37">
        <v>256776.9</v>
      </c>
      <c r="AH37">
        <v>0</v>
      </c>
      <c r="AI37">
        <v>32066.12</v>
      </c>
      <c r="AJ37">
        <v>10923.75</v>
      </c>
      <c r="AK37">
        <v>759.79</v>
      </c>
      <c r="AL37">
        <v>0.38</v>
      </c>
      <c r="AM37">
        <v>43750.04</v>
      </c>
      <c r="AN37">
        <v>4550.25</v>
      </c>
      <c r="AO37">
        <v>48300.29</v>
      </c>
      <c r="AP37">
        <v>34086.370000000003</v>
      </c>
      <c r="AQ37">
        <v>4274.26</v>
      </c>
      <c r="AR37">
        <v>427.06</v>
      </c>
      <c r="AS37">
        <v>2562.23</v>
      </c>
      <c r="AT37">
        <v>7263.55</v>
      </c>
      <c r="AU37">
        <v>795</v>
      </c>
      <c r="AV37">
        <v>0</v>
      </c>
      <c r="AW37">
        <v>3452.74</v>
      </c>
      <c r="AX37">
        <v>4247.74</v>
      </c>
      <c r="AY37">
        <v>45597.67</v>
      </c>
      <c r="AZ37">
        <v>2702.62</v>
      </c>
      <c r="BA37">
        <v>2702.62</v>
      </c>
      <c r="BB37">
        <v>0</v>
      </c>
      <c r="BC37">
        <v>0</v>
      </c>
      <c r="BD37">
        <v>2702.62</v>
      </c>
      <c r="BE37">
        <v>680</v>
      </c>
      <c r="BF37">
        <v>122.4</v>
      </c>
      <c r="BG37">
        <v>387.7</v>
      </c>
      <c r="BH37">
        <v>0</v>
      </c>
      <c r="BI37">
        <v>540.97</v>
      </c>
      <c r="BJ37">
        <v>110.76</v>
      </c>
      <c r="BK37">
        <v>0</v>
      </c>
      <c r="BL37">
        <v>2702.62</v>
      </c>
      <c r="BM37">
        <v>58.59</v>
      </c>
      <c r="BN37">
        <v>58.59</v>
      </c>
      <c r="BO37">
        <v>0</v>
      </c>
      <c r="BP37">
        <v>105</v>
      </c>
      <c r="BQ37" t="s">
        <v>73</v>
      </c>
      <c r="BR37">
        <v>0.92645420000000001</v>
      </c>
      <c r="BS37">
        <v>0.92392510000000005</v>
      </c>
      <c r="BT37" s="5">
        <f t="shared" si="3"/>
        <v>8.8139118825782306E-2</v>
      </c>
      <c r="BU37" s="4">
        <f>AO37/Table1[[#This Row],[TotalShareHoldersFunds]]</f>
        <v>1.5160532756127503</v>
      </c>
      <c r="BV37" s="4">
        <f t="shared" si="4"/>
        <v>0.80578124455613021</v>
      </c>
      <c r="BW37" s="6">
        <f t="shared" si="5"/>
        <v>5.5954529465558074E-2</v>
      </c>
    </row>
    <row r="38" spans="1:75">
      <c r="A38" t="s">
        <v>81</v>
      </c>
      <c r="B38">
        <v>2016</v>
      </c>
      <c r="C38" t="s">
        <v>72</v>
      </c>
      <c r="D38">
        <v>542.99</v>
      </c>
      <c r="E38">
        <v>542.99</v>
      </c>
      <c r="F38">
        <v>5444.66</v>
      </c>
      <c r="G38">
        <v>25615.55</v>
      </c>
      <c r="H38">
        <v>31060.21</v>
      </c>
      <c r="I38">
        <v>31603.200000000001</v>
      </c>
      <c r="J38">
        <v>479791.6</v>
      </c>
      <c r="K38">
        <v>26873.32</v>
      </c>
      <c r="L38">
        <v>14692.7</v>
      </c>
      <c r="M38">
        <v>552960.80000000005</v>
      </c>
      <c r="N38">
        <v>20664.05</v>
      </c>
      <c r="O38">
        <v>36069.61</v>
      </c>
      <c r="P38">
        <v>142309.29999999999</v>
      </c>
      <c r="Q38">
        <v>324714.8</v>
      </c>
      <c r="R38">
        <v>7198.1</v>
      </c>
      <c r="S38">
        <v>22004.89</v>
      </c>
      <c r="T38">
        <v>552960.80000000005</v>
      </c>
      <c r="U38">
        <v>0</v>
      </c>
      <c r="V38">
        <v>5849</v>
      </c>
      <c r="W38">
        <v>54008</v>
      </c>
      <c r="X38">
        <v>11</v>
      </c>
      <c r="Y38">
        <v>9</v>
      </c>
      <c r="Z38">
        <v>2</v>
      </c>
      <c r="AA38">
        <v>31637.83</v>
      </c>
      <c r="AB38">
        <v>9</v>
      </c>
      <c r="AC38">
        <v>20832.91</v>
      </c>
      <c r="AD38">
        <v>6</v>
      </c>
      <c r="AE38">
        <v>6</v>
      </c>
      <c r="AF38">
        <v>26563</v>
      </c>
      <c r="AG38">
        <v>287945.5</v>
      </c>
      <c r="AH38">
        <v>0</v>
      </c>
      <c r="AI38">
        <v>31377.25</v>
      </c>
      <c r="AJ38">
        <v>11407.79</v>
      </c>
      <c r="AK38">
        <v>879.5</v>
      </c>
      <c r="AL38">
        <v>357.6</v>
      </c>
      <c r="AM38">
        <v>44022.14</v>
      </c>
      <c r="AN38">
        <v>4875.2299999999996</v>
      </c>
      <c r="AO38">
        <v>48897.36</v>
      </c>
      <c r="AP38">
        <v>34258.769999999997</v>
      </c>
      <c r="AQ38">
        <v>4445.88</v>
      </c>
      <c r="AR38">
        <v>169.96</v>
      </c>
      <c r="AS38">
        <v>2876.09</v>
      </c>
      <c r="AT38">
        <v>7491.93</v>
      </c>
      <c r="AU38">
        <v>-372.95</v>
      </c>
      <c r="AV38">
        <v>0</v>
      </c>
      <c r="AW38">
        <v>10332.43</v>
      </c>
      <c r="AX38">
        <v>9959.48</v>
      </c>
      <c r="AY38">
        <v>51710.19</v>
      </c>
      <c r="AZ38">
        <v>-2812.82</v>
      </c>
      <c r="BA38">
        <v>-2812.82</v>
      </c>
      <c r="BB38">
        <v>0</v>
      </c>
      <c r="BC38">
        <v>0</v>
      </c>
      <c r="BD38">
        <v>-2812.82</v>
      </c>
      <c r="BE38">
        <v>0</v>
      </c>
      <c r="BF38">
        <v>0</v>
      </c>
      <c r="BG38">
        <v>0</v>
      </c>
      <c r="BH38">
        <v>0</v>
      </c>
      <c r="BI38">
        <v>0</v>
      </c>
      <c r="BJ38">
        <v>0</v>
      </c>
      <c r="BK38">
        <v>-2812.82</v>
      </c>
      <c r="BL38">
        <v>-2812.82</v>
      </c>
      <c r="BM38">
        <v>-53.61</v>
      </c>
      <c r="BN38">
        <v>-53.61</v>
      </c>
      <c r="BO38">
        <v>0</v>
      </c>
      <c r="BP38">
        <v>0</v>
      </c>
      <c r="BQ38" t="s">
        <v>73</v>
      </c>
      <c r="BR38">
        <v>0.92645420000000001</v>
      </c>
      <c r="BS38">
        <v>0.91748879999999999</v>
      </c>
      <c r="BT38" s="5">
        <f t="shared" si="3"/>
        <v>8.8428257482266362E-2</v>
      </c>
      <c r="BU38" s="4">
        <f>AO38/Table1[[#This Row],[TotalShareHoldersFunds]]</f>
        <v>1.5472281287970837</v>
      </c>
      <c r="BV38" s="4">
        <f t="shared" si="4"/>
        <v>0.85033540907249894</v>
      </c>
      <c r="BW38" s="6">
        <f t="shared" si="5"/>
        <v>-5.7524987034064827E-2</v>
      </c>
    </row>
    <row r="39" spans="1:75">
      <c r="A39" t="s">
        <v>81</v>
      </c>
      <c r="B39">
        <v>2017</v>
      </c>
      <c r="C39" t="s">
        <v>72</v>
      </c>
      <c r="D39">
        <v>597.29</v>
      </c>
      <c r="E39">
        <v>597.29</v>
      </c>
      <c r="F39">
        <v>5373.15</v>
      </c>
      <c r="G39">
        <v>27715.1</v>
      </c>
      <c r="H39">
        <v>33088.25</v>
      </c>
      <c r="I39">
        <v>33685.54</v>
      </c>
      <c r="J39">
        <v>495275.2</v>
      </c>
      <c r="K39">
        <v>39503.56</v>
      </c>
      <c r="L39">
        <v>15055.1</v>
      </c>
      <c r="M39">
        <v>583519.4</v>
      </c>
      <c r="N39">
        <v>19922.5</v>
      </c>
      <c r="O39">
        <v>38902.959999999999</v>
      </c>
      <c r="P39">
        <v>150265.9</v>
      </c>
      <c r="Q39">
        <v>342008.8</v>
      </c>
      <c r="R39">
        <v>7168.32</v>
      </c>
      <c r="S39">
        <v>25251.02</v>
      </c>
      <c r="T39">
        <v>583519.4</v>
      </c>
      <c r="U39">
        <v>0</v>
      </c>
      <c r="V39">
        <v>6083</v>
      </c>
      <c r="W39">
        <v>55717</v>
      </c>
      <c r="X39">
        <v>13</v>
      </c>
      <c r="Y39">
        <v>10</v>
      </c>
      <c r="Z39">
        <v>3</v>
      </c>
      <c r="AA39">
        <v>34202.04</v>
      </c>
      <c r="AB39">
        <v>10</v>
      </c>
      <c r="AC39">
        <v>21648.98</v>
      </c>
      <c r="AD39">
        <v>6</v>
      </c>
      <c r="AE39">
        <v>6</v>
      </c>
      <c r="AF39">
        <v>27176.31</v>
      </c>
      <c r="AG39">
        <v>432470.4</v>
      </c>
      <c r="AH39">
        <v>0</v>
      </c>
      <c r="AI39">
        <v>29585.67</v>
      </c>
      <c r="AJ39">
        <v>10711.29</v>
      </c>
      <c r="AK39">
        <v>768.2</v>
      </c>
      <c r="AL39">
        <v>322.49</v>
      </c>
      <c r="AM39">
        <v>41387.64</v>
      </c>
      <c r="AN39">
        <v>7554.4</v>
      </c>
      <c r="AO39">
        <v>48942.04</v>
      </c>
      <c r="AP39">
        <v>31515.87</v>
      </c>
      <c r="AQ39">
        <v>4915.09</v>
      </c>
      <c r="AR39">
        <v>327.54000000000002</v>
      </c>
      <c r="AS39">
        <v>3269.65</v>
      </c>
      <c r="AT39">
        <v>8512.2800000000007</v>
      </c>
      <c r="AU39">
        <v>520</v>
      </c>
      <c r="AV39">
        <v>0</v>
      </c>
      <c r="AW39">
        <v>7271.97</v>
      </c>
      <c r="AX39">
        <v>7791.97</v>
      </c>
      <c r="AY39">
        <v>47820.12</v>
      </c>
      <c r="AZ39">
        <v>1121.92</v>
      </c>
      <c r="BA39">
        <v>1121.92</v>
      </c>
      <c r="BB39">
        <v>0</v>
      </c>
      <c r="BC39">
        <v>0</v>
      </c>
      <c r="BD39">
        <v>1121.92</v>
      </c>
      <c r="BE39">
        <v>281</v>
      </c>
      <c r="BF39">
        <v>777</v>
      </c>
      <c r="BG39">
        <v>0</v>
      </c>
      <c r="BH39">
        <v>0</v>
      </c>
      <c r="BI39">
        <v>0</v>
      </c>
      <c r="BJ39">
        <v>0</v>
      </c>
      <c r="BK39">
        <v>63.92</v>
      </c>
      <c r="BL39">
        <v>1121.92</v>
      </c>
      <c r="BM39">
        <v>20.63</v>
      </c>
      <c r="BN39">
        <v>20.63</v>
      </c>
      <c r="BO39">
        <v>0</v>
      </c>
      <c r="BP39">
        <v>10</v>
      </c>
      <c r="BQ39" t="s">
        <v>73</v>
      </c>
      <c r="BR39">
        <v>0.92645420000000001</v>
      </c>
      <c r="BS39">
        <v>0.91054000000000002</v>
      </c>
      <c r="BT39" s="5">
        <f t="shared" si="3"/>
        <v>8.387388662656288E-2</v>
      </c>
      <c r="BU39" s="4">
        <f>AO39/Table1[[#This Row],[TotalShareHoldersFunds]]</f>
        <v>1.4529094679794357</v>
      </c>
      <c r="BV39" s="4">
        <f t="shared" si="4"/>
        <v>1.1727156518791149</v>
      </c>
      <c r="BW39" s="6">
        <f t="shared" si="5"/>
        <v>2.2923441687350998E-2</v>
      </c>
    </row>
    <row r="40" spans="1:75">
      <c r="A40" t="s">
        <v>81</v>
      </c>
      <c r="B40">
        <v>2018</v>
      </c>
      <c r="C40" t="s">
        <v>72</v>
      </c>
      <c r="D40">
        <v>733.24</v>
      </c>
      <c r="E40">
        <v>733.24</v>
      </c>
      <c r="F40">
        <v>6524.73</v>
      </c>
      <c r="G40">
        <v>28346.86</v>
      </c>
      <c r="H40">
        <v>34871.589999999997</v>
      </c>
      <c r="I40">
        <v>35604.839999999997</v>
      </c>
      <c r="J40">
        <v>524771.9</v>
      </c>
      <c r="K40">
        <v>38808.51</v>
      </c>
      <c r="L40">
        <v>17700.900000000001</v>
      </c>
      <c r="M40">
        <v>616886.1</v>
      </c>
      <c r="N40">
        <v>22100.04</v>
      </c>
      <c r="O40">
        <v>27812.29</v>
      </c>
      <c r="P40">
        <v>144053.70000000001</v>
      </c>
      <c r="Q40">
        <v>381703</v>
      </c>
      <c r="R40">
        <v>8318.64</v>
      </c>
      <c r="S40">
        <v>32898.47</v>
      </c>
      <c r="T40">
        <v>616886.1</v>
      </c>
      <c r="U40">
        <v>0</v>
      </c>
      <c r="V40">
        <v>5849</v>
      </c>
      <c r="W40">
        <v>58855</v>
      </c>
      <c r="X40">
        <v>11</v>
      </c>
      <c r="Y40">
        <v>10</v>
      </c>
      <c r="Z40">
        <v>3</v>
      </c>
      <c r="AA40">
        <v>47468.47</v>
      </c>
      <c r="AB40">
        <v>12</v>
      </c>
      <c r="AC40">
        <v>28542.400000000001</v>
      </c>
      <c r="AD40">
        <v>7</v>
      </c>
      <c r="AE40">
        <v>7</v>
      </c>
      <c r="AF40">
        <v>26782.080000000002</v>
      </c>
      <c r="AG40">
        <v>293728.90000000002</v>
      </c>
      <c r="AH40">
        <v>0</v>
      </c>
      <c r="AI40">
        <v>29096.44</v>
      </c>
      <c r="AJ40">
        <v>10412.1</v>
      </c>
      <c r="AK40">
        <v>646.99</v>
      </c>
      <c r="AL40">
        <v>1096.56</v>
      </c>
      <c r="AM40">
        <v>41252.089999999997</v>
      </c>
      <c r="AN40">
        <v>6942.85</v>
      </c>
      <c r="AO40">
        <v>48194.94</v>
      </c>
      <c r="AP40">
        <v>29088.76</v>
      </c>
      <c r="AQ40">
        <v>5444.11</v>
      </c>
      <c r="AR40">
        <v>445.05</v>
      </c>
      <c r="AS40">
        <v>3668.78</v>
      </c>
      <c r="AT40">
        <v>9557.94</v>
      </c>
      <c r="AU40">
        <v>2338.62</v>
      </c>
      <c r="AV40">
        <v>0</v>
      </c>
      <c r="AW40">
        <v>11431.86</v>
      </c>
      <c r="AX40">
        <v>13770.48</v>
      </c>
      <c r="AY40">
        <v>52417.18</v>
      </c>
      <c r="AZ40">
        <v>-4222.24</v>
      </c>
      <c r="BA40">
        <v>-4222.24</v>
      </c>
      <c r="BB40">
        <v>-2748.9</v>
      </c>
      <c r="BC40">
        <v>0</v>
      </c>
      <c r="BD40">
        <v>-6971.14</v>
      </c>
      <c r="BE40">
        <v>0</v>
      </c>
      <c r="BF40">
        <v>0</v>
      </c>
      <c r="BG40">
        <v>0</v>
      </c>
      <c r="BH40">
        <v>63.92</v>
      </c>
      <c r="BI40">
        <v>0</v>
      </c>
      <c r="BJ40">
        <v>0</v>
      </c>
      <c r="BK40">
        <v>-7035.06</v>
      </c>
      <c r="BL40">
        <v>-6971.14</v>
      </c>
      <c r="BM40">
        <v>-70.47</v>
      </c>
      <c r="BN40">
        <v>-70.47</v>
      </c>
      <c r="BO40">
        <v>0</v>
      </c>
      <c r="BP40">
        <v>0</v>
      </c>
      <c r="BQ40" t="s">
        <v>73</v>
      </c>
      <c r="BR40">
        <v>0.92645420000000001</v>
      </c>
      <c r="BS40">
        <v>0.90304340000000005</v>
      </c>
      <c r="BT40" s="5">
        <f t="shared" si="3"/>
        <v>7.8126156514144188E-2</v>
      </c>
      <c r="BU40" s="4">
        <f>AO40/Table1[[#This Row],[TotalShareHoldersFunds]]</f>
        <v>1.3536064198013531</v>
      </c>
      <c r="BV40" s="4">
        <f t="shared" si="4"/>
        <v>1.0899784973054227</v>
      </c>
      <c r="BW40" s="6">
        <f t="shared" si="5"/>
        <v>-8.7607537222787274E-2</v>
      </c>
    </row>
    <row r="41" spans="1:75">
      <c r="A41" t="s">
        <v>81</v>
      </c>
      <c r="B41">
        <v>2019</v>
      </c>
      <c r="C41" t="s">
        <v>72</v>
      </c>
      <c r="D41">
        <v>753.24</v>
      </c>
      <c r="E41">
        <v>753.24</v>
      </c>
      <c r="F41">
        <v>0</v>
      </c>
      <c r="G41">
        <v>35423.99</v>
      </c>
      <c r="H41">
        <v>35423.99</v>
      </c>
      <c r="I41">
        <v>36177.230000000003</v>
      </c>
      <c r="J41">
        <v>599033.30000000005</v>
      </c>
      <c r="K41">
        <v>40992.29</v>
      </c>
      <c r="L41">
        <v>18563.89</v>
      </c>
      <c r="M41">
        <v>694766.7</v>
      </c>
      <c r="N41">
        <v>29919.02</v>
      </c>
      <c r="O41">
        <v>36233.67</v>
      </c>
      <c r="P41">
        <v>152985.29999999999</v>
      </c>
      <c r="Q41">
        <v>427727.3</v>
      </c>
      <c r="R41">
        <v>8410.23</v>
      </c>
      <c r="S41">
        <v>39491.199999999997</v>
      </c>
      <c r="T41">
        <v>694766.7</v>
      </c>
      <c r="U41">
        <v>0</v>
      </c>
      <c r="V41">
        <v>0</v>
      </c>
      <c r="W41">
        <v>0</v>
      </c>
      <c r="X41">
        <v>12</v>
      </c>
      <c r="Y41">
        <v>0</v>
      </c>
      <c r="Z41">
        <v>0</v>
      </c>
      <c r="AA41">
        <v>39224.120000000003</v>
      </c>
      <c r="AB41">
        <v>9</v>
      </c>
      <c r="AC41">
        <v>22955.11</v>
      </c>
      <c r="AD41">
        <v>5</v>
      </c>
      <c r="AE41">
        <v>0</v>
      </c>
      <c r="AF41">
        <v>0</v>
      </c>
      <c r="AG41">
        <v>0</v>
      </c>
      <c r="AH41">
        <v>0</v>
      </c>
      <c r="AI41">
        <v>34319.279999999999</v>
      </c>
      <c r="AJ41">
        <v>10937.51</v>
      </c>
      <c r="AK41">
        <v>828.01</v>
      </c>
      <c r="AL41">
        <v>725.54</v>
      </c>
      <c r="AM41">
        <v>46810.34</v>
      </c>
      <c r="AN41">
        <v>6574.96</v>
      </c>
      <c r="AO41">
        <v>53385.3</v>
      </c>
      <c r="AP41">
        <v>32332.22</v>
      </c>
      <c r="AQ41">
        <v>5675.11</v>
      </c>
      <c r="AR41">
        <v>0</v>
      </c>
      <c r="AS41">
        <v>4787.1000000000004</v>
      </c>
      <c r="AT41">
        <v>10462.209999999999</v>
      </c>
      <c r="AU41">
        <v>-2674.43</v>
      </c>
      <c r="AV41">
        <v>0</v>
      </c>
      <c r="AW41">
        <v>12918.28</v>
      </c>
      <c r="AX41">
        <v>10243.85</v>
      </c>
      <c r="AY41">
        <v>53038.28</v>
      </c>
      <c r="AZ41">
        <v>347.02</v>
      </c>
      <c r="BA41">
        <v>347.02</v>
      </c>
      <c r="BB41">
        <v>0</v>
      </c>
      <c r="BC41">
        <v>0</v>
      </c>
      <c r="BD41">
        <v>0</v>
      </c>
      <c r="BE41">
        <v>0</v>
      </c>
      <c r="BF41">
        <v>0</v>
      </c>
      <c r="BG41">
        <v>0</v>
      </c>
      <c r="BH41">
        <v>0</v>
      </c>
      <c r="BI41">
        <v>0</v>
      </c>
      <c r="BJ41">
        <v>0</v>
      </c>
      <c r="BK41">
        <v>0</v>
      </c>
      <c r="BL41">
        <v>0</v>
      </c>
      <c r="BM41">
        <v>4.71</v>
      </c>
      <c r="BN41">
        <v>4.71</v>
      </c>
      <c r="BO41">
        <v>0</v>
      </c>
      <c r="BP41">
        <v>0</v>
      </c>
      <c r="BQ41" t="s">
        <v>73</v>
      </c>
      <c r="BR41" t="s">
        <v>73</v>
      </c>
      <c r="BS41" t="s">
        <v>73</v>
      </c>
      <c r="BT41" s="5">
        <f t="shared" si="3"/>
        <v>7.6839174934549975E-2</v>
      </c>
      <c r="BU41" s="4">
        <f>AO41/Table1[[#This Row],[TotalShareHoldersFunds]]</f>
        <v>1.4756602426443373</v>
      </c>
      <c r="BV41" s="4">
        <f t="shared" si="4"/>
        <v>1.1330964255693428</v>
      </c>
      <c r="BW41" s="6">
        <f t="shared" si="5"/>
        <v>6.5002912786853301E-3</v>
      </c>
    </row>
    <row r="42" spans="1:75">
      <c r="A42" t="s">
        <v>82</v>
      </c>
      <c r="B42">
        <v>2015</v>
      </c>
      <c r="C42" t="s">
        <v>72</v>
      </c>
      <c r="D42">
        <v>1689.71</v>
      </c>
      <c r="E42">
        <v>1689.71</v>
      </c>
      <c r="F42">
        <v>3292.35</v>
      </c>
      <c r="G42">
        <v>12697.08</v>
      </c>
      <c r="H42">
        <v>15989.43</v>
      </c>
      <c r="I42">
        <v>17679.14</v>
      </c>
      <c r="J42">
        <v>266184.2</v>
      </c>
      <c r="K42">
        <v>9207.89</v>
      </c>
      <c r="L42">
        <v>11859.88</v>
      </c>
      <c r="M42">
        <v>305466.09999999998</v>
      </c>
      <c r="N42">
        <v>14069.51</v>
      </c>
      <c r="O42">
        <v>1471.54</v>
      </c>
      <c r="P42">
        <v>88867.54</v>
      </c>
      <c r="Q42">
        <v>180009.60000000001</v>
      </c>
      <c r="R42">
        <v>4359.29</v>
      </c>
      <c r="S42">
        <v>16688.64</v>
      </c>
      <c r="T42">
        <v>305466.09999999998</v>
      </c>
      <c r="U42">
        <v>0</v>
      </c>
      <c r="V42">
        <v>4728</v>
      </c>
      <c r="W42">
        <v>37685</v>
      </c>
      <c r="X42">
        <v>10</v>
      </c>
      <c r="Y42">
        <v>8</v>
      </c>
      <c r="Z42">
        <v>2</v>
      </c>
      <c r="AA42">
        <v>22721</v>
      </c>
      <c r="AB42">
        <v>12</v>
      </c>
      <c r="AC42">
        <v>13242</v>
      </c>
      <c r="AD42">
        <v>7</v>
      </c>
      <c r="AE42">
        <v>7</v>
      </c>
      <c r="AF42">
        <v>23947.97</v>
      </c>
      <c r="AG42">
        <v>64693.05</v>
      </c>
      <c r="AH42">
        <v>0</v>
      </c>
      <c r="AI42">
        <v>19517.28</v>
      </c>
      <c r="AJ42">
        <v>6707.06</v>
      </c>
      <c r="AK42">
        <v>31.46</v>
      </c>
      <c r="AL42">
        <v>152.97999999999999</v>
      </c>
      <c r="AM42">
        <v>26408.78</v>
      </c>
      <c r="AN42">
        <v>1894.23</v>
      </c>
      <c r="AO42">
        <v>28303.01</v>
      </c>
      <c r="AP42">
        <v>19161.71</v>
      </c>
      <c r="AQ42">
        <v>3824.94</v>
      </c>
      <c r="AR42">
        <v>229.24</v>
      </c>
      <c r="AS42">
        <v>1528</v>
      </c>
      <c r="AT42">
        <v>5582.18</v>
      </c>
      <c r="AU42">
        <v>284</v>
      </c>
      <c r="AV42">
        <v>0</v>
      </c>
      <c r="AW42">
        <v>2668.67</v>
      </c>
      <c r="AX42">
        <v>2952.67</v>
      </c>
      <c r="AY42">
        <v>27696.560000000001</v>
      </c>
      <c r="AZ42">
        <v>606.45000000000005</v>
      </c>
      <c r="BA42">
        <v>606.45000000000005</v>
      </c>
      <c r="BB42">
        <v>0</v>
      </c>
      <c r="BC42">
        <v>0</v>
      </c>
      <c r="BD42">
        <v>606.45000000000005</v>
      </c>
      <c r="BE42">
        <v>151.61000000000001</v>
      </c>
      <c r="BF42">
        <v>0</v>
      </c>
      <c r="BG42">
        <v>20.190000000000001</v>
      </c>
      <c r="BH42">
        <v>0</v>
      </c>
      <c r="BI42">
        <v>82.91</v>
      </c>
      <c r="BJ42">
        <v>16.88</v>
      </c>
      <c r="BK42">
        <v>281.02999999999997</v>
      </c>
      <c r="BL42">
        <v>606.45000000000005</v>
      </c>
      <c r="BM42">
        <v>4.2699999999999996</v>
      </c>
      <c r="BN42">
        <v>4.2699999999999996</v>
      </c>
      <c r="BO42">
        <v>0</v>
      </c>
      <c r="BP42">
        <v>5</v>
      </c>
      <c r="BQ42" t="s">
        <v>73</v>
      </c>
      <c r="BR42">
        <v>0.98191150000000005</v>
      </c>
      <c r="BS42">
        <v>0.98310059999999999</v>
      </c>
      <c r="BT42" s="5">
        <f t="shared" si="3"/>
        <v>9.2655158788487499E-2</v>
      </c>
      <c r="BU42" s="4">
        <f>AO42/Table1[[#This Row],[TotalShareHoldersFunds]]</f>
        <v>1.6009268550393287</v>
      </c>
      <c r="BV42" s="4">
        <f t="shared" si="4"/>
        <v>0.52083359258425466</v>
      </c>
      <c r="BW42" s="6">
        <f t="shared" si="5"/>
        <v>2.1427049631823614E-2</v>
      </c>
    </row>
    <row r="43" spans="1:75">
      <c r="A43" t="s">
        <v>82</v>
      </c>
      <c r="B43">
        <v>2016</v>
      </c>
      <c r="C43" t="s">
        <v>72</v>
      </c>
      <c r="D43">
        <v>1902.17</v>
      </c>
      <c r="E43">
        <v>1902.17</v>
      </c>
      <c r="F43">
        <v>0</v>
      </c>
      <c r="G43">
        <v>15365.97</v>
      </c>
      <c r="H43">
        <v>15365.97</v>
      </c>
      <c r="I43">
        <v>17268.14</v>
      </c>
      <c r="J43">
        <v>296671.2</v>
      </c>
      <c r="K43">
        <v>9282.4500000000007</v>
      </c>
      <c r="L43">
        <v>9497.17</v>
      </c>
      <c r="M43">
        <v>333401.90000000002</v>
      </c>
      <c r="N43">
        <v>75086.759999999995</v>
      </c>
      <c r="O43">
        <v>3679.78</v>
      </c>
      <c r="P43">
        <v>92094.88</v>
      </c>
      <c r="Q43">
        <v>139398.79999999999</v>
      </c>
      <c r="R43">
        <v>4290.37</v>
      </c>
      <c r="S43">
        <v>18851.39</v>
      </c>
      <c r="T43">
        <v>333401.90000000002</v>
      </c>
      <c r="U43">
        <v>0</v>
      </c>
      <c r="V43">
        <v>4714</v>
      </c>
      <c r="W43">
        <v>37044</v>
      </c>
      <c r="X43">
        <v>11</v>
      </c>
      <c r="Y43">
        <v>9</v>
      </c>
      <c r="Z43">
        <v>2</v>
      </c>
      <c r="AA43">
        <v>27251.33</v>
      </c>
      <c r="AB43">
        <v>18</v>
      </c>
      <c r="AC43">
        <v>14217.83</v>
      </c>
      <c r="AD43">
        <v>10</v>
      </c>
      <c r="AE43">
        <v>10</v>
      </c>
      <c r="AF43">
        <v>9168.94</v>
      </c>
      <c r="AG43">
        <v>83363.03</v>
      </c>
      <c r="AH43">
        <v>0</v>
      </c>
      <c r="AI43">
        <v>18977.71</v>
      </c>
      <c r="AJ43">
        <v>6473.85</v>
      </c>
      <c r="AK43">
        <v>95.3</v>
      </c>
      <c r="AL43">
        <v>341.03</v>
      </c>
      <c r="AM43">
        <v>25887.9</v>
      </c>
      <c r="AN43">
        <v>1938.79</v>
      </c>
      <c r="AO43">
        <v>27826.68</v>
      </c>
      <c r="AP43">
        <v>18822.27</v>
      </c>
      <c r="AQ43">
        <v>4465.67</v>
      </c>
      <c r="AR43">
        <v>239.43</v>
      </c>
      <c r="AS43">
        <v>1656.36</v>
      </c>
      <c r="AT43">
        <v>6361.47</v>
      </c>
      <c r="AU43">
        <v>-1251</v>
      </c>
      <c r="AV43">
        <v>0</v>
      </c>
      <c r="AW43">
        <v>5011.6099999999997</v>
      </c>
      <c r="AX43">
        <v>3760.61</v>
      </c>
      <c r="AY43">
        <v>28944.35</v>
      </c>
      <c r="AZ43">
        <v>-1117.67</v>
      </c>
      <c r="BA43">
        <v>-1418.19</v>
      </c>
      <c r="BB43">
        <v>-1022.77</v>
      </c>
      <c r="BC43">
        <v>0</v>
      </c>
      <c r="BD43">
        <v>-2440.96</v>
      </c>
      <c r="BE43">
        <v>0</v>
      </c>
      <c r="BF43">
        <v>0</v>
      </c>
      <c r="BG43">
        <v>0</v>
      </c>
      <c r="BH43">
        <v>0</v>
      </c>
      <c r="BI43">
        <v>0</v>
      </c>
      <c r="BJ43">
        <v>0</v>
      </c>
      <c r="BK43">
        <v>-2533.56</v>
      </c>
      <c r="BL43">
        <v>-2440.96</v>
      </c>
      <c r="BM43">
        <v>-8.5500000000000007</v>
      </c>
      <c r="BN43">
        <v>-8.5500000000000007</v>
      </c>
      <c r="BO43">
        <v>0</v>
      </c>
      <c r="BP43">
        <v>0</v>
      </c>
      <c r="BQ43" t="s">
        <v>73</v>
      </c>
      <c r="BR43">
        <v>0.98191150000000005</v>
      </c>
      <c r="BS43">
        <v>0.98161960000000004</v>
      </c>
      <c r="BT43" s="5">
        <f t="shared" si="3"/>
        <v>8.3462871687293924E-2</v>
      </c>
      <c r="BU43" s="4">
        <f>AO43/Table1[[#This Row],[TotalShareHoldersFunds]]</f>
        <v>1.6114462819967872</v>
      </c>
      <c r="BV43" s="4">
        <f t="shared" si="4"/>
        <v>0.53754776136862459</v>
      </c>
      <c r="BW43" s="6">
        <f t="shared" si="5"/>
        <v>-4.0165409599707907E-2</v>
      </c>
    </row>
    <row r="44" spans="1:75">
      <c r="A44" t="s">
        <v>82</v>
      </c>
      <c r="B44">
        <v>2017</v>
      </c>
      <c r="C44" t="s">
        <v>72</v>
      </c>
      <c r="D44">
        <v>2618.16</v>
      </c>
      <c r="E44">
        <v>2618.16</v>
      </c>
      <c r="F44">
        <v>0</v>
      </c>
      <c r="G44">
        <v>15367.38</v>
      </c>
      <c r="H44">
        <v>15367.38</v>
      </c>
      <c r="I44">
        <v>17985.53</v>
      </c>
      <c r="J44">
        <v>294838.90000000002</v>
      </c>
      <c r="K44">
        <v>5706.12</v>
      </c>
      <c r="L44">
        <v>7694.77</v>
      </c>
      <c r="M44">
        <v>326225.3</v>
      </c>
      <c r="N44">
        <v>35999.910000000003</v>
      </c>
      <c r="O44">
        <v>3228.53</v>
      </c>
      <c r="P44">
        <v>102631.6</v>
      </c>
      <c r="Q44">
        <v>156542.20000000001</v>
      </c>
      <c r="R44">
        <v>4343.38</v>
      </c>
      <c r="S44">
        <v>23479.67</v>
      </c>
      <c r="T44">
        <v>326225.3</v>
      </c>
      <c r="U44">
        <v>0</v>
      </c>
      <c r="V44">
        <v>4685</v>
      </c>
      <c r="W44">
        <v>36843</v>
      </c>
      <c r="X44">
        <v>9</v>
      </c>
      <c r="Y44">
        <v>7</v>
      </c>
      <c r="Z44">
        <v>2</v>
      </c>
      <c r="AA44">
        <v>0</v>
      </c>
      <c r="AB44">
        <v>21</v>
      </c>
      <c r="AC44">
        <v>0</v>
      </c>
      <c r="AD44">
        <v>11</v>
      </c>
      <c r="AE44">
        <v>11</v>
      </c>
      <c r="AF44">
        <v>1448607</v>
      </c>
      <c r="AG44">
        <v>11939786</v>
      </c>
      <c r="AH44">
        <v>0</v>
      </c>
      <c r="AI44">
        <v>16283.41</v>
      </c>
      <c r="AJ44">
        <v>7371.85</v>
      </c>
      <c r="AK44">
        <v>638.82000000000005</v>
      </c>
      <c r="AL44">
        <v>367.32</v>
      </c>
      <c r="AM44">
        <v>24661.41</v>
      </c>
      <c r="AN44">
        <v>2875.64</v>
      </c>
      <c r="AO44">
        <v>27537.05</v>
      </c>
      <c r="AP44">
        <v>18087.400000000001</v>
      </c>
      <c r="AQ44">
        <v>4214.3100000000004</v>
      </c>
      <c r="AR44">
        <v>257.37</v>
      </c>
      <c r="AS44">
        <v>1889.34</v>
      </c>
      <c r="AT44">
        <v>6361.03</v>
      </c>
      <c r="AU44">
        <v>0</v>
      </c>
      <c r="AV44">
        <v>-1089.8</v>
      </c>
      <c r="AW44">
        <v>6617.53</v>
      </c>
      <c r="AX44">
        <v>5527.73</v>
      </c>
      <c r="AY44">
        <v>29976.15</v>
      </c>
      <c r="AZ44">
        <v>-2439.1</v>
      </c>
      <c r="BA44">
        <v>-2439.1</v>
      </c>
      <c r="BB44">
        <v>-2533.56</v>
      </c>
      <c r="BC44">
        <v>0</v>
      </c>
      <c r="BD44">
        <v>-4972.6499999999996</v>
      </c>
      <c r="BE44">
        <v>0</v>
      </c>
      <c r="BF44">
        <v>0</v>
      </c>
      <c r="BG44">
        <v>0</v>
      </c>
      <c r="BH44">
        <v>0</v>
      </c>
      <c r="BI44">
        <v>0</v>
      </c>
      <c r="BJ44">
        <v>0</v>
      </c>
      <c r="BK44">
        <v>-5356.39</v>
      </c>
      <c r="BL44">
        <v>-4972.6499999999996</v>
      </c>
      <c r="BM44">
        <v>-13.35</v>
      </c>
      <c r="BN44">
        <v>-13.35</v>
      </c>
      <c r="BO44">
        <v>0</v>
      </c>
      <c r="BP44">
        <v>0</v>
      </c>
      <c r="BQ44" t="s">
        <v>73</v>
      </c>
      <c r="BR44">
        <v>0.98191150000000005</v>
      </c>
      <c r="BS44">
        <v>0.98001099999999997</v>
      </c>
      <c r="BT44" s="5">
        <f t="shared" si="3"/>
        <v>8.4411141625128402E-2</v>
      </c>
      <c r="BU44" s="4">
        <f>AO44/Table1[[#This Row],[TotalShareHoldersFunds]]</f>
        <v>1.5310669187952761</v>
      </c>
      <c r="BV44" s="4">
        <f t="shared" si="4"/>
        <v>0.31726170983006896</v>
      </c>
      <c r="BW44" s="6">
        <f t="shared" si="5"/>
        <v>-8.8575210489140993E-2</v>
      </c>
    </row>
    <row r="45" spans="1:75">
      <c r="A45" t="s">
        <v>82</v>
      </c>
      <c r="B45">
        <v>2018</v>
      </c>
      <c r="C45" t="s">
        <v>72</v>
      </c>
      <c r="D45">
        <v>4047.2</v>
      </c>
      <c r="E45">
        <v>4047.2</v>
      </c>
      <c r="F45">
        <v>0</v>
      </c>
      <c r="G45">
        <v>14887.66</v>
      </c>
      <c r="H45">
        <v>14887.66</v>
      </c>
      <c r="I45">
        <v>18934.86</v>
      </c>
      <c r="J45">
        <v>299855.40000000002</v>
      </c>
      <c r="K45">
        <v>5239.0600000000004</v>
      </c>
      <c r="L45">
        <v>6475.77</v>
      </c>
      <c r="M45">
        <v>330717.7</v>
      </c>
      <c r="N45">
        <v>20779.09</v>
      </c>
      <c r="O45">
        <v>10420.85</v>
      </c>
      <c r="P45">
        <v>125298.1</v>
      </c>
      <c r="Q45">
        <v>146525.4</v>
      </c>
      <c r="R45">
        <v>4310.24</v>
      </c>
      <c r="S45">
        <v>23384.06</v>
      </c>
      <c r="T45">
        <v>330717.7</v>
      </c>
      <c r="U45">
        <v>0</v>
      </c>
      <c r="V45">
        <v>4659</v>
      </c>
      <c r="W45">
        <v>35675</v>
      </c>
      <c r="X45">
        <v>10</v>
      </c>
      <c r="Y45">
        <v>7</v>
      </c>
      <c r="Z45">
        <v>2</v>
      </c>
      <c r="AA45">
        <v>32356.04</v>
      </c>
      <c r="AB45">
        <v>19</v>
      </c>
      <c r="AC45">
        <v>11333.24</v>
      </c>
      <c r="AD45">
        <v>8</v>
      </c>
      <c r="AE45">
        <v>8</v>
      </c>
      <c r="AF45">
        <v>16247.39</v>
      </c>
      <c r="AG45">
        <v>86668.2</v>
      </c>
      <c r="AH45">
        <v>0</v>
      </c>
      <c r="AI45">
        <v>14478.75</v>
      </c>
      <c r="AJ45">
        <v>7137.36</v>
      </c>
      <c r="AK45">
        <v>2058.54</v>
      </c>
      <c r="AL45">
        <v>360.86</v>
      </c>
      <c r="AM45">
        <v>24035.52</v>
      </c>
      <c r="AN45">
        <v>2622.35</v>
      </c>
      <c r="AO45">
        <v>26657.87</v>
      </c>
      <c r="AP45">
        <v>17518.509999999998</v>
      </c>
      <c r="AQ45">
        <v>3983.37</v>
      </c>
      <c r="AR45">
        <v>260.31</v>
      </c>
      <c r="AS45">
        <v>2162.69</v>
      </c>
      <c r="AT45">
        <v>6406.37</v>
      </c>
      <c r="AU45">
        <v>223.28</v>
      </c>
      <c r="AV45">
        <v>-3014.35</v>
      </c>
      <c r="AW45">
        <v>10628.96</v>
      </c>
      <c r="AX45">
        <v>7837.89</v>
      </c>
      <c r="AY45">
        <v>31762.77</v>
      </c>
      <c r="AZ45">
        <v>-5104.8999999999996</v>
      </c>
      <c r="BA45">
        <v>-5104.8999999999996</v>
      </c>
      <c r="BB45">
        <v>-5356.39</v>
      </c>
      <c r="BC45">
        <v>0</v>
      </c>
      <c r="BD45">
        <v>-10461.290000000001</v>
      </c>
      <c r="BE45">
        <v>0</v>
      </c>
      <c r="BF45">
        <v>0</v>
      </c>
      <c r="BG45">
        <v>0</v>
      </c>
      <c r="BH45">
        <v>0</v>
      </c>
      <c r="BI45">
        <v>0</v>
      </c>
      <c r="BJ45">
        <v>0</v>
      </c>
      <c r="BK45">
        <v>-10553.16</v>
      </c>
      <c r="BL45">
        <v>-10461.290000000001</v>
      </c>
      <c r="BM45">
        <v>-19.5</v>
      </c>
      <c r="BN45">
        <v>-19.5</v>
      </c>
      <c r="BO45">
        <v>0</v>
      </c>
      <c r="BP45">
        <v>0</v>
      </c>
      <c r="BQ45" t="s">
        <v>73</v>
      </c>
      <c r="BR45">
        <v>0.98191150000000005</v>
      </c>
      <c r="BS45">
        <v>0.97826449999999998</v>
      </c>
      <c r="BT45" s="5">
        <f t="shared" si="3"/>
        <v>8.0606118148499453E-2</v>
      </c>
      <c r="BU45" s="4">
        <f>AO45/Table1[[#This Row],[TotalShareHoldersFunds]]</f>
        <v>1.4078725694301408</v>
      </c>
      <c r="BV45" s="4">
        <f t="shared" si="4"/>
        <v>0.27668860503853737</v>
      </c>
      <c r="BW45" s="6">
        <f t="shared" si="5"/>
        <v>-0.19149692004650035</v>
      </c>
    </row>
    <row r="46" spans="1:75">
      <c r="A46" t="s">
        <v>82</v>
      </c>
      <c r="B46">
        <v>2019</v>
      </c>
      <c r="C46" t="s">
        <v>72</v>
      </c>
      <c r="D46">
        <v>4047.2</v>
      </c>
      <c r="E46">
        <v>4047.2</v>
      </c>
      <c r="F46">
        <v>0</v>
      </c>
      <c r="G46">
        <v>14887.66</v>
      </c>
      <c r="H46">
        <v>14887.66</v>
      </c>
      <c r="I46">
        <v>18934.86</v>
      </c>
      <c r="J46">
        <v>299855.40000000002</v>
      </c>
      <c r="K46">
        <v>5239.0600000000004</v>
      </c>
      <c r="L46">
        <v>6475.77</v>
      </c>
      <c r="M46">
        <v>330717.7</v>
      </c>
      <c r="N46">
        <v>20779.09</v>
      </c>
      <c r="O46">
        <v>10420.85</v>
      </c>
      <c r="P46">
        <v>125298.1</v>
      </c>
      <c r="Q46">
        <v>146525.4</v>
      </c>
      <c r="R46">
        <v>4310.24</v>
      </c>
      <c r="S46">
        <v>23384.06</v>
      </c>
      <c r="T46">
        <v>330717.7</v>
      </c>
      <c r="U46">
        <v>0</v>
      </c>
      <c r="V46">
        <v>0</v>
      </c>
      <c r="W46">
        <v>0</v>
      </c>
      <c r="X46">
        <v>10</v>
      </c>
      <c r="Y46">
        <v>0</v>
      </c>
      <c r="Z46">
        <v>0</v>
      </c>
      <c r="AA46">
        <v>32356.04</v>
      </c>
      <c r="AB46">
        <v>19</v>
      </c>
      <c r="AC46">
        <v>11333.24</v>
      </c>
      <c r="AD46">
        <v>8</v>
      </c>
      <c r="AE46">
        <v>-2</v>
      </c>
      <c r="AF46">
        <v>0</v>
      </c>
      <c r="AG46">
        <v>0</v>
      </c>
      <c r="AH46">
        <v>0</v>
      </c>
      <c r="AI46">
        <v>12949.75</v>
      </c>
      <c r="AJ46">
        <v>8454.24</v>
      </c>
      <c r="AK46">
        <v>872.81</v>
      </c>
      <c r="AL46">
        <v>361.78</v>
      </c>
      <c r="AM46">
        <v>22638.57</v>
      </c>
      <c r="AN46">
        <v>2412.94</v>
      </c>
      <c r="AO46">
        <v>25051.51</v>
      </c>
      <c r="AP46">
        <v>15866.39</v>
      </c>
      <c r="AQ46">
        <v>3565.22</v>
      </c>
      <c r="AR46">
        <v>277.72000000000003</v>
      </c>
      <c r="AS46">
        <v>2215.6799999999998</v>
      </c>
      <c r="AT46">
        <v>6058.63</v>
      </c>
      <c r="AU46">
        <v>-2529</v>
      </c>
      <c r="AV46">
        <v>0</v>
      </c>
      <c r="AW46">
        <v>11296.97</v>
      </c>
      <c r="AX46">
        <v>8767.9699999999993</v>
      </c>
      <c r="AY46">
        <v>30692.99</v>
      </c>
      <c r="AZ46">
        <v>-5641.48</v>
      </c>
      <c r="BA46">
        <v>-5641.48</v>
      </c>
      <c r="BB46">
        <v>-10553.16</v>
      </c>
      <c r="BC46">
        <v>0</v>
      </c>
      <c r="BD46">
        <v>-16194.64</v>
      </c>
      <c r="BE46">
        <v>0</v>
      </c>
      <c r="BF46">
        <v>0</v>
      </c>
      <c r="BG46">
        <v>0</v>
      </c>
      <c r="BH46">
        <v>0</v>
      </c>
      <c r="BI46">
        <v>0</v>
      </c>
      <c r="BJ46">
        <v>0</v>
      </c>
      <c r="BK46">
        <v>-16251.01</v>
      </c>
      <c r="BL46">
        <v>-16194.64</v>
      </c>
      <c r="BM46">
        <v>-20.190000000000001</v>
      </c>
      <c r="BN46">
        <v>-20.190000000000001</v>
      </c>
      <c r="BO46">
        <v>0</v>
      </c>
      <c r="BP46">
        <v>0</v>
      </c>
      <c r="BQ46" t="s">
        <v>73</v>
      </c>
      <c r="BR46" t="s">
        <v>73</v>
      </c>
      <c r="BS46" t="s">
        <v>73</v>
      </c>
      <c r="BT46" s="5">
        <f t="shared" si="3"/>
        <v>7.5748924233568382E-2</v>
      </c>
      <c r="BU46" s="4">
        <f>AO46/Table1[[#This Row],[TotalShareHoldersFunds]]</f>
        <v>1.323036452342399</v>
      </c>
      <c r="BV46" s="4">
        <f t="shared" si="4"/>
        <v>0.27668860503853737</v>
      </c>
      <c r="BW46" s="6">
        <f t="shared" si="5"/>
        <v>-0.22519520779386151</v>
      </c>
    </row>
    <row r="47" spans="1:75">
      <c r="A47" t="s">
        <v>83</v>
      </c>
      <c r="B47">
        <v>2015</v>
      </c>
      <c r="C47" t="s">
        <v>76</v>
      </c>
      <c r="D47">
        <v>59.82</v>
      </c>
      <c r="E47">
        <v>59.82</v>
      </c>
      <c r="F47">
        <v>0</v>
      </c>
      <c r="G47">
        <v>2992.18</v>
      </c>
      <c r="H47">
        <v>2992.18</v>
      </c>
      <c r="I47">
        <v>3052</v>
      </c>
      <c r="J47">
        <v>27158.13</v>
      </c>
      <c r="K47">
        <v>112.55</v>
      </c>
      <c r="L47">
        <v>929.29</v>
      </c>
      <c r="M47">
        <v>31251.96</v>
      </c>
      <c r="N47">
        <v>1362.57</v>
      </c>
      <c r="O47">
        <v>1237.5</v>
      </c>
      <c r="P47">
        <v>6324.45</v>
      </c>
      <c r="Q47">
        <v>21056.92</v>
      </c>
      <c r="R47">
        <v>217.56</v>
      </c>
      <c r="S47">
        <v>1052.97</v>
      </c>
      <c r="T47">
        <v>31251.96</v>
      </c>
      <c r="U47">
        <v>0</v>
      </c>
      <c r="V47">
        <v>525</v>
      </c>
      <c r="W47">
        <v>4517</v>
      </c>
      <c r="X47">
        <v>16</v>
      </c>
      <c r="Y47">
        <v>15</v>
      </c>
      <c r="Z47">
        <v>0</v>
      </c>
      <c r="AA47">
        <v>511.98</v>
      </c>
      <c r="AB47">
        <v>2</v>
      </c>
      <c r="AC47">
        <v>323.14999999999998</v>
      </c>
      <c r="AD47">
        <v>2</v>
      </c>
      <c r="AE47">
        <v>2</v>
      </c>
      <c r="AF47">
        <v>653.75</v>
      </c>
      <c r="AG47">
        <v>6160.5</v>
      </c>
      <c r="AH47">
        <v>0</v>
      </c>
      <c r="AI47">
        <v>2166.1999999999998</v>
      </c>
      <c r="AJ47">
        <v>519.83000000000004</v>
      </c>
      <c r="AK47">
        <v>12.83</v>
      </c>
      <c r="AL47">
        <v>0</v>
      </c>
      <c r="AM47">
        <v>2698.86</v>
      </c>
      <c r="AN47">
        <v>404.1</v>
      </c>
      <c r="AO47">
        <v>3102.96</v>
      </c>
      <c r="AP47">
        <v>1891.49</v>
      </c>
      <c r="AQ47">
        <v>210.27</v>
      </c>
      <c r="AR47">
        <v>46.73</v>
      </c>
      <c r="AS47">
        <v>261.82</v>
      </c>
      <c r="AT47">
        <v>518.82000000000005</v>
      </c>
      <c r="AU47">
        <v>103.2</v>
      </c>
      <c r="AV47">
        <v>22.8</v>
      </c>
      <c r="AW47">
        <v>182.52</v>
      </c>
      <c r="AX47">
        <v>308.52</v>
      </c>
      <c r="AY47">
        <v>2718.83</v>
      </c>
      <c r="AZ47">
        <v>384.13</v>
      </c>
      <c r="BA47">
        <v>395.02</v>
      </c>
      <c r="BB47">
        <v>6.87</v>
      </c>
      <c r="BC47">
        <v>0</v>
      </c>
      <c r="BD47">
        <v>401.89</v>
      </c>
      <c r="BE47">
        <v>103</v>
      </c>
      <c r="BF47">
        <v>7.6</v>
      </c>
      <c r="BG47">
        <v>0</v>
      </c>
      <c r="BH47">
        <v>0</v>
      </c>
      <c r="BI47">
        <v>65.62</v>
      </c>
      <c r="BJ47">
        <v>13.36</v>
      </c>
      <c r="BK47">
        <v>6.96</v>
      </c>
      <c r="BL47">
        <v>401.89</v>
      </c>
      <c r="BM47">
        <v>6.82</v>
      </c>
      <c r="BN47">
        <v>6.73</v>
      </c>
      <c r="BO47">
        <v>0</v>
      </c>
      <c r="BP47">
        <v>110</v>
      </c>
      <c r="BQ47" t="s">
        <v>73</v>
      </c>
      <c r="BR47">
        <v>0.85473180000000004</v>
      </c>
      <c r="BS47">
        <v>0.86709709999999995</v>
      </c>
      <c r="BT47" s="5">
        <f t="shared" si="3"/>
        <v>9.9288492625742519E-2</v>
      </c>
      <c r="BU47" s="4">
        <f>AO47/Table1[[#This Row],[TotalShareHoldersFunds]]</f>
        <v>1.016697247706422</v>
      </c>
      <c r="BV47" s="4">
        <f t="shared" si="4"/>
        <v>3.6877457404980336E-2</v>
      </c>
      <c r="BW47" s="6">
        <f t="shared" si="5"/>
        <v>0.12379469925490499</v>
      </c>
    </row>
    <row r="48" spans="1:75">
      <c r="A48" t="s">
        <v>83</v>
      </c>
      <c r="B48">
        <v>2016</v>
      </c>
      <c r="C48" t="s">
        <v>76</v>
      </c>
      <c r="D48">
        <v>60.11</v>
      </c>
      <c r="E48">
        <v>60.11</v>
      </c>
      <c r="F48">
        <v>0</v>
      </c>
      <c r="G48">
        <v>3510.09</v>
      </c>
      <c r="H48">
        <v>3510.09</v>
      </c>
      <c r="I48">
        <v>3570.2</v>
      </c>
      <c r="J48">
        <v>30115.74</v>
      </c>
      <c r="K48">
        <v>531</v>
      </c>
      <c r="L48">
        <v>1053.8399999999999</v>
      </c>
      <c r="M48">
        <v>35270.78</v>
      </c>
      <c r="N48">
        <v>1484.19</v>
      </c>
      <c r="O48">
        <v>1394.79</v>
      </c>
      <c r="P48">
        <v>7031.45</v>
      </c>
      <c r="Q48">
        <v>23832.7</v>
      </c>
      <c r="R48">
        <v>215.08</v>
      </c>
      <c r="S48">
        <v>1312.57</v>
      </c>
      <c r="T48">
        <v>35270.78</v>
      </c>
      <c r="U48">
        <v>0</v>
      </c>
      <c r="V48">
        <v>550</v>
      </c>
      <c r="W48">
        <v>4689</v>
      </c>
      <c r="X48">
        <v>16</v>
      </c>
      <c r="Y48">
        <v>15</v>
      </c>
      <c r="Z48">
        <v>0</v>
      </c>
      <c r="AA48">
        <v>681.98</v>
      </c>
      <c r="AB48">
        <v>3</v>
      </c>
      <c r="AC48">
        <v>408.34</v>
      </c>
      <c r="AD48">
        <v>2</v>
      </c>
      <c r="AE48">
        <v>2</v>
      </c>
      <c r="AF48">
        <v>256.97000000000003</v>
      </c>
      <c r="AG48">
        <v>7176.35</v>
      </c>
      <c r="AH48">
        <v>0</v>
      </c>
      <c r="AI48">
        <v>2367.6</v>
      </c>
      <c r="AJ48">
        <v>540.97</v>
      </c>
      <c r="AK48">
        <v>12.9</v>
      </c>
      <c r="AL48">
        <v>22.74</v>
      </c>
      <c r="AM48">
        <v>2944.21</v>
      </c>
      <c r="AN48">
        <v>409.98</v>
      </c>
      <c r="AO48">
        <v>3354.19</v>
      </c>
      <c r="AP48">
        <v>1963.17</v>
      </c>
      <c r="AQ48">
        <v>213.17</v>
      </c>
      <c r="AR48">
        <v>52.43</v>
      </c>
      <c r="AS48">
        <v>292.13</v>
      </c>
      <c r="AT48">
        <v>557.73</v>
      </c>
      <c r="AU48">
        <v>150.94</v>
      </c>
      <c r="AV48">
        <v>7.06</v>
      </c>
      <c r="AW48">
        <v>230.59</v>
      </c>
      <c r="AX48">
        <v>388.59</v>
      </c>
      <c r="AY48">
        <v>2909.49</v>
      </c>
      <c r="AZ48">
        <v>444.69</v>
      </c>
      <c r="BA48">
        <v>444.69</v>
      </c>
      <c r="BB48">
        <v>6.96</v>
      </c>
      <c r="BC48">
        <v>0</v>
      </c>
      <c r="BD48">
        <v>451.65</v>
      </c>
      <c r="BE48">
        <v>115</v>
      </c>
      <c r="BF48">
        <v>8.7100000000000009</v>
      </c>
      <c r="BG48">
        <v>0</v>
      </c>
      <c r="BH48">
        <v>0</v>
      </c>
      <c r="BI48">
        <v>71.78</v>
      </c>
      <c r="BJ48">
        <v>20.71</v>
      </c>
      <c r="BK48">
        <v>7.45</v>
      </c>
      <c r="BL48">
        <v>451.65</v>
      </c>
      <c r="BM48">
        <v>7.44</v>
      </c>
      <c r="BN48">
        <v>7.27</v>
      </c>
      <c r="BO48">
        <v>0</v>
      </c>
      <c r="BP48">
        <v>120</v>
      </c>
      <c r="BQ48" t="s">
        <v>73</v>
      </c>
      <c r="BR48">
        <v>0.85473180000000004</v>
      </c>
      <c r="BS48">
        <v>0.85622330000000002</v>
      </c>
      <c r="BT48" s="5">
        <f t="shared" si="3"/>
        <v>9.5098265476408525E-2</v>
      </c>
      <c r="BU48" s="4">
        <f>AO48/Table1[[#This Row],[TotalShareHoldersFunds]]</f>
        <v>0.9394963867570445</v>
      </c>
      <c r="BV48" s="4">
        <f t="shared" si="4"/>
        <v>0.14873116352025098</v>
      </c>
      <c r="BW48" s="6">
        <f t="shared" si="5"/>
        <v>0.1325774628151655</v>
      </c>
    </row>
    <row r="49" spans="1:75">
      <c r="A49" t="s">
        <v>83</v>
      </c>
      <c r="B49">
        <v>2017</v>
      </c>
      <c r="C49" t="s">
        <v>76</v>
      </c>
      <c r="D49">
        <v>66.47</v>
      </c>
      <c r="E49">
        <v>66.47</v>
      </c>
      <c r="F49">
        <v>0</v>
      </c>
      <c r="G49">
        <v>4096.76</v>
      </c>
      <c r="H49">
        <v>4096.76</v>
      </c>
      <c r="I49">
        <v>4163.24</v>
      </c>
      <c r="J49">
        <v>32852.620000000003</v>
      </c>
      <c r="K49">
        <v>1735.88</v>
      </c>
      <c r="L49">
        <v>1185.51</v>
      </c>
      <c r="M49">
        <v>39937.25</v>
      </c>
      <c r="N49">
        <v>1861.8</v>
      </c>
      <c r="O49">
        <v>774.65</v>
      </c>
      <c r="P49">
        <v>7879.11</v>
      </c>
      <c r="Q49">
        <v>27852.79</v>
      </c>
      <c r="R49">
        <v>223.13</v>
      </c>
      <c r="S49">
        <v>1345.78</v>
      </c>
      <c r="T49">
        <v>39937.25</v>
      </c>
      <c r="U49">
        <v>0</v>
      </c>
      <c r="V49">
        <v>0</v>
      </c>
      <c r="W49">
        <v>0</v>
      </c>
      <c r="X49">
        <v>16</v>
      </c>
      <c r="Y49">
        <v>0</v>
      </c>
      <c r="Z49">
        <v>0</v>
      </c>
      <c r="AA49">
        <v>856.55</v>
      </c>
      <c r="AB49">
        <v>3</v>
      </c>
      <c r="AC49">
        <v>474.78</v>
      </c>
      <c r="AD49">
        <v>2</v>
      </c>
      <c r="AE49">
        <v>2</v>
      </c>
      <c r="AF49">
        <v>0</v>
      </c>
      <c r="AG49">
        <v>0</v>
      </c>
      <c r="AH49">
        <v>0</v>
      </c>
      <c r="AI49">
        <v>2590.21</v>
      </c>
      <c r="AJ49">
        <v>538.5</v>
      </c>
      <c r="AK49">
        <v>27.26</v>
      </c>
      <c r="AL49">
        <v>17.809999999999999</v>
      </c>
      <c r="AM49">
        <v>3173.79</v>
      </c>
      <c r="AN49">
        <v>483.95</v>
      </c>
      <c r="AO49">
        <v>3657.73</v>
      </c>
      <c r="AP49">
        <v>1975.02</v>
      </c>
      <c r="AQ49">
        <v>298.14</v>
      </c>
      <c r="AR49">
        <v>53.01</v>
      </c>
      <c r="AS49">
        <v>337.82</v>
      </c>
      <c r="AT49">
        <v>688.97</v>
      </c>
      <c r="AU49">
        <v>180</v>
      </c>
      <c r="AV49">
        <v>10</v>
      </c>
      <c r="AW49">
        <v>300.97000000000003</v>
      </c>
      <c r="AX49">
        <v>490.97</v>
      </c>
      <c r="AY49">
        <v>3154.97</v>
      </c>
      <c r="AZ49">
        <v>502.77</v>
      </c>
      <c r="BA49">
        <v>502.77</v>
      </c>
      <c r="BB49">
        <v>7.45</v>
      </c>
      <c r="BC49">
        <v>0</v>
      </c>
      <c r="BD49">
        <v>510.21</v>
      </c>
      <c r="BE49">
        <v>130</v>
      </c>
      <c r="BF49">
        <v>27.53</v>
      </c>
      <c r="BG49">
        <v>0</v>
      </c>
      <c r="BH49">
        <v>0</v>
      </c>
      <c r="BI49">
        <v>0</v>
      </c>
      <c r="BJ49">
        <v>0</v>
      </c>
      <c r="BK49">
        <v>32.68</v>
      </c>
      <c r="BL49">
        <v>510.21</v>
      </c>
      <c r="BM49">
        <v>8.39</v>
      </c>
      <c r="BN49">
        <v>8.24</v>
      </c>
      <c r="BO49">
        <v>0</v>
      </c>
      <c r="BP49">
        <v>30</v>
      </c>
      <c r="BQ49" t="s">
        <v>73</v>
      </c>
      <c r="BR49" t="s">
        <v>73</v>
      </c>
      <c r="BS49" t="s">
        <v>73</v>
      </c>
      <c r="BT49" s="5">
        <f t="shared" si="3"/>
        <v>9.1586926991718262E-2</v>
      </c>
      <c r="BU49" s="4">
        <f>AO49/Table1[[#This Row],[TotalShareHoldersFunds]]</f>
        <v>0.87857774233529662</v>
      </c>
      <c r="BV49" s="4">
        <f t="shared" si="4"/>
        <v>0.41695410305435193</v>
      </c>
      <c r="BW49" s="6">
        <f t="shared" si="5"/>
        <v>0.13745410404813915</v>
      </c>
    </row>
    <row r="50" spans="1:75">
      <c r="A50" t="s">
        <v>83</v>
      </c>
      <c r="B50">
        <v>2018</v>
      </c>
      <c r="C50" t="s">
        <v>76</v>
      </c>
      <c r="D50">
        <v>66.47</v>
      </c>
      <c r="E50">
        <v>66.47</v>
      </c>
      <c r="F50">
        <v>0</v>
      </c>
      <c r="G50">
        <v>4096.76</v>
      </c>
      <c r="H50">
        <v>4096.76</v>
      </c>
      <c r="I50">
        <v>4163.24</v>
      </c>
      <c r="J50">
        <v>32852.620000000003</v>
      </c>
      <c r="K50">
        <v>1735.88</v>
      </c>
      <c r="L50">
        <v>1185.51</v>
      </c>
      <c r="M50">
        <v>39937.25</v>
      </c>
      <c r="N50">
        <v>1861.8</v>
      </c>
      <c r="O50">
        <v>774.65</v>
      </c>
      <c r="P50">
        <v>7879.11</v>
      </c>
      <c r="Q50">
        <v>27852.79</v>
      </c>
      <c r="R50">
        <v>223.13</v>
      </c>
      <c r="S50">
        <v>1345.78</v>
      </c>
      <c r="T50">
        <v>39937.25</v>
      </c>
      <c r="U50">
        <v>0</v>
      </c>
      <c r="V50">
        <v>600</v>
      </c>
      <c r="W50">
        <v>5319</v>
      </c>
      <c r="X50">
        <v>16</v>
      </c>
      <c r="Y50">
        <v>16</v>
      </c>
      <c r="Z50">
        <v>0</v>
      </c>
      <c r="AA50">
        <v>856.55</v>
      </c>
      <c r="AB50">
        <v>3</v>
      </c>
      <c r="AC50">
        <v>474.78</v>
      </c>
      <c r="AD50">
        <v>2</v>
      </c>
      <c r="AE50">
        <v>2</v>
      </c>
      <c r="AF50">
        <v>319.08999999999997</v>
      </c>
      <c r="AG50">
        <v>5716</v>
      </c>
      <c r="AH50">
        <v>0</v>
      </c>
      <c r="AI50">
        <v>2840.4</v>
      </c>
      <c r="AJ50">
        <v>522.76</v>
      </c>
      <c r="AK50">
        <v>22.69</v>
      </c>
      <c r="AL50">
        <v>16.579999999999998</v>
      </c>
      <c r="AM50">
        <v>3402.42</v>
      </c>
      <c r="AN50">
        <v>532.1</v>
      </c>
      <c r="AO50">
        <v>3934.52</v>
      </c>
      <c r="AP50">
        <v>1972.12</v>
      </c>
      <c r="AQ50">
        <v>315.88</v>
      </c>
      <c r="AR50">
        <v>52.46</v>
      </c>
      <c r="AS50">
        <v>386.3</v>
      </c>
      <c r="AT50">
        <v>754.65</v>
      </c>
      <c r="AU50">
        <v>216.89</v>
      </c>
      <c r="AV50">
        <v>-18.89</v>
      </c>
      <c r="AW50">
        <v>417.75</v>
      </c>
      <c r="AX50">
        <v>615.75</v>
      </c>
      <c r="AY50">
        <v>3342.52</v>
      </c>
      <c r="AZ50">
        <v>592</v>
      </c>
      <c r="BA50">
        <v>592</v>
      </c>
      <c r="BB50">
        <v>32.68</v>
      </c>
      <c r="BC50">
        <v>0</v>
      </c>
      <c r="BD50">
        <v>624.67999999999995</v>
      </c>
      <c r="BE50">
        <v>150</v>
      </c>
      <c r="BF50">
        <v>29.33</v>
      </c>
      <c r="BG50">
        <v>0</v>
      </c>
      <c r="BH50">
        <v>0</v>
      </c>
      <c r="BI50">
        <v>19.84</v>
      </c>
      <c r="BJ50">
        <v>4.04</v>
      </c>
      <c r="BK50">
        <v>37.479999999999997</v>
      </c>
      <c r="BL50">
        <v>624.67999999999995</v>
      </c>
      <c r="BM50">
        <v>9.18</v>
      </c>
      <c r="BN50">
        <v>9.15</v>
      </c>
      <c r="BO50">
        <v>0</v>
      </c>
      <c r="BP50">
        <v>30</v>
      </c>
      <c r="BQ50" t="s">
        <v>73</v>
      </c>
      <c r="BR50">
        <v>0.85473180000000004</v>
      </c>
      <c r="BS50">
        <v>0.83203119999999997</v>
      </c>
      <c r="BT50" s="5">
        <f t="shared" si="3"/>
        <v>9.8517549405630081E-2</v>
      </c>
      <c r="BU50" s="4">
        <f>AO50/Table1[[#This Row],[TotalShareHoldersFunds]]</f>
        <v>0.94506201900442932</v>
      </c>
      <c r="BV50" s="4">
        <f t="shared" si="4"/>
        <v>0.41695410305435193</v>
      </c>
      <c r="BW50" s="6">
        <f t="shared" si="5"/>
        <v>0.15046308062991165</v>
      </c>
    </row>
    <row r="51" spans="1:75">
      <c r="A51" t="s">
        <v>83</v>
      </c>
      <c r="B51">
        <v>2019</v>
      </c>
      <c r="C51" t="s">
        <v>76</v>
      </c>
      <c r="D51">
        <v>73.45</v>
      </c>
      <c r="E51">
        <v>73.45</v>
      </c>
      <c r="F51">
        <v>0</v>
      </c>
      <c r="G51">
        <v>4767.3100000000004</v>
      </c>
      <c r="H51">
        <v>4767.3100000000004</v>
      </c>
      <c r="I51">
        <v>4840.76</v>
      </c>
      <c r="J51">
        <v>38447.949999999997</v>
      </c>
      <c r="K51">
        <v>480.91</v>
      </c>
      <c r="L51">
        <v>1489.27</v>
      </c>
      <c r="M51">
        <v>45258.89</v>
      </c>
      <c r="N51">
        <v>1993.12</v>
      </c>
      <c r="O51">
        <v>970.16</v>
      </c>
      <c r="P51">
        <v>7712.2</v>
      </c>
      <c r="Q51">
        <v>32673.34</v>
      </c>
      <c r="R51">
        <v>250.03</v>
      </c>
      <c r="S51">
        <v>1660.03</v>
      </c>
      <c r="T51">
        <v>45258.89</v>
      </c>
      <c r="U51">
        <v>0</v>
      </c>
      <c r="V51">
        <v>0</v>
      </c>
      <c r="W51">
        <v>0</v>
      </c>
      <c r="X51">
        <v>16</v>
      </c>
      <c r="Y51">
        <v>0</v>
      </c>
      <c r="Z51">
        <v>0</v>
      </c>
      <c r="AA51">
        <v>977.05</v>
      </c>
      <c r="AB51">
        <v>3</v>
      </c>
      <c r="AC51">
        <v>591.46</v>
      </c>
      <c r="AD51">
        <v>2</v>
      </c>
      <c r="AE51">
        <v>2</v>
      </c>
      <c r="AF51">
        <v>0</v>
      </c>
      <c r="AG51">
        <v>0</v>
      </c>
      <c r="AH51">
        <v>0</v>
      </c>
      <c r="AI51">
        <v>3177.66</v>
      </c>
      <c r="AJ51">
        <v>553.6</v>
      </c>
      <c r="AK51">
        <v>23.31</v>
      </c>
      <c r="AL51">
        <v>12.6</v>
      </c>
      <c r="AM51">
        <v>3767.17</v>
      </c>
      <c r="AN51">
        <v>514.39</v>
      </c>
      <c r="AO51">
        <v>4281.5600000000004</v>
      </c>
      <c r="AP51">
        <v>2155.6799999999998</v>
      </c>
      <c r="AQ51">
        <v>364.44</v>
      </c>
      <c r="AR51">
        <v>0</v>
      </c>
      <c r="AS51">
        <v>521.45000000000005</v>
      </c>
      <c r="AT51">
        <v>885.89</v>
      </c>
      <c r="AU51">
        <v>242</v>
      </c>
      <c r="AV51">
        <v>0</v>
      </c>
      <c r="AW51">
        <v>315.14</v>
      </c>
      <c r="AX51">
        <v>557.14</v>
      </c>
      <c r="AY51">
        <v>3598.7</v>
      </c>
      <c r="AZ51">
        <v>682.85</v>
      </c>
      <c r="BA51">
        <v>682.85</v>
      </c>
      <c r="BB51">
        <v>0</v>
      </c>
      <c r="BC51">
        <v>0</v>
      </c>
      <c r="BD51">
        <v>0</v>
      </c>
      <c r="BE51">
        <v>0</v>
      </c>
      <c r="BF51">
        <v>0</v>
      </c>
      <c r="BG51">
        <v>0</v>
      </c>
      <c r="BH51">
        <v>0</v>
      </c>
      <c r="BI51">
        <v>0</v>
      </c>
      <c r="BJ51">
        <v>0</v>
      </c>
      <c r="BK51">
        <v>0</v>
      </c>
      <c r="BL51">
        <v>0</v>
      </c>
      <c r="BM51">
        <v>9.57</v>
      </c>
      <c r="BN51">
        <v>9.49</v>
      </c>
      <c r="BO51">
        <v>0</v>
      </c>
      <c r="BP51">
        <v>50</v>
      </c>
      <c r="BQ51" t="s">
        <v>73</v>
      </c>
      <c r="BR51" t="s">
        <v>73</v>
      </c>
      <c r="BS51" t="s">
        <v>73</v>
      </c>
      <c r="BT51" s="5">
        <f t="shared" si="3"/>
        <v>9.4601524694927344E-2</v>
      </c>
      <c r="BU51" s="4">
        <f>AO51/Table1[[#This Row],[TotalShareHoldersFunds]]</f>
        <v>0.88448094927242837</v>
      </c>
      <c r="BV51" s="4">
        <f t="shared" si="4"/>
        <v>9.9345970467447267E-2</v>
      </c>
      <c r="BW51" s="6">
        <f t="shared" si="5"/>
        <v>0.15948626201664812</v>
      </c>
    </row>
    <row r="52" spans="1:75">
      <c r="A52" t="s">
        <v>84</v>
      </c>
      <c r="B52">
        <v>2015</v>
      </c>
      <c r="C52" t="s">
        <v>72</v>
      </c>
      <c r="D52">
        <v>204.5</v>
      </c>
      <c r="E52">
        <v>204.5</v>
      </c>
      <c r="F52">
        <v>679.74</v>
      </c>
      <c r="G52">
        <v>10481.64</v>
      </c>
      <c r="H52">
        <v>11161.38</v>
      </c>
      <c r="I52">
        <v>11365.88</v>
      </c>
      <c r="J52">
        <v>205170.8</v>
      </c>
      <c r="K52">
        <v>13112.19</v>
      </c>
      <c r="L52">
        <v>5214.7</v>
      </c>
      <c r="M52">
        <v>234863.6</v>
      </c>
      <c r="N52">
        <v>10087.209999999999</v>
      </c>
      <c r="O52">
        <v>5093.9799999999996</v>
      </c>
      <c r="P52">
        <v>63280.63</v>
      </c>
      <c r="Q52">
        <v>140322.20000000001</v>
      </c>
      <c r="R52">
        <v>1277.1300000000001</v>
      </c>
      <c r="S52">
        <v>14802.41</v>
      </c>
      <c r="T52">
        <v>234863.6</v>
      </c>
      <c r="U52">
        <v>0</v>
      </c>
      <c r="V52">
        <v>2440</v>
      </c>
      <c r="W52">
        <v>19569</v>
      </c>
      <c r="X52">
        <v>11</v>
      </c>
      <c r="Y52">
        <v>8</v>
      </c>
      <c r="Z52">
        <v>3</v>
      </c>
      <c r="AA52">
        <v>14544.25</v>
      </c>
      <c r="AB52">
        <v>10</v>
      </c>
      <c r="AC52">
        <v>9160.14</v>
      </c>
      <c r="AD52">
        <v>7</v>
      </c>
      <c r="AE52">
        <v>7</v>
      </c>
      <c r="AF52">
        <v>25905.72</v>
      </c>
      <c r="AG52">
        <v>69697.399999999994</v>
      </c>
      <c r="AH52">
        <v>0</v>
      </c>
      <c r="AI52">
        <v>14805.34</v>
      </c>
      <c r="AJ52">
        <v>4165.83</v>
      </c>
      <c r="AK52">
        <v>15.11</v>
      </c>
      <c r="AL52">
        <v>570.16999999999996</v>
      </c>
      <c r="AM52">
        <v>19556.439999999999</v>
      </c>
      <c r="AN52">
        <v>1482.46</v>
      </c>
      <c r="AO52">
        <v>21038.91</v>
      </c>
      <c r="AP52">
        <v>15486.1</v>
      </c>
      <c r="AQ52">
        <v>1182.22</v>
      </c>
      <c r="AR52">
        <v>122.82</v>
      </c>
      <c r="AS52">
        <v>1220.32</v>
      </c>
      <c r="AT52">
        <v>2525.36</v>
      </c>
      <c r="AU52">
        <v>-108.8</v>
      </c>
      <c r="AV52">
        <v>0</v>
      </c>
      <c r="AW52">
        <v>2551.9899999999998</v>
      </c>
      <c r="AX52">
        <v>2443.19</v>
      </c>
      <c r="AY52">
        <v>20454.650000000001</v>
      </c>
      <c r="AZ52">
        <v>584.26</v>
      </c>
      <c r="BA52">
        <v>584.26</v>
      </c>
      <c r="BB52">
        <v>0</v>
      </c>
      <c r="BC52">
        <v>0</v>
      </c>
      <c r="BD52">
        <v>584.26</v>
      </c>
      <c r="BE52">
        <v>146.06</v>
      </c>
      <c r="BF52">
        <v>17.32</v>
      </c>
      <c r="BG52">
        <v>15</v>
      </c>
      <c r="BH52">
        <v>0</v>
      </c>
      <c r="BI52">
        <v>117.28</v>
      </c>
      <c r="BJ52">
        <v>20.57</v>
      </c>
      <c r="BK52">
        <v>0</v>
      </c>
      <c r="BL52">
        <v>584.26</v>
      </c>
      <c r="BM52">
        <v>6.97</v>
      </c>
      <c r="BN52">
        <v>6.97</v>
      </c>
      <c r="BO52">
        <v>0</v>
      </c>
      <c r="BP52">
        <v>70</v>
      </c>
      <c r="BQ52" t="s">
        <v>73</v>
      </c>
      <c r="BR52">
        <v>0.96268670000000001</v>
      </c>
      <c r="BS52">
        <v>0.96103360000000004</v>
      </c>
      <c r="BT52" s="5">
        <f t="shared" si="3"/>
        <v>8.9579270691584389E-2</v>
      </c>
      <c r="BU52" s="4">
        <f>AO52/Table1[[#This Row],[TotalShareHoldersFunds]]</f>
        <v>1.8510586069886363</v>
      </c>
      <c r="BV52" s="4">
        <f t="shared" si="4"/>
        <v>1.1536449443421892</v>
      </c>
      <c r="BW52" s="6">
        <f t="shared" si="5"/>
        <v>2.7770450085104217E-2</v>
      </c>
    </row>
    <row r="53" spans="1:75">
      <c r="A53" t="s">
        <v>84</v>
      </c>
      <c r="B53">
        <v>2016</v>
      </c>
      <c r="C53" t="s">
        <v>72</v>
      </c>
      <c r="D53">
        <v>229.41</v>
      </c>
      <c r="E53">
        <v>229.41</v>
      </c>
      <c r="F53">
        <v>663.28</v>
      </c>
      <c r="G53">
        <v>11819.26</v>
      </c>
      <c r="H53">
        <v>12482.53</v>
      </c>
      <c r="I53">
        <v>12711.95</v>
      </c>
      <c r="J53">
        <v>220559.6</v>
      </c>
      <c r="K53">
        <v>6468.17</v>
      </c>
      <c r="L53">
        <v>8151.32</v>
      </c>
      <c r="M53">
        <v>247891</v>
      </c>
      <c r="N53">
        <v>17496.63</v>
      </c>
      <c r="O53">
        <v>7553.32</v>
      </c>
      <c r="P53">
        <v>64072.98</v>
      </c>
      <c r="Q53">
        <v>140356.79999999999</v>
      </c>
      <c r="R53">
        <v>1290.01</v>
      </c>
      <c r="S53">
        <v>17121.310000000001</v>
      </c>
      <c r="T53">
        <v>247891</v>
      </c>
      <c r="U53">
        <v>0</v>
      </c>
      <c r="V53">
        <v>2517</v>
      </c>
      <c r="W53">
        <v>19667</v>
      </c>
      <c r="X53">
        <v>11</v>
      </c>
      <c r="Y53">
        <v>9</v>
      </c>
      <c r="Z53">
        <v>2</v>
      </c>
      <c r="AA53">
        <v>17045.22</v>
      </c>
      <c r="AB53">
        <v>12</v>
      </c>
      <c r="AC53">
        <v>11692.18</v>
      </c>
      <c r="AD53">
        <v>8</v>
      </c>
      <c r="AE53">
        <v>8</v>
      </c>
      <c r="AF53">
        <v>17304.900000000001</v>
      </c>
      <c r="AG53">
        <v>81531.240000000005</v>
      </c>
      <c r="AH53">
        <v>0</v>
      </c>
      <c r="AI53">
        <v>14483.05</v>
      </c>
      <c r="AJ53">
        <v>4208.6000000000004</v>
      </c>
      <c r="AK53">
        <v>22.08</v>
      </c>
      <c r="AL53">
        <v>697.51</v>
      </c>
      <c r="AM53">
        <v>19411.240000000002</v>
      </c>
      <c r="AN53">
        <v>1735.16</v>
      </c>
      <c r="AO53">
        <v>21146.400000000001</v>
      </c>
      <c r="AP53">
        <v>15171.78</v>
      </c>
      <c r="AQ53">
        <v>1373.18</v>
      </c>
      <c r="AR53">
        <v>137.81</v>
      </c>
      <c r="AS53">
        <v>1368.6</v>
      </c>
      <c r="AT53">
        <v>2879.6</v>
      </c>
      <c r="AU53">
        <v>0</v>
      </c>
      <c r="AV53">
        <v>-1424.83</v>
      </c>
      <c r="AW53">
        <v>5026.33</v>
      </c>
      <c r="AX53">
        <v>3601.5</v>
      </c>
      <c r="AY53">
        <v>21652.880000000001</v>
      </c>
      <c r="AZ53">
        <v>-506.48</v>
      </c>
      <c r="BA53">
        <v>-506.48</v>
      </c>
      <c r="BB53">
        <v>0</v>
      </c>
      <c r="BC53">
        <v>0</v>
      </c>
      <c r="BD53">
        <v>-506.48</v>
      </c>
      <c r="BE53">
        <v>0</v>
      </c>
      <c r="BF53">
        <v>0</v>
      </c>
      <c r="BG53">
        <v>0</v>
      </c>
      <c r="BH53">
        <v>0</v>
      </c>
      <c r="BI53">
        <v>0</v>
      </c>
      <c r="BJ53">
        <v>0</v>
      </c>
      <c r="BK53">
        <v>-506.48</v>
      </c>
      <c r="BL53">
        <v>-506.48</v>
      </c>
      <c r="BM53">
        <v>-5.48</v>
      </c>
      <c r="BN53">
        <v>-5.48</v>
      </c>
      <c r="BO53">
        <v>0</v>
      </c>
      <c r="BP53">
        <v>0</v>
      </c>
      <c r="BQ53" t="s">
        <v>73</v>
      </c>
      <c r="BR53">
        <v>0.96268670000000001</v>
      </c>
      <c r="BS53">
        <v>0.95766870000000004</v>
      </c>
      <c r="BT53" s="5">
        <f t="shared" si="3"/>
        <v>8.5305234962140625E-2</v>
      </c>
      <c r="BU53" s="4">
        <f>AO53/Table1[[#This Row],[TotalShareHoldersFunds]]</f>
        <v>1.6635055990622996</v>
      </c>
      <c r="BV53" s="4">
        <f t="shared" si="4"/>
        <v>0.50882594723862196</v>
      </c>
      <c r="BW53" s="6">
        <f t="shared" si="5"/>
        <v>-2.395112170393069E-2</v>
      </c>
    </row>
    <row r="54" spans="1:75">
      <c r="A54" t="s">
        <v>84</v>
      </c>
      <c r="B54">
        <v>2017</v>
      </c>
      <c r="C54" t="s">
        <v>72</v>
      </c>
      <c r="D54">
        <v>333.11</v>
      </c>
      <c r="E54">
        <v>333.11</v>
      </c>
      <c r="F54">
        <v>663.28</v>
      </c>
      <c r="G54">
        <v>9849.4599999999991</v>
      </c>
      <c r="H54">
        <v>10512.74</v>
      </c>
      <c r="I54">
        <v>10845.85</v>
      </c>
      <c r="J54">
        <v>183316</v>
      </c>
      <c r="K54">
        <v>22171.08</v>
      </c>
      <c r="L54">
        <v>5558.37</v>
      </c>
      <c r="M54">
        <v>221891.3</v>
      </c>
      <c r="N54">
        <v>11140.15</v>
      </c>
      <c r="O54">
        <v>177.48</v>
      </c>
      <c r="P54">
        <v>70349.759999999995</v>
      </c>
      <c r="Q54">
        <v>119868.8</v>
      </c>
      <c r="R54">
        <v>1229.21</v>
      </c>
      <c r="S54">
        <v>19125.82</v>
      </c>
      <c r="T54">
        <v>221891.3</v>
      </c>
      <c r="U54">
        <v>0</v>
      </c>
      <c r="V54">
        <v>2440</v>
      </c>
      <c r="W54">
        <v>19419</v>
      </c>
      <c r="X54">
        <v>9</v>
      </c>
      <c r="Y54">
        <v>7</v>
      </c>
      <c r="Z54">
        <v>2</v>
      </c>
      <c r="AA54">
        <v>22213.439999999999</v>
      </c>
      <c r="AB54">
        <v>17</v>
      </c>
      <c r="AC54">
        <v>14077.02</v>
      </c>
      <c r="AD54">
        <v>8</v>
      </c>
      <c r="AE54">
        <v>8</v>
      </c>
      <c r="AF54">
        <v>13893.4</v>
      </c>
      <c r="AG54">
        <v>0</v>
      </c>
      <c r="AH54">
        <v>0</v>
      </c>
      <c r="AI54">
        <v>13277.19</v>
      </c>
      <c r="AJ54">
        <v>5167.8100000000004</v>
      </c>
      <c r="AK54">
        <v>33.97</v>
      </c>
      <c r="AL54">
        <v>992.5</v>
      </c>
      <c r="AM54">
        <v>19471.47</v>
      </c>
      <c r="AN54">
        <v>3090.31</v>
      </c>
      <c r="AO54">
        <v>22561.78</v>
      </c>
      <c r="AP54">
        <v>15020.46</v>
      </c>
      <c r="AQ54">
        <v>1444.37</v>
      </c>
      <c r="AR54">
        <v>161.29</v>
      </c>
      <c r="AS54">
        <v>1496.14</v>
      </c>
      <c r="AT54">
        <v>3101.79</v>
      </c>
      <c r="AU54">
        <v>275.16000000000003</v>
      </c>
      <c r="AV54">
        <v>0</v>
      </c>
      <c r="AW54">
        <v>3603.16</v>
      </c>
      <c r="AX54">
        <v>3878.32</v>
      </c>
      <c r="AY54">
        <v>22000.57</v>
      </c>
      <c r="AZ54">
        <v>561.21</v>
      </c>
      <c r="BA54">
        <v>561.21</v>
      </c>
      <c r="BB54">
        <v>0</v>
      </c>
      <c r="BC54">
        <v>0</v>
      </c>
      <c r="BD54">
        <v>561.21</v>
      </c>
      <c r="BE54">
        <v>140.30000000000001</v>
      </c>
      <c r="BF54">
        <v>374.79</v>
      </c>
      <c r="BG54">
        <v>15</v>
      </c>
      <c r="BH54">
        <v>0</v>
      </c>
      <c r="BI54">
        <v>0</v>
      </c>
      <c r="BJ54">
        <v>0</v>
      </c>
      <c r="BK54">
        <v>55.74</v>
      </c>
      <c r="BL54">
        <v>561.21</v>
      </c>
      <c r="BM54">
        <v>5.17</v>
      </c>
      <c r="BN54">
        <v>5.17</v>
      </c>
      <c r="BO54">
        <v>0</v>
      </c>
      <c r="BP54">
        <v>0</v>
      </c>
      <c r="BQ54" t="s">
        <v>73</v>
      </c>
      <c r="BR54">
        <v>0.96268670000000001</v>
      </c>
      <c r="BS54">
        <v>0.95402319999999996</v>
      </c>
      <c r="BT54" s="5">
        <f t="shared" si="3"/>
        <v>0.10167942591710445</v>
      </c>
      <c r="BU54" s="4">
        <f>AO54/Table1[[#This Row],[TotalShareHoldersFunds]]</f>
        <v>2.0802223892087754</v>
      </c>
      <c r="BV54" s="4">
        <f t="shared" si="4"/>
        <v>2.0441993942383494</v>
      </c>
      <c r="BW54" s="6">
        <f t="shared" si="5"/>
        <v>2.4874367182021989E-2</v>
      </c>
    </row>
    <row r="55" spans="1:75">
      <c r="A55" t="s">
        <v>84</v>
      </c>
      <c r="B55">
        <v>2018</v>
      </c>
      <c r="C55" t="s">
        <v>72</v>
      </c>
      <c r="D55">
        <v>1198.8399999999999</v>
      </c>
      <c r="E55">
        <v>1198.8399999999999</v>
      </c>
      <c r="F55">
        <v>0</v>
      </c>
      <c r="G55">
        <v>15366.02</v>
      </c>
      <c r="H55">
        <v>15366.02</v>
      </c>
      <c r="I55">
        <v>16564.86</v>
      </c>
      <c r="J55">
        <v>184567.8</v>
      </c>
      <c r="K55">
        <v>8394.26</v>
      </c>
      <c r="L55">
        <v>4050.89</v>
      </c>
      <c r="M55">
        <v>213577.9</v>
      </c>
      <c r="N55">
        <v>9661.07</v>
      </c>
      <c r="O55">
        <v>2907.97</v>
      </c>
      <c r="P55">
        <v>59979.199999999997</v>
      </c>
      <c r="Q55">
        <v>121251.2</v>
      </c>
      <c r="R55">
        <v>1421.85</v>
      </c>
      <c r="S55">
        <v>18356.560000000001</v>
      </c>
      <c r="T55">
        <v>213577.9</v>
      </c>
      <c r="U55">
        <v>0</v>
      </c>
      <c r="V55">
        <v>0</v>
      </c>
      <c r="W55">
        <v>0</v>
      </c>
      <c r="X55">
        <v>12</v>
      </c>
      <c r="Y55">
        <v>0</v>
      </c>
      <c r="Z55">
        <v>0</v>
      </c>
      <c r="AA55">
        <v>20723.68</v>
      </c>
      <c r="AB55">
        <v>15</v>
      </c>
      <c r="AC55">
        <v>6926.64</v>
      </c>
      <c r="AD55">
        <v>6</v>
      </c>
      <c r="AE55">
        <v>-3</v>
      </c>
      <c r="AF55">
        <v>0</v>
      </c>
      <c r="AG55">
        <v>0</v>
      </c>
      <c r="AH55">
        <v>0</v>
      </c>
      <c r="AI55">
        <v>11471.21</v>
      </c>
      <c r="AJ55">
        <v>5164.3900000000003</v>
      </c>
      <c r="AK55">
        <v>81.7</v>
      </c>
      <c r="AL55">
        <v>911.03</v>
      </c>
      <c r="AM55">
        <v>17628.330000000002</v>
      </c>
      <c r="AN55">
        <v>2313.08</v>
      </c>
      <c r="AO55">
        <v>19941.41</v>
      </c>
      <c r="AP55">
        <v>12790.11</v>
      </c>
      <c r="AQ55">
        <v>1592.82</v>
      </c>
      <c r="AR55">
        <v>175.34</v>
      </c>
      <c r="AS55">
        <v>1432.73</v>
      </c>
      <c r="AT55">
        <v>3200.89</v>
      </c>
      <c r="AU55">
        <v>16.739999999999998</v>
      </c>
      <c r="AV55">
        <v>0</v>
      </c>
      <c r="AW55">
        <v>0</v>
      </c>
      <c r="AX55">
        <v>8004.36</v>
      </c>
      <c r="AY55">
        <v>23995.360000000001</v>
      </c>
      <c r="AZ55">
        <v>-4053.94</v>
      </c>
      <c r="BA55">
        <v>-4053.94</v>
      </c>
      <c r="BB55">
        <v>0</v>
      </c>
      <c r="BC55">
        <v>0</v>
      </c>
      <c r="BD55">
        <v>-4053.94</v>
      </c>
      <c r="BE55">
        <v>0</v>
      </c>
      <c r="BF55">
        <v>0</v>
      </c>
      <c r="BG55">
        <v>0</v>
      </c>
      <c r="BH55">
        <v>0</v>
      </c>
      <c r="BI55">
        <v>0</v>
      </c>
      <c r="BJ55">
        <v>0</v>
      </c>
      <c r="BK55">
        <v>-3947.13</v>
      </c>
      <c r="BL55">
        <v>-4053.94</v>
      </c>
      <c r="BM55">
        <v>-35.299999999999997</v>
      </c>
      <c r="BN55">
        <v>-35.299999999999997</v>
      </c>
      <c r="BO55">
        <v>0</v>
      </c>
      <c r="BP55">
        <v>0</v>
      </c>
      <c r="BQ55" t="s">
        <v>73</v>
      </c>
      <c r="BR55" t="s">
        <v>73</v>
      </c>
      <c r="BS55" t="s">
        <v>73</v>
      </c>
      <c r="BT55" s="5">
        <f t="shared" si="3"/>
        <v>9.3368321347854819E-2</v>
      </c>
      <c r="BU55" s="4">
        <f>AO55/Table1[[#This Row],[TotalShareHoldersFunds]]</f>
        <v>1.2038381248015377</v>
      </c>
      <c r="BV55" s="4">
        <f t="shared" si="4"/>
        <v>0.50675103804076826</v>
      </c>
      <c r="BW55" s="6">
        <f t="shared" si="5"/>
        <v>-0.20329254551207765</v>
      </c>
    </row>
    <row r="56" spans="1:75">
      <c r="A56" t="s">
        <v>84</v>
      </c>
      <c r="B56">
        <v>2019</v>
      </c>
      <c r="C56" t="s">
        <v>72</v>
      </c>
      <c r="D56">
        <v>1198.8399999999999</v>
      </c>
      <c r="E56">
        <v>1198.8399999999999</v>
      </c>
      <c r="F56">
        <v>902.18</v>
      </c>
      <c r="G56">
        <v>14463.84</v>
      </c>
      <c r="H56">
        <v>15366.02</v>
      </c>
      <c r="I56">
        <v>16564.86</v>
      </c>
      <c r="J56">
        <v>184567.8</v>
      </c>
      <c r="K56">
        <v>8394.26</v>
      </c>
      <c r="L56">
        <v>4050.89</v>
      </c>
      <c r="M56">
        <v>213577.9</v>
      </c>
      <c r="N56">
        <v>9661.07</v>
      </c>
      <c r="O56">
        <v>2907.97</v>
      </c>
      <c r="P56">
        <v>59979.199999999997</v>
      </c>
      <c r="Q56">
        <v>121251.2</v>
      </c>
      <c r="R56">
        <v>1421.85</v>
      </c>
      <c r="S56">
        <v>18356.560000000001</v>
      </c>
      <c r="T56">
        <v>213577.9</v>
      </c>
      <c r="U56">
        <v>0</v>
      </c>
      <c r="V56">
        <v>2432</v>
      </c>
      <c r="W56">
        <v>18935</v>
      </c>
      <c r="X56">
        <v>12</v>
      </c>
      <c r="Y56">
        <v>11</v>
      </c>
      <c r="Z56">
        <v>2</v>
      </c>
      <c r="AA56">
        <v>20723.68</v>
      </c>
      <c r="AB56">
        <v>15</v>
      </c>
      <c r="AC56">
        <v>6926.64</v>
      </c>
      <c r="AD56">
        <v>6</v>
      </c>
      <c r="AE56">
        <v>6</v>
      </c>
      <c r="AF56">
        <v>13747.31</v>
      </c>
      <c r="AG56">
        <v>62625.63</v>
      </c>
      <c r="AH56">
        <v>0</v>
      </c>
      <c r="AI56">
        <v>10992.59</v>
      </c>
      <c r="AJ56">
        <v>4120.2</v>
      </c>
      <c r="AK56">
        <v>22.85</v>
      </c>
      <c r="AL56">
        <v>486.98</v>
      </c>
      <c r="AM56">
        <v>15622.63</v>
      </c>
      <c r="AN56">
        <v>1872.07</v>
      </c>
      <c r="AO56">
        <v>17494.7</v>
      </c>
      <c r="AP56">
        <v>10114.17</v>
      </c>
      <c r="AQ56">
        <v>1746.95</v>
      </c>
      <c r="AR56">
        <v>176.51</v>
      </c>
      <c r="AS56">
        <v>1562.61</v>
      </c>
      <c r="AT56">
        <v>3486.07</v>
      </c>
      <c r="AU56">
        <v>-1740.09</v>
      </c>
      <c r="AV56">
        <v>0</v>
      </c>
      <c r="AW56">
        <v>11967.54</v>
      </c>
      <c r="AX56">
        <v>10227.450000000001</v>
      </c>
      <c r="AY56">
        <v>23827.68</v>
      </c>
      <c r="AZ56">
        <v>-6332.98</v>
      </c>
      <c r="BA56">
        <v>-6332.98</v>
      </c>
      <c r="BB56">
        <v>0</v>
      </c>
      <c r="BC56">
        <v>0</v>
      </c>
      <c r="BD56">
        <v>-6332.98</v>
      </c>
      <c r="BE56">
        <v>0</v>
      </c>
      <c r="BF56">
        <v>0</v>
      </c>
      <c r="BG56">
        <v>0</v>
      </c>
      <c r="BH56">
        <v>0</v>
      </c>
      <c r="BI56">
        <v>0</v>
      </c>
      <c r="BJ56">
        <v>0</v>
      </c>
      <c r="BK56">
        <v>-6332.98</v>
      </c>
      <c r="BL56">
        <v>-6332.98</v>
      </c>
      <c r="BM56">
        <v>-30.06</v>
      </c>
      <c r="BN56">
        <v>-30.06</v>
      </c>
      <c r="BO56">
        <v>0</v>
      </c>
      <c r="BP56">
        <v>0</v>
      </c>
      <c r="BQ56" t="s">
        <v>73</v>
      </c>
      <c r="BR56">
        <v>0.96268670000000001</v>
      </c>
      <c r="BS56">
        <v>0.94580299999999995</v>
      </c>
      <c r="BT56" s="5">
        <f t="shared" si="3"/>
        <v>8.1912501246617753E-2</v>
      </c>
      <c r="BU56" s="4">
        <f>AO56/Table1[[#This Row],[TotalShareHoldersFunds]]</f>
        <v>1.0561332845553781</v>
      </c>
      <c r="BV56" s="4">
        <f t="shared" si="4"/>
        <v>0.50675103804076826</v>
      </c>
      <c r="BW56" s="6">
        <f t="shared" si="5"/>
        <v>-0.36199420395891324</v>
      </c>
    </row>
    <row r="57" spans="1:75">
      <c r="A57" t="s">
        <v>85</v>
      </c>
      <c r="B57">
        <v>2015</v>
      </c>
      <c r="C57" t="s">
        <v>76</v>
      </c>
      <c r="D57">
        <v>284.44</v>
      </c>
      <c r="E57">
        <v>284.44</v>
      </c>
      <c r="F57">
        <v>50.22</v>
      </c>
      <c r="G57">
        <v>1455.98</v>
      </c>
      <c r="H57">
        <v>1506.2</v>
      </c>
      <c r="I57">
        <v>1792.17</v>
      </c>
      <c r="J57">
        <v>14925.99</v>
      </c>
      <c r="K57">
        <v>1147.9000000000001</v>
      </c>
      <c r="L57">
        <v>1252.47</v>
      </c>
      <c r="M57">
        <v>19118.52</v>
      </c>
      <c r="N57">
        <v>703.37</v>
      </c>
      <c r="O57">
        <v>188.2</v>
      </c>
      <c r="P57">
        <v>4333.33</v>
      </c>
      <c r="Q57">
        <v>12921.39</v>
      </c>
      <c r="R57">
        <v>248.02</v>
      </c>
      <c r="S57">
        <v>724.22</v>
      </c>
      <c r="T57">
        <v>19118.52</v>
      </c>
      <c r="U57">
        <v>0</v>
      </c>
      <c r="V57">
        <v>198</v>
      </c>
      <c r="W57">
        <v>4248</v>
      </c>
      <c r="X57">
        <v>14</v>
      </c>
      <c r="Y57">
        <v>13</v>
      </c>
      <c r="Z57">
        <v>1</v>
      </c>
      <c r="AA57">
        <v>197.38</v>
      </c>
      <c r="AB57">
        <v>2</v>
      </c>
      <c r="AC57">
        <v>97.46</v>
      </c>
      <c r="AD57">
        <v>1</v>
      </c>
      <c r="AE57">
        <v>1</v>
      </c>
      <c r="AF57">
        <v>657.16</v>
      </c>
      <c r="AG57">
        <v>1807.55</v>
      </c>
      <c r="AH57">
        <v>0</v>
      </c>
      <c r="AI57">
        <v>1098.28</v>
      </c>
      <c r="AJ57">
        <v>282.52</v>
      </c>
      <c r="AK57">
        <v>5.1100000000000003</v>
      </c>
      <c r="AL57">
        <v>36.51</v>
      </c>
      <c r="AM57">
        <v>1422.42</v>
      </c>
      <c r="AN57">
        <v>165.72</v>
      </c>
      <c r="AO57">
        <v>1588.14</v>
      </c>
      <c r="AP57">
        <v>914.2</v>
      </c>
      <c r="AQ57">
        <v>196.03</v>
      </c>
      <c r="AR57">
        <v>23.36</v>
      </c>
      <c r="AS57">
        <v>177.1</v>
      </c>
      <c r="AT57">
        <v>396.49</v>
      </c>
      <c r="AU57">
        <v>48.49</v>
      </c>
      <c r="AV57">
        <v>-9.8000000000000007</v>
      </c>
      <c r="AW57">
        <v>47.57</v>
      </c>
      <c r="AX57">
        <v>86.26</v>
      </c>
      <c r="AY57">
        <v>1396.95</v>
      </c>
      <c r="AZ57">
        <v>191.18</v>
      </c>
      <c r="BA57">
        <v>191.18</v>
      </c>
      <c r="BB57">
        <v>-144.53</v>
      </c>
      <c r="BC57">
        <v>0</v>
      </c>
      <c r="BD57">
        <v>46.65</v>
      </c>
      <c r="BE57">
        <v>47.8</v>
      </c>
      <c r="BF57">
        <v>0.03</v>
      </c>
      <c r="BG57">
        <v>0</v>
      </c>
      <c r="BH57">
        <v>0</v>
      </c>
      <c r="BI57">
        <v>0</v>
      </c>
      <c r="BJ57">
        <v>0</v>
      </c>
      <c r="BK57">
        <v>-4.2300000000000004</v>
      </c>
      <c r="BL57">
        <v>46.65</v>
      </c>
      <c r="BM57">
        <v>7.21</v>
      </c>
      <c r="BN57">
        <v>7.03</v>
      </c>
      <c r="BO57">
        <v>0</v>
      </c>
      <c r="BP57">
        <v>0</v>
      </c>
      <c r="BQ57" t="s">
        <v>73</v>
      </c>
      <c r="BR57">
        <v>0.74922610000000001</v>
      </c>
      <c r="BS57">
        <v>0.78111359999999996</v>
      </c>
      <c r="BT57" s="5">
        <f t="shared" si="3"/>
        <v>8.3068145442220423E-2</v>
      </c>
      <c r="BU57" s="4">
        <f>AO57/Table1[[#This Row],[TotalShareHoldersFunds]]</f>
        <v>0.88615477326369707</v>
      </c>
      <c r="BV57" s="4">
        <f t="shared" si="4"/>
        <v>0.64050843390972956</v>
      </c>
      <c r="BW57" s="6">
        <f t="shared" si="5"/>
        <v>0.12037981538151549</v>
      </c>
    </row>
    <row r="58" spans="1:75">
      <c r="A58" t="s">
        <v>85</v>
      </c>
      <c r="B58">
        <v>2016</v>
      </c>
      <c r="C58" t="s">
        <v>76</v>
      </c>
      <c r="D58">
        <v>285.36</v>
      </c>
      <c r="E58">
        <v>285.36</v>
      </c>
      <c r="F58">
        <v>256.5</v>
      </c>
      <c r="G58">
        <v>1661.43</v>
      </c>
      <c r="H58">
        <v>1917.94</v>
      </c>
      <c r="I58">
        <v>2204.88</v>
      </c>
      <c r="J58">
        <v>19289.21</v>
      </c>
      <c r="K58">
        <v>1275.81</v>
      </c>
      <c r="L58">
        <v>1276.48</v>
      </c>
      <c r="M58">
        <v>24046.38</v>
      </c>
      <c r="N58">
        <v>858.3</v>
      </c>
      <c r="O58">
        <v>334.16</v>
      </c>
      <c r="P58">
        <v>5817.94</v>
      </c>
      <c r="Q58">
        <v>15817.63</v>
      </c>
      <c r="R58">
        <v>488.57</v>
      </c>
      <c r="S58">
        <v>729.77</v>
      </c>
      <c r="T58">
        <v>24046.38</v>
      </c>
      <c r="U58">
        <v>0</v>
      </c>
      <c r="V58">
        <v>262</v>
      </c>
      <c r="W58">
        <v>4979</v>
      </c>
      <c r="X58">
        <v>14</v>
      </c>
      <c r="Y58">
        <v>12</v>
      </c>
      <c r="Z58">
        <v>2</v>
      </c>
      <c r="AA58">
        <v>254.2</v>
      </c>
      <c r="AB58">
        <v>2</v>
      </c>
      <c r="AC58">
        <v>124.41</v>
      </c>
      <c r="AD58">
        <v>1</v>
      </c>
      <c r="AE58">
        <v>1</v>
      </c>
      <c r="AF58">
        <v>434.53</v>
      </c>
      <c r="AG58">
        <v>2629.74</v>
      </c>
      <c r="AH58">
        <v>0</v>
      </c>
      <c r="AI58">
        <v>1354.11</v>
      </c>
      <c r="AJ58">
        <v>307.77999999999997</v>
      </c>
      <c r="AK58">
        <v>3.77</v>
      </c>
      <c r="AL58">
        <v>32.81</v>
      </c>
      <c r="AM58">
        <v>1698.46</v>
      </c>
      <c r="AN58">
        <v>220.46</v>
      </c>
      <c r="AO58">
        <v>1918.92</v>
      </c>
      <c r="AP58">
        <v>1078.96</v>
      </c>
      <c r="AQ58">
        <v>245.09</v>
      </c>
      <c r="AR58">
        <v>30.28</v>
      </c>
      <c r="AS58">
        <v>215.56</v>
      </c>
      <c r="AT58">
        <v>490.93</v>
      </c>
      <c r="AU58">
        <v>99.22</v>
      </c>
      <c r="AV58">
        <v>-32.630000000000003</v>
      </c>
      <c r="AW58">
        <v>87.91</v>
      </c>
      <c r="AX58">
        <v>154.5</v>
      </c>
      <c r="AY58">
        <v>1724.4</v>
      </c>
      <c r="AZ58">
        <v>194.52</v>
      </c>
      <c r="BA58">
        <v>194.52</v>
      </c>
      <c r="BB58">
        <v>-4.2300000000000004</v>
      </c>
      <c r="BC58">
        <v>0</v>
      </c>
      <c r="BD58">
        <v>190.3</v>
      </c>
      <c r="BE58">
        <v>48.63</v>
      </c>
      <c r="BF58">
        <v>0.68</v>
      </c>
      <c r="BG58">
        <v>-2.37</v>
      </c>
      <c r="BH58">
        <v>0</v>
      </c>
      <c r="BI58">
        <v>0</v>
      </c>
      <c r="BJ58">
        <v>0</v>
      </c>
      <c r="BK58">
        <v>136.51</v>
      </c>
      <c r="BL58">
        <v>190.3</v>
      </c>
      <c r="BM58">
        <v>6.86</v>
      </c>
      <c r="BN58">
        <v>6.77</v>
      </c>
      <c r="BO58">
        <v>0</v>
      </c>
      <c r="BP58">
        <v>0</v>
      </c>
      <c r="BQ58" t="s">
        <v>73</v>
      </c>
      <c r="BR58">
        <v>0.74922610000000001</v>
      </c>
      <c r="BS58">
        <v>0.76416070000000003</v>
      </c>
      <c r="BT58" s="5">
        <f t="shared" si="3"/>
        <v>7.9800784983020318E-2</v>
      </c>
      <c r="BU58" s="4">
        <f>AO58/Table1[[#This Row],[TotalShareHoldersFunds]]</f>
        <v>0.87030586698595835</v>
      </c>
      <c r="BV58" s="4">
        <f t="shared" si="4"/>
        <v>0.57863012953085879</v>
      </c>
      <c r="BW58" s="6">
        <f t="shared" si="5"/>
        <v>0.1013695203551998</v>
      </c>
    </row>
    <row r="59" spans="1:75">
      <c r="A59" t="s">
        <v>85</v>
      </c>
      <c r="B59">
        <v>2017</v>
      </c>
      <c r="C59" t="s">
        <v>76</v>
      </c>
      <c r="D59">
        <v>308.08</v>
      </c>
      <c r="E59">
        <v>308.08</v>
      </c>
      <c r="F59">
        <v>250.44</v>
      </c>
      <c r="G59">
        <v>2247.9</v>
      </c>
      <c r="H59">
        <v>2498.34</v>
      </c>
      <c r="I59">
        <v>2807.83</v>
      </c>
      <c r="J59">
        <v>24006.86</v>
      </c>
      <c r="K59">
        <v>1926.71</v>
      </c>
      <c r="L59">
        <v>1480.69</v>
      </c>
      <c r="M59">
        <v>30222.09</v>
      </c>
      <c r="N59">
        <v>1136.3900000000001</v>
      </c>
      <c r="O59">
        <v>1235.5899999999999</v>
      </c>
      <c r="P59">
        <v>6218.96</v>
      </c>
      <c r="Q59">
        <v>20336.689999999999</v>
      </c>
      <c r="R59">
        <v>494.02</v>
      </c>
      <c r="S59">
        <v>800.44</v>
      </c>
      <c r="T59">
        <v>30222.09</v>
      </c>
      <c r="U59">
        <v>0</v>
      </c>
      <c r="V59">
        <v>318</v>
      </c>
      <c r="W59">
        <v>5790</v>
      </c>
      <c r="X59">
        <v>16</v>
      </c>
      <c r="Y59">
        <v>13</v>
      </c>
      <c r="Z59">
        <v>4</v>
      </c>
      <c r="AA59">
        <v>369.03</v>
      </c>
      <c r="AB59">
        <v>2</v>
      </c>
      <c r="AC59">
        <v>146.72</v>
      </c>
      <c r="AD59">
        <v>1</v>
      </c>
      <c r="AE59">
        <v>1</v>
      </c>
      <c r="AF59">
        <v>409.32</v>
      </c>
      <c r="AG59">
        <v>6948.35</v>
      </c>
      <c r="AH59">
        <v>0</v>
      </c>
      <c r="AI59">
        <v>1647.95</v>
      </c>
      <c r="AJ59">
        <v>393.52</v>
      </c>
      <c r="AK59">
        <v>5.78</v>
      </c>
      <c r="AL59">
        <v>28.9</v>
      </c>
      <c r="AM59">
        <v>2076.15</v>
      </c>
      <c r="AN59">
        <v>249.45</v>
      </c>
      <c r="AO59">
        <v>2325.6</v>
      </c>
      <c r="AP59">
        <v>1279.06</v>
      </c>
      <c r="AQ59">
        <v>308.02999999999997</v>
      </c>
      <c r="AR59">
        <v>39.03</v>
      </c>
      <c r="AS59">
        <v>281.27</v>
      </c>
      <c r="AT59">
        <v>628.33000000000004</v>
      </c>
      <c r="AU59">
        <v>115.72</v>
      </c>
      <c r="AV59">
        <v>-8.68</v>
      </c>
      <c r="AW59">
        <v>111.49</v>
      </c>
      <c r="AX59">
        <v>218.53</v>
      </c>
      <c r="AY59">
        <v>2125.92</v>
      </c>
      <c r="AZ59">
        <v>199.68</v>
      </c>
      <c r="BA59">
        <v>199.68</v>
      </c>
      <c r="BB59">
        <v>136.51</v>
      </c>
      <c r="BC59">
        <v>0</v>
      </c>
      <c r="BD59">
        <v>336.19</v>
      </c>
      <c r="BE59">
        <v>49.92</v>
      </c>
      <c r="BF59">
        <v>1.8</v>
      </c>
      <c r="BG59">
        <v>-2.41</v>
      </c>
      <c r="BH59">
        <v>0</v>
      </c>
      <c r="BI59">
        <v>0</v>
      </c>
      <c r="BJ59">
        <v>0</v>
      </c>
      <c r="BK59">
        <v>274.07</v>
      </c>
      <c r="BL59">
        <v>336.19</v>
      </c>
      <c r="BM59">
        <v>7.01</v>
      </c>
      <c r="BN59">
        <v>6.87</v>
      </c>
      <c r="BO59">
        <v>0</v>
      </c>
      <c r="BP59">
        <v>5</v>
      </c>
      <c r="BQ59" t="s">
        <v>73</v>
      </c>
      <c r="BR59">
        <v>0.74922610000000001</v>
      </c>
      <c r="BS59">
        <v>0.74612469999999997</v>
      </c>
      <c r="BT59" s="5">
        <f t="shared" si="3"/>
        <v>7.695033665772287E-2</v>
      </c>
      <c r="BU59" s="4">
        <f>AO59/Table1[[#This Row],[TotalShareHoldersFunds]]</f>
        <v>0.82825527186474968</v>
      </c>
      <c r="BV59" s="4">
        <f t="shared" si="4"/>
        <v>0.68619182785282584</v>
      </c>
      <c r="BW59" s="6">
        <f t="shared" si="5"/>
        <v>8.5861713106295159E-2</v>
      </c>
    </row>
    <row r="60" spans="1:75">
      <c r="A60" t="s">
        <v>85</v>
      </c>
      <c r="B60">
        <v>2018</v>
      </c>
      <c r="C60" t="s">
        <v>76</v>
      </c>
      <c r="D60">
        <v>309.55</v>
      </c>
      <c r="E60">
        <v>309.55</v>
      </c>
      <c r="F60">
        <v>244.38</v>
      </c>
      <c r="G60">
        <v>2560.52</v>
      </c>
      <c r="H60">
        <v>2804.9</v>
      </c>
      <c r="I60">
        <v>3115.6</v>
      </c>
      <c r="J60">
        <v>28435.11</v>
      </c>
      <c r="K60">
        <v>2723.2</v>
      </c>
      <c r="L60">
        <v>1517.91</v>
      </c>
      <c r="M60">
        <v>35791.83</v>
      </c>
      <c r="N60">
        <v>1317.22</v>
      </c>
      <c r="O60">
        <v>1476.16</v>
      </c>
      <c r="P60">
        <v>7844.09</v>
      </c>
      <c r="Q60">
        <v>23568</v>
      </c>
      <c r="R60">
        <v>525.98</v>
      </c>
      <c r="S60">
        <v>1060.3900000000001</v>
      </c>
      <c r="T60">
        <v>35791.83</v>
      </c>
      <c r="U60">
        <v>0</v>
      </c>
      <c r="V60">
        <v>333</v>
      </c>
      <c r="W60">
        <v>6134</v>
      </c>
      <c r="X60">
        <v>17</v>
      </c>
      <c r="Y60">
        <v>13</v>
      </c>
      <c r="Z60">
        <v>4</v>
      </c>
      <c r="AA60">
        <v>439.48</v>
      </c>
      <c r="AB60">
        <v>2</v>
      </c>
      <c r="AC60">
        <v>153.77000000000001</v>
      </c>
      <c r="AD60">
        <v>1</v>
      </c>
      <c r="AE60">
        <v>1</v>
      </c>
      <c r="AF60">
        <v>392.3</v>
      </c>
      <c r="AG60">
        <v>3185.93</v>
      </c>
      <c r="AH60">
        <v>0</v>
      </c>
      <c r="AI60">
        <v>1940.27</v>
      </c>
      <c r="AJ60">
        <v>420.79</v>
      </c>
      <c r="AK60">
        <v>18.03</v>
      </c>
      <c r="AL60">
        <v>33.9</v>
      </c>
      <c r="AM60">
        <v>2412.9899999999998</v>
      </c>
      <c r="AN60">
        <v>310.27999999999997</v>
      </c>
      <c r="AO60">
        <v>2723.26</v>
      </c>
      <c r="AP60">
        <v>1417.56</v>
      </c>
      <c r="AQ60">
        <v>381.23</v>
      </c>
      <c r="AR60">
        <v>53.36</v>
      </c>
      <c r="AS60">
        <v>346.14</v>
      </c>
      <c r="AT60">
        <v>780.73</v>
      </c>
      <c r="AU60">
        <v>167.83</v>
      </c>
      <c r="AV60">
        <v>-27</v>
      </c>
      <c r="AW60">
        <v>138.80000000000001</v>
      </c>
      <c r="AX60">
        <v>279.63</v>
      </c>
      <c r="AY60">
        <v>2477.92</v>
      </c>
      <c r="AZ60">
        <v>245.34</v>
      </c>
      <c r="BA60">
        <v>245.34</v>
      </c>
      <c r="BB60">
        <v>274.07</v>
      </c>
      <c r="BC60">
        <v>0</v>
      </c>
      <c r="BD60">
        <v>519.41</v>
      </c>
      <c r="BE60">
        <v>61.34</v>
      </c>
      <c r="BF60">
        <v>3.24</v>
      </c>
      <c r="BG60">
        <v>-6.07</v>
      </c>
      <c r="BH60">
        <v>0</v>
      </c>
      <c r="BI60">
        <v>18.489999999999998</v>
      </c>
      <c r="BJ60">
        <v>0</v>
      </c>
      <c r="BK60">
        <v>426.71</v>
      </c>
      <c r="BL60">
        <v>519.41</v>
      </c>
      <c r="BM60">
        <v>8.02</v>
      </c>
      <c r="BN60">
        <v>7.85</v>
      </c>
      <c r="BO60">
        <v>0</v>
      </c>
      <c r="BP60">
        <v>8</v>
      </c>
      <c r="BQ60" t="s">
        <v>73</v>
      </c>
      <c r="BR60">
        <v>0.74922610000000001</v>
      </c>
      <c r="BS60">
        <v>0.72697619999999996</v>
      </c>
      <c r="BT60" s="5">
        <f t="shared" si="3"/>
        <v>7.6086078862131382E-2</v>
      </c>
      <c r="BU60" s="4">
        <f>AO60/Table1[[#This Row],[TotalShareHoldersFunds]]</f>
        <v>0.87407240980870471</v>
      </c>
      <c r="BV60" s="4">
        <f t="shared" si="4"/>
        <v>0.87405315188085764</v>
      </c>
      <c r="BW60" s="6">
        <f t="shared" si="5"/>
        <v>9.0090553233991608E-2</v>
      </c>
    </row>
    <row r="61" spans="1:75">
      <c r="A61" t="s">
        <v>85</v>
      </c>
      <c r="B61">
        <v>2019</v>
      </c>
      <c r="C61" t="s">
        <v>76</v>
      </c>
      <c r="D61">
        <v>309.55</v>
      </c>
      <c r="E61">
        <v>309.55</v>
      </c>
      <c r="F61">
        <v>0</v>
      </c>
      <c r="G61">
        <v>2804.9</v>
      </c>
      <c r="H61">
        <v>2804.9</v>
      </c>
      <c r="I61">
        <v>3115.61</v>
      </c>
      <c r="J61">
        <v>28435.11</v>
      </c>
      <c r="K61">
        <v>2723.2</v>
      </c>
      <c r="L61">
        <v>1517.91</v>
      </c>
      <c r="M61">
        <v>35791.83</v>
      </c>
      <c r="N61">
        <v>1317.22</v>
      </c>
      <c r="O61">
        <v>1476.16</v>
      </c>
      <c r="P61">
        <v>7844.09</v>
      </c>
      <c r="Q61">
        <v>23568</v>
      </c>
      <c r="R61">
        <v>525.98</v>
      </c>
      <c r="S61">
        <v>1060.3800000000001</v>
      </c>
      <c r="T61">
        <v>35791.83</v>
      </c>
      <c r="U61">
        <v>0</v>
      </c>
      <c r="V61">
        <v>0</v>
      </c>
      <c r="W61">
        <v>0</v>
      </c>
      <c r="X61">
        <v>17</v>
      </c>
      <c r="Y61">
        <v>0</v>
      </c>
      <c r="Z61">
        <v>0</v>
      </c>
      <c r="AA61">
        <v>439.48</v>
      </c>
      <c r="AB61">
        <v>2</v>
      </c>
      <c r="AC61">
        <v>153.77000000000001</v>
      </c>
      <c r="AD61">
        <v>1</v>
      </c>
      <c r="AE61">
        <v>1</v>
      </c>
      <c r="AF61">
        <v>0</v>
      </c>
      <c r="AG61">
        <v>0</v>
      </c>
      <c r="AH61">
        <v>0</v>
      </c>
      <c r="AI61">
        <v>2447.86</v>
      </c>
      <c r="AJ61">
        <v>535.42999999999995</v>
      </c>
      <c r="AK61">
        <v>30.67</v>
      </c>
      <c r="AL61">
        <v>27.53</v>
      </c>
      <c r="AM61">
        <v>3041.49</v>
      </c>
      <c r="AN61">
        <v>350.16</v>
      </c>
      <c r="AO61">
        <v>3391.65</v>
      </c>
      <c r="AP61">
        <v>1892.2</v>
      </c>
      <c r="AQ61">
        <v>433.99</v>
      </c>
      <c r="AR61">
        <v>44.18</v>
      </c>
      <c r="AS61">
        <v>374.68</v>
      </c>
      <c r="AT61">
        <v>852.85</v>
      </c>
      <c r="AU61">
        <v>191.71</v>
      </c>
      <c r="AV61">
        <v>-10.53</v>
      </c>
      <c r="AW61">
        <v>140.06</v>
      </c>
      <c r="AX61">
        <v>321.23</v>
      </c>
      <c r="AY61">
        <v>3066.28</v>
      </c>
      <c r="AZ61">
        <v>325.37</v>
      </c>
      <c r="BA61">
        <v>325.37</v>
      </c>
      <c r="BB61">
        <v>426.71</v>
      </c>
      <c r="BC61">
        <v>0</v>
      </c>
      <c r="BD61">
        <v>752.07</v>
      </c>
      <c r="BE61">
        <v>81.34</v>
      </c>
      <c r="BF61">
        <v>5.48</v>
      </c>
      <c r="BG61">
        <v>32.590000000000003</v>
      </c>
      <c r="BH61">
        <v>0</v>
      </c>
      <c r="BI61">
        <v>27.87</v>
      </c>
      <c r="BJ61">
        <v>0</v>
      </c>
      <c r="BK61">
        <v>583.88</v>
      </c>
      <c r="BL61">
        <v>752.07</v>
      </c>
      <c r="BM61">
        <v>10.53</v>
      </c>
      <c r="BN61">
        <v>10.36</v>
      </c>
      <c r="BO61">
        <v>0</v>
      </c>
      <c r="BP61">
        <v>10</v>
      </c>
      <c r="BQ61" t="s">
        <v>73</v>
      </c>
      <c r="BR61" t="s">
        <v>73</v>
      </c>
      <c r="BS61" t="s">
        <v>73</v>
      </c>
      <c r="BT61" s="5">
        <f t="shared" si="3"/>
        <v>9.4760452315514457E-2</v>
      </c>
      <c r="BU61" s="4">
        <f>AO61/Table1[[#This Row],[TotalShareHoldersFunds]]</f>
        <v>1.0885990223423343</v>
      </c>
      <c r="BV61" s="4">
        <f t="shared" si="4"/>
        <v>0.87405034648110635</v>
      </c>
      <c r="BW61" s="6">
        <f t="shared" si="5"/>
        <v>9.5932658145740271E-2</v>
      </c>
    </row>
    <row r="62" spans="1:75">
      <c r="A62" t="s">
        <v>86</v>
      </c>
      <c r="B62">
        <v>2015</v>
      </c>
      <c r="C62" t="s">
        <v>72</v>
      </c>
      <c r="D62">
        <v>537.82000000000005</v>
      </c>
      <c r="E62">
        <v>537.82000000000005</v>
      </c>
      <c r="F62">
        <v>0</v>
      </c>
      <c r="G62">
        <v>6604.67</v>
      </c>
      <c r="H62">
        <v>6604.67</v>
      </c>
      <c r="I62">
        <v>7142.49</v>
      </c>
      <c r="J62">
        <v>110027.7</v>
      </c>
      <c r="K62">
        <v>5160.93</v>
      </c>
      <c r="L62">
        <v>2532.38</v>
      </c>
      <c r="M62">
        <v>124863.5</v>
      </c>
      <c r="N62">
        <v>6243.95</v>
      </c>
      <c r="O62">
        <v>128.77000000000001</v>
      </c>
      <c r="P62">
        <v>36612.07</v>
      </c>
      <c r="Q62">
        <v>77553.77</v>
      </c>
      <c r="R62">
        <v>1144.81</v>
      </c>
      <c r="S62">
        <v>3180.1</v>
      </c>
      <c r="T62">
        <v>124863.5</v>
      </c>
      <c r="U62">
        <v>0</v>
      </c>
      <c r="V62">
        <v>1633</v>
      </c>
      <c r="W62">
        <v>13169</v>
      </c>
      <c r="X62">
        <v>11</v>
      </c>
      <c r="Y62">
        <v>7</v>
      </c>
      <c r="Z62">
        <v>4</v>
      </c>
      <c r="AA62">
        <v>2616.0300000000002</v>
      </c>
      <c r="AB62">
        <v>3</v>
      </c>
      <c r="AC62">
        <v>1819</v>
      </c>
      <c r="AD62">
        <v>2</v>
      </c>
      <c r="AE62">
        <v>2</v>
      </c>
      <c r="AF62">
        <v>7542</v>
      </c>
      <c r="AG62">
        <v>51083.26</v>
      </c>
      <c r="AH62">
        <v>0</v>
      </c>
      <c r="AI62">
        <v>7353.18</v>
      </c>
      <c r="AJ62">
        <v>2556.85</v>
      </c>
      <c r="AK62">
        <v>26.46</v>
      </c>
      <c r="AL62">
        <v>41.98</v>
      </c>
      <c r="AM62">
        <v>9978.48</v>
      </c>
      <c r="AN62">
        <v>916.73</v>
      </c>
      <c r="AO62">
        <v>10895.2</v>
      </c>
      <c r="AP62">
        <v>7473.4</v>
      </c>
      <c r="AQ62">
        <v>1005.01</v>
      </c>
      <c r="AR62">
        <v>54.56</v>
      </c>
      <c r="AS62">
        <v>588.21</v>
      </c>
      <c r="AT62">
        <v>1647.77</v>
      </c>
      <c r="AU62">
        <v>31.69</v>
      </c>
      <c r="AV62">
        <v>-325.64999999999998</v>
      </c>
      <c r="AW62">
        <v>1516.34</v>
      </c>
      <c r="AX62">
        <v>1222.3800000000001</v>
      </c>
      <c r="AY62">
        <v>10343.540000000001</v>
      </c>
      <c r="AZ62">
        <v>551.66</v>
      </c>
      <c r="BA62">
        <v>551.66</v>
      </c>
      <c r="BB62">
        <v>0</v>
      </c>
      <c r="BC62">
        <v>0</v>
      </c>
      <c r="BD62">
        <v>551.66</v>
      </c>
      <c r="BE62">
        <v>165.5</v>
      </c>
      <c r="BF62">
        <v>0</v>
      </c>
      <c r="BG62">
        <v>256.61</v>
      </c>
      <c r="BH62">
        <v>0</v>
      </c>
      <c r="BI62">
        <v>110.74</v>
      </c>
      <c r="BJ62">
        <v>18.82</v>
      </c>
      <c r="BK62">
        <v>0</v>
      </c>
      <c r="BL62">
        <v>551.66</v>
      </c>
      <c r="BM62">
        <v>14.4</v>
      </c>
      <c r="BN62">
        <v>14.4</v>
      </c>
      <c r="BO62">
        <v>0</v>
      </c>
      <c r="BP62">
        <v>22</v>
      </c>
      <c r="BQ62" t="s">
        <v>73</v>
      </c>
      <c r="BR62">
        <v>0.89514950000000004</v>
      </c>
      <c r="BS62">
        <v>0.90096359999999998</v>
      </c>
      <c r="BT62" s="5">
        <f t="shared" si="3"/>
        <v>8.725688451789354E-2</v>
      </c>
      <c r="BU62" s="4">
        <f>AO62/Table1[[#This Row],[TotalShareHoldersFunds]]</f>
        <v>1.5254064058892629</v>
      </c>
      <c r="BV62" s="4">
        <f t="shared" si="4"/>
        <v>0.72256733996127409</v>
      </c>
      <c r="BW62" s="6">
        <f t="shared" si="5"/>
        <v>5.0633306410162268E-2</v>
      </c>
    </row>
    <row r="63" spans="1:75">
      <c r="A63" t="s">
        <v>86</v>
      </c>
      <c r="B63">
        <v>2016</v>
      </c>
      <c r="C63" t="s">
        <v>72</v>
      </c>
      <c r="D63">
        <v>561.15</v>
      </c>
      <c r="E63">
        <v>561.15</v>
      </c>
      <c r="F63">
        <v>0</v>
      </c>
      <c r="G63">
        <v>6878.98</v>
      </c>
      <c r="H63">
        <v>6878.98</v>
      </c>
      <c r="I63">
        <v>7440.13</v>
      </c>
      <c r="J63">
        <v>115936.1</v>
      </c>
      <c r="K63">
        <v>3436</v>
      </c>
      <c r="L63">
        <v>3108.34</v>
      </c>
      <c r="M63">
        <v>129920.6</v>
      </c>
      <c r="N63">
        <v>9085.0499999999993</v>
      </c>
      <c r="O63">
        <v>590.63</v>
      </c>
      <c r="P63">
        <v>36499.129999999997</v>
      </c>
      <c r="Q63">
        <v>78934.31</v>
      </c>
      <c r="R63">
        <v>1153.58</v>
      </c>
      <c r="S63">
        <v>3657.84</v>
      </c>
      <c r="T63">
        <v>129920.6</v>
      </c>
      <c r="U63">
        <v>0</v>
      </c>
      <c r="V63">
        <v>1739</v>
      </c>
      <c r="W63">
        <v>13632</v>
      </c>
      <c r="X63">
        <v>11</v>
      </c>
      <c r="Y63">
        <v>8</v>
      </c>
      <c r="Z63">
        <v>3</v>
      </c>
      <c r="AA63">
        <v>4393.04</v>
      </c>
      <c r="AB63">
        <v>5</v>
      </c>
      <c r="AC63">
        <v>1372.22</v>
      </c>
      <c r="AD63">
        <v>4</v>
      </c>
      <c r="AE63">
        <v>4</v>
      </c>
      <c r="AF63">
        <v>2607.66</v>
      </c>
      <c r="AG63">
        <v>39394.39</v>
      </c>
      <c r="AH63">
        <v>0</v>
      </c>
      <c r="AI63">
        <v>7970.3</v>
      </c>
      <c r="AJ63">
        <v>2738.41</v>
      </c>
      <c r="AK63">
        <v>44.25</v>
      </c>
      <c r="AL63">
        <v>10.53</v>
      </c>
      <c r="AM63">
        <v>10763.49</v>
      </c>
      <c r="AN63">
        <v>721.33</v>
      </c>
      <c r="AO63">
        <v>11484.82</v>
      </c>
      <c r="AP63">
        <v>8315.6200000000008</v>
      </c>
      <c r="AQ63">
        <v>1116.68</v>
      </c>
      <c r="AR63">
        <v>64.64</v>
      </c>
      <c r="AS63">
        <v>657.6</v>
      </c>
      <c r="AT63">
        <v>1838.92</v>
      </c>
      <c r="AU63">
        <v>-36.14</v>
      </c>
      <c r="AV63">
        <v>-161.94</v>
      </c>
      <c r="AW63">
        <v>1262.8699999999999</v>
      </c>
      <c r="AX63">
        <v>1064.79</v>
      </c>
      <c r="AY63">
        <v>11219.34</v>
      </c>
      <c r="AZ63">
        <v>265.48</v>
      </c>
      <c r="BA63">
        <v>265.48</v>
      </c>
      <c r="BB63">
        <v>0</v>
      </c>
      <c r="BC63">
        <v>0</v>
      </c>
      <c r="BD63">
        <v>265.48</v>
      </c>
      <c r="BE63">
        <v>79.64</v>
      </c>
      <c r="BF63">
        <v>0</v>
      </c>
      <c r="BG63">
        <v>125.24</v>
      </c>
      <c r="BH63">
        <v>0</v>
      </c>
      <c r="BI63">
        <v>50.35</v>
      </c>
      <c r="BJ63">
        <v>10.25</v>
      </c>
      <c r="BK63">
        <v>0</v>
      </c>
      <c r="BL63">
        <v>265.48</v>
      </c>
      <c r="BM63">
        <v>4.9400000000000004</v>
      </c>
      <c r="BN63">
        <v>4.9400000000000004</v>
      </c>
      <c r="BO63">
        <v>0</v>
      </c>
      <c r="BP63">
        <v>9</v>
      </c>
      <c r="BQ63" t="s">
        <v>73</v>
      </c>
      <c r="BR63">
        <v>0.89514950000000004</v>
      </c>
      <c r="BS63">
        <v>0.89267430000000003</v>
      </c>
      <c r="BT63" s="5">
        <f t="shared" si="3"/>
        <v>8.8398760473704707E-2</v>
      </c>
      <c r="BU63" s="4">
        <f>AO63/Table1[[#This Row],[TotalShareHoldersFunds]]</f>
        <v>1.5436316300924848</v>
      </c>
      <c r="BV63" s="4">
        <f t="shared" si="4"/>
        <v>0.46181988755572817</v>
      </c>
      <c r="BW63" s="6">
        <f t="shared" si="5"/>
        <v>2.3115730155109093E-2</v>
      </c>
    </row>
    <row r="64" spans="1:75">
      <c r="A64" t="s">
        <v>86</v>
      </c>
      <c r="B64">
        <v>2017</v>
      </c>
      <c r="C64" t="s">
        <v>72</v>
      </c>
      <c r="D64">
        <v>666.93</v>
      </c>
      <c r="E64">
        <v>666.93</v>
      </c>
      <c r="F64">
        <v>0</v>
      </c>
      <c r="G64">
        <v>6474.54</v>
      </c>
      <c r="H64">
        <v>6474.54</v>
      </c>
      <c r="I64">
        <v>7141.48</v>
      </c>
      <c r="J64">
        <v>117431</v>
      </c>
      <c r="K64">
        <v>6271.33</v>
      </c>
      <c r="L64">
        <v>2597.88</v>
      </c>
      <c r="M64">
        <v>133441.60000000001</v>
      </c>
      <c r="N64">
        <v>5348.74</v>
      </c>
      <c r="O64">
        <v>29.15</v>
      </c>
      <c r="P64">
        <v>35226.22</v>
      </c>
      <c r="Q64">
        <v>82328.33</v>
      </c>
      <c r="R64">
        <v>1368.22</v>
      </c>
      <c r="S64">
        <v>9140.98</v>
      </c>
      <c r="T64">
        <v>133441.60000000001</v>
      </c>
      <c r="U64">
        <v>0</v>
      </c>
      <c r="V64">
        <v>1846</v>
      </c>
      <c r="W64">
        <v>13906</v>
      </c>
      <c r="X64">
        <v>11</v>
      </c>
      <c r="Y64">
        <v>9</v>
      </c>
      <c r="Z64">
        <v>2</v>
      </c>
      <c r="AA64">
        <v>8560.49</v>
      </c>
      <c r="AB64">
        <v>10</v>
      </c>
      <c r="AC64">
        <v>3322.32</v>
      </c>
      <c r="AD64">
        <v>6</v>
      </c>
      <c r="AE64">
        <v>6</v>
      </c>
      <c r="AF64">
        <v>6516.94</v>
      </c>
      <c r="AG64">
        <v>35477.410000000003</v>
      </c>
      <c r="AH64">
        <v>0</v>
      </c>
      <c r="AI64">
        <v>7755.06</v>
      </c>
      <c r="AJ64">
        <v>2608.11</v>
      </c>
      <c r="AK64">
        <v>37.99</v>
      </c>
      <c r="AL64">
        <v>244.57</v>
      </c>
      <c r="AM64">
        <v>10645.73</v>
      </c>
      <c r="AN64">
        <v>716.8</v>
      </c>
      <c r="AO64">
        <v>11362.53</v>
      </c>
      <c r="AP64">
        <v>8168.99</v>
      </c>
      <c r="AQ64">
        <v>1448.13</v>
      </c>
      <c r="AR64">
        <v>84.51</v>
      </c>
      <c r="AS64">
        <v>735.61</v>
      </c>
      <c r="AT64">
        <v>2268.25</v>
      </c>
      <c r="AU64">
        <v>-55.3</v>
      </c>
      <c r="AV64">
        <v>-560.27</v>
      </c>
      <c r="AW64">
        <v>2476.19</v>
      </c>
      <c r="AX64">
        <v>1860.62</v>
      </c>
      <c r="AY64">
        <v>12297.85</v>
      </c>
      <c r="AZ64">
        <v>-935.32</v>
      </c>
      <c r="BA64">
        <v>-935.32</v>
      </c>
      <c r="BB64">
        <v>0</v>
      </c>
      <c r="BC64">
        <v>0</v>
      </c>
      <c r="BD64">
        <v>-935.32</v>
      </c>
      <c r="BE64">
        <v>0</v>
      </c>
      <c r="BF64">
        <v>0</v>
      </c>
      <c r="BG64">
        <v>0</v>
      </c>
      <c r="BH64">
        <v>0</v>
      </c>
      <c r="BI64">
        <v>0</v>
      </c>
      <c r="BJ64">
        <v>0</v>
      </c>
      <c r="BK64">
        <v>-935.32</v>
      </c>
      <c r="BL64">
        <v>-935.32</v>
      </c>
      <c r="BM64">
        <v>-15.5</v>
      </c>
      <c r="BN64">
        <v>-15.5</v>
      </c>
      <c r="BO64">
        <v>0</v>
      </c>
      <c r="BP64">
        <v>0</v>
      </c>
      <c r="BQ64" t="s">
        <v>73</v>
      </c>
      <c r="BR64">
        <v>0.89514950000000004</v>
      </c>
      <c r="BS64">
        <v>0.883741</v>
      </c>
      <c r="BT64" s="5">
        <f t="shared" si="3"/>
        <v>8.5149833335331715E-2</v>
      </c>
      <c r="BU64" s="4">
        <f>AO64/Table1[[#This Row],[TotalShareHoldersFunds]]</f>
        <v>1.5910609565524234</v>
      </c>
      <c r="BV64" s="4">
        <f t="shared" si="4"/>
        <v>0.87815550838201606</v>
      </c>
      <c r="BW64" s="6">
        <f t="shared" si="5"/>
        <v>-8.2316174302730111E-2</v>
      </c>
    </row>
    <row r="65" spans="1:75">
      <c r="A65" t="s">
        <v>86</v>
      </c>
      <c r="B65">
        <v>2018</v>
      </c>
      <c r="C65" t="s">
        <v>72</v>
      </c>
      <c r="D65">
        <v>787.15</v>
      </c>
      <c r="E65">
        <v>787.15</v>
      </c>
      <c r="F65">
        <v>0</v>
      </c>
      <c r="G65">
        <v>6105.66</v>
      </c>
      <c r="H65">
        <v>6105.66</v>
      </c>
      <c r="I65">
        <v>6892.81</v>
      </c>
      <c r="J65">
        <v>113942.8</v>
      </c>
      <c r="K65">
        <v>5060.88</v>
      </c>
      <c r="L65">
        <v>2841.73</v>
      </c>
      <c r="M65">
        <v>129530.5</v>
      </c>
      <c r="N65">
        <v>6010.86</v>
      </c>
      <c r="O65">
        <v>253.47</v>
      </c>
      <c r="P65">
        <v>39737.230000000003</v>
      </c>
      <c r="Q65">
        <v>72574.62</v>
      </c>
      <c r="R65">
        <v>1577.01</v>
      </c>
      <c r="S65">
        <v>9377.34</v>
      </c>
      <c r="T65">
        <v>129530.5</v>
      </c>
      <c r="U65">
        <v>0</v>
      </c>
      <c r="V65">
        <v>1874</v>
      </c>
      <c r="W65">
        <v>13985</v>
      </c>
      <c r="X65">
        <v>11</v>
      </c>
      <c r="Y65">
        <v>9</v>
      </c>
      <c r="Z65">
        <v>2</v>
      </c>
      <c r="AA65">
        <v>12618.73</v>
      </c>
      <c r="AB65">
        <v>16</v>
      </c>
      <c r="AC65">
        <v>7735.12</v>
      </c>
      <c r="AD65">
        <v>11</v>
      </c>
      <c r="AE65">
        <v>11</v>
      </c>
      <c r="AF65">
        <v>2679.07</v>
      </c>
      <c r="AG65">
        <v>43028.81</v>
      </c>
      <c r="AH65">
        <v>0</v>
      </c>
      <c r="AI65">
        <v>6968.79</v>
      </c>
      <c r="AJ65">
        <v>2906.09</v>
      </c>
      <c r="AK65">
        <v>37.049999999999997</v>
      </c>
      <c r="AL65">
        <v>269.74</v>
      </c>
      <c r="AM65">
        <v>10181.67</v>
      </c>
      <c r="AN65">
        <v>1251.4000000000001</v>
      </c>
      <c r="AO65">
        <v>11433.07</v>
      </c>
      <c r="AP65">
        <v>7773.31</v>
      </c>
      <c r="AQ65">
        <v>1484.08</v>
      </c>
      <c r="AR65">
        <v>3.13</v>
      </c>
      <c r="AS65">
        <v>782.33</v>
      </c>
      <c r="AT65">
        <v>2269.5500000000002</v>
      </c>
      <c r="AU65">
        <v>64.930000000000007</v>
      </c>
      <c r="AV65">
        <v>-476.66</v>
      </c>
      <c r="AW65">
        <v>2665.57</v>
      </c>
      <c r="AX65">
        <v>2253.84</v>
      </c>
      <c r="AY65">
        <v>12296.7</v>
      </c>
      <c r="AZ65">
        <v>-863.62</v>
      </c>
      <c r="BA65">
        <v>-863.62</v>
      </c>
      <c r="BB65">
        <v>0</v>
      </c>
      <c r="BC65">
        <v>0</v>
      </c>
      <c r="BD65">
        <v>-863.62</v>
      </c>
      <c r="BE65">
        <v>0</v>
      </c>
      <c r="BF65">
        <v>0</v>
      </c>
      <c r="BG65">
        <v>0</v>
      </c>
      <c r="BH65">
        <v>0</v>
      </c>
      <c r="BI65">
        <v>0</v>
      </c>
      <c r="BJ65">
        <v>0</v>
      </c>
      <c r="BK65">
        <v>-863.62</v>
      </c>
      <c r="BL65">
        <v>-863.62</v>
      </c>
      <c r="BM65">
        <v>-11.89</v>
      </c>
      <c r="BN65">
        <v>-11.89</v>
      </c>
      <c r="BO65">
        <v>0</v>
      </c>
      <c r="BP65">
        <v>0</v>
      </c>
      <c r="BQ65" t="s">
        <v>73</v>
      </c>
      <c r="BR65">
        <v>0.89514950000000004</v>
      </c>
      <c r="BS65">
        <v>0.87412259999999997</v>
      </c>
      <c r="BT65" s="5">
        <f t="shared" si="3"/>
        <v>8.8265466434546302E-2</v>
      </c>
      <c r="BU65" s="4">
        <f>AO65/Table1[[#This Row],[TotalShareHoldersFunds]]</f>
        <v>1.6586950750129481</v>
      </c>
      <c r="BV65" s="4">
        <f t="shared" si="4"/>
        <v>0.73422595429150084</v>
      </c>
      <c r="BW65" s="6">
        <f t="shared" si="5"/>
        <v>-7.5537016741785021E-2</v>
      </c>
    </row>
    <row r="66" spans="1:75">
      <c r="A66" t="s">
        <v>86</v>
      </c>
      <c r="B66">
        <v>2019</v>
      </c>
      <c r="C66" t="s">
        <v>72</v>
      </c>
      <c r="D66">
        <v>2259.0500000000002</v>
      </c>
      <c r="E66">
        <v>2259.0500000000002</v>
      </c>
      <c r="F66">
        <v>0</v>
      </c>
      <c r="G66">
        <v>6943.75</v>
      </c>
      <c r="H66">
        <v>6943.75</v>
      </c>
      <c r="I66">
        <v>9202.7999999999993</v>
      </c>
      <c r="J66">
        <v>106130.1</v>
      </c>
      <c r="K66">
        <v>3561</v>
      </c>
      <c r="L66">
        <v>1965.85</v>
      </c>
      <c r="M66">
        <v>120859.8</v>
      </c>
      <c r="N66">
        <v>5894.74</v>
      </c>
      <c r="O66">
        <v>62.73</v>
      </c>
      <c r="P66">
        <v>37609.550000000003</v>
      </c>
      <c r="Q66">
        <v>65581.509999999995</v>
      </c>
      <c r="R66">
        <v>1557.34</v>
      </c>
      <c r="S66">
        <v>10153.93</v>
      </c>
      <c r="T66">
        <v>120859.8</v>
      </c>
      <c r="U66">
        <v>0</v>
      </c>
      <c r="V66">
        <v>1872</v>
      </c>
      <c r="W66">
        <v>13613</v>
      </c>
      <c r="X66">
        <v>11</v>
      </c>
      <c r="Y66">
        <v>9</v>
      </c>
      <c r="Z66">
        <v>2</v>
      </c>
      <c r="AA66">
        <v>16361</v>
      </c>
      <c r="AB66">
        <v>22</v>
      </c>
      <c r="AC66">
        <v>7839</v>
      </c>
      <c r="AD66">
        <v>12</v>
      </c>
      <c r="AE66">
        <v>12</v>
      </c>
      <c r="AF66">
        <v>2595.34</v>
      </c>
      <c r="AG66">
        <v>51630.04</v>
      </c>
      <c r="AH66">
        <v>0</v>
      </c>
      <c r="AI66">
        <v>5832.91</v>
      </c>
      <c r="AJ66">
        <v>2681.9</v>
      </c>
      <c r="AK66">
        <v>101.91</v>
      </c>
      <c r="AL66">
        <v>315.51</v>
      </c>
      <c r="AM66">
        <v>8932.2199999999993</v>
      </c>
      <c r="AN66">
        <v>1163.52</v>
      </c>
      <c r="AO66">
        <v>10095.75</v>
      </c>
      <c r="AP66">
        <v>6456.41</v>
      </c>
      <c r="AQ66">
        <v>1587.5</v>
      </c>
      <c r="AR66">
        <v>79.72</v>
      </c>
      <c r="AS66">
        <v>800.96</v>
      </c>
      <c r="AT66">
        <v>2468.1799999999998</v>
      </c>
      <c r="AU66">
        <v>0</v>
      </c>
      <c r="AV66">
        <v>-1255.5999999999999</v>
      </c>
      <c r="AW66">
        <v>4349.91</v>
      </c>
      <c r="AX66">
        <v>3094.31</v>
      </c>
      <c r="AY66">
        <v>12018.9</v>
      </c>
      <c r="AZ66">
        <v>-1923.15</v>
      </c>
      <c r="BA66">
        <v>-1923.15</v>
      </c>
      <c r="BB66">
        <v>0</v>
      </c>
      <c r="BC66">
        <v>0</v>
      </c>
      <c r="BD66">
        <v>-1923.15</v>
      </c>
      <c r="BE66">
        <v>0</v>
      </c>
      <c r="BF66">
        <v>0</v>
      </c>
      <c r="BG66">
        <v>0</v>
      </c>
      <c r="BH66">
        <v>0</v>
      </c>
      <c r="BI66">
        <v>0</v>
      </c>
      <c r="BJ66">
        <v>0</v>
      </c>
      <c r="BK66">
        <v>-1923.15</v>
      </c>
      <c r="BL66">
        <v>-1923.15</v>
      </c>
      <c r="BM66">
        <v>-18.059999999999999</v>
      </c>
      <c r="BN66">
        <v>-18.059999999999999</v>
      </c>
      <c r="BO66">
        <v>0</v>
      </c>
      <c r="BP66">
        <v>0</v>
      </c>
      <c r="BQ66" t="s">
        <v>73</v>
      </c>
      <c r="BR66">
        <v>0.89514950000000004</v>
      </c>
      <c r="BS66">
        <v>0.86377720000000002</v>
      </c>
      <c r="BT66" s="5">
        <f t="shared" ref="BT66:BT97" si="6">(AO66/T66)</f>
        <v>8.3532737932712112E-2</v>
      </c>
      <c r="BU66" s="4">
        <f>AO66/Table1[[#This Row],[TotalShareHoldersFunds]]</f>
        <v>1.0970302516625376</v>
      </c>
      <c r="BV66" s="4">
        <f t="shared" ref="BV66:BV97" si="7">(K66)/I66</f>
        <v>0.38694745077585085</v>
      </c>
      <c r="BW66" s="6">
        <f t="shared" ref="BW66:BW97" si="8">AZ66/AO66</f>
        <v>-0.19049104821335711</v>
      </c>
    </row>
    <row r="67" spans="1:75">
      <c r="A67" t="s">
        <v>87</v>
      </c>
      <c r="B67">
        <v>2015</v>
      </c>
      <c r="C67" t="s">
        <v>76</v>
      </c>
      <c r="D67">
        <v>177.44</v>
      </c>
      <c r="E67">
        <v>177.44</v>
      </c>
      <c r="F67">
        <v>0</v>
      </c>
      <c r="G67">
        <v>330.51</v>
      </c>
      <c r="H67">
        <v>330.51</v>
      </c>
      <c r="I67">
        <v>507.95</v>
      </c>
      <c r="J67">
        <v>11353.76</v>
      </c>
      <c r="K67">
        <v>251.85</v>
      </c>
      <c r="L67">
        <v>349.42</v>
      </c>
      <c r="M67">
        <v>12462.98</v>
      </c>
      <c r="N67">
        <v>579.48</v>
      </c>
      <c r="O67">
        <v>253.65</v>
      </c>
      <c r="P67">
        <v>3792.24</v>
      </c>
      <c r="Q67">
        <v>6952.68</v>
      </c>
      <c r="R67">
        <v>178.92</v>
      </c>
      <c r="S67">
        <v>706.01</v>
      </c>
      <c r="T67">
        <v>12462.98</v>
      </c>
      <c r="U67">
        <v>0</v>
      </c>
      <c r="V67">
        <v>266</v>
      </c>
      <c r="W67">
        <v>2185</v>
      </c>
      <c r="X67">
        <v>8</v>
      </c>
      <c r="Y67">
        <v>6</v>
      </c>
      <c r="Z67">
        <v>1</v>
      </c>
      <c r="AA67">
        <v>458.92</v>
      </c>
      <c r="AB67">
        <v>6</v>
      </c>
      <c r="AC67">
        <v>193.19</v>
      </c>
      <c r="AD67">
        <v>3</v>
      </c>
      <c r="AE67">
        <v>3</v>
      </c>
      <c r="AF67">
        <v>249.45</v>
      </c>
      <c r="AG67">
        <v>698.48</v>
      </c>
      <c r="AH67">
        <v>0</v>
      </c>
      <c r="AI67">
        <v>893.85</v>
      </c>
      <c r="AJ67">
        <v>350.3</v>
      </c>
      <c r="AK67">
        <v>33.659999999999997</v>
      </c>
      <c r="AL67">
        <v>5.78</v>
      </c>
      <c r="AM67">
        <v>1283.5899999999999</v>
      </c>
      <c r="AN67">
        <v>84.95</v>
      </c>
      <c r="AO67">
        <v>1368.54</v>
      </c>
      <c r="AP67">
        <v>984.75</v>
      </c>
      <c r="AQ67">
        <v>211.47</v>
      </c>
      <c r="AR67">
        <v>18.32</v>
      </c>
      <c r="AS67">
        <v>128.41</v>
      </c>
      <c r="AT67">
        <v>358.2</v>
      </c>
      <c r="AU67">
        <v>0.02</v>
      </c>
      <c r="AV67">
        <v>0</v>
      </c>
      <c r="AW67">
        <v>267.04000000000002</v>
      </c>
      <c r="AX67">
        <v>267.06</v>
      </c>
      <c r="AY67">
        <v>1610.01</v>
      </c>
      <c r="AZ67">
        <v>-241.47</v>
      </c>
      <c r="BA67">
        <v>-241.47</v>
      </c>
      <c r="BB67">
        <v>-370.84</v>
      </c>
      <c r="BC67">
        <v>0</v>
      </c>
      <c r="BD67">
        <v>-612.30999999999995</v>
      </c>
      <c r="BE67">
        <v>0</v>
      </c>
      <c r="BF67">
        <v>2.75</v>
      </c>
      <c r="BG67">
        <v>0</v>
      </c>
      <c r="BH67">
        <v>0</v>
      </c>
      <c r="BI67">
        <v>0</v>
      </c>
      <c r="BJ67">
        <v>0</v>
      </c>
      <c r="BK67">
        <v>-615.05999999999995</v>
      </c>
      <c r="BL67">
        <v>-612.30999999999995</v>
      </c>
      <c r="BM67">
        <v>-13.6</v>
      </c>
      <c r="BN67">
        <v>-13.6</v>
      </c>
      <c r="BO67">
        <v>0</v>
      </c>
      <c r="BP67">
        <v>0</v>
      </c>
      <c r="BQ67" t="s">
        <v>73</v>
      </c>
      <c r="BR67">
        <v>0.96084599999999998</v>
      </c>
      <c r="BS67">
        <v>0.96190469999999995</v>
      </c>
      <c r="BT67" s="5">
        <f t="shared" si="6"/>
        <v>0.10980840858285899</v>
      </c>
      <c r="BU67" s="4">
        <f>AO67/Table1[[#This Row],[TotalShareHoldersFunds]]</f>
        <v>2.6942415592085833</v>
      </c>
      <c r="BV67" s="4">
        <f t="shared" si="7"/>
        <v>0.49581651737375726</v>
      </c>
      <c r="BW67" s="6">
        <f t="shared" si="8"/>
        <v>-0.1764435091411285</v>
      </c>
    </row>
    <row r="68" spans="1:75">
      <c r="A68" t="s">
        <v>87</v>
      </c>
      <c r="B68">
        <v>2016</v>
      </c>
      <c r="C68" t="s">
        <v>76</v>
      </c>
      <c r="D68">
        <v>209.85</v>
      </c>
      <c r="E68">
        <v>209.85</v>
      </c>
      <c r="F68">
        <v>0</v>
      </c>
      <c r="G68">
        <v>444.64</v>
      </c>
      <c r="H68">
        <v>444.64</v>
      </c>
      <c r="I68">
        <v>654.48</v>
      </c>
      <c r="J68">
        <v>11293.68</v>
      </c>
      <c r="K68">
        <v>145.19999999999999</v>
      </c>
      <c r="L68">
        <v>239.76</v>
      </c>
      <c r="M68">
        <v>12333.12</v>
      </c>
      <c r="N68">
        <v>574.98</v>
      </c>
      <c r="O68">
        <v>232.6</v>
      </c>
      <c r="P68">
        <v>4194.1499999999996</v>
      </c>
      <c r="Q68">
        <v>6446.35</v>
      </c>
      <c r="R68">
        <v>214.27</v>
      </c>
      <c r="S68">
        <v>670.78</v>
      </c>
      <c r="T68">
        <v>12333.12</v>
      </c>
      <c r="U68">
        <v>0</v>
      </c>
      <c r="V68">
        <v>260</v>
      </c>
      <c r="W68">
        <v>2021</v>
      </c>
      <c r="X68">
        <v>10</v>
      </c>
      <c r="Y68">
        <v>9</v>
      </c>
      <c r="Z68">
        <v>1</v>
      </c>
      <c r="AA68">
        <v>315.60000000000002</v>
      </c>
      <c r="AB68">
        <v>5</v>
      </c>
      <c r="AC68">
        <v>166.48</v>
      </c>
      <c r="AD68">
        <v>3</v>
      </c>
      <c r="AE68">
        <v>3</v>
      </c>
      <c r="AF68">
        <v>257.7</v>
      </c>
      <c r="AG68">
        <v>792.47</v>
      </c>
      <c r="AH68">
        <v>0</v>
      </c>
      <c r="AI68">
        <v>834.28</v>
      </c>
      <c r="AJ68">
        <v>327.60000000000002</v>
      </c>
      <c r="AK68">
        <v>22.12</v>
      </c>
      <c r="AL68">
        <v>20.27</v>
      </c>
      <c r="AM68">
        <v>1204.27</v>
      </c>
      <c r="AN68">
        <v>76.73</v>
      </c>
      <c r="AO68">
        <v>1281</v>
      </c>
      <c r="AP68">
        <v>899.6</v>
      </c>
      <c r="AQ68">
        <v>213.15</v>
      </c>
      <c r="AR68">
        <v>24.9</v>
      </c>
      <c r="AS68">
        <v>142.85</v>
      </c>
      <c r="AT68">
        <v>380.9</v>
      </c>
      <c r="AU68">
        <v>-0.01</v>
      </c>
      <c r="AV68">
        <v>0</v>
      </c>
      <c r="AW68">
        <v>209.96</v>
      </c>
      <c r="AX68">
        <v>209.95</v>
      </c>
      <c r="AY68">
        <v>1490.45</v>
      </c>
      <c r="AZ68">
        <v>-209.45</v>
      </c>
      <c r="BA68">
        <v>-209.45</v>
      </c>
      <c r="BB68">
        <v>-615.05999999999995</v>
      </c>
      <c r="BC68">
        <v>0</v>
      </c>
      <c r="BD68">
        <v>-824.51</v>
      </c>
      <c r="BE68">
        <v>0</v>
      </c>
      <c r="BF68">
        <v>0.5</v>
      </c>
      <c r="BG68">
        <v>0</v>
      </c>
      <c r="BH68">
        <v>0</v>
      </c>
      <c r="BI68">
        <v>0</v>
      </c>
      <c r="BJ68">
        <v>0</v>
      </c>
      <c r="BK68">
        <v>-825.02</v>
      </c>
      <c r="BL68">
        <v>-824.51</v>
      </c>
      <c r="BM68">
        <v>-11.8</v>
      </c>
      <c r="BN68">
        <v>-11.8</v>
      </c>
      <c r="BO68">
        <v>0</v>
      </c>
      <c r="BP68">
        <v>0</v>
      </c>
      <c r="BQ68" t="s">
        <v>73</v>
      </c>
      <c r="BR68">
        <v>0.96084599999999998</v>
      </c>
      <c r="BS68">
        <v>0.95861779999999996</v>
      </c>
      <c r="BT68" s="5">
        <f t="shared" si="6"/>
        <v>0.10386666147738771</v>
      </c>
      <c r="BU68" s="4">
        <f>AO68/Table1[[#This Row],[TotalShareHoldersFunds]]</f>
        <v>1.9572790612394573</v>
      </c>
      <c r="BV68" s="4">
        <f t="shared" si="7"/>
        <v>0.22185551888522184</v>
      </c>
      <c r="BW68" s="6">
        <f t="shared" si="8"/>
        <v>-0.16350507416081186</v>
      </c>
    </row>
    <row r="69" spans="1:75">
      <c r="A69" t="s">
        <v>87</v>
      </c>
      <c r="B69">
        <v>2017</v>
      </c>
      <c r="C69" t="s">
        <v>76</v>
      </c>
      <c r="D69">
        <v>253.01</v>
      </c>
      <c r="E69">
        <v>253.01</v>
      </c>
      <c r="F69">
        <v>0</v>
      </c>
      <c r="G69">
        <v>496.45</v>
      </c>
      <c r="H69">
        <v>496.45</v>
      </c>
      <c r="I69">
        <v>749.46</v>
      </c>
      <c r="J69">
        <v>10919.67</v>
      </c>
      <c r="K69">
        <v>392.17</v>
      </c>
      <c r="L69">
        <v>225.16</v>
      </c>
      <c r="M69">
        <v>12286.46</v>
      </c>
      <c r="N69">
        <v>602.85</v>
      </c>
      <c r="O69">
        <v>268.76</v>
      </c>
      <c r="P69">
        <v>4364.6000000000004</v>
      </c>
      <c r="Q69">
        <v>6110.49</v>
      </c>
      <c r="R69">
        <v>203.76</v>
      </c>
      <c r="S69">
        <v>736</v>
      </c>
      <c r="T69">
        <v>12286.46</v>
      </c>
      <c r="U69">
        <v>0</v>
      </c>
      <c r="V69">
        <v>0</v>
      </c>
      <c r="W69">
        <v>0</v>
      </c>
      <c r="X69">
        <v>14</v>
      </c>
      <c r="Y69">
        <v>0</v>
      </c>
      <c r="Z69">
        <v>0</v>
      </c>
      <c r="AA69">
        <v>469.3</v>
      </c>
      <c r="AB69">
        <v>7</v>
      </c>
      <c r="AC69">
        <v>194.65</v>
      </c>
      <c r="AD69">
        <v>3</v>
      </c>
      <c r="AE69">
        <v>0</v>
      </c>
      <c r="AF69">
        <v>0</v>
      </c>
      <c r="AG69">
        <v>0</v>
      </c>
      <c r="AH69">
        <v>0</v>
      </c>
      <c r="AI69">
        <v>769.49</v>
      </c>
      <c r="AJ69">
        <v>277.02</v>
      </c>
      <c r="AK69">
        <v>24.07</v>
      </c>
      <c r="AL69">
        <v>18.47</v>
      </c>
      <c r="AM69">
        <v>1089.06</v>
      </c>
      <c r="AN69">
        <v>111.02</v>
      </c>
      <c r="AO69">
        <v>1200.07</v>
      </c>
      <c r="AP69">
        <v>757.46</v>
      </c>
      <c r="AQ69">
        <v>194.9</v>
      </c>
      <c r="AR69">
        <v>20.32</v>
      </c>
      <c r="AS69">
        <v>133.33000000000001</v>
      </c>
      <c r="AT69">
        <v>348.55</v>
      </c>
      <c r="AU69">
        <v>0</v>
      </c>
      <c r="AV69">
        <v>0</v>
      </c>
      <c r="AW69">
        <v>81.69</v>
      </c>
      <c r="AX69">
        <v>81.69</v>
      </c>
      <c r="AY69">
        <v>1187.7</v>
      </c>
      <c r="AZ69">
        <v>12.38</v>
      </c>
      <c r="BA69">
        <v>12.38</v>
      </c>
      <c r="BB69">
        <v>-831.17</v>
      </c>
      <c r="BC69">
        <v>0</v>
      </c>
      <c r="BD69">
        <v>-818.79</v>
      </c>
      <c r="BE69">
        <v>3.1</v>
      </c>
      <c r="BF69">
        <v>14.64</v>
      </c>
      <c r="BG69">
        <v>0</v>
      </c>
      <c r="BH69">
        <v>0</v>
      </c>
      <c r="BI69">
        <v>0</v>
      </c>
      <c r="BJ69">
        <v>0</v>
      </c>
      <c r="BK69">
        <v>-836.53</v>
      </c>
      <c r="BL69">
        <v>-818.79</v>
      </c>
      <c r="BM69">
        <v>0.59</v>
      </c>
      <c r="BN69">
        <v>0.59</v>
      </c>
      <c r="BO69">
        <v>0</v>
      </c>
      <c r="BP69">
        <v>0</v>
      </c>
      <c r="BQ69" t="s">
        <v>73</v>
      </c>
      <c r="BR69" t="s">
        <v>73</v>
      </c>
      <c r="BS69" t="s">
        <v>73</v>
      </c>
      <c r="BT69" s="5">
        <f t="shared" si="6"/>
        <v>9.7674187683026686E-2</v>
      </c>
      <c r="BU69" s="4">
        <f>AO69/Table1[[#This Row],[TotalShareHoldersFunds]]</f>
        <v>1.6012462306193791</v>
      </c>
      <c r="BV69" s="4">
        <f t="shared" si="7"/>
        <v>0.52327008779654682</v>
      </c>
      <c r="BW69" s="6">
        <f t="shared" si="8"/>
        <v>1.0316064896214389E-2</v>
      </c>
    </row>
    <row r="70" spans="1:75">
      <c r="A70" t="s">
        <v>87</v>
      </c>
      <c r="B70">
        <v>2018</v>
      </c>
      <c r="C70" t="s">
        <v>76</v>
      </c>
      <c r="D70">
        <v>253.01</v>
      </c>
      <c r="E70">
        <v>253.01</v>
      </c>
      <c r="F70">
        <v>0</v>
      </c>
      <c r="G70">
        <v>496.45</v>
      </c>
      <c r="H70">
        <v>496.45</v>
      </c>
      <c r="I70">
        <v>749.46</v>
      </c>
      <c r="J70">
        <v>10919.66</v>
      </c>
      <c r="K70">
        <v>392.17</v>
      </c>
      <c r="L70">
        <v>225.16</v>
      </c>
      <c r="M70">
        <v>12286.46</v>
      </c>
      <c r="N70">
        <v>602.85</v>
      </c>
      <c r="O70">
        <v>268.76</v>
      </c>
      <c r="P70">
        <v>4364.6000000000004</v>
      </c>
      <c r="Q70">
        <v>6110.49</v>
      </c>
      <c r="R70">
        <v>203.76</v>
      </c>
      <c r="S70">
        <v>736</v>
      </c>
      <c r="T70">
        <v>12286.46</v>
      </c>
      <c r="U70">
        <v>0</v>
      </c>
      <c r="V70">
        <v>258</v>
      </c>
      <c r="W70">
        <v>1884</v>
      </c>
      <c r="X70">
        <v>14</v>
      </c>
      <c r="Y70">
        <v>11</v>
      </c>
      <c r="Z70">
        <v>3</v>
      </c>
      <c r="AA70">
        <v>469.31</v>
      </c>
      <c r="AB70">
        <v>7</v>
      </c>
      <c r="AC70">
        <v>194.65</v>
      </c>
      <c r="AD70">
        <v>3</v>
      </c>
      <c r="AE70">
        <v>3</v>
      </c>
      <c r="AF70">
        <v>344.59</v>
      </c>
      <c r="AG70">
        <v>772.91</v>
      </c>
      <c r="AH70">
        <v>0</v>
      </c>
      <c r="AI70">
        <v>692.22</v>
      </c>
      <c r="AJ70">
        <v>292.43</v>
      </c>
      <c r="AK70">
        <v>10.6</v>
      </c>
      <c r="AL70">
        <v>18.059999999999999</v>
      </c>
      <c r="AM70">
        <v>1013.32</v>
      </c>
      <c r="AN70">
        <v>102.47</v>
      </c>
      <c r="AO70">
        <v>1115.78</v>
      </c>
      <c r="AP70">
        <v>667.52</v>
      </c>
      <c r="AQ70">
        <v>163.58000000000001</v>
      </c>
      <c r="AR70">
        <v>13.46</v>
      </c>
      <c r="AS70">
        <v>125.05</v>
      </c>
      <c r="AT70">
        <v>302.08999999999997</v>
      </c>
      <c r="AU70">
        <v>0</v>
      </c>
      <c r="AV70">
        <v>0</v>
      </c>
      <c r="AW70">
        <v>171.05</v>
      </c>
      <c r="AX70">
        <v>171.05</v>
      </c>
      <c r="AY70">
        <v>1140.6600000000001</v>
      </c>
      <c r="AZ70">
        <v>-24.87</v>
      </c>
      <c r="BA70">
        <v>-24.87</v>
      </c>
      <c r="BB70">
        <v>-836.53</v>
      </c>
      <c r="BC70">
        <v>0</v>
      </c>
      <c r="BD70">
        <v>-861.4</v>
      </c>
      <c r="BE70">
        <v>0</v>
      </c>
      <c r="BF70">
        <v>4.08</v>
      </c>
      <c r="BG70">
        <v>0</v>
      </c>
      <c r="BH70">
        <v>0</v>
      </c>
      <c r="BI70">
        <v>0</v>
      </c>
      <c r="BJ70">
        <v>0</v>
      </c>
      <c r="BK70">
        <v>-865.48</v>
      </c>
      <c r="BL70">
        <v>-861.4</v>
      </c>
      <c r="BM70">
        <v>-0.98</v>
      </c>
      <c r="BN70">
        <v>-0.98</v>
      </c>
      <c r="BO70">
        <v>0</v>
      </c>
      <c r="BP70">
        <v>0</v>
      </c>
      <c r="BQ70" t="s">
        <v>73</v>
      </c>
      <c r="BR70">
        <v>0.96084599999999998</v>
      </c>
      <c r="BS70">
        <v>0.95120269999999996</v>
      </c>
      <c r="BT70" s="5">
        <f t="shared" si="6"/>
        <v>9.0813790139714773E-2</v>
      </c>
      <c r="BU70" s="4">
        <f>AO70/Table1[[#This Row],[TotalShareHoldersFunds]]</f>
        <v>1.4887785872494861</v>
      </c>
      <c r="BV70" s="4">
        <f t="shared" si="7"/>
        <v>0.52327008779654682</v>
      </c>
      <c r="BW70" s="6">
        <f t="shared" si="8"/>
        <v>-2.2289340192511071E-2</v>
      </c>
    </row>
    <row r="71" spans="1:75">
      <c r="A71" t="s">
        <v>87</v>
      </c>
      <c r="B71">
        <v>2019</v>
      </c>
      <c r="C71" t="s">
        <v>76</v>
      </c>
      <c r="D71">
        <v>253.01</v>
      </c>
      <c r="E71">
        <v>253.01</v>
      </c>
      <c r="F71">
        <v>0</v>
      </c>
      <c r="G71">
        <v>508.12</v>
      </c>
      <c r="H71">
        <v>508.12</v>
      </c>
      <c r="I71">
        <v>761.13</v>
      </c>
      <c r="J71">
        <v>10603.32</v>
      </c>
      <c r="K71">
        <v>200.4</v>
      </c>
      <c r="L71">
        <v>234.04</v>
      </c>
      <c r="M71">
        <v>11798.89</v>
      </c>
      <c r="N71">
        <v>557.44000000000005</v>
      </c>
      <c r="O71">
        <v>65.84</v>
      </c>
      <c r="P71">
        <v>4036.7</v>
      </c>
      <c r="Q71">
        <v>6289.28</v>
      </c>
      <c r="R71">
        <v>202.03</v>
      </c>
      <c r="S71">
        <v>647.6</v>
      </c>
      <c r="T71">
        <v>11798.89</v>
      </c>
      <c r="U71">
        <v>0</v>
      </c>
      <c r="V71">
        <v>0</v>
      </c>
      <c r="W71">
        <v>0</v>
      </c>
      <c r="X71">
        <v>14</v>
      </c>
      <c r="Y71">
        <v>0</v>
      </c>
      <c r="Z71">
        <v>0</v>
      </c>
      <c r="AA71">
        <v>495.84</v>
      </c>
      <c r="AB71">
        <v>7</v>
      </c>
      <c r="AC71">
        <v>151.71</v>
      </c>
      <c r="AD71">
        <v>2</v>
      </c>
      <c r="AE71">
        <v>0</v>
      </c>
      <c r="AF71">
        <v>0</v>
      </c>
      <c r="AG71">
        <v>0</v>
      </c>
      <c r="AH71">
        <v>0</v>
      </c>
      <c r="AI71">
        <v>634.03</v>
      </c>
      <c r="AJ71">
        <v>308.83</v>
      </c>
      <c r="AK71">
        <v>11.64</v>
      </c>
      <c r="AL71">
        <v>16.989999999999998</v>
      </c>
      <c r="AM71">
        <v>971.49</v>
      </c>
      <c r="AN71">
        <v>52.73</v>
      </c>
      <c r="AO71">
        <v>1024.22</v>
      </c>
      <c r="AP71">
        <v>624.71</v>
      </c>
      <c r="AQ71">
        <v>161.41999999999999</v>
      </c>
      <c r="AR71">
        <v>0</v>
      </c>
      <c r="AS71">
        <v>143.15</v>
      </c>
      <c r="AT71">
        <v>304.57</v>
      </c>
      <c r="AU71">
        <v>0</v>
      </c>
      <c r="AV71">
        <v>0</v>
      </c>
      <c r="AW71">
        <v>83.27</v>
      </c>
      <c r="AX71">
        <v>83.27</v>
      </c>
      <c r="AY71">
        <v>1012.55</v>
      </c>
      <c r="AZ71">
        <v>11.67</v>
      </c>
      <c r="BA71">
        <v>11.67</v>
      </c>
      <c r="BB71">
        <v>0</v>
      </c>
      <c r="BC71">
        <v>0</v>
      </c>
      <c r="BD71">
        <v>0</v>
      </c>
      <c r="BE71">
        <v>0</v>
      </c>
      <c r="BF71">
        <v>0</v>
      </c>
      <c r="BG71">
        <v>0</v>
      </c>
      <c r="BH71">
        <v>0</v>
      </c>
      <c r="BI71">
        <v>0</v>
      </c>
      <c r="BJ71">
        <v>0</v>
      </c>
      <c r="BK71">
        <v>0</v>
      </c>
      <c r="BL71">
        <v>0</v>
      </c>
      <c r="BM71">
        <v>0.46</v>
      </c>
      <c r="BN71">
        <v>0.46</v>
      </c>
      <c r="BO71">
        <v>0</v>
      </c>
      <c r="BP71">
        <v>0</v>
      </c>
      <c r="BQ71" t="s">
        <v>73</v>
      </c>
      <c r="BR71" t="s">
        <v>73</v>
      </c>
      <c r="BS71" t="s">
        <v>73</v>
      </c>
      <c r="BT71" s="5">
        <f t="shared" si="6"/>
        <v>8.6806470778183376E-2</v>
      </c>
      <c r="BU71" s="4">
        <f>AO71/Table1[[#This Row],[TotalShareHoldersFunds]]</f>
        <v>1.3456571150788958</v>
      </c>
      <c r="BV71" s="4">
        <f t="shared" si="7"/>
        <v>0.26329273580071738</v>
      </c>
      <c r="BW71" s="6">
        <f t="shared" si="8"/>
        <v>1.1394036437484134E-2</v>
      </c>
    </row>
    <row r="72" spans="1:75">
      <c r="A72" t="s">
        <v>88</v>
      </c>
      <c r="B72">
        <v>2015</v>
      </c>
      <c r="C72" t="s">
        <v>76</v>
      </c>
      <c r="D72">
        <v>171.33</v>
      </c>
      <c r="E72">
        <v>171.33</v>
      </c>
      <c r="F72">
        <v>0</v>
      </c>
      <c r="G72">
        <v>7566.8</v>
      </c>
      <c r="H72">
        <v>7566.8</v>
      </c>
      <c r="I72">
        <v>7738.14</v>
      </c>
      <c r="J72">
        <v>70824.990000000005</v>
      </c>
      <c r="K72">
        <v>2308.2399999999998</v>
      </c>
      <c r="L72">
        <v>1979.11</v>
      </c>
      <c r="M72">
        <v>82850.48</v>
      </c>
      <c r="N72">
        <v>3379.54</v>
      </c>
      <c r="O72">
        <v>1400.45</v>
      </c>
      <c r="P72">
        <v>24409.19</v>
      </c>
      <c r="Q72">
        <v>51284.99</v>
      </c>
      <c r="R72">
        <v>466.63</v>
      </c>
      <c r="S72">
        <v>1909.67</v>
      </c>
      <c r="T72">
        <v>82850.48</v>
      </c>
      <c r="U72">
        <v>0</v>
      </c>
      <c r="V72">
        <v>1247</v>
      </c>
      <c r="W72">
        <v>10981</v>
      </c>
      <c r="X72">
        <v>15</v>
      </c>
      <c r="Y72">
        <v>15</v>
      </c>
      <c r="Z72">
        <v>1</v>
      </c>
      <c r="AA72">
        <v>1057.73</v>
      </c>
      <c r="AB72">
        <v>2</v>
      </c>
      <c r="AC72">
        <v>373.27</v>
      </c>
      <c r="AD72">
        <v>1</v>
      </c>
      <c r="AE72">
        <v>1</v>
      </c>
      <c r="AF72">
        <v>2122.0700000000002</v>
      </c>
      <c r="AG72">
        <v>16314.42</v>
      </c>
      <c r="AH72">
        <v>0</v>
      </c>
      <c r="AI72">
        <v>5446.83</v>
      </c>
      <c r="AJ72">
        <v>1835.92</v>
      </c>
      <c r="AK72">
        <v>62.36</v>
      </c>
      <c r="AL72">
        <v>74.349999999999994</v>
      </c>
      <c r="AM72">
        <v>7419.47</v>
      </c>
      <c r="AN72">
        <v>878.31</v>
      </c>
      <c r="AO72">
        <v>8297.77</v>
      </c>
      <c r="AP72">
        <v>5039.0600000000004</v>
      </c>
      <c r="AQ72">
        <v>891.96</v>
      </c>
      <c r="AR72">
        <v>74.59</v>
      </c>
      <c r="AS72">
        <v>664.38</v>
      </c>
      <c r="AT72">
        <v>1630.93</v>
      </c>
      <c r="AU72">
        <v>760.27</v>
      </c>
      <c r="AV72">
        <v>-244.98</v>
      </c>
      <c r="AW72">
        <v>106.74</v>
      </c>
      <c r="AX72">
        <v>622.03</v>
      </c>
      <c r="AY72">
        <v>7292.02</v>
      </c>
      <c r="AZ72">
        <v>1005.75</v>
      </c>
      <c r="BA72">
        <v>1005.75</v>
      </c>
      <c r="BB72">
        <v>787.36</v>
      </c>
      <c r="BC72">
        <v>0</v>
      </c>
      <c r="BD72">
        <v>1793.11</v>
      </c>
      <c r="BE72">
        <v>251.66</v>
      </c>
      <c r="BF72">
        <v>28.76</v>
      </c>
      <c r="BG72">
        <v>109.87</v>
      </c>
      <c r="BH72">
        <v>2.34</v>
      </c>
      <c r="BI72">
        <v>188.46</v>
      </c>
      <c r="BJ72">
        <v>38.369999999999997</v>
      </c>
      <c r="BK72">
        <v>1092.3699999999999</v>
      </c>
      <c r="BL72">
        <v>1793.11</v>
      </c>
      <c r="BM72">
        <v>11.75</v>
      </c>
      <c r="BN72">
        <v>11.75</v>
      </c>
      <c r="BO72">
        <v>0</v>
      </c>
      <c r="BP72">
        <v>110</v>
      </c>
      <c r="BQ72" t="s">
        <v>73</v>
      </c>
      <c r="BR72">
        <v>0.95099140000000004</v>
      </c>
      <c r="BS72">
        <v>0.95683980000000002</v>
      </c>
      <c r="BT72" s="5">
        <f t="shared" si="6"/>
        <v>0.100153553727148</v>
      </c>
      <c r="BU72" s="4">
        <f>AO72/Table1[[#This Row],[TotalShareHoldersFunds]]</f>
        <v>1.0723209970354632</v>
      </c>
      <c r="BV72" s="4">
        <f t="shared" si="7"/>
        <v>0.29829390525371724</v>
      </c>
      <c r="BW72" s="6">
        <f t="shared" si="8"/>
        <v>0.12120726412036004</v>
      </c>
    </row>
    <row r="73" spans="1:75">
      <c r="A73" t="s">
        <v>88</v>
      </c>
      <c r="B73">
        <v>2016</v>
      </c>
      <c r="C73" t="s">
        <v>76</v>
      </c>
      <c r="D73">
        <v>343.79</v>
      </c>
      <c r="E73">
        <v>343.79</v>
      </c>
      <c r="F73">
        <v>0</v>
      </c>
      <c r="G73">
        <v>7747.43</v>
      </c>
      <c r="H73">
        <v>7747.43</v>
      </c>
      <c r="I73">
        <v>8091.22</v>
      </c>
      <c r="J73">
        <v>79171.710000000006</v>
      </c>
      <c r="K73">
        <v>2176.5700000000002</v>
      </c>
      <c r="L73">
        <v>1990.54</v>
      </c>
      <c r="M73">
        <v>91430.03</v>
      </c>
      <c r="N73">
        <v>3774.54</v>
      </c>
      <c r="O73">
        <v>1645.27</v>
      </c>
      <c r="P73">
        <v>22217.49</v>
      </c>
      <c r="Q73">
        <v>58090.14</v>
      </c>
      <c r="R73">
        <v>519.98</v>
      </c>
      <c r="S73">
        <v>5182.6099999999997</v>
      </c>
      <c r="T73">
        <v>91430.03</v>
      </c>
      <c r="U73">
        <v>0</v>
      </c>
      <c r="V73">
        <v>1252</v>
      </c>
      <c r="W73">
        <v>11760</v>
      </c>
      <c r="X73">
        <v>14</v>
      </c>
      <c r="Y73">
        <v>13</v>
      </c>
      <c r="Z73">
        <v>1</v>
      </c>
      <c r="AA73">
        <v>1667.77</v>
      </c>
      <c r="AB73">
        <v>3</v>
      </c>
      <c r="AC73">
        <v>950.01</v>
      </c>
      <c r="AD73">
        <v>2</v>
      </c>
      <c r="AE73">
        <v>2</v>
      </c>
      <c r="AF73">
        <v>2837.33</v>
      </c>
      <c r="AG73">
        <v>18933.07</v>
      </c>
      <c r="AH73">
        <v>0</v>
      </c>
      <c r="AI73">
        <v>5669.31</v>
      </c>
      <c r="AJ73">
        <v>1759.63</v>
      </c>
      <c r="AK73">
        <v>55.96</v>
      </c>
      <c r="AL73">
        <v>259.79000000000002</v>
      </c>
      <c r="AM73">
        <v>7744.69</v>
      </c>
      <c r="AN73">
        <v>786.38</v>
      </c>
      <c r="AO73">
        <v>8531.07</v>
      </c>
      <c r="AP73">
        <v>5240.45</v>
      </c>
      <c r="AQ73">
        <v>1052.8499999999999</v>
      </c>
      <c r="AR73">
        <v>105.45</v>
      </c>
      <c r="AS73">
        <v>708.54</v>
      </c>
      <c r="AT73">
        <v>1866.84</v>
      </c>
      <c r="AU73">
        <v>339.02</v>
      </c>
      <c r="AV73">
        <v>-95.02</v>
      </c>
      <c r="AW73">
        <v>704.13</v>
      </c>
      <c r="AX73">
        <v>948.13</v>
      </c>
      <c r="AY73">
        <v>8055.42</v>
      </c>
      <c r="AZ73">
        <v>475.65</v>
      </c>
      <c r="BA73">
        <v>475.65</v>
      </c>
      <c r="BB73">
        <v>1092.3699999999999</v>
      </c>
      <c r="BC73">
        <v>0</v>
      </c>
      <c r="BD73">
        <v>1568.02</v>
      </c>
      <c r="BE73">
        <v>118.91</v>
      </c>
      <c r="BF73">
        <v>6.34</v>
      </c>
      <c r="BG73">
        <v>216.99</v>
      </c>
      <c r="BH73">
        <v>0.15</v>
      </c>
      <c r="BI73">
        <v>120.33</v>
      </c>
      <c r="BJ73">
        <v>24.53</v>
      </c>
      <c r="BK73">
        <v>1056.98</v>
      </c>
      <c r="BL73">
        <v>1568.02</v>
      </c>
      <c r="BM73">
        <v>2.77</v>
      </c>
      <c r="BN73">
        <v>2.75</v>
      </c>
      <c r="BO73">
        <v>0</v>
      </c>
      <c r="BP73">
        <v>35</v>
      </c>
      <c r="BQ73" t="s">
        <v>73</v>
      </c>
      <c r="BR73">
        <v>0.95099140000000004</v>
      </c>
      <c r="BS73">
        <v>0.95312260000000004</v>
      </c>
      <c r="BT73" s="5">
        <f t="shared" si="6"/>
        <v>9.3307089585336456E-2</v>
      </c>
      <c r="BU73" s="4">
        <f>AO73/Table1[[#This Row],[TotalShareHoldersFunds]]</f>
        <v>1.0543613942026047</v>
      </c>
      <c r="BV73" s="4">
        <f t="shared" si="7"/>
        <v>0.26900393265786865</v>
      </c>
      <c r="BW73" s="6">
        <f t="shared" si="8"/>
        <v>5.5755022523552147E-2</v>
      </c>
    </row>
    <row r="74" spans="1:75">
      <c r="A74" t="s">
        <v>88</v>
      </c>
      <c r="B74">
        <v>2017</v>
      </c>
      <c r="C74" t="s">
        <v>76</v>
      </c>
      <c r="D74">
        <v>344.81</v>
      </c>
      <c r="E74">
        <v>344.81</v>
      </c>
      <c r="F74">
        <v>5.01</v>
      </c>
      <c r="G74">
        <v>8592.56</v>
      </c>
      <c r="H74">
        <v>8597.57</v>
      </c>
      <c r="I74">
        <v>8942.3799999999992</v>
      </c>
      <c r="J74">
        <v>97664.56</v>
      </c>
      <c r="K74">
        <v>5897.32</v>
      </c>
      <c r="L74">
        <v>2472.67</v>
      </c>
      <c r="M74">
        <v>114976.9</v>
      </c>
      <c r="N74">
        <v>4576.57</v>
      </c>
      <c r="O74">
        <v>2875.61</v>
      </c>
      <c r="P74">
        <v>28196.09</v>
      </c>
      <c r="Q74">
        <v>73336.27</v>
      </c>
      <c r="R74">
        <v>489.47</v>
      </c>
      <c r="S74">
        <v>5502.93</v>
      </c>
      <c r="T74">
        <v>114976.9</v>
      </c>
      <c r="U74">
        <v>0</v>
      </c>
      <c r="V74">
        <v>1252</v>
      </c>
      <c r="W74">
        <v>11593</v>
      </c>
      <c r="X74">
        <v>12</v>
      </c>
      <c r="Y74">
        <v>12</v>
      </c>
      <c r="Z74">
        <v>1</v>
      </c>
      <c r="AA74">
        <v>1727.05</v>
      </c>
      <c r="AB74">
        <v>2</v>
      </c>
      <c r="AC74">
        <v>941.2</v>
      </c>
      <c r="AD74">
        <v>1</v>
      </c>
      <c r="AE74">
        <v>1</v>
      </c>
      <c r="AF74">
        <v>2568.35</v>
      </c>
      <c r="AG74">
        <v>23235.14</v>
      </c>
      <c r="AH74">
        <v>0</v>
      </c>
      <c r="AI74">
        <v>6545.68</v>
      </c>
      <c r="AJ74">
        <v>1801.4</v>
      </c>
      <c r="AK74">
        <v>98.93</v>
      </c>
      <c r="AL74">
        <v>231.38</v>
      </c>
      <c r="AM74">
        <v>8677.3799999999992</v>
      </c>
      <c r="AN74">
        <v>1081.81</v>
      </c>
      <c r="AO74">
        <v>9759.19</v>
      </c>
      <c r="AP74">
        <v>5624.74</v>
      </c>
      <c r="AQ74">
        <v>1163.75</v>
      </c>
      <c r="AR74">
        <v>122.17</v>
      </c>
      <c r="AS74">
        <v>923.61</v>
      </c>
      <c r="AT74">
        <v>2209.5300000000002</v>
      </c>
      <c r="AU74">
        <v>678.95</v>
      </c>
      <c r="AV74">
        <v>-203.24</v>
      </c>
      <c r="AW74">
        <v>618.41</v>
      </c>
      <c r="AX74">
        <v>1094.1199999999999</v>
      </c>
      <c r="AY74">
        <v>8928.4</v>
      </c>
      <c r="AZ74">
        <v>830.79</v>
      </c>
      <c r="BA74">
        <v>830.79</v>
      </c>
      <c r="BB74">
        <v>1056.98</v>
      </c>
      <c r="BC74">
        <v>0</v>
      </c>
      <c r="BD74">
        <v>1887.77</v>
      </c>
      <c r="BE74">
        <v>207.7</v>
      </c>
      <c r="BF74">
        <v>65.849999999999994</v>
      </c>
      <c r="BG74">
        <v>131.43</v>
      </c>
      <c r="BH74">
        <v>0.02</v>
      </c>
      <c r="BI74">
        <v>0</v>
      </c>
      <c r="BJ74">
        <v>0</v>
      </c>
      <c r="BK74">
        <v>1451.27</v>
      </c>
      <c r="BL74">
        <v>1887.77</v>
      </c>
      <c r="BM74">
        <v>4.83</v>
      </c>
      <c r="BN74">
        <v>4.76</v>
      </c>
      <c r="BO74">
        <v>0</v>
      </c>
      <c r="BP74">
        <v>45</v>
      </c>
      <c r="BQ74" t="s">
        <v>73</v>
      </c>
      <c r="BR74">
        <v>0.95099140000000004</v>
      </c>
      <c r="BS74">
        <v>0.94909739999999998</v>
      </c>
      <c r="BT74" s="5">
        <f t="shared" si="6"/>
        <v>8.4879571461745809E-2</v>
      </c>
      <c r="BU74" s="4">
        <f>AO74/Table1[[#This Row],[TotalShareHoldersFunds]]</f>
        <v>1.091341454959418</v>
      </c>
      <c r="BV74" s="4">
        <f t="shared" si="7"/>
        <v>0.65947991474305501</v>
      </c>
      <c r="BW74" s="6">
        <f t="shared" si="8"/>
        <v>8.5128991238002327E-2</v>
      </c>
    </row>
    <row r="75" spans="1:75">
      <c r="A75" t="s">
        <v>88</v>
      </c>
      <c r="B75">
        <v>2018</v>
      </c>
      <c r="C75" t="s">
        <v>76</v>
      </c>
      <c r="D75">
        <v>394.43</v>
      </c>
      <c r="E75">
        <v>394.43</v>
      </c>
      <c r="F75">
        <v>5.01</v>
      </c>
      <c r="G75">
        <v>11810.8</v>
      </c>
      <c r="H75">
        <v>11815.81</v>
      </c>
      <c r="I75">
        <v>12210.24</v>
      </c>
      <c r="J75">
        <v>111992.5</v>
      </c>
      <c r="K75">
        <v>11533.5</v>
      </c>
      <c r="L75">
        <v>2577.73</v>
      </c>
      <c r="M75">
        <v>138314</v>
      </c>
      <c r="N75">
        <v>5132.76</v>
      </c>
      <c r="O75">
        <v>4070.65</v>
      </c>
      <c r="P75">
        <v>30781.07</v>
      </c>
      <c r="Q75">
        <v>91957.47</v>
      </c>
      <c r="R75">
        <v>457.37</v>
      </c>
      <c r="S75">
        <v>5914.63</v>
      </c>
      <c r="T75">
        <v>138314</v>
      </c>
      <c r="U75">
        <v>0</v>
      </c>
      <c r="V75">
        <v>1252</v>
      </c>
      <c r="W75">
        <v>12112</v>
      </c>
      <c r="X75">
        <v>15</v>
      </c>
      <c r="Y75">
        <v>14</v>
      </c>
      <c r="Z75">
        <v>1</v>
      </c>
      <c r="AA75">
        <v>2795.62</v>
      </c>
      <c r="AB75">
        <v>3</v>
      </c>
      <c r="AC75">
        <v>1551.96</v>
      </c>
      <c r="AD75">
        <v>2</v>
      </c>
      <c r="AE75">
        <v>2</v>
      </c>
      <c r="AF75">
        <v>3123.36</v>
      </c>
      <c r="AG75">
        <v>26815.17</v>
      </c>
      <c r="AH75">
        <v>0</v>
      </c>
      <c r="AI75">
        <v>7538.78</v>
      </c>
      <c r="AJ75">
        <v>1917.44</v>
      </c>
      <c r="AK75">
        <v>95.82</v>
      </c>
      <c r="AL75">
        <v>200.83</v>
      </c>
      <c r="AM75">
        <v>9752.86</v>
      </c>
      <c r="AN75">
        <v>1159.1199999999999</v>
      </c>
      <c r="AO75">
        <v>10911.98</v>
      </c>
      <c r="AP75">
        <v>6170.05</v>
      </c>
      <c r="AQ75">
        <v>1242.47</v>
      </c>
      <c r="AR75">
        <v>123.17</v>
      </c>
      <c r="AS75">
        <v>1085.26</v>
      </c>
      <c r="AT75">
        <v>2450.9</v>
      </c>
      <c r="AU75">
        <v>461.03</v>
      </c>
      <c r="AV75">
        <v>3.98</v>
      </c>
      <c r="AW75">
        <v>947.17</v>
      </c>
      <c r="AX75">
        <v>1412.18</v>
      </c>
      <c r="AY75">
        <v>10033.14</v>
      </c>
      <c r="AZ75">
        <v>878.85</v>
      </c>
      <c r="BA75">
        <v>878.85</v>
      </c>
      <c r="BB75">
        <v>1451.27</v>
      </c>
      <c r="BC75">
        <v>0</v>
      </c>
      <c r="BD75">
        <v>2330.11</v>
      </c>
      <c r="BE75">
        <v>219.71</v>
      </c>
      <c r="BF75">
        <v>26.83</v>
      </c>
      <c r="BG75">
        <v>97.07</v>
      </c>
      <c r="BH75">
        <v>210.58</v>
      </c>
      <c r="BI75">
        <v>0</v>
      </c>
      <c r="BJ75">
        <v>0</v>
      </c>
      <c r="BK75">
        <v>1742.49</v>
      </c>
      <c r="BL75">
        <v>2330.11</v>
      </c>
      <c r="BM75">
        <v>4.62</v>
      </c>
      <c r="BN75">
        <v>4.5599999999999996</v>
      </c>
      <c r="BO75">
        <v>0</v>
      </c>
      <c r="BP75">
        <v>50</v>
      </c>
      <c r="BQ75" t="s">
        <v>73</v>
      </c>
      <c r="BR75">
        <v>0.95099140000000004</v>
      </c>
      <c r="BS75">
        <v>0.94474069999999999</v>
      </c>
      <c r="BT75" s="5">
        <f t="shared" si="6"/>
        <v>7.8892809115490833E-2</v>
      </c>
      <c r="BU75" s="4">
        <f>AO75/Table1[[#This Row],[TotalShareHoldersFunds]]</f>
        <v>0.89367448960872187</v>
      </c>
      <c r="BV75" s="4">
        <f t="shared" si="7"/>
        <v>0.94457602798962181</v>
      </c>
      <c r="BW75" s="6">
        <f t="shared" si="8"/>
        <v>8.0539920344428792E-2</v>
      </c>
    </row>
    <row r="76" spans="1:75">
      <c r="A76" t="s">
        <v>88</v>
      </c>
      <c r="B76">
        <v>2019</v>
      </c>
      <c r="C76" t="s">
        <v>76</v>
      </c>
      <c r="D76">
        <v>397.01</v>
      </c>
      <c r="E76">
        <v>397.01</v>
      </c>
      <c r="F76">
        <v>0</v>
      </c>
      <c r="G76">
        <v>12876.03</v>
      </c>
      <c r="H76">
        <v>12876.03</v>
      </c>
      <c r="I76">
        <v>13273.04</v>
      </c>
      <c r="J76">
        <v>134954.29999999999</v>
      </c>
      <c r="K76">
        <v>7781.32</v>
      </c>
      <c r="L76">
        <v>3331.29</v>
      </c>
      <c r="M76">
        <v>159340</v>
      </c>
      <c r="N76">
        <v>6419.17</v>
      </c>
      <c r="O76">
        <v>3647.63</v>
      </c>
      <c r="P76">
        <v>31824.47</v>
      </c>
      <c r="Q76">
        <v>110222.9</v>
      </c>
      <c r="R76">
        <v>472.04</v>
      </c>
      <c r="S76">
        <v>6753.73</v>
      </c>
      <c r="T76">
        <v>159340</v>
      </c>
      <c r="U76">
        <v>0</v>
      </c>
      <c r="V76">
        <v>0</v>
      </c>
      <c r="W76">
        <v>0</v>
      </c>
      <c r="X76">
        <v>14</v>
      </c>
      <c r="Y76">
        <v>0</v>
      </c>
      <c r="Z76">
        <v>0</v>
      </c>
      <c r="AA76">
        <v>3260.68</v>
      </c>
      <c r="AB76">
        <v>3</v>
      </c>
      <c r="AC76">
        <v>1626.2</v>
      </c>
      <c r="AD76">
        <v>1</v>
      </c>
      <c r="AE76">
        <v>1</v>
      </c>
      <c r="AF76">
        <v>0</v>
      </c>
      <c r="AG76">
        <v>0</v>
      </c>
      <c r="AH76">
        <v>0</v>
      </c>
      <c r="AI76">
        <v>9089.6200000000008</v>
      </c>
      <c r="AJ76">
        <v>2037.45</v>
      </c>
      <c r="AK76">
        <v>73.47</v>
      </c>
      <c r="AL76">
        <v>218.49</v>
      </c>
      <c r="AM76">
        <v>11419.03</v>
      </c>
      <c r="AN76">
        <v>1351.02</v>
      </c>
      <c r="AO76">
        <v>12770.05</v>
      </c>
      <c r="AP76">
        <v>7242.68</v>
      </c>
      <c r="AQ76">
        <v>1377.76</v>
      </c>
      <c r="AR76">
        <v>0</v>
      </c>
      <c r="AS76">
        <v>1386.51</v>
      </c>
      <c r="AT76">
        <v>2764.27</v>
      </c>
      <c r="AU76">
        <v>663.36</v>
      </c>
      <c r="AV76">
        <v>0</v>
      </c>
      <c r="AW76">
        <v>855.85</v>
      </c>
      <c r="AX76">
        <v>1519.21</v>
      </c>
      <c r="AY76">
        <v>11526.16</v>
      </c>
      <c r="AZ76">
        <v>1243.8900000000001</v>
      </c>
      <c r="BA76">
        <v>1243.8900000000001</v>
      </c>
      <c r="BB76">
        <v>0</v>
      </c>
      <c r="BC76">
        <v>0</v>
      </c>
      <c r="BD76">
        <v>0</v>
      </c>
      <c r="BE76">
        <v>0</v>
      </c>
      <c r="BF76">
        <v>0</v>
      </c>
      <c r="BG76">
        <v>0</v>
      </c>
      <c r="BH76">
        <v>0</v>
      </c>
      <c r="BI76">
        <v>0</v>
      </c>
      <c r="BJ76">
        <v>0</v>
      </c>
      <c r="BK76">
        <v>0</v>
      </c>
      <c r="BL76">
        <v>0</v>
      </c>
      <c r="BM76">
        <v>6.28</v>
      </c>
      <c r="BN76">
        <v>6.24</v>
      </c>
      <c r="BO76">
        <v>0</v>
      </c>
      <c r="BP76">
        <v>70</v>
      </c>
      <c r="BQ76" t="s">
        <v>73</v>
      </c>
      <c r="BR76" t="s">
        <v>73</v>
      </c>
      <c r="BS76" t="s">
        <v>73</v>
      </c>
      <c r="BT76" s="5">
        <f t="shared" si="6"/>
        <v>8.014340404167189E-2</v>
      </c>
      <c r="BU76" s="4">
        <f>AO76/Table1[[#This Row],[TotalShareHoldersFunds]]</f>
        <v>0.96210438603364401</v>
      </c>
      <c r="BV76" s="4">
        <f t="shared" si="7"/>
        <v>0.58625002260220715</v>
      </c>
      <c r="BW76" s="6">
        <f t="shared" si="8"/>
        <v>9.7406822995994541E-2</v>
      </c>
    </row>
    <row r="77" spans="1:75">
      <c r="A77" t="s">
        <v>89</v>
      </c>
      <c r="B77">
        <v>2015</v>
      </c>
      <c r="C77" t="s">
        <v>76</v>
      </c>
      <c r="D77">
        <v>512.51</v>
      </c>
      <c r="E77">
        <v>512.51</v>
      </c>
      <c r="F77">
        <v>0</v>
      </c>
      <c r="G77">
        <v>88949.84</v>
      </c>
      <c r="H77">
        <v>88949.84</v>
      </c>
      <c r="I77">
        <v>89462.35</v>
      </c>
      <c r="J77">
        <v>643639.69999999995</v>
      </c>
      <c r="K77">
        <v>74028.87</v>
      </c>
      <c r="L77">
        <v>56709.32</v>
      </c>
      <c r="M77">
        <v>863840.2</v>
      </c>
      <c r="N77">
        <v>37896.879999999997</v>
      </c>
      <c r="O77">
        <v>11055.22</v>
      </c>
      <c r="P77">
        <v>214463.3</v>
      </c>
      <c r="Q77">
        <v>554568.19999999995</v>
      </c>
      <c r="R77">
        <v>3626.74</v>
      </c>
      <c r="S77">
        <v>42229.82</v>
      </c>
      <c r="T77">
        <v>863840.2</v>
      </c>
      <c r="U77">
        <v>0</v>
      </c>
      <c r="V77">
        <v>4715</v>
      </c>
      <c r="W77">
        <v>84325</v>
      </c>
      <c r="X77">
        <v>15</v>
      </c>
      <c r="Y77">
        <v>13</v>
      </c>
      <c r="Z77">
        <v>2</v>
      </c>
      <c r="AA77">
        <v>5885.66</v>
      </c>
      <c r="AB77">
        <v>1</v>
      </c>
      <c r="AC77">
        <v>1843.99</v>
      </c>
      <c r="AD77">
        <v>0</v>
      </c>
      <c r="AE77">
        <v>0</v>
      </c>
      <c r="AF77">
        <v>30848.04</v>
      </c>
      <c r="AG77">
        <v>817869.6</v>
      </c>
      <c r="AH77">
        <v>0</v>
      </c>
      <c r="AI77">
        <v>37180.79</v>
      </c>
      <c r="AJ77">
        <v>10705.61</v>
      </c>
      <c r="AK77">
        <v>517.1</v>
      </c>
      <c r="AL77">
        <v>66.41</v>
      </c>
      <c r="AM77">
        <v>48469.9</v>
      </c>
      <c r="AN77">
        <v>8996.35</v>
      </c>
      <c r="AO77">
        <v>57466.26</v>
      </c>
      <c r="AP77">
        <v>26074.240000000002</v>
      </c>
      <c r="AQ77">
        <v>4750.96</v>
      </c>
      <c r="AR77">
        <v>656.3</v>
      </c>
      <c r="AS77">
        <v>8580.2900000000009</v>
      </c>
      <c r="AT77">
        <v>13987.54</v>
      </c>
      <c r="AU77">
        <v>5204.03</v>
      </c>
      <c r="AV77">
        <v>-91.23</v>
      </c>
      <c r="AW77">
        <v>2075.0100000000002</v>
      </c>
      <c r="AX77">
        <v>7188.56</v>
      </c>
      <c r="AY77">
        <v>47250.34</v>
      </c>
      <c r="AZ77">
        <v>10215.92</v>
      </c>
      <c r="BA77">
        <v>10215.92</v>
      </c>
      <c r="BB77">
        <v>14654.15</v>
      </c>
      <c r="BC77">
        <v>0</v>
      </c>
      <c r="BD77">
        <v>24870.07</v>
      </c>
      <c r="BE77">
        <v>2553.98</v>
      </c>
      <c r="BF77">
        <v>224.92</v>
      </c>
      <c r="BG77">
        <v>0</v>
      </c>
      <c r="BH77">
        <v>0.84</v>
      </c>
      <c r="BI77">
        <v>2005.2</v>
      </c>
      <c r="BJ77">
        <v>408.21</v>
      </c>
      <c r="BK77">
        <v>18627.79</v>
      </c>
      <c r="BL77">
        <v>24870.07</v>
      </c>
      <c r="BM77">
        <v>42</v>
      </c>
      <c r="BN77">
        <v>42</v>
      </c>
      <c r="BO77">
        <v>0</v>
      </c>
      <c r="BP77">
        <v>400</v>
      </c>
      <c r="BQ77" t="s">
        <v>73</v>
      </c>
      <c r="BR77">
        <v>0.96079099999999995</v>
      </c>
      <c r="BS77">
        <v>0.97205050000000004</v>
      </c>
      <c r="BT77" s="5">
        <f t="shared" si="6"/>
        <v>6.6524178893272168E-2</v>
      </c>
      <c r="BU77" s="4">
        <f>AO77/Table1[[#This Row],[TotalShareHoldersFunds]]</f>
        <v>0.64235133550594181</v>
      </c>
      <c r="BV77" s="4">
        <f t="shared" si="7"/>
        <v>0.82748631128066708</v>
      </c>
      <c r="BW77" s="6">
        <f t="shared" si="8"/>
        <v>0.17777248771714046</v>
      </c>
    </row>
    <row r="78" spans="1:75">
      <c r="A78" t="s">
        <v>89</v>
      </c>
      <c r="B78">
        <v>2016</v>
      </c>
      <c r="C78" t="s">
        <v>76</v>
      </c>
      <c r="D78">
        <v>519.02</v>
      </c>
      <c r="E78">
        <v>519.02</v>
      </c>
      <c r="F78">
        <v>0</v>
      </c>
      <c r="G78">
        <v>105776</v>
      </c>
      <c r="H78">
        <v>105776</v>
      </c>
      <c r="I78">
        <v>106295</v>
      </c>
      <c r="J78">
        <v>788770.6</v>
      </c>
      <c r="K78">
        <v>123105</v>
      </c>
      <c r="L78">
        <v>45763.72</v>
      </c>
      <c r="M78">
        <v>1063934</v>
      </c>
      <c r="N78">
        <v>104670.5</v>
      </c>
      <c r="O78">
        <v>18244.61</v>
      </c>
      <c r="P78">
        <v>242200.2</v>
      </c>
      <c r="Q78">
        <v>658333.1</v>
      </c>
      <c r="R78">
        <v>3607.2</v>
      </c>
      <c r="S78">
        <v>36878.699999999997</v>
      </c>
      <c r="T78">
        <v>1063934</v>
      </c>
      <c r="U78">
        <v>0</v>
      </c>
      <c r="V78">
        <v>4787</v>
      </c>
      <c r="W78">
        <v>88253</v>
      </c>
      <c r="X78">
        <v>15</v>
      </c>
      <c r="Y78">
        <v>13</v>
      </c>
      <c r="Z78">
        <v>2</v>
      </c>
      <c r="AA78">
        <v>8606.9699999999993</v>
      </c>
      <c r="AB78">
        <v>1</v>
      </c>
      <c r="AC78">
        <v>2601.02</v>
      </c>
      <c r="AD78">
        <v>0</v>
      </c>
      <c r="AE78">
        <v>0</v>
      </c>
      <c r="AF78">
        <v>42753.83</v>
      </c>
      <c r="AG78">
        <v>875488.2</v>
      </c>
      <c r="AH78">
        <v>0</v>
      </c>
      <c r="AI78">
        <v>44827.86</v>
      </c>
      <c r="AJ78">
        <v>14120.03</v>
      </c>
      <c r="AK78">
        <v>361.61</v>
      </c>
      <c r="AL78">
        <v>911.95</v>
      </c>
      <c r="AM78">
        <v>60221.45</v>
      </c>
      <c r="AN78">
        <v>10751.72</v>
      </c>
      <c r="AO78">
        <v>70973.17</v>
      </c>
      <c r="AP78">
        <v>32629.93</v>
      </c>
      <c r="AQ78">
        <v>5702.2</v>
      </c>
      <c r="AR78">
        <v>705.84</v>
      </c>
      <c r="AS78">
        <v>10571.66</v>
      </c>
      <c r="AT78">
        <v>16979.7</v>
      </c>
      <c r="AU78">
        <v>6507.59</v>
      </c>
      <c r="AV78">
        <v>-165.88</v>
      </c>
      <c r="AW78">
        <v>2725.61</v>
      </c>
      <c r="AX78">
        <v>9067.32</v>
      </c>
      <c r="AY78">
        <v>58676.959999999999</v>
      </c>
      <c r="AZ78">
        <v>12296.21</v>
      </c>
      <c r="BA78">
        <v>12296.21</v>
      </c>
      <c r="BB78">
        <v>18627.79</v>
      </c>
      <c r="BC78">
        <v>0</v>
      </c>
      <c r="BD78">
        <v>30924.01</v>
      </c>
      <c r="BE78">
        <v>3074.05</v>
      </c>
      <c r="BF78">
        <v>222.15</v>
      </c>
      <c r="BG78">
        <v>0</v>
      </c>
      <c r="BH78">
        <v>-11.71</v>
      </c>
      <c r="BI78">
        <v>2401.7800000000002</v>
      </c>
      <c r="BJ78">
        <v>488.95</v>
      </c>
      <c r="BK78">
        <v>23527.69</v>
      </c>
      <c r="BL78">
        <v>30924.01</v>
      </c>
      <c r="BM78">
        <v>48.84</v>
      </c>
      <c r="BN78">
        <v>48.26</v>
      </c>
      <c r="BO78">
        <v>0</v>
      </c>
      <c r="BP78">
        <v>475</v>
      </c>
      <c r="BQ78" t="s">
        <v>73</v>
      </c>
      <c r="BR78">
        <v>0.96079099999999995</v>
      </c>
      <c r="BS78">
        <v>0.9696207</v>
      </c>
      <c r="BT78" s="5">
        <f t="shared" si="6"/>
        <v>6.6708245060313892E-2</v>
      </c>
      <c r="BU78" s="4">
        <f>AO78/Table1[[#This Row],[TotalShareHoldersFunds]]</f>
        <v>0.66769998588832968</v>
      </c>
      <c r="BV78" s="4">
        <f t="shared" si="7"/>
        <v>1.1581447857378051</v>
      </c>
      <c r="BW78" s="6">
        <f t="shared" si="8"/>
        <v>0.17325152589351722</v>
      </c>
    </row>
    <row r="79" spans="1:75">
      <c r="A79" t="s">
        <v>89</v>
      </c>
      <c r="B79">
        <v>2017</v>
      </c>
      <c r="C79" t="s">
        <v>76</v>
      </c>
      <c r="D79">
        <v>519.02</v>
      </c>
      <c r="E79">
        <v>519.02</v>
      </c>
      <c r="F79">
        <v>0</v>
      </c>
      <c r="G79">
        <v>105776</v>
      </c>
      <c r="H79">
        <v>105776</v>
      </c>
      <c r="I79">
        <v>106295</v>
      </c>
      <c r="J79">
        <v>788770.6</v>
      </c>
      <c r="K79">
        <v>123105</v>
      </c>
      <c r="L79">
        <v>45763.72</v>
      </c>
      <c r="M79">
        <v>1063934</v>
      </c>
      <c r="N79">
        <v>104670.5</v>
      </c>
      <c r="O79">
        <v>18244.61</v>
      </c>
      <c r="P79">
        <v>242200.2</v>
      </c>
      <c r="Q79">
        <v>658333.1</v>
      </c>
      <c r="R79">
        <v>3607.2</v>
      </c>
      <c r="S79">
        <v>36878.699999999997</v>
      </c>
      <c r="T79">
        <v>1063934</v>
      </c>
      <c r="U79">
        <v>0</v>
      </c>
      <c r="V79">
        <v>4787</v>
      </c>
      <c r="W79">
        <v>88253</v>
      </c>
      <c r="X79">
        <v>15</v>
      </c>
      <c r="Y79">
        <v>13</v>
      </c>
      <c r="Z79">
        <v>2</v>
      </c>
      <c r="AA79">
        <v>8606.9699999999993</v>
      </c>
      <c r="AB79">
        <v>1</v>
      </c>
      <c r="AC79">
        <v>2601.02</v>
      </c>
      <c r="AD79">
        <v>0</v>
      </c>
      <c r="AE79">
        <v>0</v>
      </c>
      <c r="AF79">
        <v>42753.83</v>
      </c>
      <c r="AG79">
        <v>875488.2</v>
      </c>
      <c r="AH79">
        <v>0</v>
      </c>
      <c r="AI79">
        <v>52055.26</v>
      </c>
      <c r="AJ79">
        <v>15944.34</v>
      </c>
      <c r="AK79">
        <v>532.02</v>
      </c>
      <c r="AL79">
        <v>774.34</v>
      </c>
      <c r="AM79">
        <v>69305.960000000006</v>
      </c>
      <c r="AN79">
        <v>12296.5</v>
      </c>
      <c r="AO79">
        <v>81602.460000000006</v>
      </c>
      <c r="AP79">
        <v>36166.730000000003</v>
      </c>
      <c r="AQ79">
        <v>6483.66</v>
      </c>
      <c r="AR79">
        <v>833.12</v>
      </c>
      <c r="AS79">
        <v>12386.55</v>
      </c>
      <c r="AT79">
        <v>19703.34</v>
      </c>
      <c r="AU79">
        <v>7916.97</v>
      </c>
      <c r="AV79">
        <v>-327.54000000000002</v>
      </c>
      <c r="AW79">
        <v>3593.31</v>
      </c>
      <c r="AX79">
        <v>11182.74</v>
      </c>
      <c r="AY79">
        <v>67052.820000000007</v>
      </c>
      <c r="AZ79">
        <v>14549.64</v>
      </c>
      <c r="BA79">
        <v>14549.64</v>
      </c>
      <c r="BB79">
        <v>23527.69</v>
      </c>
      <c r="BC79">
        <v>0</v>
      </c>
      <c r="BD79">
        <v>38077.33</v>
      </c>
      <c r="BE79">
        <v>3637.41</v>
      </c>
      <c r="BF79">
        <v>313.41000000000003</v>
      </c>
      <c r="BG79">
        <v>0</v>
      </c>
      <c r="BH79">
        <v>-1.69</v>
      </c>
      <c r="BI79">
        <v>0</v>
      </c>
      <c r="BJ79">
        <v>0</v>
      </c>
      <c r="BK79">
        <v>32668.94</v>
      </c>
      <c r="BL79">
        <v>38077.33</v>
      </c>
      <c r="BM79">
        <v>57.18</v>
      </c>
      <c r="BN79">
        <v>56.43</v>
      </c>
      <c r="BO79">
        <v>0</v>
      </c>
      <c r="BP79">
        <v>550</v>
      </c>
      <c r="BQ79" t="s">
        <v>73</v>
      </c>
      <c r="BR79">
        <v>0.96079099999999995</v>
      </c>
      <c r="BS79">
        <v>0.96698539999999999</v>
      </c>
      <c r="BT79" s="5">
        <f t="shared" si="6"/>
        <v>7.6698798985651379E-2</v>
      </c>
      <c r="BU79" s="4">
        <f>AO79/Table1[[#This Row],[TotalShareHoldersFunds]]</f>
        <v>0.76769801025448048</v>
      </c>
      <c r="BV79" s="4">
        <f t="shared" si="7"/>
        <v>1.1581447857378051</v>
      </c>
      <c r="BW79" s="6">
        <f t="shared" si="8"/>
        <v>0.17829903657316212</v>
      </c>
    </row>
    <row r="80" spans="1:75">
      <c r="A80" t="s">
        <v>89</v>
      </c>
      <c r="B80">
        <v>2018</v>
      </c>
      <c r="C80" t="s">
        <v>76</v>
      </c>
      <c r="D80">
        <v>544.66</v>
      </c>
      <c r="E80">
        <v>544.66</v>
      </c>
      <c r="F80">
        <v>0</v>
      </c>
      <c r="G80">
        <v>148661.70000000001</v>
      </c>
      <c r="H80">
        <v>148661.70000000001</v>
      </c>
      <c r="I80">
        <v>149206.39999999999</v>
      </c>
      <c r="J80">
        <v>923140.9</v>
      </c>
      <c r="K80">
        <v>117085.1</v>
      </c>
      <c r="L80">
        <v>55108.29</v>
      </c>
      <c r="M80">
        <v>1244541</v>
      </c>
      <c r="N80">
        <v>46763.62</v>
      </c>
      <c r="O80">
        <v>34584.019999999997</v>
      </c>
      <c r="P80">
        <v>290587.90000000002</v>
      </c>
      <c r="Q80">
        <v>819401.2</v>
      </c>
      <c r="R80">
        <v>4030</v>
      </c>
      <c r="S80">
        <v>49173.95</v>
      </c>
      <c r="T80">
        <v>1244541</v>
      </c>
      <c r="U80">
        <v>0</v>
      </c>
      <c r="V80">
        <v>5103</v>
      </c>
      <c r="W80">
        <v>98061</v>
      </c>
      <c r="X80">
        <v>17</v>
      </c>
      <c r="Y80">
        <v>16</v>
      </c>
      <c r="Z80">
        <v>1</v>
      </c>
      <c r="AA80">
        <v>11224.16</v>
      </c>
      <c r="AB80">
        <v>1</v>
      </c>
      <c r="AC80">
        <v>3214.52</v>
      </c>
      <c r="AD80">
        <v>0</v>
      </c>
      <c r="AE80">
        <v>0</v>
      </c>
      <c r="AF80">
        <v>49952.800000000003</v>
      </c>
      <c r="AG80">
        <v>1024715</v>
      </c>
      <c r="AH80">
        <v>0</v>
      </c>
      <c r="AI80">
        <v>62661.79</v>
      </c>
      <c r="AJ80">
        <v>16222.37</v>
      </c>
      <c r="AK80">
        <v>523.88</v>
      </c>
      <c r="AL80">
        <v>833.31</v>
      </c>
      <c r="AM80">
        <v>80241.36</v>
      </c>
      <c r="AN80">
        <v>15220.3</v>
      </c>
      <c r="AO80">
        <v>95461.66</v>
      </c>
      <c r="AP80">
        <v>40146.49</v>
      </c>
      <c r="AQ80">
        <v>6805.74</v>
      </c>
      <c r="AR80">
        <v>906.34</v>
      </c>
      <c r="AS80">
        <v>14978.3</v>
      </c>
      <c r="AT80">
        <v>22690.38</v>
      </c>
      <c r="AU80">
        <v>10107.25</v>
      </c>
      <c r="AV80">
        <v>-896.68</v>
      </c>
      <c r="AW80">
        <v>5927.49</v>
      </c>
      <c r="AX80">
        <v>15138.06</v>
      </c>
      <c r="AY80">
        <v>77974.929999999993</v>
      </c>
      <c r="AZ80">
        <v>17486.73</v>
      </c>
      <c r="BA80">
        <v>17486.73</v>
      </c>
      <c r="BB80">
        <v>32668.94</v>
      </c>
      <c r="BC80">
        <v>0</v>
      </c>
      <c r="BD80">
        <v>50155.67</v>
      </c>
      <c r="BE80">
        <v>4371.68</v>
      </c>
      <c r="BF80">
        <v>235.52</v>
      </c>
      <c r="BG80">
        <v>0</v>
      </c>
      <c r="BH80">
        <v>3390.58</v>
      </c>
      <c r="BI80">
        <v>0</v>
      </c>
      <c r="BJ80">
        <v>0</v>
      </c>
      <c r="BK80">
        <v>40453.42</v>
      </c>
      <c r="BL80">
        <v>50155.67</v>
      </c>
      <c r="BM80">
        <v>67.760000000000005</v>
      </c>
      <c r="BN80">
        <v>66.84</v>
      </c>
      <c r="BO80">
        <v>0</v>
      </c>
      <c r="BP80">
        <v>650</v>
      </c>
      <c r="BQ80" t="s">
        <v>73</v>
      </c>
      <c r="BR80">
        <v>0.96079099999999995</v>
      </c>
      <c r="BS80">
        <v>0.96412810000000004</v>
      </c>
      <c r="BT80" s="5">
        <f t="shared" si="6"/>
        <v>7.6704311067293085E-2</v>
      </c>
      <c r="BU80" s="4">
        <f>AO80/Table1[[#This Row],[TotalShareHoldersFunds]]</f>
        <v>0.63979601411199527</v>
      </c>
      <c r="BV80" s="4">
        <f t="shared" si="7"/>
        <v>0.78471902009565275</v>
      </c>
      <c r="BW80" s="6">
        <f t="shared" si="8"/>
        <v>0.18318066122043131</v>
      </c>
    </row>
    <row r="81" spans="1:75">
      <c r="A81" t="s">
        <v>89</v>
      </c>
      <c r="B81">
        <v>2019</v>
      </c>
      <c r="C81" t="s">
        <v>76</v>
      </c>
      <c r="D81">
        <v>544.66</v>
      </c>
      <c r="E81">
        <v>544.66</v>
      </c>
      <c r="F81">
        <v>0</v>
      </c>
      <c r="G81">
        <v>148661.70000000001</v>
      </c>
      <c r="H81">
        <v>148661.70000000001</v>
      </c>
      <c r="I81">
        <v>149206.29999999999</v>
      </c>
      <c r="J81">
        <v>923140.9</v>
      </c>
      <c r="K81">
        <v>117085.1</v>
      </c>
      <c r="L81">
        <v>55108.33</v>
      </c>
      <c r="M81">
        <v>1244541</v>
      </c>
      <c r="N81">
        <v>46763.62</v>
      </c>
      <c r="O81">
        <v>34584.01</v>
      </c>
      <c r="P81">
        <v>290587.90000000002</v>
      </c>
      <c r="Q81">
        <v>819401.2</v>
      </c>
      <c r="R81">
        <v>4030.01</v>
      </c>
      <c r="S81">
        <v>49173.97</v>
      </c>
      <c r="T81">
        <v>1244541</v>
      </c>
      <c r="U81">
        <v>0</v>
      </c>
      <c r="V81">
        <v>0</v>
      </c>
      <c r="W81">
        <v>0</v>
      </c>
      <c r="X81">
        <v>17</v>
      </c>
      <c r="Y81">
        <v>0</v>
      </c>
      <c r="Z81">
        <v>0</v>
      </c>
      <c r="AA81">
        <v>11224.16</v>
      </c>
      <c r="AB81">
        <v>1</v>
      </c>
      <c r="AC81">
        <v>3214.52</v>
      </c>
      <c r="AD81">
        <v>0</v>
      </c>
      <c r="AE81">
        <v>2</v>
      </c>
      <c r="AF81">
        <v>0</v>
      </c>
      <c r="AG81">
        <v>0</v>
      </c>
      <c r="AH81">
        <v>0</v>
      </c>
      <c r="AI81">
        <v>77544.19</v>
      </c>
      <c r="AJ81">
        <v>19997.46</v>
      </c>
      <c r="AK81">
        <v>635.70000000000005</v>
      </c>
      <c r="AL81">
        <v>794.7</v>
      </c>
      <c r="AM81">
        <v>98972.05</v>
      </c>
      <c r="AN81">
        <v>17625.88</v>
      </c>
      <c r="AO81">
        <v>116597.9</v>
      </c>
      <c r="AP81">
        <v>50728.83</v>
      </c>
      <c r="AQ81">
        <v>7761.76</v>
      </c>
      <c r="AR81">
        <v>1140.0999999999999</v>
      </c>
      <c r="AS81">
        <v>17217.509999999998</v>
      </c>
      <c r="AT81">
        <v>26119.37</v>
      </c>
      <c r="AU81">
        <v>12129.61</v>
      </c>
      <c r="AV81">
        <v>-1008.12</v>
      </c>
      <c r="AW81">
        <v>7550.08</v>
      </c>
      <c r="AX81">
        <v>18671.57</v>
      </c>
      <c r="AY81">
        <v>95519.77</v>
      </c>
      <c r="AZ81">
        <v>21078.17</v>
      </c>
      <c r="BA81">
        <v>21078.17</v>
      </c>
      <c r="BB81">
        <v>40453.42</v>
      </c>
      <c r="BC81">
        <v>0</v>
      </c>
      <c r="BD81">
        <v>61531.58</v>
      </c>
      <c r="BE81">
        <v>5269.54</v>
      </c>
      <c r="BF81">
        <v>105.34</v>
      </c>
      <c r="BG81">
        <v>0</v>
      </c>
      <c r="BH81">
        <v>0</v>
      </c>
      <c r="BI81">
        <v>4052.59</v>
      </c>
      <c r="BJ81">
        <v>0</v>
      </c>
      <c r="BK81">
        <v>49223.3</v>
      </c>
      <c r="BL81">
        <v>61531.58</v>
      </c>
      <c r="BM81">
        <v>78.650000000000006</v>
      </c>
      <c r="BN81">
        <v>77.87</v>
      </c>
      <c r="BO81">
        <v>0</v>
      </c>
      <c r="BP81">
        <v>750</v>
      </c>
      <c r="BQ81" t="s">
        <v>73</v>
      </c>
      <c r="BR81" t="s">
        <v>73</v>
      </c>
      <c r="BS81" t="s">
        <v>73</v>
      </c>
      <c r="BT81" s="5">
        <f t="shared" si="6"/>
        <v>9.3687471927401345E-2</v>
      </c>
      <c r="BU81" s="4">
        <f>AO81/Table1[[#This Row],[TotalShareHoldersFunds]]</f>
        <v>0.78145426835193954</v>
      </c>
      <c r="BV81" s="4">
        <f t="shared" si="7"/>
        <v>0.7847195460245312</v>
      </c>
      <c r="BW81" s="6">
        <f t="shared" si="8"/>
        <v>0.18077658345476205</v>
      </c>
    </row>
    <row r="82" spans="1:75">
      <c r="A82" t="s">
        <v>90</v>
      </c>
      <c r="B82">
        <v>2015</v>
      </c>
      <c r="C82" t="s">
        <v>76</v>
      </c>
      <c r="D82">
        <v>1165.1099999999999</v>
      </c>
      <c r="E82">
        <v>1165.1099999999999</v>
      </c>
      <c r="F82">
        <v>3042.14</v>
      </c>
      <c r="G82">
        <v>95737.57</v>
      </c>
      <c r="H82">
        <v>98779.71</v>
      </c>
      <c r="I82">
        <v>99951.07</v>
      </c>
      <c r="J82">
        <v>490039.1</v>
      </c>
      <c r="K82">
        <v>147556.1</v>
      </c>
      <c r="L82">
        <v>34245.160000000003</v>
      </c>
      <c r="M82">
        <v>771791.4</v>
      </c>
      <c r="N82">
        <v>31702.41</v>
      </c>
      <c r="O82">
        <v>44010.66</v>
      </c>
      <c r="P82">
        <v>161506.5</v>
      </c>
      <c r="Q82">
        <v>464232.1</v>
      </c>
      <c r="R82">
        <v>7805.21</v>
      </c>
      <c r="S82">
        <v>62534.55</v>
      </c>
      <c r="T82">
        <v>771791.4</v>
      </c>
      <c r="U82">
        <v>0</v>
      </c>
      <c r="V82">
        <v>4850</v>
      </c>
      <c r="W82">
        <v>82841</v>
      </c>
      <c r="X82">
        <v>17</v>
      </c>
      <c r="Y82">
        <v>14</v>
      </c>
      <c r="Z82">
        <v>3</v>
      </c>
      <c r="AA82">
        <v>42159.39</v>
      </c>
      <c r="AB82">
        <v>9</v>
      </c>
      <c r="AC82">
        <v>25216.81</v>
      </c>
      <c r="AD82">
        <v>5</v>
      </c>
      <c r="AE82">
        <v>5</v>
      </c>
      <c r="AF82">
        <v>22623.19</v>
      </c>
      <c r="AG82">
        <v>1030994</v>
      </c>
      <c r="AH82">
        <v>0</v>
      </c>
      <c r="AI82">
        <v>35631.08</v>
      </c>
      <c r="AJ82">
        <v>11944.57</v>
      </c>
      <c r="AK82">
        <v>195.1</v>
      </c>
      <c r="AL82">
        <v>1320.39</v>
      </c>
      <c r="AM82">
        <v>49091.14</v>
      </c>
      <c r="AN82">
        <v>12176.13</v>
      </c>
      <c r="AO82">
        <v>61267.27</v>
      </c>
      <c r="AP82">
        <v>30051.53</v>
      </c>
      <c r="AQ82">
        <v>4749.88</v>
      </c>
      <c r="AR82">
        <v>623.89</v>
      </c>
      <c r="AS82">
        <v>6087.01</v>
      </c>
      <c r="AT82">
        <v>11495.83</v>
      </c>
      <c r="AU82">
        <v>4859.1400000000003</v>
      </c>
      <c r="AV82">
        <v>-219.57</v>
      </c>
      <c r="AW82">
        <v>3899.99</v>
      </c>
      <c r="AX82">
        <v>8544.56</v>
      </c>
      <c r="AY82">
        <v>50091.92</v>
      </c>
      <c r="AZ82">
        <v>11175.35</v>
      </c>
      <c r="BA82">
        <v>11175.35</v>
      </c>
      <c r="BB82">
        <v>13318.59</v>
      </c>
      <c r="BC82">
        <v>0</v>
      </c>
      <c r="BD82">
        <v>24493.94</v>
      </c>
      <c r="BE82">
        <v>2793.9</v>
      </c>
      <c r="BF82">
        <v>291.93</v>
      </c>
      <c r="BG82">
        <v>0</v>
      </c>
      <c r="BH82">
        <v>2.98</v>
      </c>
      <c r="BI82">
        <v>2898.81</v>
      </c>
      <c r="BJ82">
        <v>271.14999999999998</v>
      </c>
      <c r="BK82">
        <v>17261.419999999998</v>
      </c>
      <c r="BL82">
        <v>24493.94</v>
      </c>
      <c r="BM82">
        <v>19.32</v>
      </c>
      <c r="BN82">
        <v>19.13</v>
      </c>
      <c r="BO82">
        <v>0</v>
      </c>
      <c r="BP82">
        <v>250</v>
      </c>
      <c r="BQ82" t="s">
        <v>73</v>
      </c>
      <c r="BR82">
        <v>0.95916089999999998</v>
      </c>
      <c r="BS82">
        <v>0.96467080000000005</v>
      </c>
      <c r="BT82" s="5">
        <f t="shared" si="6"/>
        <v>7.9383198620767217E-2</v>
      </c>
      <c r="BU82" s="4">
        <f>AO82/Table1[[#This Row],[TotalShareHoldersFunds]]</f>
        <v>0.61297262750663895</v>
      </c>
      <c r="BV82" s="4">
        <f t="shared" si="7"/>
        <v>1.4762833454409241</v>
      </c>
      <c r="BW82" s="6">
        <f t="shared" si="8"/>
        <v>0.18240326360224637</v>
      </c>
    </row>
    <row r="83" spans="1:75">
      <c r="A83" t="s">
        <v>90</v>
      </c>
      <c r="B83">
        <v>2016</v>
      </c>
      <c r="C83" t="s">
        <v>76</v>
      </c>
      <c r="D83">
        <v>1165.1099999999999</v>
      </c>
      <c r="E83">
        <v>1165.1099999999999</v>
      </c>
      <c r="F83">
        <v>3042.14</v>
      </c>
      <c r="G83">
        <v>95737.57</v>
      </c>
      <c r="H83">
        <v>98779.71</v>
      </c>
      <c r="I83">
        <v>99951.07</v>
      </c>
      <c r="J83">
        <v>490039.1</v>
      </c>
      <c r="K83">
        <v>147556.1</v>
      </c>
      <c r="L83">
        <v>34245.160000000003</v>
      </c>
      <c r="M83">
        <v>771791.4</v>
      </c>
      <c r="N83">
        <v>31702.41</v>
      </c>
      <c r="O83">
        <v>44010.66</v>
      </c>
      <c r="P83">
        <v>161506.5</v>
      </c>
      <c r="Q83">
        <v>464232.1</v>
      </c>
      <c r="R83">
        <v>7805.21</v>
      </c>
      <c r="S83">
        <v>62534.55</v>
      </c>
      <c r="T83">
        <v>771791.4</v>
      </c>
      <c r="U83">
        <v>0</v>
      </c>
      <c r="V83">
        <v>4850</v>
      </c>
      <c r="W83">
        <v>81129</v>
      </c>
      <c r="X83">
        <v>17</v>
      </c>
      <c r="Y83">
        <v>14</v>
      </c>
      <c r="Z83">
        <v>3</v>
      </c>
      <c r="AA83">
        <v>42159.38</v>
      </c>
      <c r="AB83">
        <v>9</v>
      </c>
      <c r="AC83">
        <v>25216.81</v>
      </c>
      <c r="AD83">
        <v>5</v>
      </c>
      <c r="AE83">
        <v>5</v>
      </c>
      <c r="AF83">
        <v>22623.19</v>
      </c>
      <c r="AG83">
        <v>1030994</v>
      </c>
      <c r="AH83">
        <v>0</v>
      </c>
      <c r="AI83">
        <v>38943.15</v>
      </c>
      <c r="AJ83">
        <v>10625.35</v>
      </c>
      <c r="AK83">
        <v>158.24</v>
      </c>
      <c r="AL83">
        <v>3012.69</v>
      </c>
      <c r="AM83">
        <v>52739.43</v>
      </c>
      <c r="AN83">
        <v>15323.05</v>
      </c>
      <c r="AO83">
        <v>68062.490000000005</v>
      </c>
      <c r="AP83">
        <v>31515.39</v>
      </c>
      <c r="AQ83">
        <v>3012.69</v>
      </c>
      <c r="AR83">
        <v>679.29</v>
      </c>
      <c r="AS83">
        <v>8972.36</v>
      </c>
      <c r="AT83">
        <v>12683.56</v>
      </c>
      <c r="AU83">
        <v>5788.61</v>
      </c>
      <c r="AV83">
        <v>-3319.18</v>
      </c>
      <c r="AW83">
        <v>11667.82</v>
      </c>
      <c r="AX83">
        <v>14137.25</v>
      </c>
      <c r="AY83">
        <v>58336.2</v>
      </c>
      <c r="AZ83">
        <v>9726.2900000000009</v>
      </c>
      <c r="BA83">
        <v>9726.2900000000009</v>
      </c>
      <c r="BB83">
        <v>17261.419999999998</v>
      </c>
      <c r="BC83">
        <v>0</v>
      </c>
      <c r="BD83">
        <v>26987.7</v>
      </c>
      <c r="BE83">
        <v>2431.6</v>
      </c>
      <c r="BF83">
        <v>2382.2399999999998</v>
      </c>
      <c r="BG83">
        <v>500</v>
      </c>
      <c r="BH83">
        <v>3.85</v>
      </c>
      <c r="BI83">
        <v>2907.52</v>
      </c>
      <c r="BJ83">
        <v>279.37</v>
      </c>
      <c r="BK83">
        <v>17132.189999999999</v>
      </c>
      <c r="BL83">
        <v>26987.7</v>
      </c>
      <c r="BM83">
        <v>16.75</v>
      </c>
      <c r="BN83">
        <v>16.649999999999999</v>
      </c>
      <c r="BO83">
        <v>0</v>
      </c>
      <c r="BP83">
        <v>250</v>
      </c>
      <c r="BQ83" t="s">
        <v>73</v>
      </c>
      <c r="BR83">
        <v>0.95916089999999998</v>
      </c>
      <c r="BS83">
        <v>0.96161390000000002</v>
      </c>
      <c r="BT83" s="5">
        <f t="shared" si="6"/>
        <v>8.818767610004466E-2</v>
      </c>
      <c r="BU83" s="4">
        <f>AO83/Table1[[#This Row],[TotalShareHoldersFunds]]</f>
        <v>0.68095809279480446</v>
      </c>
      <c r="BV83" s="4">
        <f t="shared" si="7"/>
        <v>1.4762833454409241</v>
      </c>
      <c r="BW83" s="6">
        <f t="shared" si="8"/>
        <v>0.14290235341081409</v>
      </c>
    </row>
    <row r="84" spans="1:75">
      <c r="A84" t="s">
        <v>90</v>
      </c>
      <c r="B84">
        <v>2017</v>
      </c>
      <c r="C84" t="s">
        <v>76</v>
      </c>
      <c r="D84">
        <v>1285.81</v>
      </c>
      <c r="E84">
        <v>1285.81</v>
      </c>
      <c r="F84">
        <v>3003.19</v>
      </c>
      <c r="G84">
        <v>100864.4</v>
      </c>
      <c r="H84">
        <v>103867.6</v>
      </c>
      <c r="I84">
        <v>105158.9</v>
      </c>
      <c r="J84">
        <v>560975.19999999995</v>
      </c>
      <c r="K84">
        <v>182858.6</v>
      </c>
      <c r="L84">
        <v>30196.400000000001</v>
      </c>
      <c r="M84">
        <v>879189.2</v>
      </c>
      <c r="N84">
        <v>33102.379999999997</v>
      </c>
      <c r="O84">
        <v>51067</v>
      </c>
      <c r="P84">
        <v>202994.2</v>
      </c>
      <c r="Q84">
        <v>512395.3</v>
      </c>
      <c r="R84">
        <v>7903.51</v>
      </c>
      <c r="S84">
        <v>71726.8</v>
      </c>
      <c r="T84">
        <v>879189.2</v>
      </c>
      <c r="U84">
        <v>0</v>
      </c>
      <c r="V84">
        <v>4867</v>
      </c>
      <c r="W84">
        <v>82724</v>
      </c>
      <c r="X84">
        <v>18</v>
      </c>
      <c r="Y84">
        <v>16</v>
      </c>
      <c r="Z84">
        <v>3</v>
      </c>
      <c r="AA84">
        <v>53240.18</v>
      </c>
      <c r="AB84">
        <v>0</v>
      </c>
      <c r="AC84">
        <v>27823.56</v>
      </c>
      <c r="AD84">
        <v>5</v>
      </c>
      <c r="AE84">
        <v>5</v>
      </c>
      <c r="AF84">
        <v>28588.36</v>
      </c>
      <c r="AG84">
        <v>1289244</v>
      </c>
      <c r="AH84">
        <v>0</v>
      </c>
      <c r="AI84">
        <v>39603.39</v>
      </c>
      <c r="AJ84">
        <v>11377.07</v>
      </c>
      <c r="AK84">
        <v>495.46</v>
      </c>
      <c r="AL84">
        <v>2680.35</v>
      </c>
      <c r="AM84">
        <v>54156.28</v>
      </c>
      <c r="AN84">
        <v>19504.48</v>
      </c>
      <c r="AO84">
        <v>73660.759999999995</v>
      </c>
      <c r="AP84">
        <v>32418.959999999999</v>
      </c>
      <c r="AQ84">
        <v>5733.71</v>
      </c>
      <c r="AR84">
        <v>757.65</v>
      </c>
      <c r="AS84">
        <v>8263.7000000000007</v>
      </c>
      <c r="AT84">
        <v>14755.06</v>
      </c>
      <c r="AU84">
        <v>2180.12</v>
      </c>
      <c r="AV84">
        <v>702.6</v>
      </c>
      <c r="AW84">
        <v>13802.94</v>
      </c>
      <c r="AX84">
        <v>16685.66</v>
      </c>
      <c r="AY84">
        <v>63859.67</v>
      </c>
      <c r="AZ84">
        <v>9801.09</v>
      </c>
      <c r="BA84">
        <v>9801.09</v>
      </c>
      <c r="BB84">
        <v>17132.189999999999</v>
      </c>
      <c r="BC84">
        <v>0</v>
      </c>
      <c r="BD84">
        <v>26933.279999999999</v>
      </c>
      <c r="BE84">
        <v>2450.3000000000002</v>
      </c>
      <c r="BF84">
        <v>5293.3</v>
      </c>
      <c r="BG84">
        <v>0</v>
      </c>
      <c r="BH84">
        <v>-6.24</v>
      </c>
      <c r="BI84">
        <v>0</v>
      </c>
      <c r="BJ84">
        <v>0</v>
      </c>
      <c r="BK84">
        <v>18744.939999999999</v>
      </c>
      <c r="BL84">
        <v>26933.279999999999</v>
      </c>
      <c r="BM84">
        <v>16.84</v>
      </c>
      <c r="BN84">
        <v>16.77</v>
      </c>
      <c r="BO84">
        <v>0</v>
      </c>
      <c r="BP84">
        <v>125</v>
      </c>
      <c r="BQ84" t="s">
        <v>73</v>
      </c>
      <c r="BR84">
        <v>0.95916089999999998</v>
      </c>
      <c r="BS84">
        <v>0.95830110000000002</v>
      </c>
      <c r="BT84" s="5">
        <f t="shared" si="6"/>
        <v>8.3782603334981817E-2</v>
      </c>
      <c r="BU84" s="4">
        <f>AO84/Table1[[#This Row],[TotalShareHoldersFunds]]</f>
        <v>0.70047100150343911</v>
      </c>
      <c r="BV84" s="4">
        <f t="shared" si="7"/>
        <v>1.7388789726784895</v>
      </c>
      <c r="BW84" s="6">
        <f t="shared" si="8"/>
        <v>0.13305713924211482</v>
      </c>
    </row>
    <row r="85" spans="1:75">
      <c r="A85" t="s">
        <v>90</v>
      </c>
      <c r="B85">
        <v>2018</v>
      </c>
      <c r="C85" t="s">
        <v>76</v>
      </c>
      <c r="D85">
        <v>1285.81</v>
      </c>
      <c r="E85">
        <v>1285.81</v>
      </c>
      <c r="F85">
        <v>3003.19</v>
      </c>
      <c r="G85">
        <v>100864.4</v>
      </c>
      <c r="H85">
        <v>103867.6</v>
      </c>
      <c r="I85">
        <v>105158.9</v>
      </c>
      <c r="J85">
        <v>560975.19999999995</v>
      </c>
      <c r="K85">
        <v>182858.6</v>
      </c>
      <c r="L85">
        <v>30196.400000000001</v>
      </c>
      <c r="M85">
        <v>879189.2</v>
      </c>
      <c r="N85">
        <v>33102.379999999997</v>
      </c>
      <c r="O85">
        <v>51067</v>
      </c>
      <c r="P85">
        <v>202994.2</v>
      </c>
      <c r="Q85">
        <v>512395.3</v>
      </c>
      <c r="R85">
        <v>7903.51</v>
      </c>
      <c r="S85">
        <v>71726.8</v>
      </c>
      <c r="T85">
        <v>879189.2</v>
      </c>
      <c r="U85">
        <v>0</v>
      </c>
      <c r="V85">
        <v>4867</v>
      </c>
      <c r="W85">
        <v>81548</v>
      </c>
      <c r="X85">
        <v>18</v>
      </c>
      <c r="Y85">
        <v>16</v>
      </c>
      <c r="Z85">
        <v>3</v>
      </c>
      <c r="AA85">
        <v>53240.18</v>
      </c>
      <c r="AB85">
        <v>10</v>
      </c>
      <c r="AC85">
        <v>27823.56</v>
      </c>
      <c r="AD85">
        <v>5</v>
      </c>
      <c r="AE85">
        <v>5</v>
      </c>
      <c r="AF85">
        <v>28588.36</v>
      </c>
      <c r="AG85">
        <v>1289244</v>
      </c>
      <c r="AH85">
        <v>0</v>
      </c>
      <c r="AI85">
        <v>40866.21</v>
      </c>
      <c r="AJ85">
        <v>11568.17</v>
      </c>
      <c r="AK85">
        <v>663.38</v>
      </c>
      <c r="AL85">
        <v>1868.14</v>
      </c>
      <c r="AM85">
        <v>54965.89</v>
      </c>
      <c r="AN85">
        <v>17419.63</v>
      </c>
      <c r="AO85">
        <v>72385.52</v>
      </c>
      <c r="AP85">
        <v>31940.05</v>
      </c>
      <c r="AQ85">
        <v>5913.95</v>
      </c>
      <c r="AR85">
        <v>780.74</v>
      </c>
      <c r="AS85">
        <v>9009.25</v>
      </c>
      <c r="AT85">
        <v>15703.94</v>
      </c>
      <c r="AU85">
        <v>2661.85</v>
      </c>
      <c r="AV85">
        <v>-2004.72</v>
      </c>
      <c r="AW85">
        <v>17306.98</v>
      </c>
      <c r="AX85">
        <v>17964.11</v>
      </c>
      <c r="AY85">
        <v>65608.100000000006</v>
      </c>
      <c r="AZ85">
        <v>6777.42</v>
      </c>
      <c r="BA85">
        <v>6777.42</v>
      </c>
      <c r="BB85">
        <v>18744.939999999999</v>
      </c>
      <c r="BC85">
        <v>0</v>
      </c>
      <c r="BD85">
        <v>25522.36</v>
      </c>
      <c r="BE85">
        <v>1694.4</v>
      </c>
      <c r="BF85">
        <v>2565.46</v>
      </c>
      <c r="BG85">
        <v>700</v>
      </c>
      <c r="BH85">
        <v>0</v>
      </c>
      <c r="BI85">
        <v>1457.46</v>
      </c>
      <c r="BJ85">
        <v>8.73</v>
      </c>
      <c r="BK85">
        <v>18495.259999999998</v>
      </c>
      <c r="BL85">
        <v>25522.36</v>
      </c>
      <c r="BM85">
        <v>10.56</v>
      </c>
      <c r="BN85">
        <v>10.46</v>
      </c>
      <c r="BO85">
        <v>0</v>
      </c>
      <c r="BP85">
        <v>75</v>
      </c>
      <c r="BQ85" t="s">
        <v>73</v>
      </c>
      <c r="BR85">
        <v>0.95916089999999998</v>
      </c>
      <c r="BS85">
        <v>0.95471240000000002</v>
      </c>
      <c r="BT85" s="5">
        <f t="shared" si="6"/>
        <v>8.233213055847366E-2</v>
      </c>
      <c r="BU85" s="4">
        <f>AO85/Table1[[#This Row],[TotalShareHoldersFunds]]</f>
        <v>0.68834421052331285</v>
      </c>
      <c r="BV85" s="4">
        <f t="shared" si="7"/>
        <v>1.7388789726784895</v>
      </c>
      <c r="BW85" s="6">
        <f t="shared" si="8"/>
        <v>9.3629499380539091E-2</v>
      </c>
    </row>
    <row r="86" spans="1:75">
      <c r="A86" t="s">
        <v>90</v>
      </c>
      <c r="B86">
        <v>2019</v>
      </c>
      <c r="C86" t="s">
        <v>76</v>
      </c>
      <c r="D86">
        <v>1294.1400000000001</v>
      </c>
      <c r="E86">
        <v>1294.1400000000001</v>
      </c>
      <c r="F86">
        <v>0</v>
      </c>
      <c r="G86">
        <v>107073.9</v>
      </c>
      <c r="H86">
        <v>107073.9</v>
      </c>
      <c r="I86">
        <v>108368.1</v>
      </c>
      <c r="J86">
        <v>652919.69999999995</v>
      </c>
      <c r="K86">
        <v>165320</v>
      </c>
      <c r="L86">
        <v>37851.46</v>
      </c>
      <c r="M86">
        <v>964459.2</v>
      </c>
      <c r="N86">
        <v>37858.01</v>
      </c>
      <c r="O86">
        <v>42438.28</v>
      </c>
      <c r="P86">
        <v>207732.7</v>
      </c>
      <c r="Q86">
        <v>586646.6</v>
      </c>
      <c r="R86">
        <v>7931.43</v>
      </c>
      <c r="S86">
        <v>81852.17</v>
      </c>
      <c r="T86">
        <v>964459.2</v>
      </c>
      <c r="U86">
        <v>0</v>
      </c>
      <c r="V86">
        <v>0</v>
      </c>
      <c r="W86">
        <v>0</v>
      </c>
      <c r="X86">
        <v>17</v>
      </c>
      <c r="Y86">
        <v>0</v>
      </c>
      <c r="Z86">
        <v>0</v>
      </c>
      <c r="AA86">
        <v>46291.63</v>
      </c>
      <c r="AB86">
        <v>7</v>
      </c>
      <c r="AC86">
        <v>13577.43</v>
      </c>
      <c r="AD86">
        <v>2</v>
      </c>
      <c r="AE86">
        <v>0</v>
      </c>
      <c r="AF86">
        <v>0</v>
      </c>
      <c r="AG86">
        <v>0</v>
      </c>
      <c r="AH86">
        <v>0</v>
      </c>
      <c r="AI86">
        <v>47942.62</v>
      </c>
      <c r="AJ86">
        <v>12796.88</v>
      </c>
      <c r="AK86">
        <v>736.09</v>
      </c>
      <c r="AL86">
        <v>1925.6</v>
      </c>
      <c r="AM86">
        <v>63401.19</v>
      </c>
      <c r="AN86">
        <v>14512.17</v>
      </c>
      <c r="AO86">
        <v>77913.36</v>
      </c>
      <c r="AP86">
        <v>36386.400000000001</v>
      </c>
      <c r="AQ86">
        <v>6808.24</v>
      </c>
      <c r="AR86">
        <v>0</v>
      </c>
      <c r="AS86">
        <v>11280.82</v>
      </c>
      <c r="AT86">
        <v>18089.060000000001</v>
      </c>
      <c r="AU86">
        <v>413.46</v>
      </c>
      <c r="AV86">
        <v>0</v>
      </c>
      <c r="AW86">
        <v>19661.14</v>
      </c>
      <c r="AX86">
        <v>20074.599999999999</v>
      </c>
      <c r="AY86">
        <v>74550.06</v>
      </c>
      <c r="AZ86">
        <v>3363.3</v>
      </c>
      <c r="BA86">
        <v>3363.3</v>
      </c>
      <c r="BB86">
        <v>0</v>
      </c>
      <c r="BC86">
        <v>0</v>
      </c>
      <c r="BD86">
        <v>0</v>
      </c>
      <c r="BE86">
        <v>0</v>
      </c>
      <c r="BF86">
        <v>0</v>
      </c>
      <c r="BG86">
        <v>0</v>
      </c>
      <c r="BH86">
        <v>0</v>
      </c>
      <c r="BI86">
        <v>0</v>
      </c>
      <c r="BJ86">
        <v>0</v>
      </c>
      <c r="BK86">
        <v>0</v>
      </c>
      <c r="BL86">
        <v>0</v>
      </c>
      <c r="BM86">
        <v>5.23</v>
      </c>
      <c r="BN86">
        <v>5.17</v>
      </c>
      <c r="BO86">
        <v>0</v>
      </c>
      <c r="BP86">
        <v>50</v>
      </c>
      <c r="BQ86" t="s">
        <v>73</v>
      </c>
      <c r="BR86" t="s">
        <v>73</v>
      </c>
      <c r="BS86" t="s">
        <v>73</v>
      </c>
      <c r="BT86" s="5">
        <f t="shared" si="6"/>
        <v>8.0784505969770423E-2</v>
      </c>
      <c r="BU86" s="4">
        <f>AO86/Table1[[#This Row],[TotalShareHoldersFunds]]</f>
        <v>0.71896951224576233</v>
      </c>
      <c r="BV86" s="4">
        <f t="shared" si="7"/>
        <v>1.5255411878587886</v>
      </c>
      <c r="BW86" s="6">
        <f t="shared" si="8"/>
        <v>4.316717954404739E-2</v>
      </c>
    </row>
    <row r="87" spans="1:75">
      <c r="A87" t="s">
        <v>91</v>
      </c>
      <c r="B87">
        <v>2015</v>
      </c>
      <c r="C87" t="s">
        <v>72</v>
      </c>
      <c r="D87">
        <v>1603.94</v>
      </c>
      <c r="E87">
        <v>1603.94</v>
      </c>
      <c r="F87">
        <v>1712.84</v>
      </c>
      <c r="G87">
        <v>20322.080000000002</v>
      </c>
      <c r="H87">
        <v>22034.92</v>
      </c>
      <c r="I87">
        <v>23639.3</v>
      </c>
      <c r="J87">
        <v>235773.6</v>
      </c>
      <c r="K87">
        <v>60146.29</v>
      </c>
      <c r="L87">
        <v>9437.4</v>
      </c>
      <c r="M87">
        <v>328996.59999999998</v>
      </c>
      <c r="N87">
        <v>12711.11</v>
      </c>
      <c r="O87">
        <v>4106.8</v>
      </c>
      <c r="P87">
        <v>103773.5</v>
      </c>
      <c r="Q87">
        <v>197686</v>
      </c>
      <c r="R87">
        <v>2983.21</v>
      </c>
      <c r="S87">
        <v>7736.01</v>
      </c>
      <c r="T87">
        <v>328996.59999999998</v>
      </c>
      <c r="U87">
        <v>0</v>
      </c>
      <c r="V87">
        <v>1388</v>
      </c>
      <c r="W87">
        <v>16438</v>
      </c>
      <c r="X87">
        <v>12</v>
      </c>
      <c r="Y87">
        <v>8</v>
      </c>
      <c r="Z87">
        <v>4</v>
      </c>
      <c r="AA87">
        <v>9960.16</v>
      </c>
      <c r="AB87">
        <v>5</v>
      </c>
      <c r="AC87">
        <v>4902.3</v>
      </c>
      <c r="AD87">
        <v>2</v>
      </c>
      <c r="AE87">
        <v>2</v>
      </c>
      <c r="AF87">
        <v>35650.949999999997</v>
      </c>
      <c r="AG87">
        <v>160889.70000000001</v>
      </c>
      <c r="AH87">
        <v>0</v>
      </c>
      <c r="AI87">
        <v>20257.32</v>
      </c>
      <c r="AJ87">
        <v>6074.72</v>
      </c>
      <c r="AK87">
        <v>103.34</v>
      </c>
      <c r="AL87">
        <v>162.13</v>
      </c>
      <c r="AM87">
        <v>26597.51</v>
      </c>
      <c r="AN87">
        <v>2978.75</v>
      </c>
      <c r="AO87">
        <v>29576.27</v>
      </c>
      <c r="AP87">
        <v>20576.04</v>
      </c>
      <c r="AQ87">
        <v>1491.61</v>
      </c>
      <c r="AR87">
        <v>113.17</v>
      </c>
      <c r="AS87">
        <v>1714.06</v>
      </c>
      <c r="AT87">
        <v>3318.84</v>
      </c>
      <c r="AU87">
        <v>1169.45</v>
      </c>
      <c r="AV87">
        <v>-549.72</v>
      </c>
      <c r="AW87">
        <v>3940.26</v>
      </c>
      <c r="AX87">
        <v>4559.99</v>
      </c>
      <c r="AY87">
        <v>28454.87</v>
      </c>
      <c r="AZ87">
        <v>1121.4000000000001</v>
      </c>
      <c r="BA87">
        <v>1121.4000000000001</v>
      </c>
      <c r="BB87">
        <v>903.86</v>
      </c>
      <c r="BC87">
        <v>0</v>
      </c>
      <c r="BD87">
        <v>2025.26</v>
      </c>
      <c r="BE87">
        <v>281</v>
      </c>
      <c r="BF87">
        <v>9.32</v>
      </c>
      <c r="BG87">
        <v>0.01</v>
      </c>
      <c r="BH87">
        <v>0</v>
      </c>
      <c r="BI87">
        <v>160.4</v>
      </c>
      <c r="BJ87">
        <v>27.77</v>
      </c>
      <c r="BK87">
        <v>896.77</v>
      </c>
      <c r="BL87">
        <v>2025.26</v>
      </c>
      <c r="BM87">
        <v>8</v>
      </c>
      <c r="BN87">
        <v>8</v>
      </c>
      <c r="BO87">
        <v>0</v>
      </c>
      <c r="BP87">
        <v>10</v>
      </c>
      <c r="BQ87" t="s">
        <v>73</v>
      </c>
      <c r="BR87">
        <v>0.94706170000000001</v>
      </c>
      <c r="BS87">
        <v>0.93948229999999999</v>
      </c>
      <c r="BT87" s="5">
        <f t="shared" si="6"/>
        <v>8.9898406244927773E-2</v>
      </c>
      <c r="BU87" s="4">
        <f>AO87/Table1[[#This Row],[TotalShareHoldersFunds]]</f>
        <v>1.251148299653543</v>
      </c>
      <c r="BV87" s="4">
        <f t="shared" si="7"/>
        <v>2.5443346461189629</v>
      </c>
      <c r="BW87" s="6">
        <f t="shared" si="8"/>
        <v>3.7915531606926775E-2</v>
      </c>
    </row>
    <row r="88" spans="1:75">
      <c r="A88" t="s">
        <v>91</v>
      </c>
      <c r="B88">
        <v>2016</v>
      </c>
      <c r="C88" t="s">
        <v>72</v>
      </c>
      <c r="D88">
        <v>1603.96</v>
      </c>
      <c r="E88">
        <v>1603.96</v>
      </c>
      <c r="F88">
        <v>1662.85</v>
      </c>
      <c r="G88">
        <v>21050.11</v>
      </c>
      <c r="H88">
        <v>22712.959999999999</v>
      </c>
      <c r="I88">
        <v>24317.1</v>
      </c>
      <c r="J88">
        <v>259836</v>
      </c>
      <c r="K88">
        <v>61832.98</v>
      </c>
      <c r="L88">
        <v>10044.51</v>
      </c>
      <c r="M88">
        <v>356030.6</v>
      </c>
      <c r="N88">
        <v>13035.77</v>
      </c>
      <c r="O88">
        <v>1489.99</v>
      </c>
      <c r="P88">
        <v>120963.2</v>
      </c>
      <c r="Q88">
        <v>208376.9</v>
      </c>
      <c r="R88">
        <v>3060.5</v>
      </c>
      <c r="S88">
        <v>9104.24</v>
      </c>
      <c r="T88">
        <v>356030.6</v>
      </c>
      <c r="U88">
        <v>0</v>
      </c>
      <c r="V88">
        <v>1717</v>
      </c>
      <c r="W88">
        <v>16555</v>
      </c>
      <c r="X88">
        <v>12</v>
      </c>
      <c r="Y88">
        <v>8</v>
      </c>
      <c r="Z88">
        <v>4</v>
      </c>
      <c r="AA88">
        <v>12684.97</v>
      </c>
      <c r="AB88">
        <v>6</v>
      </c>
      <c r="AC88">
        <v>5992.52</v>
      </c>
      <c r="AD88">
        <v>3</v>
      </c>
      <c r="AE88">
        <v>3</v>
      </c>
      <c r="AF88">
        <v>43283</v>
      </c>
      <c r="AG88">
        <v>202790.2</v>
      </c>
      <c r="AH88">
        <v>0</v>
      </c>
      <c r="AI88">
        <v>20829.77</v>
      </c>
      <c r="AJ88">
        <v>7209.8</v>
      </c>
      <c r="AK88">
        <v>69.349999999999994</v>
      </c>
      <c r="AL88">
        <v>45.07</v>
      </c>
      <c r="AM88">
        <v>28153.99</v>
      </c>
      <c r="AN88">
        <v>4007.63</v>
      </c>
      <c r="AO88">
        <v>32161.62</v>
      </c>
      <c r="AP88">
        <v>22406.1</v>
      </c>
      <c r="AQ88">
        <v>1926.36</v>
      </c>
      <c r="AR88">
        <v>136.94999999999999</v>
      </c>
      <c r="AS88">
        <v>1964.11</v>
      </c>
      <c r="AT88">
        <v>4027.42</v>
      </c>
      <c r="AU88">
        <v>1045.5999999999999</v>
      </c>
      <c r="AV88">
        <v>-631.65</v>
      </c>
      <c r="AW88">
        <v>4440.7700000000004</v>
      </c>
      <c r="AX88">
        <v>4854.72</v>
      </c>
      <c r="AY88">
        <v>31288.240000000002</v>
      </c>
      <c r="AZ88">
        <v>873.39</v>
      </c>
      <c r="BA88">
        <v>873.39</v>
      </c>
      <c r="BB88">
        <v>896.77</v>
      </c>
      <c r="BC88">
        <v>0</v>
      </c>
      <c r="BD88">
        <v>1770.16</v>
      </c>
      <c r="BE88">
        <v>218.35</v>
      </c>
      <c r="BF88">
        <v>229.07</v>
      </c>
      <c r="BG88">
        <v>0.01</v>
      </c>
      <c r="BH88">
        <v>0</v>
      </c>
      <c r="BI88">
        <v>120.3</v>
      </c>
      <c r="BJ88">
        <v>25.25</v>
      </c>
      <c r="BK88">
        <v>912.19</v>
      </c>
      <c r="BL88">
        <v>1770.16</v>
      </c>
      <c r="BM88">
        <v>5.45</v>
      </c>
      <c r="BN88">
        <v>5.45</v>
      </c>
      <c r="BO88">
        <v>0</v>
      </c>
      <c r="BP88">
        <v>8</v>
      </c>
      <c r="BQ88" t="s">
        <v>73</v>
      </c>
      <c r="BR88">
        <v>0.94706170000000001</v>
      </c>
      <c r="BS88">
        <v>0.934311</v>
      </c>
      <c r="BT88" s="5">
        <f t="shared" si="6"/>
        <v>9.0333864561079863E-2</v>
      </c>
      <c r="BU88" s="4">
        <f>AO88/Table1[[#This Row],[TotalShareHoldersFunds]]</f>
        <v>1.3225927433781166</v>
      </c>
      <c r="BV88" s="4">
        <f t="shared" si="7"/>
        <v>2.5427777160927909</v>
      </c>
      <c r="BW88" s="6">
        <f t="shared" si="8"/>
        <v>2.7156281306725222E-2</v>
      </c>
    </row>
    <row r="89" spans="1:75">
      <c r="A89" t="s">
        <v>91</v>
      </c>
      <c r="B89">
        <v>2017</v>
      </c>
      <c r="C89" t="s">
        <v>72</v>
      </c>
      <c r="D89">
        <v>2058.8200000000002</v>
      </c>
      <c r="E89">
        <v>2058.8200000000002</v>
      </c>
      <c r="F89">
        <v>5607.83</v>
      </c>
      <c r="G89">
        <v>20055.150000000001</v>
      </c>
      <c r="H89">
        <v>25662.97</v>
      </c>
      <c r="I89">
        <v>27721.79</v>
      </c>
      <c r="J89">
        <v>265719.8</v>
      </c>
      <c r="K89">
        <v>69573.94</v>
      </c>
      <c r="L89">
        <v>11356.57</v>
      </c>
      <c r="M89">
        <v>374372.1</v>
      </c>
      <c r="N89">
        <v>13822.91</v>
      </c>
      <c r="O89">
        <v>2757.63</v>
      </c>
      <c r="P89">
        <v>98999.43</v>
      </c>
      <c r="Q89">
        <v>215893.5</v>
      </c>
      <c r="R89">
        <v>7447.32</v>
      </c>
      <c r="S89">
        <v>35451.39</v>
      </c>
      <c r="T89">
        <v>374372.1</v>
      </c>
      <c r="U89">
        <v>0</v>
      </c>
      <c r="V89">
        <v>1846</v>
      </c>
      <c r="W89">
        <v>17570</v>
      </c>
      <c r="X89">
        <v>12</v>
      </c>
      <c r="Y89">
        <v>9</v>
      </c>
      <c r="Z89">
        <v>3</v>
      </c>
      <c r="AA89">
        <v>24875.07</v>
      </c>
      <c r="AB89">
        <v>11</v>
      </c>
      <c r="AC89">
        <v>14643.39</v>
      </c>
      <c r="AD89">
        <v>7</v>
      </c>
      <c r="AE89">
        <v>7</v>
      </c>
      <c r="AF89">
        <v>41008.74</v>
      </c>
      <c r="AG89">
        <v>171848.2</v>
      </c>
      <c r="AH89">
        <v>0</v>
      </c>
      <c r="AI89">
        <v>20772.25</v>
      </c>
      <c r="AJ89">
        <v>5941.08</v>
      </c>
      <c r="AK89">
        <v>47.07</v>
      </c>
      <c r="AL89">
        <v>1282.7</v>
      </c>
      <c r="AM89">
        <v>28043.1</v>
      </c>
      <c r="AN89">
        <v>3410.36</v>
      </c>
      <c r="AO89">
        <v>31453.46</v>
      </c>
      <c r="AP89">
        <v>21953.81</v>
      </c>
      <c r="AQ89">
        <v>1674.05</v>
      </c>
      <c r="AR89">
        <v>214.18</v>
      </c>
      <c r="AS89">
        <v>2241.36</v>
      </c>
      <c r="AT89">
        <v>4129.58</v>
      </c>
      <c r="AU89">
        <v>4.25</v>
      </c>
      <c r="AV89">
        <v>-1310.2</v>
      </c>
      <c r="AW89">
        <v>10340.82</v>
      </c>
      <c r="AX89">
        <v>9034.8700000000008</v>
      </c>
      <c r="AY89">
        <v>35118.26</v>
      </c>
      <c r="AZ89">
        <v>-3664.8</v>
      </c>
      <c r="BA89">
        <v>-3664.8</v>
      </c>
      <c r="BB89">
        <v>912.19</v>
      </c>
      <c r="BC89">
        <v>0</v>
      </c>
      <c r="BD89">
        <v>-2752.61</v>
      </c>
      <c r="BE89">
        <v>0</v>
      </c>
      <c r="BF89">
        <v>74.66</v>
      </c>
      <c r="BG89">
        <v>0</v>
      </c>
      <c r="BH89">
        <v>0</v>
      </c>
      <c r="BI89">
        <v>0</v>
      </c>
      <c r="BJ89">
        <v>0</v>
      </c>
      <c r="BK89">
        <v>-2827.28</v>
      </c>
      <c r="BL89">
        <v>-2752.61</v>
      </c>
      <c r="BM89">
        <v>-21.77</v>
      </c>
      <c r="BN89">
        <v>-21.77</v>
      </c>
      <c r="BO89">
        <v>0</v>
      </c>
      <c r="BP89">
        <v>0</v>
      </c>
      <c r="BQ89" t="s">
        <v>73</v>
      </c>
      <c r="BR89">
        <v>0.94706170000000001</v>
      </c>
      <c r="BS89">
        <v>0.9287185</v>
      </c>
      <c r="BT89" s="5">
        <f t="shared" si="6"/>
        <v>8.4016570679278715E-2</v>
      </c>
      <c r="BU89" s="4">
        <f>AO89/Table1[[#This Row],[TotalShareHoldersFunds]]</f>
        <v>1.1346114374288239</v>
      </c>
      <c r="BV89" s="4">
        <f t="shared" si="7"/>
        <v>2.509720331912189</v>
      </c>
      <c r="BW89" s="6">
        <f t="shared" si="8"/>
        <v>-0.11651500343682381</v>
      </c>
    </row>
    <row r="90" spans="1:75">
      <c r="A90" t="s">
        <v>91</v>
      </c>
      <c r="B90">
        <v>2018</v>
      </c>
      <c r="C90" t="s">
        <v>72</v>
      </c>
      <c r="D90">
        <v>2058.8200000000002</v>
      </c>
      <c r="E90">
        <v>2058.8200000000002</v>
      </c>
      <c r="F90">
        <v>5417.75</v>
      </c>
      <c r="G90">
        <v>15087.09</v>
      </c>
      <c r="H90">
        <v>20504.830000000002</v>
      </c>
      <c r="I90">
        <v>22563.65</v>
      </c>
      <c r="J90">
        <v>268538.09999999998</v>
      </c>
      <c r="K90">
        <v>56363.98</v>
      </c>
      <c r="L90">
        <v>14302.18</v>
      </c>
      <c r="M90">
        <v>361767.9</v>
      </c>
      <c r="N90">
        <v>13346.92</v>
      </c>
      <c r="O90">
        <v>19337.16</v>
      </c>
      <c r="P90">
        <v>92934.41</v>
      </c>
      <c r="Q90">
        <v>190825.9</v>
      </c>
      <c r="R90">
        <v>7348.78</v>
      </c>
      <c r="S90">
        <v>37974.699999999997</v>
      </c>
      <c r="T90">
        <v>361767.9</v>
      </c>
      <c r="U90">
        <v>0</v>
      </c>
      <c r="V90">
        <v>1896</v>
      </c>
      <c r="W90">
        <v>18187</v>
      </c>
      <c r="X90">
        <v>11</v>
      </c>
      <c r="Y90">
        <v>8</v>
      </c>
      <c r="Z90">
        <v>3</v>
      </c>
      <c r="AA90">
        <v>44752.59</v>
      </c>
      <c r="AB90">
        <v>21</v>
      </c>
      <c r="AC90">
        <v>25205.8</v>
      </c>
      <c r="AD90">
        <v>13</v>
      </c>
      <c r="AE90">
        <v>13</v>
      </c>
      <c r="AF90">
        <v>15948.82</v>
      </c>
      <c r="AG90">
        <v>185982.3</v>
      </c>
      <c r="AH90">
        <v>0</v>
      </c>
      <c r="AI90">
        <v>19310.330000000002</v>
      </c>
      <c r="AJ90">
        <v>6574.71</v>
      </c>
      <c r="AK90">
        <v>456.85</v>
      </c>
      <c r="AL90">
        <v>1449.48</v>
      </c>
      <c r="AM90">
        <v>27791.37</v>
      </c>
      <c r="AN90">
        <v>3967.6</v>
      </c>
      <c r="AO90">
        <v>31758.97</v>
      </c>
      <c r="AP90">
        <v>22039.71</v>
      </c>
      <c r="AQ90">
        <v>2203.59</v>
      </c>
      <c r="AR90">
        <v>358.94</v>
      </c>
      <c r="AS90">
        <v>2578.2800000000002</v>
      </c>
      <c r="AT90">
        <v>5140.8100000000004</v>
      </c>
      <c r="AU90">
        <v>203.93</v>
      </c>
      <c r="AV90">
        <v>-3663.81</v>
      </c>
      <c r="AW90">
        <v>13196.47</v>
      </c>
      <c r="AX90">
        <v>9736.59</v>
      </c>
      <c r="AY90">
        <v>36917.11</v>
      </c>
      <c r="AZ90">
        <v>-5158.1400000000003</v>
      </c>
      <c r="BA90">
        <v>-5158.1400000000003</v>
      </c>
      <c r="BB90">
        <v>-2827.28</v>
      </c>
      <c r="BC90">
        <v>0</v>
      </c>
      <c r="BD90">
        <v>-7985.42</v>
      </c>
      <c r="BE90">
        <v>0</v>
      </c>
      <c r="BF90">
        <v>506.97</v>
      </c>
      <c r="BG90">
        <v>0</v>
      </c>
      <c r="BH90">
        <v>0</v>
      </c>
      <c r="BI90">
        <v>0</v>
      </c>
      <c r="BJ90">
        <v>0</v>
      </c>
      <c r="BK90">
        <v>-8492.39</v>
      </c>
      <c r="BL90">
        <v>-7985.42</v>
      </c>
      <c r="BM90">
        <v>-25.05</v>
      </c>
      <c r="BN90">
        <v>-25.05</v>
      </c>
      <c r="BO90">
        <v>0</v>
      </c>
      <c r="BP90">
        <v>0</v>
      </c>
      <c r="BQ90" t="s">
        <v>73</v>
      </c>
      <c r="BR90">
        <v>0.94706170000000001</v>
      </c>
      <c r="BS90">
        <v>0.92267429999999995</v>
      </c>
      <c r="BT90" s="5">
        <f t="shared" si="6"/>
        <v>8.7788247658236118E-2</v>
      </c>
      <c r="BU90" s="4">
        <f>AO90/Table1[[#This Row],[TotalShareHoldersFunds]]</f>
        <v>1.4075280373521128</v>
      </c>
      <c r="BV90" s="4">
        <f t="shared" si="7"/>
        <v>2.4979992155524484</v>
      </c>
      <c r="BW90" s="6">
        <f t="shared" si="8"/>
        <v>-0.16241521686629007</v>
      </c>
    </row>
    <row r="91" spans="1:75">
      <c r="A91" t="s">
        <v>91</v>
      </c>
      <c r="B91">
        <v>2019</v>
      </c>
      <c r="C91" t="s">
        <v>72</v>
      </c>
      <c r="D91">
        <v>3083.86</v>
      </c>
      <c r="E91">
        <v>3083.86</v>
      </c>
      <c r="F91">
        <v>5053.88</v>
      </c>
      <c r="G91">
        <v>13071.98</v>
      </c>
      <c r="H91">
        <v>18125.87</v>
      </c>
      <c r="I91">
        <v>21209.73</v>
      </c>
      <c r="J91">
        <v>247931.6</v>
      </c>
      <c r="K91">
        <v>63185.53</v>
      </c>
      <c r="L91">
        <v>17986.77</v>
      </c>
      <c r="M91">
        <v>350313.6</v>
      </c>
      <c r="N91">
        <v>13163.69</v>
      </c>
      <c r="O91">
        <v>20522.400000000001</v>
      </c>
      <c r="P91">
        <v>91606.06</v>
      </c>
      <c r="Q91">
        <v>171740</v>
      </c>
      <c r="R91">
        <v>6770.98</v>
      </c>
      <c r="S91">
        <v>46510.559999999998</v>
      </c>
      <c r="T91">
        <v>350313.6</v>
      </c>
      <c r="U91">
        <v>0</v>
      </c>
      <c r="V91">
        <v>1916</v>
      </c>
      <c r="W91">
        <v>17475</v>
      </c>
      <c r="X91">
        <v>10</v>
      </c>
      <c r="Y91">
        <v>8</v>
      </c>
      <c r="Z91">
        <v>3</v>
      </c>
      <c r="AA91">
        <v>55588.25</v>
      </c>
      <c r="AB91">
        <v>28</v>
      </c>
      <c r="AC91">
        <v>28665.14</v>
      </c>
      <c r="AD91">
        <v>17</v>
      </c>
      <c r="AE91">
        <v>17</v>
      </c>
      <c r="AF91">
        <v>9300.58</v>
      </c>
      <c r="AG91">
        <v>198016.2</v>
      </c>
      <c r="AH91">
        <v>0</v>
      </c>
      <c r="AI91">
        <v>15693.55</v>
      </c>
      <c r="AJ91">
        <v>5899.23</v>
      </c>
      <c r="AK91">
        <v>232.84</v>
      </c>
      <c r="AL91">
        <v>1200.9100000000001</v>
      </c>
      <c r="AM91">
        <v>23026.53</v>
      </c>
      <c r="AN91">
        <v>7008.88</v>
      </c>
      <c r="AO91">
        <v>30035.41</v>
      </c>
      <c r="AP91">
        <v>17386.21</v>
      </c>
      <c r="AQ91">
        <v>1781.08</v>
      </c>
      <c r="AR91">
        <v>372.73</v>
      </c>
      <c r="AS91">
        <v>2590.88</v>
      </c>
      <c r="AT91">
        <v>4744.6899999999996</v>
      </c>
      <c r="AU91">
        <v>0</v>
      </c>
      <c r="AV91">
        <v>-4354.6099999999997</v>
      </c>
      <c r="AW91">
        <v>20497.05</v>
      </c>
      <c r="AX91">
        <v>16142.44</v>
      </c>
      <c r="AY91">
        <v>38273.33</v>
      </c>
      <c r="AZ91">
        <v>-8237.92</v>
      </c>
      <c r="BA91">
        <v>-8237.92</v>
      </c>
      <c r="BB91">
        <v>-8492.39</v>
      </c>
      <c r="BC91">
        <v>0</v>
      </c>
      <c r="BD91">
        <v>-16730.310000000001</v>
      </c>
      <c r="BE91">
        <v>-544.6</v>
      </c>
      <c r="BF91">
        <v>978.3</v>
      </c>
      <c r="BG91">
        <v>0</v>
      </c>
      <c r="BH91">
        <v>0</v>
      </c>
      <c r="BI91">
        <v>0</v>
      </c>
      <c r="BJ91">
        <v>0</v>
      </c>
      <c r="BK91">
        <v>-17164.009999999998</v>
      </c>
      <c r="BL91">
        <v>-16730.310000000001</v>
      </c>
      <c r="BM91">
        <v>-34.450000000000003</v>
      </c>
      <c r="BN91">
        <v>-34.450000000000003</v>
      </c>
      <c r="BO91">
        <v>0</v>
      </c>
      <c r="BP91">
        <v>0</v>
      </c>
      <c r="BQ91" t="s">
        <v>73</v>
      </c>
      <c r="BR91">
        <v>0.94706170000000001</v>
      </c>
      <c r="BS91">
        <v>0.91614629999999997</v>
      </c>
      <c r="BT91" s="5">
        <f t="shared" si="6"/>
        <v>8.5738635325605411E-2</v>
      </c>
      <c r="BU91" s="4">
        <f>AO91/Table1[[#This Row],[TotalShareHoldersFunds]]</f>
        <v>1.4161146794419355</v>
      </c>
      <c r="BV91" s="4">
        <f t="shared" si="7"/>
        <v>2.9790822419710201</v>
      </c>
      <c r="BW91" s="6">
        <f t="shared" si="8"/>
        <v>-0.27427359906190729</v>
      </c>
    </row>
    <row r="92" spans="1:75">
      <c r="A92" t="s">
        <v>92</v>
      </c>
      <c r="B92">
        <v>2015</v>
      </c>
      <c r="C92" t="s">
        <v>76</v>
      </c>
      <c r="D92">
        <v>0.05</v>
      </c>
      <c r="E92">
        <v>0.05</v>
      </c>
      <c r="F92">
        <v>0</v>
      </c>
      <c r="G92">
        <v>-2.58</v>
      </c>
      <c r="H92">
        <v>-2.58</v>
      </c>
      <c r="I92">
        <v>-2.5299999999999998</v>
      </c>
      <c r="J92">
        <v>0</v>
      </c>
      <c r="K92">
        <v>0</v>
      </c>
      <c r="L92">
        <v>2.59</v>
      </c>
      <c r="M92">
        <v>0.05</v>
      </c>
      <c r="N92">
        <v>0.05</v>
      </c>
      <c r="O92">
        <v>0</v>
      </c>
      <c r="P92">
        <v>0</v>
      </c>
      <c r="Q92">
        <v>0</v>
      </c>
      <c r="R92">
        <v>0</v>
      </c>
      <c r="S92">
        <v>0</v>
      </c>
      <c r="T92">
        <v>0.05</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2.59</v>
      </c>
      <c r="AT92">
        <v>2.59</v>
      </c>
      <c r="AU92">
        <v>0</v>
      </c>
      <c r="AV92">
        <v>0</v>
      </c>
      <c r="AW92">
        <v>0</v>
      </c>
      <c r="AX92">
        <v>0</v>
      </c>
      <c r="AY92">
        <v>2.58</v>
      </c>
      <c r="AZ92">
        <v>-2.58</v>
      </c>
      <c r="BA92">
        <v>-2.58</v>
      </c>
      <c r="BB92">
        <v>0</v>
      </c>
      <c r="BC92">
        <v>0</v>
      </c>
      <c r="BD92">
        <v>-2.58</v>
      </c>
      <c r="BE92">
        <v>0</v>
      </c>
      <c r="BF92">
        <v>0</v>
      </c>
      <c r="BG92">
        <v>0</v>
      </c>
      <c r="BH92">
        <v>0</v>
      </c>
      <c r="BI92">
        <v>0</v>
      </c>
      <c r="BJ92">
        <v>0</v>
      </c>
      <c r="BK92">
        <v>-2.58</v>
      </c>
      <c r="BL92">
        <v>-2.58</v>
      </c>
      <c r="BM92">
        <v>-1165</v>
      </c>
      <c r="BN92">
        <v>-1165</v>
      </c>
      <c r="BO92">
        <v>0</v>
      </c>
      <c r="BP92">
        <v>0</v>
      </c>
      <c r="BQ92" t="s">
        <v>73</v>
      </c>
      <c r="BR92" t="s">
        <v>73</v>
      </c>
      <c r="BS92" t="s">
        <v>73</v>
      </c>
      <c r="BT92" s="5">
        <f t="shared" si="6"/>
        <v>0</v>
      </c>
      <c r="BU92" s="4">
        <f>AO92/Table1[[#This Row],[TotalShareHoldersFunds]]</f>
        <v>0</v>
      </c>
      <c r="BV92" s="4">
        <f t="shared" si="7"/>
        <v>0</v>
      </c>
      <c r="BW92" s="6">
        <v>0</v>
      </c>
    </row>
    <row r="93" spans="1:75">
      <c r="A93" t="s">
        <v>92</v>
      </c>
      <c r="B93">
        <v>2016</v>
      </c>
      <c r="C93" t="s">
        <v>76</v>
      </c>
      <c r="D93">
        <v>3392.62</v>
      </c>
      <c r="E93">
        <v>3392.62</v>
      </c>
      <c r="F93">
        <v>0</v>
      </c>
      <c r="G93">
        <v>10236.61</v>
      </c>
      <c r="H93">
        <v>10236.61</v>
      </c>
      <c r="I93">
        <v>13632.55</v>
      </c>
      <c r="J93">
        <v>8219.0499999999993</v>
      </c>
      <c r="K93">
        <v>47913.83</v>
      </c>
      <c r="L93">
        <v>4204.4399999999996</v>
      </c>
      <c r="M93">
        <v>73969.87</v>
      </c>
      <c r="N93">
        <v>1900.84</v>
      </c>
      <c r="O93">
        <v>1003.07</v>
      </c>
      <c r="P93">
        <v>20091.18</v>
      </c>
      <c r="Q93">
        <v>45699.43</v>
      </c>
      <c r="R93">
        <v>672.85</v>
      </c>
      <c r="S93">
        <v>4602.5</v>
      </c>
      <c r="T93">
        <v>73969.87</v>
      </c>
      <c r="U93">
        <v>0</v>
      </c>
      <c r="V93">
        <v>65</v>
      </c>
      <c r="W93">
        <v>2405</v>
      </c>
      <c r="X93">
        <v>22</v>
      </c>
      <c r="Y93">
        <v>22</v>
      </c>
      <c r="Z93">
        <v>1</v>
      </c>
      <c r="AA93">
        <v>3058.3</v>
      </c>
      <c r="AB93">
        <v>6</v>
      </c>
      <c r="AC93">
        <v>1139.04</v>
      </c>
      <c r="AD93">
        <v>2</v>
      </c>
      <c r="AE93">
        <v>2</v>
      </c>
      <c r="AF93">
        <v>2634.97</v>
      </c>
      <c r="AG93">
        <v>70301.73</v>
      </c>
      <c r="AH93">
        <v>0</v>
      </c>
      <c r="AI93">
        <v>2351.41</v>
      </c>
      <c r="AJ93">
        <v>1234.28</v>
      </c>
      <c r="AK93">
        <v>7.3</v>
      </c>
      <c r="AL93">
        <v>55.84</v>
      </c>
      <c r="AM93">
        <v>3648.83</v>
      </c>
      <c r="AN93">
        <v>403.2</v>
      </c>
      <c r="AO93">
        <v>4052.03</v>
      </c>
      <c r="AP93">
        <v>2801.5</v>
      </c>
      <c r="AQ93">
        <v>256.63</v>
      </c>
      <c r="AR93">
        <v>40.75</v>
      </c>
      <c r="AS93">
        <v>213.21</v>
      </c>
      <c r="AT93">
        <v>510.58</v>
      </c>
      <c r="AU93">
        <v>214.25</v>
      </c>
      <c r="AV93">
        <v>34.67</v>
      </c>
      <c r="AW93">
        <v>24.17</v>
      </c>
      <c r="AX93">
        <v>273.08999999999997</v>
      </c>
      <c r="AY93">
        <v>3585.18</v>
      </c>
      <c r="AZ93">
        <v>466.85</v>
      </c>
      <c r="BA93">
        <v>466.85</v>
      </c>
      <c r="BB93">
        <v>-2.58</v>
      </c>
      <c r="BC93">
        <v>1196.3</v>
      </c>
      <c r="BD93">
        <v>1660.56</v>
      </c>
      <c r="BE93">
        <v>118</v>
      </c>
      <c r="BF93">
        <v>82.5</v>
      </c>
      <c r="BG93">
        <v>0</v>
      </c>
      <c r="BH93">
        <v>0</v>
      </c>
      <c r="BI93">
        <v>85</v>
      </c>
      <c r="BJ93">
        <v>17.14</v>
      </c>
      <c r="BK93">
        <v>1212.93</v>
      </c>
      <c r="BL93">
        <v>1660.56</v>
      </c>
      <c r="BM93">
        <v>2.34</v>
      </c>
      <c r="BN93">
        <v>2.34</v>
      </c>
      <c r="BO93">
        <v>0</v>
      </c>
      <c r="BP93">
        <v>3</v>
      </c>
      <c r="BQ93" t="s">
        <v>73</v>
      </c>
      <c r="BR93">
        <v>0.97848489999999999</v>
      </c>
      <c r="BS93">
        <v>0.98272879999999996</v>
      </c>
      <c r="BT93" s="5">
        <f t="shared" si="6"/>
        <v>5.4779466288098121E-2</v>
      </c>
      <c r="BU93" s="4">
        <f>AO93/Table1[[#This Row],[TotalShareHoldersFunds]]</f>
        <v>0.29723199254724908</v>
      </c>
      <c r="BV93" s="4">
        <f t="shared" si="7"/>
        <v>3.51466380097634</v>
      </c>
      <c r="BW93" s="6">
        <f t="shared" si="8"/>
        <v>0.11521385577105796</v>
      </c>
    </row>
    <row r="94" spans="1:75">
      <c r="A94" t="s">
        <v>92</v>
      </c>
      <c r="B94">
        <v>2017</v>
      </c>
      <c r="C94" t="s">
        <v>76</v>
      </c>
      <c r="D94">
        <v>3399.01</v>
      </c>
      <c r="E94">
        <v>3399.01</v>
      </c>
      <c r="F94">
        <v>0</v>
      </c>
      <c r="G94">
        <v>11277.97</v>
      </c>
      <c r="H94">
        <v>11277.97</v>
      </c>
      <c r="I94">
        <v>14678.05</v>
      </c>
      <c r="J94">
        <v>40208.22</v>
      </c>
      <c r="K94">
        <v>50262.19</v>
      </c>
      <c r="L94">
        <v>7011.2</v>
      </c>
      <c r="M94">
        <v>112159.7</v>
      </c>
      <c r="N94">
        <v>3036.29</v>
      </c>
      <c r="O94">
        <v>2065.71</v>
      </c>
      <c r="P94">
        <v>50471.7</v>
      </c>
      <c r="Q94">
        <v>49401.68</v>
      </c>
      <c r="R94">
        <v>786.55</v>
      </c>
      <c r="S94">
        <v>6397.73</v>
      </c>
      <c r="T94">
        <v>112159.7</v>
      </c>
      <c r="U94">
        <v>0</v>
      </c>
      <c r="V94">
        <v>74</v>
      </c>
      <c r="W94">
        <v>3905</v>
      </c>
      <c r="X94">
        <v>19</v>
      </c>
      <c r="Y94">
        <v>19</v>
      </c>
      <c r="Z94">
        <v>0</v>
      </c>
      <c r="AA94">
        <v>1542.1</v>
      </c>
      <c r="AB94">
        <v>3</v>
      </c>
      <c r="AC94">
        <v>576.47</v>
      </c>
      <c r="AD94">
        <v>1</v>
      </c>
      <c r="AE94">
        <v>1</v>
      </c>
      <c r="AF94">
        <v>0</v>
      </c>
      <c r="AG94">
        <v>203611.2</v>
      </c>
      <c r="AH94">
        <v>0</v>
      </c>
      <c r="AI94">
        <v>5088.42</v>
      </c>
      <c r="AJ94">
        <v>3288.78</v>
      </c>
      <c r="AK94">
        <v>57.21</v>
      </c>
      <c r="AL94">
        <v>98.3</v>
      </c>
      <c r="AM94">
        <v>8532.7099999999991</v>
      </c>
      <c r="AN94">
        <v>1013.12</v>
      </c>
      <c r="AO94">
        <v>9545.83</v>
      </c>
      <c r="AP94">
        <v>6515.39</v>
      </c>
      <c r="AQ94">
        <v>573.62</v>
      </c>
      <c r="AR94">
        <v>134.34</v>
      </c>
      <c r="AS94">
        <v>569.01</v>
      </c>
      <c r="AT94">
        <v>1276.98</v>
      </c>
      <c r="AU94">
        <v>-1.28</v>
      </c>
      <c r="AV94">
        <v>452.5</v>
      </c>
      <c r="AW94">
        <v>282.5</v>
      </c>
      <c r="AX94">
        <v>733.72</v>
      </c>
      <c r="AY94">
        <v>8526.09</v>
      </c>
      <c r="AZ94">
        <v>1019.74</v>
      </c>
      <c r="BA94">
        <v>1019.74</v>
      </c>
      <c r="BB94">
        <v>1212.93</v>
      </c>
      <c r="BC94">
        <v>0</v>
      </c>
      <c r="BD94">
        <v>2232.66</v>
      </c>
      <c r="BE94">
        <v>255</v>
      </c>
      <c r="BF94">
        <v>5.5</v>
      </c>
      <c r="BG94">
        <v>0</v>
      </c>
      <c r="BH94">
        <v>0</v>
      </c>
      <c r="BI94">
        <v>0.03</v>
      </c>
      <c r="BJ94">
        <v>0</v>
      </c>
      <c r="BK94">
        <v>1646.59</v>
      </c>
      <c r="BL94">
        <v>2232.66</v>
      </c>
      <c r="BM94">
        <v>3</v>
      </c>
      <c r="BN94">
        <v>2.98</v>
      </c>
      <c r="BO94">
        <v>0</v>
      </c>
      <c r="BP94">
        <v>8</v>
      </c>
      <c r="BQ94" t="s">
        <v>73</v>
      </c>
      <c r="BR94">
        <v>0.97848489999999999</v>
      </c>
      <c r="BS94">
        <v>0.98121630000000004</v>
      </c>
      <c r="BT94" s="5">
        <f t="shared" si="6"/>
        <v>8.510926830225117E-2</v>
      </c>
      <c r="BU94" s="4">
        <f>AO94/Table1[[#This Row],[TotalShareHoldersFunds]]</f>
        <v>0.65034728727589841</v>
      </c>
      <c r="BV94" s="4">
        <f t="shared" si="7"/>
        <v>3.4243097686681816</v>
      </c>
      <c r="BW94" s="6">
        <f t="shared" si="8"/>
        <v>0.10682570295092203</v>
      </c>
    </row>
    <row r="95" spans="1:75">
      <c r="A95" t="s">
        <v>92</v>
      </c>
      <c r="B95">
        <v>2018</v>
      </c>
      <c r="C95" t="s">
        <v>76</v>
      </c>
      <c r="D95">
        <v>3404.07</v>
      </c>
      <c r="E95">
        <v>3404.07</v>
      </c>
      <c r="F95">
        <v>0</v>
      </c>
      <c r="G95">
        <v>11852.46</v>
      </c>
      <c r="H95">
        <v>11852.46</v>
      </c>
      <c r="I95">
        <v>15256.54</v>
      </c>
      <c r="J95">
        <v>48198.2</v>
      </c>
      <c r="K95">
        <v>57287.07</v>
      </c>
      <c r="L95">
        <v>5778.37</v>
      </c>
      <c r="M95">
        <v>126520.2</v>
      </c>
      <c r="N95">
        <v>3050.86</v>
      </c>
      <c r="O95">
        <v>1840.94</v>
      </c>
      <c r="P95">
        <v>61201.53</v>
      </c>
      <c r="Q95">
        <v>52164.89</v>
      </c>
      <c r="R95">
        <v>784.13</v>
      </c>
      <c r="S95">
        <v>7477.83</v>
      </c>
      <c r="T95">
        <v>126520.2</v>
      </c>
      <c r="U95">
        <v>0</v>
      </c>
      <c r="V95">
        <v>150</v>
      </c>
      <c r="W95">
        <v>5814</v>
      </c>
      <c r="X95">
        <v>18</v>
      </c>
      <c r="Y95">
        <v>18</v>
      </c>
      <c r="Z95">
        <v>0</v>
      </c>
      <c r="AA95">
        <v>1779.05</v>
      </c>
      <c r="AB95">
        <v>3</v>
      </c>
      <c r="AC95">
        <v>891.16</v>
      </c>
      <c r="AD95">
        <v>2</v>
      </c>
      <c r="AE95">
        <v>2</v>
      </c>
      <c r="AF95">
        <v>0</v>
      </c>
      <c r="AG95">
        <v>215689.9</v>
      </c>
      <c r="AH95">
        <v>0</v>
      </c>
      <c r="AI95">
        <v>4722.95</v>
      </c>
      <c r="AJ95">
        <v>4041.31</v>
      </c>
      <c r="AK95">
        <v>8.27</v>
      </c>
      <c r="AL95">
        <v>157.47999999999999</v>
      </c>
      <c r="AM95">
        <v>8930</v>
      </c>
      <c r="AN95">
        <v>1117.8900000000001</v>
      </c>
      <c r="AO95">
        <v>10047.9</v>
      </c>
      <c r="AP95">
        <v>7131.91</v>
      </c>
      <c r="AQ95">
        <v>675.97</v>
      </c>
      <c r="AR95">
        <v>163.47999999999999</v>
      </c>
      <c r="AS95">
        <v>813.13</v>
      </c>
      <c r="AT95">
        <v>1652.59</v>
      </c>
      <c r="AU95">
        <v>-12.57</v>
      </c>
      <c r="AV95">
        <v>180.57</v>
      </c>
      <c r="AW95">
        <v>236.09</v>
      </c>
      <c r="AX95">
        <v>404.09</v>
      </c>
      <c r="AY95">
        <v>9188.59</v>
      </c>
      <c r="AZ95">
        <v>859.3</v>
      </c>
      <c r="BA95">
        <v>859.3</v>
      </c>
      <c r="BB95">
        <v>1646.59</v>
      </c>
      <c r="BC95">
        <v>0</v>
      </c>
      <c r="BD95">
        <v>2505.89</v>
      </c>
      <c r="BE95">
        <v>215</v>
      </c>
      <c r="BF95">
        <v>202</v>
      </c>
      <c r="BG95">
        <v>0</v>
      </c>
      <c r="BH95">
        <v>0</v>
      </c>
      <c r="BI95">
        <v>304.77999999999997</v>
      </c>
      <c r="BJ95">
        <v>0</v>
      </c>
      <c r="BK95">
        <v>1709.67</v>
      </c>
      <c r="BL95">
        <v>2505.89</v>
      </c>
      <c r="BM95">
        <v>2.5299999999999998</v>
      </c>
      <c r="BN95">
        <v>2.52</v>
      </c>
      <c r="BO95">
        <v>0</v>
      </c>
      <c r="BP95">
        <v>8</v>
      </c>
      <c r="BQ95" t="s">
        <v>73</v>
      </c>
      <c r="BR95">
        <v>0.97848489999999999</v>
      </c>
      <c r="BS95">
        <v>0.9795739</v>
      </c>
      <c r="BT95" s="5">
        <f t="shared" si="6"/>
        <v>7.941735786064201E-2</v>
      </c>
      <c r="BU95" s="4">
        <f>AO95/Table1[[#This Row],[TotalShareHoldersFunds]]</f>
        <v>0.65859624790417748</v>
      </c>
      <c r="BV95" s="4">
        <f t="shared" si="7"/>
        <v>3.7549188741352886</v>
      </c>
      <c r="BW95" s="6">
        <f t="shared" si="8"/>
        <v>8.552035748763423E-2</v>
      </c>
    </row>
    <row r="96" spans="1:75">
      <c r="A96" t="s">
        <v>92</v>
      </c>
      <c r="B96">
        <v>2019</v>
      </c>
      <c r="C96" t="s">
        <v>76</v>
      </c>
      <c r="D96">
        <v>4781.68</v>
      </c>
      <c r="E96">
        <v>4781.68</v>
      </c>
      <c r="F96">
        <v>0</v>
      </c>
      <c r="G96">
        <v>13377.59</v>
      </c>
      <c r="H96">
        <v>13377.59</v>
      </c>
      <c r="I96">
        <v>18159.259999999998</v>
      </c>
      <c r="J96">
        <v>70479.009999999995</v>
      </c>
      <c r="K96">
        <v>69983.39</v>
      </c>
      <c r="L96">
        <v>8563.2000000000007</v>
      </c>
      <c r="M96">
        <v>167184.9</v>
      </c>
      <c r="N96">
        <v>4149.53</v>
      </c>
      <c r="O96">
        <v>5417.25</v>
      </c>
      <c r="P96">
        <v>58475.39</v>
      </c>
      <c r="Q96">
        <v>86302.29</v>
      </c>
      <c r="R96">
        <v>950.21</v>
      </c>
      <c r="S96">
        <v>11890.21</v>
      </c>
      <c r="T96">
        <v>167184.9</v>
      </c>
      <c r="U96">
        <v>0</v>
      </c>
      <c r="V96">
        <v>0</v>
      </c>
      <c r="W96">
        <v>0</v>
      </c>
      <c r="X96">
        <v>15</v>
      </c>
      <c r="Y96">
        <v>0</v>
      </c>
      <c r="Z96">
        <v>0</v>
      </c>
      <c r="AA96">
        <v>2136.04</v>
      </c>
      <c r="AB96">
        <v>2</v>
      </c>
      <c r="AC96">
        <v>1106.6300000000001</v>
      </c>
      <c r="AD96">
        <v>1</v>
      </c>
      <c r="AE96">
        <v>-1</v>
      </c>
      <c r="AF96">
        <v>0</v>
      </c>
      <c r="AG96">
        <v>0</v>
      </c>
      <c r="AH96">
        <v>0</v>
      </c>
      <c r="AI96">
        <v>7825.54</v>
      </c>
      <c r="AJ96">
        <v>3905.65</v>
      </c>
      <c r="AK96">
        <v>23.19</v>
      </c>
      <c r="AL96">
        <v>193.79</v>
      </c>
      <c r="AM96">
        <v>11948.17</v>
      </c>
      <c r="AN96">
        <v>938.56</v>
      </c>
      <c r="AO96">
        <v>12886.74</v>
      </c>
      <c r="AP96">
        <v>8749.08</v>
      </c>
      <c r="AQ96">
        <v>1118.19</v>
      </c>
      <c r="AR96">
        <v>213.33</v>
      </c>
      <c r="AS96">
        <v>1955.87</v>
      </c>
      <c r="AT96">
        <v>3287.39</v>
      </c>
      <c r="AU96">
        <v>-1351.01</v>
      </c>
      <c r="AV96">
        <v>0</v>
      </c>
      <c r="AW96">
        <v>1546.11</v>
      </c>
      <c r="AX96">
        <v>195.1</v>
      </c>
      <c r="AY96">
        <v>12231.57</v>
      </c>
      <c r="AZ96">
        <v>655.16999999999996</v>
      </c>
      <c r="BA96">
        <v>-1944.18</v>
      </c>
      <c r="BB96">
        <v>0</v>
      </c>
      <c r="BC96">
        <v>0</v>
      </c>
      <c r="BD96">
        <v>0</v>
      </c>
      <c r="BE96">
        <v>0</v>
      </c>
      <c r="BF96">
        <v>0</v>
      </c>
      <c r="BG96">
        <v>0</v>
      </c>
      <c r="BH96">
        <v>0</v>
      </c>
      <c r="BI96">
        <v>0</v>
      </c>
      <c r="BJ96">
        <v>0</v>
      </c>
      <c r="BK96">
        <v>0</v>
      </c>
      <c r="BL96">
        <v>0</v>
      </c>
      <c r="BM96">
        <v>-0.45</v>
      </c>
      <c r="BN96">
        <v>-4.71</v>
      </c>
      <c r="BO96">
        <v>0</v>
      </c>
      <c r="BP96">
        <v>0</v>
      </c>
      <c r="BQ96" t="s">
        <v>73</v>
      </c>
      <c r="BR96" t="s">
        <v>73</v>
      </c>
      <c r="BS96" t="s">
        <v>73</v>
      </c>
      <c r="BT96" s="5">
        <f t="shared" si="6"/>
        <v>7.7080765069094156E-2</v>
      </c>
      <c r="BU96" s="4">
        <f>AO96/Table1[[#This Row],[TotalShareHoldersFunds]]</f>
        <v>0.70965116419942231</v>
      </c>
      <c r="BV96" s="4">
        <f t="shared" si="7"/>
        <v>3.8538679439580692</v>
      </c>
      <c r="BW96" s="6">
        <f t="shared" si="8"/>
        <v>5.0840631532877982E-2</v>
      </c>
    </row>
    <row r="97" spans="1:75">
      <c r="A97" t="s">
        <v>93</v>
      </c>
      <c r="B97">
        <v>2015</v>
      </c>
      <c r="C97" t="s">
        <v>72</v>
      </c>
      <c r="D97">
        <v>480.29</v>
      </c>
      <c r="E97">
        <v>480.29</v>
      </c>
      <c r="F97">
        <v>2781.43</v>
      </c>
      <c r="G97">
        <v>12998.06</v>
      </c>
      <c r="H97">
        <v>15779.49</v>
      </c>
      <c r="I97">
        <v>16259.78</v>
      </c>
      <c r="J97">
        <v>178285.8</v>
      </c>
      <c r="K97">
        <v>3509.32</v>
      </c>
      <c r="L97">
        <v>5655.45</v>
      </c>
      <c r="M97">
        <v>203710.4</v>
      </c>
      <c r="N97">
        <v>9174.4500000000007</v>
      </c>
      <c r="O97">
        <v>2824.84</v>
      </c>
      <c r="P97">
        <v>53089.31</v>
      </c>
      <c r="Q97">
        <v>129049.1</v>
      </c>
      <c r="R97">
        <v>3511.07</v>
      </c>
      <c r="S97">
        <v>6061.63</v>
      </c>
      <c r="T97">
        <v>203710.4</v>
      </c>
      <c r="U97">
        <v>0</v>
      </c>
      <c r="V97">
        <v>2565</v>
      </c>
      <c r="W97">
        <v>20140</v>
      </c>
      <c r="X97">
        <v>13</v>
      </c>
      <c r="Y97">
        <v>12</v>
      </c>
      <c r="Z97">
        <v>1</v>
      </c>
      <c r="AA97">
        <v>8827.0400000000009</v>
      </c>
      <c r="AB97">
        <v>7</v>
      </c>
      <c r="AC97">
        <v>5419.4</v>
      </c>
      <c r="AD97">
        <v>4</v>
      </c>
      <c r="AE97">
        <v>4</v>
      </c>
      <c r="AF97">
        <v>8337.1</v>
      </c>
      <c r="AG97">
        <v>24566.03</v>
      </c>
      <c r="AH97">
        <v>0</v>
      </c>
      <c r="AI97">
        <v>12074.47</v>
      </c>
      <c r="AJ97">
        <v>3622.9</v>
      </c>
      <c r="AK97">
        <v>155.57</v>
      </c>
      <c r="AL97">
        <v>0</v>
      </c>
      <c r="AM97">
        <v>15852.94</v>
      </c>
      <c r="AN97">
        <v>1363.36</v>
      </c>
      <c r="AO97">
        <v>17216.3</v>
      </c>
      <c r="AP97">
        <v>11391.65</v>
      </c>
      <c r="AQ97">
        <v>1742.59</v>
      </c>
      <c r="AR97">
        <v>138.12</v>
      </c>
      <c r="AS97">
        <v>930.22</v>
      </c>
      <c r="AT97">
        <v>2810.93</v>
      </c>
      <c r="AU97">
        <v>463.45</v>
      </c>
      <c r="AV97">
        <v>0</v>
      </c>
      <c r="AW97">
        <v>1545.09</v>
      </c>
      <c r="AX97">
        <v>2008.54</v>
      </c>
      <c r="AY97">
        <v>16211.12</v>
      </c>
      <c r="AZ97">
        <v>1005.17</v>
      </c>
      <c r="BA97">
        <v>1005.17</v>
      </c>
      <c r="BB97">
        <v>92.88</v>
      </c>
      <c r="BC97">
        <v>0</v>
      </c>
      <c r="BD97">
        <v>1098.05</v>
      </c>
      <c r="BE97">
        <v>251.5</v>
      </c>
      <c r="BF97">
        <v>0</v>
      </c>
      <c r="BG97">
        <v>465</v>
      </c>
      <c r="BH97">
        <v>0</v>
      </c>
      <c r="BI97">
        <v>201.72</v>
      </c>
      <c r="BJ97">
        <v>41.29</v>
      </c>
      <c r="BK97">
        <v>95.04</v>
      </c>
      <c r="BL97">
        <v>1098.05</v>
      </c>
      <c r="BM97">
        <v>21.62</v>
      </c>
      <c r="BN97">
        <v>21.62</v>
      </c>
      <c r="BO97">
        <v>0</v>
      </c>
      <c r="BP97">
        <v>42</v>
      </c>
      <c r="BQ97" t="s">
        <v>73</v>
      </c>
      <c r="BR97">
        <v>0.82767590000000002</v>
      </c>
      <c r="BS97">
        <v>0.8406827</v>
      </c>
      <c r="BT97" s="5">
        <f t="shared" si="6"/>
        <v>8.4513603625539002E-2</v>
      </c>
      <c r="BU97" s="4">
        <f>AO97/Table1[[#This Row],[TotalShareHoldersFunds]]</f>
        <v>1.0588273642078798</v>
      </c>
      <c r="BV97" s="4">
        <f t="shared" si="7"/>
        <v>0.21582825843892106</v>
      </c>
      <c r="BW97" s="6">
        <f t="shared" si="8"/>
        <v>5.8384786510458114E-2</v>
      </c>
    </row>
    <row r="98" spans="1:75">
      <c r="A98" t="s">
        <v>93</v>
      </c>
      <c r="B98">
        <v>2016</v>
      </c>
      <c r="C98" t="s">
        <v>72</v>
      </c>
      <c r="D98">
        <v>480.29</v>
      </c>
      <c r="E98">
        <v>480.29</v>
      </c>
      <c r="F98">
        <v>2700.42</v>
      </c>
      <c r="G98">
        <v>13981.3</v>
      </c>
      <c r="H98">
        <v>16681.72</v>
      </c>
      <c r="I98">
        <v>17162.009999999998</v>
      </c>
      <c r="J98">
        <v>182509.3</v>
      </c>
      <c r="K98">
        <v>12636.89</v>
      </c>
      <c r="L98">
        <v>5924.97</v>
      </c>
      <c r="M98">
        <v>218233.1</v>
      </c>
      <c r="N98">
        <v>5588.7</v>
      </c>
      <c r="O98">
        <v>4453.0200000000004</v>
      </c>
      <c r="P98">
        <v>67551.789999999994</v>
      </c>
      <c r="Q98">
        <v>127699.3</v>
      </c>
      <c r="R98">
        <v>3442.6</v>
      </c>
      <c r="S98">
        <v>9497.75</v>
      </c>
      <c r="T98">
        <v>218233.1</v>
      </c>
      <c r="U98">
        <v>0</v>
      </c>
      <c r="V98">
        <v>2682</v>
      </c>
      <c r="W98">
        <v>20924</v>
      </c>
      <c r="X98">
        <v>14</v>
      </c>
      <c r="Y98">
        <v>12</v>
      </c>
      <c r="Z98">
        <v>1</v>
      </c>
      <c r="AA98">
        <v>9865.14</v>
      </c>
      <c r="AB98">
        <v>7</v>
      </c>
      <c r="AC98">
        <v>56096.57</v>
      </c>
      <c r="AD98">
        <v>4</v>
      </c>
      <c r="AE98">
        <v>4</v>
      </c>
      <c r="AF98">
        <v>3230.56</v>
      </c>
      <c r="AG98">
        <v>29362.3</v>
      </c>
      <c r="AH98">
        <v>0</v>
      </c>
      <c r="AI98">
        <v>11924.23</v>
      </c>
      <c r="AJ98">
        <v>4153.2299999999996</v>
      </c>
      <c r="AK98">
        <v>145.97999999999999</v>
      </c>
      <c r="AL98">
        <v>20.34</v>
      </c>
      <c r="AM98">
        <v>16243.78</v>
      </c>
      <c r="AN98">
        <v>1781.42</v>
      </c>
      <c r="AO98">
        <v>18025.2</v>
      </c>
      <c r="AP98">
        <v>11797.6</v>
      </c>
      <c r="AQ98">
        <v>2006.4</v>
      </c>
      <c r="AR98">
        <v>150.58000000000001</v>
      </c>
      <c r="AS98">
        <v>1038.53</v>
      </c>
      <c r="AT98">
        <v>3195.5</v>
      </c>
      <c r="AU98">
        <v>243.92</v>
      </c>
      <c r="AV98">
        <v>0</v>
      </c>
      <c r="AW98">
        <v>2076.79</v>
      </c>
      <c r="AX98">
        <v>2320.71</v>
      </c>
      <c r="AY98">
        <v>17313.82</v>
      </c>
      <c r="AZ98">
        <v>711.38</v>
      </c>
      <c r="BA98">
        <v>711.38</v>
      </c>
      <c r="BB98">
        <v>95.04</v>
      </c>
      <c r="BC98">
        <v>0</v>
      </c>
      <c r="BD98">
        <v>806.42</v>
      </c>
      <c r="BE98">
        <v>177.85</v>
      </c>
      <c r="BF98">
        <v>22.48</v>
      </c>
      <c r="BG98">
        <v>395</v>
      </c>
      <c r="BH98">
        <v>0</v>
      </c>
      <c r="BI98">
        <v>72.040000000000006</v>
      </c>
      <c r="BJ98">
        <v>14.67</v>
      </c>
      <c r="BK98">
        <v>96.36</v>
      </c>
      <c r="BL98">
        <v>806.42</v>
      </c>
      <c r="BM98">
        <v>14.81</v>
      </c>
      <c r="BN98">
        <v>14.81</v>
      </c>
      <c r="BO98">
        <v>0</v>
      </c>
      <c r="BP98">
        <v>15</v>
      </c>
      <c r="BQ98" t="s">
        <v>73</v>
      </c>
      <c r="BR98">
        <v>0.82767590000000002</v>
      </c>
      <c r="BS98">
        <v>0.82783629999999997</v>
      </c>
      <c r="BT98" s="5">
        <f t="shared" ref="BT98:BT129" si="9">(AO98/T98)</f>
        <v>8.2596086478174027E-2</v>
      </c>
      <c r="BU98" s="4">
        <f>AO98/Table1[[#This Row],[TotalShareHoldersFunds]]</f>
        <v>1.0502965561726163</v>
      </c>
      <c r="BV98" s="4">
        <f t="shared" ref="BV98:BV129" si="10">(K98)/I98</f>
        <v>0.73632925280896588</v>
      </c>
      <c r="BW98" s="6">
        <f t="shared" ref="BW98:BW129" si="11">AZ98/AO98</f>
        <v>3.9465858908639018E-2</v>
      </c>
    </row>
    <row r="99" spans="1:75">
      <c r="A99" t="s">
        <v>93</v>
      </c>
      <c r="B99">
        <v>2017</v>
      </c>
      <c r="C99" t="s">
        <v>72</v>
      </c>
      <c r="D99">
        <v>480.29</v>
      </c>
      <c r="E99">
        <v>480.29</v>
      </c>
      <c r="F99">
        <v>2621.44</v>
      </c>
      <c r="G99">
        <v>15346.69</v>
      </c>
      <c r="H99">
        <v>17968.13</v>
      </c>
      <c r="I99">
        <v>18448.419999999998</v>
      </c>
      <c r="J99">
        <v>208294.2</v>
      </c>
      <c r="K99">
        <v>19760.169999999998</v>
      </c>
      <c r="L99">
        <v>6213.01</v>
      </c>
      <c r="M99">
        <v>252715.8</v>
      </c>
      <c r="N99">
        <v>10501.6</v>
      </c>
      <c r="O99">
        <v>2426.19</v>
      </c>
      <c r="P99">
        <v>71397.77</v>
      </c>
      <c r="Q99">
        <v>156568.9</v>
      </c>
      <c r="R99">
        <v>3418.35</v>
      </c>
      <c r="S99">
        <v>8402.99</v>
      </c>
      <c r="T99">
        <v>252715.8</v>
      </c>
      <c r="U99">
        <v>0</v>
      </c>
      <c r="V99">
        <v>2820</v>
      </c>
      <c r="W99">
        <v>20065</v>
      </c>
      <c r="X99">
        <v>13</v>
      </c>
      <c r="Y99">
        <v>11</v>
      </c>
      <c r="Z99">
        <v>1</v>
      </c>
      <c r="AA99">
        <v>11990.14</v>
      </c>
      <c r="AB99">
        <v>7</v>
      </c>
      <c r="AC99">
        <v>5959.56</v>
      </c>
      <c r="AD99">
        <v>4</v>
      </c>
      <c r="AE99">
        <v>4</v>
      </c>
      <c r="AF99">
        <v>4607.55</v>
      </c>
      <c r="AG99">
        <v>33703.86</v>
      </c>
      <c r="AH99">
        <v>0</v>
      </c>
      <c r="AI99">
        <v>11461.32</v>
      </c>
      <c r="AJ99">
        <v>4423.95</v>
      </c>
      <c r="AK99">
        <v>125.59</v>
      </c>
      <c r="AL99">
        <v>28.88</v>
      </c>
      <c r="AM99">
        <v>16039.75</v>
      </c>
      <c r="AN99">
        <v>2211.37</v>
      </c>
      <c r="AO99">
        <v>18251.12</v>
      </c>
      <c r="AP99">
        <v>10893.69</v>
      </c>
      <c r="AQ99">
        <v>1991.49</v>
      </c>
      <c r="AR99">
        <v>165.71</v>
      </c>
      <c r="AS99">
        <v>1199.53</v>
      </c>
      <c r="AT99">
        <v>3356.72</v>
      </c>
      <c r="AU99">
        <v>0</v>
      </c>
      <c r="AV99">
        <v>0</v>
      </c>
      <c r="AW99">
        <v>2595.0300000000002</v>
      </c>
      <c r="AX99">
        <v>2595.0300000000002</v>
      </c>
      <c r="AY99">
        <v>16845.439999999999</v>
      </c>
      <c r="AZ99">
        <v>1405.68</v>
      </c>
      <c r="BA99">
        <v>1405.68</v>
      </c>
      <c r="BB99">
        <v>96.36</v>
      </c>
      <c r="BC99">
        <v>0</v>
      </c>
      <c r="BD99">
        <v>1502.04</v>
      </c>
      <c r="BE99">
        <v>351.5</v>
      </c>
      <c r="BF99">
        <v>42.59</v>
      </c>
      <c r="BG99">
        <v>615</v>
      </c>
      <c r="BH99">
        <v>0</v>
      </c>
      <c r="BI99">
        <v>288.18</v>
      </c>
      <c r="BJ99">
        <v>58.67</v>
      </c>
      <c r="BK99">
        <v>97.11</v>
      </c>
      <c r="BL99">
        <v>1502.04</v>
      </c>
      <c r="BM99">
        <v>29.27</v>
      </c>
      <c r="BN99">
        <v>29.27</v>
      </c>
      <c r="BO99">
        <v>0</v>
      </c>
      <c r="BP99">
        <v>60</v>
      </c>
      <c r="BQ99" t="s">
        <v>73</v>
      </c>
      <c r="BR99">
        <v>0.82767590000000002</v>
      </c>
      <c r="BS99">
        <v>0.81407790000000002</v>
      </c>
      <c r="BT99" s="5">
        <f t="shared" si="9"/>
        <v>7.2219940344054462E-2</v>
      </c>
      <c r="BU99" s="4">
        <f>AO99/Table1[[#This Row],[TotalShareHoldersFunds]]</f>
        <v>0.98930531720331605</v>
      </c>
      <c r="BV99" s="4">
        <f t="shared" si="10"/>
        <v>1.0711036500686779</v>
      </c>
      <c r="BW99" s="6">
        <f t="shared" si="11"/>
        <v>7.7018835008481681E-2</v>
      </c>
    </row>
    <row r="100" spans="1:75">
      <c r="A100" t="s">
        <v>93</v>
      </c>
      <c r="B100">
        <v>2018</v>
      </c>
      <c r="C100" t="s">
        <v>72</v>
      </c>
      <c r="D100">
        <v>480.29</v>
      </c>
      <c r="E100">
        <v>480.29</v>
      </c>
      <c r="F100">
        <v>0</v>
      </c>
      <c r="G100">
        <v>18908.400000000001</v>
      </c>
      <c r="H100">
        <v>18908.400000000001</v>
      </c>
      <c r="I100">
        <v>19388.689999999999</v>
      </c>
      <c r="J100">
        <v>242076</v>
      </c>
      <c r="K100">
        <v>12137.54</v>
      </c>
      <c r="L100">
        <v>6463.09</v>
      </c>
      <c r="M100">
        <v>280065.3</v>
      </c>
      <c r="N100">
        <v>11701.86</v>
      </c>
      <c r="O100">
        <v>8318.52</v>
      </c>
      <c r="P100">
        <v>64992.17</v>
      </c>
      <c r="Q100">
        <v>181261.9</v>
      </c>
      <c r="R100">
        <v>3961.4</v>
      </c>
      <c r="S100">
        <v>9829.4</v>
      </c>
      <c r="T100">
        <v>280065.3</v>
      </c>
      <c r="U100">
        <v>0</v>
      </c>
      <c r="V100">
        <v>0</v>
      </c>
      <c r="W100">
        <v>0</v>
      </c>
      <c r="X100">
        <v>13</v>
      </c>
      <c r="Y100">
        <v>0</v>
      </c>
      <c r="Z100">
        <v>0</v>
      </c>
      <c r="AA100">
        <v>13353.45</v>
      </c>
      <c r="AB100">
        <v>7</v>
      </c>
      <c r="AC100">
        <v>6793.11</v>
      </c>
      <c r="AD100">
        <v>4</v>
      </c>
      <c r="AE100">
        <v>0</v>
      </c>
      <c r="AF100">
        <v>0</v>
      </c>
      <c r="AG100">
        <v>0</v>
      </c>
      <c r="AH100">
        <v>0</v>
      </c>
      <c r="AI100">
        <v>11857.14</v>
      </c>
      <c r="AJ100">
        <v>5113.1499999999996</v>
      </c>
      <c r="AK100">
        <v>121.65</v>
      </c>
      <c r="AL100">
        <v>21.71</v>
      </c>
      <c r="AM100">
        <v>17113.650000000001</v>
      </c>
      <c r="AN100">
        <v>2405.84</v>
      </c>
      <c r="AO100">
        <v>19519.48</v>
      </c>
      <c r="AP100">
        <v>10850.09</v>
      </c>
      <c r="AQ100">
        <v>2100.25</v>
      </c>
      <c r="AR100">
        <v>236.4</v>
      </c>
      <c r="AS100">
        <v>1331.75</v>
      </c>
      <c r="AT100">
        <v>3668.4</v>
      </c>
      <c r="AU100">
        <v>-182.57</v>
      </c>
      <c r="AV100">
        <v>0</v>
      </c>
      <c r="AW100">
        <v>3924.57</v>
      </c>
      <c r="AX100">
        <v>3742</v>
      </c>
      <c r="AY100">
        <v>18260.490000000002</v>
      </c>
      <c r="AZ100">
        <v>1258.99</v>
      </c>
      <c r="BA100">
        <v>1258.99</v>
      </c>
      <c r="BB100">
        <v>97.11</v>
      </c>
      <c r="BC100">
        <v>0</v>
      </c>
      <c r="BD100">
        <v>1356.1</v>
      </c>
      <c r="BE100">
        <v>314.75</v>
      </c>
      <c r="BF100">
        <v>35.200000000000003</v>
      </c>
      <c r="BG100">
        <v>870</v>
      </c>
      <c r="BH100">
        <v>0</v>
      </c>
      <c r="BI100">
        <v>0</v>
      </c>
      <c r="BJ100">
        <v>0</v>
      </c>
      <c r="BK100">
        <v>98.15</v>
      </c>
      <c r="BL100">
        <v>1356.1</v>
      </c>
      <c r="BM100">
        <v>26.21</v>
      </c>
      <c r="BN100">
        <v>26.21</v>
      </c>
      <c r="BO100">
        <v>0</v>
      </c>
      <c r="BP100">
        <v>0</v>
      </c>
      <c r="BQ100" t="s">
        <v>73</v>
      </c>
      <c r="BR100" t="s">
        <v>73</v>
      </c>
      <c r="BS100" t="s">
        <v>73</v>
      </c>
      <c r="BT100" s="5">
        <f t="shared" si="9"/>
        <v>6.969617442789236E-2</v>
      </c>
      <c r="BU100" s="4">
        <f>AO100/Table1[[#This Row],[TotalShareHoldersFunds]]</f>
        <v>1.0067456852422727</v>
      </c>
      <c r="BV100" s="4">
        <f t="shared" si="10"/>
        <v>0.62601134991585305</v>
      </c>
      <c r="BW100" s="6">
        <f t="shared" si="11"/>
        <v>6.4499156739831184E-2</v>
      </c>
    </row>
    <row r="101" spans="1:75">
      <c r="A101" t="s">
        <v>93</v>
      </c>
      <c r="B101">
        <v>2019</v>
      </c>
      <c r="C101" t="s">
        <v>72</v>
      </c>
      <c r="D101">
        <v>480.29</v>
      </c>
      <c r="E101">
        <v>480.29</v>
      </c>
      <c r="F101">
        <v>3095.04</v>
      </c>
      <c r="G101">
        <v>15813.36</v>
      </c>
      <c r="H101">
        <v>18908.400000000001</v>
      </c>
      <c r="I101">
        <v>19388.689999999999</v>
      </c>
      <c r="J101">
        <v>242076</v>
      </c>
      <c r="K101">
        <v>12137.54</v>
      </c>
      <c r="L101">
        <v>6463.09</v>
      </c>
      <c r="M101">
        <v>280065.3</v>
      </c>
      <c r="N101">
        <v>11701.86</v>
      </c>
      <c r="O101">
        <v>8318.52</v>
      </c>
      <c r="P101">
        <v>64992.17</v>
      </c>
      <c r="Q101">
        <v>181261.9</v>
      </c>
      <c r="R101">
        <v>3961.4</v>
      </c>
      <c r="S101">
        <v>9829.4</v>
      </c>
      <c r="T101">
        <v>280065.3</v>
      </c>
      <c r="U101">
        <v>0</v>
      </c>
      <c r="V101">
        <v>2875</v>
      </c>
      <c r="W101">
        <v>19604</v>
      </c>
      <c r="X101">
        <v>13</v>
      </c>
      <c r="Y101">
        <v>11</v>
      </c>
      <c r="Z101">
        <v>2</v>
      </c>
      <c r="AA101">
        <v>13353.45</v>
      </c>
      <c r="AB101">
        <v>7</v>
      </c>
      <c r="AC101">
        <v>6793.11</v>
      </c>
      <c r="AD101">
        <v>4</v>
      </c>
      <c r="AE101">
        <v>4</v>
      </c>
      <c r="AF101">
        <v>5394.56</v>
      </c>
      <c r="AG101">
        <v>36194.11</v>
      </c>
      <c r="AH101">
        <v>0</v>
      </c>
      <c r="AI101">
        <v>13983.87</v>
      </c>
      <c r="AJ101">
        <v>5043.42</v>
      </c>
      <c r="AK101">
        <v>139.52000000000001</v>
      </c>
      <c r="AL101">
        <v>17.989999999999998</v>
      </c>
      <c r="AM101">
        <v>19184.810000000001</v>
      </c>
      <c r="AN101">
        <v>1882.89</v>
      </c>
      <c r="AO101">
        <v>21067.7</v>
      </c>
      <c r="AP101">
        <v>12166.72</v>
      </c>
      <c r="AQ101">
        <v>2222.87</v>
      </c>
      <c r="AR101">
        <v>258.97000000000003</v>
      </c>
      <c r="AS101">
        <v>1538.53</v>
      </c>
      <c r="AT101">
        <v>4020.37</v>
      </c>
      <c r="AU101">
        <v>-37.74</v>
      </c>
      <c r="AV101">
        <v>0</v>
      </c>
      <c r="AW101">
        <v>4596.3999999999996</v>
      </c>
      <c r="AX101">
        <v>4558.66</v>
      </c>
      <c r="AY101">
        <v>20745.75</v>
      </c>
      <c r="AZ101">
        <v>321.95</v>
      </c>
      <c r="BA101">
        <v>321.95</v>
      </c>
      <c r="BB101">
        <v>98.15</v>
      </c>
      <c r="BC101">
        <v>0</v>
      </c>
      <c r="BD101">
        <v>420.1</v>
      </c>
      <c r="BE101">
        <v>80.5</v>
      </c>
      <c r="BF101">
        <v>40.79</v>
      </c>
      <c r="BG101">
        <v>10.66</v>
      </c>
      <c r="BH101">
        <v>0</v>
      </c>
      <c r="BI101">
        <v>0</v>
      </c>
      <c r="BJ101">
        <v>0</v>
      </c>
      <c r="BK101">
        <v>99.15</v>
      </c>
      <c r="BL101">
        <v>420.1</v>
      </c>
      <c r="BM101">
        <v>6.7</v>
      </c>
      <c r="BN101">
        <v>6.7</v>
      </c>
      <c r="BO101">
        <v>0</v>
      </c>
      <c r="BP101">
        <v>0</v>
      </c>
      <c r="BQ101" t="s">
        <v>73</v>
      </c>
      <c r="BR101">
        <v>0.82767590000000002</v>
      </c>
      <c r="BS101">
        <v>0.78365510000000005</v>
      </c>
      <c r="BT101" s="5">
        <f t="shared" si="9"/>
        <v>7.5224242346338524E-2</v>
      </c>
      <c r="BU101" s="4">
        <f>AO101/Table1[[#This Row],[TotalShareHoldersFunds]]</f>
        <v>1.0865973926036263</v>
      </c>
      <c r="BV101" s="4">
        <f t="shared" si="10"/>
        <v>0.62601134991585305</v>
      </c>
      <c r="BW101" s="6">
        <f t="shared" si="11"/>
        <v>1.5281687132434959E-2</v>
      </c>
    </row>
    <row r="102" spans="1:75">
      <c r="A102" t="s">
        <v>94</v>
      </c>
      <c r="B102">
        <v>2015</v>
      </c>
      <c r="C102" t="s">
        <v>72</v>
      </c>
      <c r="D102">
        <v>1807.27</v>
      </c>
      <c r="E102">
        <v>1807.27</v>
      </c>
      <c r="F102">
        <v>2411.61</v>
      </c>
      <c r="G102">
        <v>11446.94</v>
      </c>
      <c r="H102">
        <v>13858.55</v>
      </c>
      <c r="I102">
        <v>15665.82</v>
      </c>
      <c r="J102">
        <v>224514.2</v>
      </c>
      <c r="K102">
        <v>27183.31</v>
      </c>
      <c r="L102">
        <v>7073.4</v>
      </c>
      <c r="M102">
        <v>274436.8</v>
      </c>
      <c r="N102">
        <v>14033.49</v>
      </c>
      <c r="O102">
        <v>8212.74</v>
      </c>
      <c r="P102">
        <v>79189.55</v>
      </c>
      <c r="Q102">
        <v>160860.70000000001</v>
      </c>
      <c r="R102">
        <v>3270.46</v>
      </c>
      <c r="S102">
        <v>8869.84</v>
      </c>
      <c r="T102">
        <v>274436.8</v>
      </c>
      <c r="U102">
        <v>0</v>
      </c>
      <c r="V102">
        <v>3397</v>
      </c>
      <c r="W102">
        <v>31846</v>
      </c>
      <c r="X102">
        <v>10</v>
      </c>
      <c r="Y102">
        <v>8</v>
      </c>
      <c r="Z102">
        <v>2</v>
      </c>
      <c r="AA102">
        <v>30048.62</v>
      </c>
      <c r="AB102">
        <v>17</v>
      </c>
      <c r="AC102">
        <v>19212.57</v>
      </c>
      <c r="AD102">
        <v>12</v>
      </c>
      <c r="AE102">
        <v>12</v>
      </c>
      <c r="AF102">
        <v>34982.22</v>
      </c>
      <c r="AG102">
        <v>59999.85</v>
      </c>
      <c r="AH102">
        <v>0</v>
      </c>
      <c r="AI102">
        <v>22683.73</v>
      </c>
      <c r="AJ102">
        <v>0</v>
      </c>
      <c r="AK102">
        <v>0</v>
      </c>
      <c r="AL102">
        <v>2169.34</v>
      </c>
      <c r="AM102">
        <v>0</v>
      </c>
      <c r="AN102">
        <v>2169.34</v>
      </c>
      <c r="AO102">
        <v>24853.07</v>
      </c>
      <c r="AP102">
        <v>17106.919999999998</v>
      </c>
      <c r="AQ102">
        <v>2362.61</v>
      </c>
      <c r="AR102">
        <v>141.32</v>
      </c>
      <c r="AS102">
        <v>3748.92</v>
      </c>
      <c r="AT102" t="s">
        <v>73</v>
      </c>
      <c r="AU102">
        <v>0</v>
      </c>
      <c r="AV102">
        <v>0</v>
      </c>
      <c r="AW102">
        <v>0</v>
      </c>
      <c r="AX102">
        <v>3395.5</v>
      </c>
      <c r="AY102">
        <v>24251.34</v>
      </c>
      <c r="AZ102">
        <v>601.74</v>
      </c>
      <c r="BA102">
        <v>0</v>
      </c>
      <c r="BB102">
        <v>0</v>
      </c>
      <c r="BC102">
        <v>0</v>
      </c>
      <c r="BD102">
        <v>0</v>
      </c>
      <c r="BE102">
        <v>0</v>
      </c>
      <c r="BF102">
        <v>0</v>
      </c>
      <c r="BG102">
        <v>0</v>
      </c>
      <c r="BH102">
        <v>0</v>
      </c>
      <c r="BI102">
        <v>0</v>
      </c>
      <c r="BJ102">
        <v>0</v>
      </c>
      <c r="BK102">
        <v>0</v>
      </c>
      <c r="BL102">
        <v>0</v>
      </c>
      <c r="BM102">
        <v>0</v>
      </c>
      <c r="BN102">
        <v>0</v>
      </c>
      <c r="BO102">
        <v>0</v>
      </c>
      <c r="BP102">
        <v>0</v>
      </c>
      <c r="BQ102" t="s">
        <v>73</v>
      </c>
      <c r="BR102">
        <v>0.97649209999999997</v>
      </c>
      <c r="BS102">
        <v>0.97670360000000001</v>
      </c>
      <c r="BT102" s="5">
        <f t="shared" si="9"/>
        <v>9.056026742769191E-2</v>
      </c>
      <c r="BU102" s="4">
        <f>AO102/Table1[[#This Row],[TotalShareHoldersFunds]]</f>
        <v>1.5864519061242883</v>
      </c>
      <c r="BV102" s="4">
        <f t="shared" si="10"/>
        <v>1.7351986681833445</v>
      </c>
      <c r="BW102" s="6">
        <f t="shared" si="11"/>
        <v>2.4211898167912457E-2</v>
      </c>
    </row>
    <row r="103" spans="1:75">
      <c r="A103" t="s">
        <v>94</v>
      </c>
      <c r="B103">
        <v>2016</v>
      </c>
      <c r="C103" t="s">
        <v>72</v>
      </c>
      <c r="D103">
        <v>2454.73</v>
      </c>
      <c r="E103">
        <v>2454.73</v>
      </c>
      <c r="F103">
        <v>2165.44</v>
      </c>
      <c r="G103">
        <v>9124.3799999999992</v>
      </c>
      <c r="H103">
        <v>11289.82</v>
      </c>
      <c r="I103">
        <v>13744.55</v>
      </c>
      <c r="J103">
        <v>211342.6</v>
      </c>
      <c r="K103">
        <v>16097.67</v>
      </c>
      <c r="L103">
        <v>5982.64</v>
      </c>
      <c r="M103">
        <v>247167.5</v>
      </c>
      <c r="N103">
        <v>11499.97</v>
      </c>
      <c r="O103">
        <v>11723.07</v>
      </c>
      <c r="P103">
        <v>71549.19</v>
      </c>
      <c r="Q103">
        <v>140458.6</v>
      </c>
      <c r="R103">
        <v>3054.33</v>
      </c>
      <c r="S103">
        <v>8882.31</v>
      </c>
      <c r="T103">
        <v>247167.5</v>
      </c>
      <c r="U103">
        <v>0</v>
      </c>
      <c r="V103">
        <v>3373</v>
      </c>
      <c r="W103">
        <v>29806</v>
      </c>
      <c r="X103">
        <v>11</v>
      </c>
      <c r="Y103">
        <v>8</v>
      </c>
      <c r="Z103">
        <v>2</v>
      </c>
      <c r="AA103">
        <v>35098.26</v>
      </c>
      <c r="AB103">
        <v>22</v>
      </c>
      <c r="AC103">
        <v>19749</v>
      </c>
      <c r="AD103">
        <v>14</v>
      </c>
      <c r="AE103">
        <v>14</v>
      </c>
      <c r="AF103">
        <v>14109.56</v>
      </c>
      <c r="AG103">
        <v>68326.990000000005</v>
      </c>
      <c r="AH103">
        <v>0</v>
      </c>
      <c r="AI103">
        <v>23938.33</v>
      </c>
      <c r="AJ103">
        <v>0</v>
      </c>
      <c r="AK103">
        <v>0</v>
      </c>
      <c r="AL103">
        <v>2138.6</v>
      </c>
      <c r="AM103">
        <v>0</v>
      </c>
      <c r="AN103">
        <v>2138.6</v>
      </c>
      <c r="AO103">
        <v>26076.93</v>
      </c>
      <c r="AP103">
        <v>18554.38</v>
      </c>
      <c r="AQ103">
        <v>2649.54</v>
      </c>
      <c r="AR103">
        <v>149</v>
      </c>
      <c r="AS103">
        <v>4200.21</v>
      </c>
      <c r="AT103" t="s">
        <v>73</v>
      </c>
      <c r="AU103">
        <v>0</v>
      </c>
      <c r="AV103">
        <v>0</v>
      </c>
      <c r="AW103">
        <v>0</v>
      </c>
      <c r="AX103">
        <v>3776.67</v>
      </c>
      <c r="AY103">
        <v>26531.26</v>
      </c>
      <c r="AZ103">
        <v>-454.33</v>
      </c>
      <c r="BA103">
        <v>0</v>
      </c>
      <c r="BB103">
        <v>0</v>
      </c>
      <c r="BC103">
        <v>0</v>
      </c>
      <c r="BD103">
        <v>0</v>
      </c>
      <c r="BE103">
        <v>0</v>
      </c>
      <c r="BF103">
        <v>0</v>
      </c>
      <c r="BG103">
        <v>0</v>
      </c>
      <c r="BH103">
        <v>0</v>
      </c>
      <c r="BI103">
        <v>0</v>
      </c>
      <c r="BJ103">
        <v>0</v>
      </c>
      <c r="BK103">
        <v>0</v>
      </c>
      <c r="BL103">
        <v>0</v>
      </c>
      <c r="BM103">
        <v>0</v>
      </c>
      <c r="BN103">
        <v>0</v>
      </c>
      <c r="BO103">
        <v>0</v>
      </c>
      <c r="BP103">
        <v>0</v>
      </c>
      <c r="BQ103" t="s">
        <v>73</v>
      </c>
      <c r="BR103">
        <v>0.97649209999999997</v>
      </c>
      <c r="BS103">
        <v>0.97467179999999998</v>
      </c>
      <c r="BT103" s="5">
        <f t="shared" si="9"/>
        <v>0.10550306978061436</v>
      </c>
      <c r="BU103" s="4">
        <f>AO103/Table1[[#This Row],[TotalShareHoldersFunds]]</f>
        <v>1.8972560032885764</v>
      </c>
      <c r="BV103" s="4">
        <f t="shared" si="10"/>
        <v>1.1712038589841065</v>
      </c>
      <c r="BW103" s="6">
        <f t="shared" si="11"/>
        <v>-1.7422679740291512E-2</v>
      </c>
    </row>
    <row r="104" spans="1:75">
      <c r="A104" t="s">
        <v>94</v>
      </c>
      <c r="B104">
        <v>2017</v>
      </c>
      <c r="C104" t="s">
        <v>72</v>
      </c>
      <c r="D104">
        <v>4890.7700000000004</v>
      </c>
      <c r="E104">
        <v>4890.7700000000004</v>
      </c>
      <c r="F104">
        <v>0</v>
      </c>
      <c r="G104">
        <v>8383.2099999999991</v>
      </c>
      <c r="H104">
        <v>8383.2099999999991</v>
      </c>
      <c r="I104">
        <v>13273.98</v>
      </c>
      <c r="J104">
        <v>216831.8</v>
      </c>
      <c r="K104">
        <v>9228.08</v>
      </c>
      <c r="L104">
        <v>8634.24</v>
      </c>
      <c r="M104">
        <v>247968.1</v>
      </c>
      <c r="N104">
        <v>11579.45</v>
      </c>
      <c r="O104">
        <v>14965.54</v>
      </c>
      <c r="P104">
        <v>68645.94</v>
      </c>
      <c r="Q104">
        <v>132488.79999999999</v>
      </c>
      <c r="R104">
        <v>2893.43</v>
      </c>
      <c r="S104">
        <v>17394.93</v>
      </c>
      <c r="T104">
        <v>247968.1</v>
      </c>
      <c r="U104">
        <v>0</v>
      </c>
      <c r="V104">
        <v>3332</v>
      </c>
      <c r="W104">
        <v>27936</v>
      </c>
      <c r="X104">
        <v>9</v>
      </c>
      <c r="Y104">
        <v>7</v>
      </c>
      <c r="Z104">
        <v>2</v>
      </c>
      <c r="AA104">
        <v>38180.15</v>
      </c>
      <c r="AB104">
        <v>25</v>
      </c>
      <c r="AC104">
        <v>20399.66</v>
      </c>
      <c r="AD104">
        <v>15</v>
      </c>
      <c r="AE104">
        <v>15</v>
      </c>
      <c r="AF104">
        <v>15239.38</v>
      </c>
      <c r="AG104">
        <v>58366.45</v>
      </c>
      <c r="AH104">
        <v>0</v>
      </c>
      <c r="AI104">
        <v>23517.29</v>
      </c>
      <c r="AJ104">
        <v>0</v>
      </c>
      <c r="AK104">
        <v>0</v>
      </c>
      <c r="AL104">
        <v>2528.2600000000002</v>
      </c>
      <c r="AM104">
        <v>0</v>
      </c>
      <c r="AN104">
        <v>2528.2600000000002</v>
      </c>
      <c r="AO104">
        <v>26045.55</v>
      </c>
      <c r="AP104">
        <v>18134.599999999999</v>
      </c>
      <c r="AQ104">
        <v>3390.4</v>
      </c>
      <c r="AR104">
        <v>196.48</v>
      </c>
      <c r="AS104">
        <v>5025.5</v>
      </c>
      <c r="AT104" t="s">
        <v>73</v>
      </c>
      <c r="AU104">
        <v>0</v>
      </c>
      <c r="AV104">
        <v>0</v>
      </c>
      <c r="AW104">
        <v>0</v>
      </c>
      <c r="AX104">
        <v>5782.78</v>
      </c>
      <c r="AY104">
        <v>28942.880000000001</v>
      </c>
      <c r="AZ104">
        <v>-2897.33</v>
      </c>
      <c r="BA104">
        <v>0</v>
      </c>
      <c r="BB104">
        <v>0</v>
      </c>
      <c r="BC104">
        <v>0</v>
      </c>
      <c r="BD104">
        <v>0</v>
      </c>
      <c r="BE104">
        <v>0</v>
      </c>
      <c r="BF104">
        <v>0</v>
      </c>
      <c r="BG104">
        <v>0</v>
      </c>
      <c r="BH104">
        <v>0</v>
      </c>
      <c r="BI104">
        <v>0</v>
      </c>
      <c r="BJ104">
        <v>0</v>
      </c>
      <c r="BK104">
        <v>0</v>
      </c>
      <c r="BL104">
        <v>0</v>
      </c>
      <c r="BM104">
        <v>0</v>
      </c>
      <c r="BN104">
        <v>0</v>
      </c>
      <c r="BO104">
        <v>0</v>
      </c>
      <c r="BP104">
        <v>0</v>
      </c>
      <c r="BQ104" t="s">
        <v>73</v>
      </c>
      <c r="BR104">
        <v>0.97649209999999997</v>
      </c>
      <c r="BS104">
        <v>0.97246699999999997</v>
      </c>
      <c r="BT104" s="5">
        <f t="shared" si="9"/>
        <v>0.10503588969710216</v>
      </c>
      <c r="BU104" s="4">
        <f>AO104/Table1[[#This Row],[TotalShareHoldersFunds]]</f>
        <v>1.9621507641265092</v>
      </c>
      <c r="BV104" s="4">
        <f t="shared" si="10"/>
        <v>0.69520068585307493</v>
      </c>
      <c r="BW104" s="6">
        <f t="shared" si="11"/>
        <v>-0.11124088375941379</v>
      </c>
    </row>
    <row r="105" spans="1:75">
      <c r="A105" t="s">
        <v>94</v>
      </c>
      <c r="B105">
        <v>2018</v>
      </c>
      <c r="C105" t="s">
        <v>72</v>
      </c>
      <c r="D105">
        <v>9141.65</v>
      </c>
      <c r="E105">
        <v>9141.65</v>
      </c>
      <c r="F105">
        <v>0</v>
      </c>
      <c r="G105">
        <v>7218.23</v>
      </c>
      <c r="H105">
        <v>7218.23</v>
      </c>
      <c r="I105">
        <v>16359.88</v>
      </c>
      <c r="J105">
        <v>222534.1</v>
      </c>
      <c r="K105">
        <v>6146.04</v>
      </c>
      <c r="L105">
        <v>4967.5200000000004</v>
      </c>
      <c r="M105">
        <v>250007.5</v>
      </c>
      <c r="N105">
        <v>10292.530000000001</v>
      </c>
      <c r="O105">
        <v>20598.97</v>
      </c>
      <c r="P105">
        <v>66932.27</v>
      </c>
      <c r="Q105">
        <v>132597.6</v>
      </c>
      <c r="R105">
        <v>3336.9</v>
      </c>
      <c r="S105">
        <v>16249.22</v>
      </c>
      <c r="T105">
        <v>250007.5</v>
      </c>
      <c r="U105">
        <v>0</v>
      </c>
      <c r="V105">
        <v>3280</v>
      </c>
      <c r="W105">
        <v>26354</v>
      </c>
      <c r="X105">
        <v>10</v>
      </c>
      <c r="Y105">
        <v>8</v>
      </c>
      <c r="Z105">
        <v>2</v>
      </c>
      <c r="AA105">
        <v>33398.120000000003</v>
      </c>
      <c r="AB105">
        <v>22</v>
      </c>
      <c r="AC105">
        <v>14368.3</v>
      </c>
      <c r="AD105">
        <v>11</v>
      </c>
      <c r="AE105">
        <v>11</v>
      </c>
      <c r="AF105">
        <v>15203.63</v>
      </c>
      <c r="AG105">
        <v>56648.72</v>
      </c>
      <c r="AH105">
        <v>0</v>
      </c>
      <c r="AI105">
        <v>19718.599999999999</v>
      </c>
      <c r="AJ105">
        <v>0</v>
      </c>
      <c r="AK105">
        <v>0</v>
      </c>
      <c r="AL105">
        <v>3372.64</v>
      </c>
      <c r="AM105">
        <v>0</v>
      </c>
      <c r="AN105">
        <v>3372.64</v>
      </c>
      <c r="AO105">
        <v>23091.24</v>
      </c>
      <c r="AP105">
        <v>14529.02</v>
      </c>
      <c r="AQ105">
        <v>3044.67</v>
      </c>
      <c r="AR105">
        <v>214.86</v>
      </c>
      <c r="AS105">
        <v>4912.0200000000004</v>
      </c>
      <c r="AT105" t="s">
        <v>73</v>
      </c>
      <c r="AU105">
        <v>0</v>
      </c>
      <c r="AV105">
        <v>0</v>
      </c>
      <c r="AW105">
        <v>0</v>
      </c>
      <c r="AX105">
        <v>7066.94</v>
      </c>
      <c r="AY105">
        <v>26507.98</v>
      </c>
      <c r="AZ105">
        <v>-3416.74</v>
      </c>
      <c r="BA105">
        <v>0</v>
      </c>
      <c r="BB105">
        <v>0</v>
      </c>
      <c r="BC105">
        <v>0</v>
      </c>
      <c r="BD105">
        <v>0</v>
      </c>
      <c r="BE105">
        <v>0</v>
      </c>
      <c r="BF105">
        <v>0</v>
      </c>
      <c r="BG105">
        <v>0</v>
      </c>
      <c r="BH105">
        <v>0</v>
      </c>
      <c r="BI105">
        <v>0</v>
      </c>
      <c r="BJ105">
        <v>0</v>
      </c>
      <c r="BK105">
        <v>0</v>
      </c>
      <c r="BL105">
        <v>0</v>
      </c>
      <c r="BM105">
        <v>0</v>
      </c>
      <c r="BN105">
        <v>0</v>
      </c>
      <c r="BO105">
        <v>0</v>
      </c>
      <c r="BP105">
        <v>0</v>
      </c>
      <c r="BQ105" t="s">
        <v>73</v>
      </c>
      <c r="BR105">
        <v>0.97649209999999997</v>
      </c>
      <c r="BS105">
        <v>0.97007500000000002</v>
      </c>
      <c r="BT105" s="5">
        <f t="shared" si="9"/>
        <v>9.2362189134325978E-2</v>
      </c>
      <c r="BU105" s="4">
        <f>AO105/Table1[[#This Row],[TotalShareHoldersFunds]]</f>
        <v>1.4114553407482209</v>
      </c>
      <c r="BV105" s="4">
        <f t="shared" si="10"/>
        <v>0.37567757220713111</v>
      </c>
      <c r="BW105" s="6">
        <f t="shared" si="11"/>
        <v>-0.14796693464707827</v>
      </c>
    </row>
    <row r="106" spans="1:75">
      <c r="A106" t="s">
        <v>94</v>
      </c>
      <c r="B106">
        <v>2019</v>
      </c>
      <c r="C106" t="s">
        <v>72</v>
      </c>
      <c r="D106">
        <v>9141.65</v>
      </c>
      <c r="E106">
        <v>9141.65</v>
      </c>
      <c r="F106">
        <v>0</v>
      </c>
      <c r="G106">
        <v>7218.23</v>
      </c>
      <c r="H106">
        <v>7218.23</v>
      </c>
      <c r="I106">
        <v>16359.88</v>
      </c>
      <c r="J106">
        <v>222534.1</v>
      </c>
      <c r="K106">
        <v>6146.04</v>
      </c>
      <c r="L106">
        <v>4967.5200000000004</v>
      </c>
      <c r="M106">
        <v>250007.5</v>
      </c>
      <c r="N106">
        <v>10292.530000000001</v>
      </c>
      <c r="O106">
        <v>20598.97</v>
      </c>
      <c r="P106">
        <v>66932.27</v>
      </c>
      <c r="Q106">
        <v>132597.6</v>
      </c>
      <c r="R106">
        <v>3336.9</v>
      </c>
      <c r="S106">
        <v>16249.22</v>
      </c>
      <c r="T106">
        <v>250007.5</v>
      </c>
      <c r="U106">
        <v>0</v>
      </c>
      <c r="V106">
        <v>0</v>
      </c>
      <c r="W106">
        <v>0</v>
      </c>
      <c r="X106">
        <v>10</v>
      </c>
      <c r="Y106">
        <v>0</v>
      </c>
      <c r="Z106">
        <v>0</v>
      </c>
      <c r="AA106">
        <v>33398.120000000003</v>
      </c>
      <c r="AB106">
        <v>22</v>
      </c>
      <c r="AC106">
        <v>14368.3</v>
      </c>
      <c r="AD106">
        <v>11</v>
      </c>
      <c r="AE106">
        <v>-1</v>
      </c>
      <c r="AF106">
        <v>0</v>
      </c>
      <c r="AG106">
        <v>0</v>
      </c>
      <c r="AH106">
        <v>0</v>
      </c>
      <c r="AI106">
        <v>17915.21</v>
      </c>
      <c r="AJ106">
        <v>0</v>
      </c>
      <c r="AK106">
        <v>0</v>
      </c>
      <c r="AL106">
        <v>3746.44</v>
      </c>
      <c r="AM106">
        <v>0</v>
      </c>
      <c r="AN106">
        <v>3746.44</v>
      </c>
      <c r="AO106">
        <v>21661.65</v>
      </c>
      <c r="AP106">
        <v>12447.64</v>
      </c>
      <c r="AQ106">
        <v>2994.15</v>
      </c>
      <c r="AR106">
        <v>272.47000000000003</v>
      </c>
      <c r="AS106">
        <v>5584.93</v>
      </c>
      <c r="AT106" t="s">
        <v>73</v>
      </c>
      <c r="AU106">
        <v>0</v>
      </c>
      <c r="AV106">
        <v>0</v>
      </c>
      <c r="AW106">
        <v>0</v>
      </c>
      <c r="AX106">
        <v>9928.58</v>
      </c>
      <c r="AY106">
        <v>27961.15</v>
      </c>
      <c r="AZ106">
        <v>-6299.5</v>
      </c>
      <c r="BA106">
        <v>0</v>
      </c>
      <c r="BB106">
        <v>0</v>
      </c>
      <c r="BC106">
        <v>0</v>
      </c>
      <c r="BD106">
        <v>0</v>
      </c>
      <c r="BE106">
        <v>0</v>
      </c>
      <c r="BF106">
        <v>0</v>
      </c>
      <c r="BG106">
        <v>0</v>
      </c>
      <c r="BH106">
        <v>0</v>
      </c>
      <c r="BI106">
        <v>0</v>
      </c>
      <c r="BJ106">
        <v>0</v>
      </c>
      <c r="BK106">
        <v>0</v>
      </c>
      <c r="BL106">
        <v>0</v>
      </c>
      <c r="BM106">
        <v>0</v>
      </c>
      <c r="BN106">
        <v>0</v>
      </c>
      <c r="BO106">
        <v>0</v>
      </c>
      <c r="BP106">
        <v>0</v>
      </c>
      <c r="BQ106" t="s">
        <v>73</v>
      </c>
      <c r="BR106" t="s">
        <v>73</v>
      </c>
      <c r="BS106" t="s">
        <v>73</v>
      </c>
      <c r="BT106" s="5">
        <f t="shared" si="9"/>
        <v>8.6644000679979613E-2</v>
      </c>
      <c r="BU106" s="4">
        <f>AO106/Table1[[#This Row],[TotalShareHoldersFunds]]</f>
        <v>1.3240714479568312</v>
      </c>
      <c r="BV106" s="4">
        <f t="shared" si="10"/>
        <v>0.37567757220713111</v>
      </c>
      <c r="BW106" s="6">
        <f t="shared" si="11"/>
        <v>-0.29081348835384191</v>
      </c>
    </row>
    <row r="107" spans="1:75">
      <c r="A107" t="s">
        <v>95</v>
      </c>
      <c r="B107">
        <v>2015</v>
      </c>
      <c r="C107" t="s">
        <v>76</v>
      </c>
      <c r="D107">
        <v>594.99</v>
      </c>
      <c r="E107">
        <v>594.99</v>
      </c>
      <c r="F107">
        <v>380.77</v>
      </c>
      <c r="G107">
        <v>16706.45</v>
      </c>
      <c r="H107">
        <v>17087.22</v>
      </c>
      <c r="I107">
        <v>17695.98</v>
      </c>
      <c r="J107">
        <v>93000.35</v>
      </c>
      <c r="K107">
        <v>22155.86</v>
      </c>
      <c r="L107">
        <v>7204.81</v>
      </c>
      <c r="M107">
        <v>140057</v>
      </c>
      <c r="N107">
        <v>4521.04</v>
      </c>
      <c r="O107">
        <v>5590.83</v>
      </c>
      <c r="P107">
        <v>31214.31</v>
      </c>
      <c r="Q107">
        <v>88419.34</v>
      </c>
      <c r="R107">
        <v>1255.32</v>
      </c>
      <c r="S107">
        <v>9056.14</v>
      </c>
      <c r="T107">
        <v>140057</v>
      </c>
      <c r="U107">
        <v>0</v>
      </c>
      <c r="V107">
        <v>1000</v>
      </c>
      <c r="W107">
        <v>23060</v>
      </c>
      <c r="X107">
        <v>16</v>
      </c>
      <c r="Y107">
        <v>15</v>
      </c>
      <c r="Z107">
        <v>1</v>
      </c>
      <c r="AA107">
        <v>776.82</v>
      </c>
      <c r="AB107">
        <v>1</v>
      </c>
      <c r="AC107">
        <v>321.75</v>
      </c>
      <c r="AD107">
        <v>0</v>
      </c>
      <c r="AE107">
        <v>0</v>
      </c>
      <c r="AF107">
        <v>20272.939999999999</v>
      </c>
      <c r="AG107">
        <v>278589.2</v>
      </c>
      <c r="AH107">
        <v>0</v>
      </c>
      <c r="AI107">
        <v>6627.35</v>
      </c>
      <c r="AJ107">
        <v>1477.03</v>
      </c>
      <c r="AK107">
        <v>148.5</v>
      </c>
      <c r="AL107">
        <v>0.65</v>
      </c>
      <c r="AM107">
        <v>8253.5300000000007</v>
      </c>
      <c r="AN107">
        <v>1890.53</v>
      </c>
      <c r="AO107">
        <v>10144.06</v>
      </c>
      <c r="AP107">
        <v>5362.82</v>
      </c>
      <c r="AQ107">
        <v>809.29</v>
      </c>
      <c r="AR107">
        <v>98.15</v>
      </c>
      <c r="AS107">
        <v>1277.8399999999999</v>
      </c>
      <c r="AT107">
        <v>2185.2800000000002</v>
      </c>
      <c r="AU107">
        <v>741.74</v>
      </c>
      <c r="AV107">
        <v>-21.93</v>
      </c>
      <c r="AW107">
        <v>467.63</v>
      </c>
      <c r="AX107">
        <v>1187.94</v>
      </c>
      <c r="AY107">
        <v>8736.0400000000009</v>
      </c>
      <c r="AZ107">
        <v>1408.02</v>
      </c>
      <c r="BA107">
        <v>1408.02</v>
      </c>
      <c r="BB107">
        <v>1790.93</v>
      </c>
      <c r="BC107">
        <v>0</v>
      </c>
      <c r="BD107">
        <v>3198.95</v>
      </c>
      <c r="BE107">
        <v>352.01</v>
      </c>
      <c r="BF107">
        <v>8.18</v>
      </c>
      <c r="BG107">
        <v>0</v>
      </c>
      <c r="BH107">
        <v>0</v>
      </c>
      <c r="BI107">
        <v>184.08</v>
      </c>
      <c r="BJ107">
        <v>31.28</v>
      </c>
      <c r="BK107">
        <v>2623.33</v>
      </c>
      <c r="BL107">
        <v>3198.95</v>
      </c>
      <c r="BM107">
        <v>27</v>
      </c>
      <c r="BN107">
        <v>26</v>
      </c>
      <c r="BO107">
        <v>0</v>
      </c>
      <c r="BP107">
        <v>35</v>
      </c>
      <c r="BQ107" t="s">
        <v>73</v>
      </c>
      <c r="BR107">
        <v>0.83486289999999996</v>
      </c>
      <c r="BS107">
        <v>0.86777340000000003</v>
      </c>
      <c r="BT107" s="5">
        <f t="shared" si="9"/>
        <v>7.2428082851981684E-2</v>
      </c>
      <c r="BU107" s="4">
        <f>AO107/Table1[[#This Row],[TotalShareHoldersFunds]]</f>
        <v>0.57324092816560601</v>
      </c>
      <c r="BV107" s="4">
        <f t="shared" si="10"/>
        <v>1.2520278616951421</v>
      </c>
      <c r="BW107" s="6">
        <f t="shared" si="11"/>
        <v>0.13880241244629862</v>
      </c>
    </row>
    <row r="108" spans="1:75">
      <c r="A108" t="s">
        <v>95</v>
      </c>
      <c r="B108">
        <v>2016</v>
      </c>
      <c r="C108" t="s">
        <v>76</v>
      </c>
      <c r="D108">
        <v>598.15</v>
      </c>
      <c r="E108">
        <v>598.15</v>
      </c>
      <c r="F108">
        <v>374.59</v>
      </c>
      <c r="G108">
        <v>19658.18</v>
      </c>
      <c r="H108">
        <v>20032.77</v>
      </c>
      <c r="I108">
        <v>20646.12</v>
      </c>
      <c r="J108">
        <v>126572.2</v>
      </c>
      <c r="K108">
        <v>22453.69</v>
      </c>
      <c r="L108">
        <v>8976.3799999999992</v>
      </c>
      <c r="M108">
        <v>178648.4</v>
      </c>
      <c r="N108">
        <v>7748.75</v>
      </c>
      <c r="O108">
        <v>10879.51</v>
      </c>
      <c r="P108">
        <v>36702.14</v>
      </c>
      <c r="Q108">
        <v>113080.5</v>
      </c>
      <c r="R108">
        <v>1335.23</v>
      </c>
      <c r="S108">
        <v>8902.2800000000007</v>
      </c>
      <c r="T108">
        <v>178648.4</v>
      </c>
      <c r="U108">
        <v>0</v>
      </c>
      <c r="V108">
        <v>1200</v>
      </c>
      <c r="W108">
        <v>25314</v>
      </c>
      <c r="X108">
        <v>15</v>
      </c>
      <c r="Y108">
        <v>15</v>
      </c>
      <c r="Z108">
        <v>1</v>
      </c>
      <c r="AA108">
        <v>1054.8699999999999</v>
      </c>
      <c r="AB108">
        <v>1</v>
      </c>
      <c r="AC108">
        <v>438.91</v>
      </c>
      <c r="AD108">
        <v>0</v>
      </c>
      <c r="AE108">
        <v>0</v>
      </c>
      <c r="AF108">
        <v>19006.91</v>
      </c>
      <c r="AG108">
        <v>406387.20000000001</v>
      </c>
      <c r="AH108">
        <v>0</v>
      </c>
      <c r="AI108">
        <v>7716.91</v>
      </c>
      <c r="AJ108">
        <v>1680.42</v>
      </c>
      <c r="AK108">
        <v>277.3</v>
      </c>
      <c r="AL108">
        <v>17.34</v>
      </c>
      <c r="AM108">
        <v>9691.9599999999991</v>
      </c>
      <c r="AN108">
        <v>2403.87</v>
      </c>
      <c r="AO108">
        <v>12095.84</v>
      </c>
      <c r="AP108">
        <v>6271.69</v>
      </c>
      <c r="AQ108">
        <v>980.48</v>
      </c>
      <c r="AR108">
        <v>126.85</v>
      </c>
      <c r="AS108">
        <v>1618.6</v>
      </c>
      <c r="AT108">
        <v>2725.93</v>
      </c>
      <c r="AU108">
        <v>836.95</v>
      </c>
      <c r="AV108">
        <v>78.05</v>
      </c>
      <c r="AW108">
        <v>389.05</v>
      </c>
      <c r="AX108">
        <v>1304.5</v>
      </c>
      <c r="AY108">
        <v>10302.120000000001</v>
      </c>
      <c r="AZ108">
        <v>1793.72</v>
      </c>
      <c r="BA108">
        <v>1793.72</v>
      </c>
      <c r="BB108">
        <v>2623.33</v>
      </c>
      <c r="BC108">
        <v>0</v>
      </c>
      <c r="BD108">
        <v>4417.05</v>
      </c>
      <c r="BE108">
        <v>448.43</v>
      </c>
      <c r="BF108">
        <v>12.27</v>
      </c>
      <c r="BG108">
        <v>0</v>
      </c>
      <c r="BH108">
        <v>0</v>
      </c>
      <c r="BI108">
        <v>212.01</v>
      </c>
      <c r="BJ108">
        <v>43.15</v>
      </c>
      <c r="BK108">
        <v>3664.02</v>
      </c>
      <c r="BL108">
        <v>4417.05</v>
      </c>
      <c r="BM108">
        <v>34</v>
      </c>
      <c r="BN108">
        <v>33</v>
      </c>
      <c r="BO108">
        <v>0</v>
      </c>
      <c r="BP108">
        <v>40</v>
      </c>
      <c r="BQ108" t="s">
        <v>73</v>
      </c>
      <c r="BR108">
        <v>0.83486289999999996</v>
      </c>
      <c r="BS108">
        <v>0.85691969999999995</v>
      </c>
      <c r="BT108" s="5">
        <f t="shared" si="9"/>
        <v>6.7707519350859002E-2</v>
      </c>
      <c r="BU108" s="4">
        <f>AO108/Table1[[#This Row],[TotalShareHoldersFunds]]</f>
        <v>0.58586504389202432</v>
      </c>
      <c r="BV108" s="4">
        <f t="shared" si="10"/>
        <v>1.0875501062669402</v>
      </c>
      <c r="BW108" s="6">
        <f t="shared" si="11"/>
        <v>0.14829230545377584</v>
      </c>
    </row>
    <row r="109" spans="1:75">
      <c r="A109" t="s">
        <v>95</v>
      </c>
      <c r="B109">
        <v>2017</v>
      </c>
      <c r="C109" t="s">
        <v>76</v>
      </c>
      <c r="D109">
        <v>598.15</v>
      </c>
      <c r="E109">
        <v>598.15</v>
      </c>
      <c r="F109">
        <v>374.59</v>
      </c>
      <c r="G109">
        <v>19658.18</v>
      </c>
      <c r="H109">
        <v>20032.77</v>
      </c>
      <c r="I109">
        <v>20646.12</v>
      </c>
      <c r="J109">
        <v>126572.2</v>
      </c>
      <c r="K109">
        <v>22453.69</v>
      </c>
      <c r="L109">
        <v>8976.3799999999992</v>
      </c>
      <c r="M109">
        <v>178648.4</v>
      </c>
      <c r="N109">
        <v>7748.75</v>
      </c>
      <c r="O109">
        <v>10879.51</v>
      </c>
      <c r="P109">
        <v>36702.14</v>
      </c>
      <c r="Q109">
        <v>113080.5</v>
      </c>
      <c r="R109">
        <v>1335.23</v>
      </c>
      <c r="S109">
        <v>8902.2800000000007</v>
      </c>
      <c r="T109">
        <v>178648.4</v>
      </c>
      <c r="U109">
        <v>0</v>
      </c>
      <c r="V109">
        <v>1200</v>
      </c>
      <c r="W109">
        <v>25314</v>
      </c>
      <c r="X109">
        <v>15</v>
      </c>
      <c r="Y109">
        <v>15</v>
      </c>
      <c r="Z109">
        <v>1</v>
      </c>
      <c r="AA109">
        <v>1054.8699999999999</v>
      </c>
      <c r="AB109">
        <v>1</v>
      </c>
      <c r="AC109">
        <v>438.9</v>
      </c>
      <c r="AD109">
        <v>0</v>
      </c>
      <c r="AE109">
        <v>0</v>
      </c>
      <c r="AF109">
        <v>19006.91</v>
      </c>
      <c r="AG109">
        <v>406387.20000000001</v>
      </c>
      <c r="AH109">
        <v>0</v>
      </c>
      <c r="AI109">
        <v>9244.56</v>
      </c>
      <c r="AJ109">
        <v>1780.63</v>
      </c>
      <c r="AK109">
        <v>408.5</v>
      </c>
      <c r="AL109">
        <v>146.97</v>
      </c>
      <c r="AM109">
        <v>11580.66</v>
      </c>
      <c r="AN109">
        <v>3296.95</v>
      </c>
      <c r="AO109">
        <v>14877.61</v>
      </c>
      <c r="AP109">
        <v>7064.09</v>
      </c>
      <c r="AQ109">
        <v>1236.0899999999999</v>
      </c>
      <c r="AR109">
        <v>156.52000000000001</v>
      </c>
      <c r="AS109">
        <v>2279.4899999999998</v>
      </c>
      <c r="AT109">
        <v>3672.1</v>
      </c>
      <c r="AU109">
        <v>1332.38</v>
      </c>
      <c r="AV109">
        <v>-149.57</v>
      </c>
      <c r="AW109">
        <v>672.16</v>
      </c>
      <c r="AX109">
        <v>1854.97</v>
      </c>
      <c r="AY109">
        <v>12591.16</v>
      </c>
      <c r="AZ109">
        <v>2286.4499999999998</v>
      </c>
      <c r="BA109">
        <v>2286.4499999999998</v>
      </c>
      <c r="BB109">
        <v>3664.02</v>
      </c>
      <c r="BC109">
        <v>0</v>
      </c>
      <c r="BD109">
        <v>5950.47</v>
      </c>
      <c r="BE109">
        <v>571.61</v>
      </c>
      <c r="BF109">
        <v>13.21</v>
      </c>
      <c r="BG109">
        <v>0</v>
      </c>
      <c r="BH109">
        <v>0</v>
      </c>
      <c r="BI109">
        <v>292.62</v>
      </c>
      <c r="BJ109">
        <v>59.57</v>
      </c>
      <c r="BK109">
        <v>5013.45</v>
      </c>
      <c r="BL109">
        <v>5950.47</v>
      </c>
      <c r="BM109">
        <v>39.68</v>
      </c>
      <c r="BN109">
        <v>39.26</v>
      </c>
      <c r="BO109">
        <v>0</v>
      </c>
      <c r="BP109">
        <v>45</v>
      </c>
      <c r="BQ109" t="s">
        <v>73</v>
      </c>
      <c r="BR109">
        <v>0.83486289999999996</v>
      </c>
      <c r="BS109">
        <v>0.84526089999999998</v>
      </c>
      <c r="BT109" s="5">
        <f t="shared" si="9"/>
        <v>8.3278719540729171E-2</v>
      </c>
      <c r="BU109" s="4">
        <f>AO109/Table1[[#This Row],[TotalShareHoldersFunds]]</f>
        <v>0.72060077147667456</v>
      </c>
      <c r="BV109" s="4">
        <f t="shared" si="10"/>
        <v>1.0875501062669402</v>
      </c>
      <c r="BW109" s="6">
        <f t="shared" si="11"/>
        <v>0.15368395864658368</v>
      </c>
    </row>
    <row r="110" spans="1:75">
      <c r="A110" t="s">
        <v>95</v>
      </c>
      <c r="B110">
        <v>2018</v>
      </c>
      <c r="C110" t="s">
        <v>76</v>
      </c>
      <c r="D110">
        <v>600.22</v>
      </c>
      <c r="E110">
        <v>600.22</v>
      </c>
      <c r="F110">
        <v>362.2</v>
      </c>
      <c r="G110">
        <v>22864.65</v>
      </c>
      <c r="H110">
        <v>23226.85</v>
      </c>
      <c r="I110">
        <v>23841.64</v>
      </c>
      <c r="J110">
        <v>151639.20000000001</v>
      </c>
      <c r="K110">
        <v>38289.08</v>
      </c>
      <c r="L110">
        <v>7856.27</v>
      </c>
      <c r="M110">
        <v>221626.2</v>
      </c>
      <c r="N110">
        <v>10962.41</v>
      </c>
      <c r="O110">
        <v>2253.4699999999998</v>
      </c>
      <c r="P110">
        <v>50076.72</v>
      </c>
      <c r="Q110">
        <v>144953.70000000001</v>
      </c>
      <c r="R110">
        <v>1338.75</v>
      </c>
      <c r="S110">
        <v>12041.16</v>
      </c>
      <c r="T110">
        <v>221626.2</v>
      </c>
      <c r="U110">
        <v>0</v>
      </c>
      <c r="V110">
        <v>1400</v>
      </c>
      <c r="W110">
        <v>25284</v>
      </c>
      <c r="X110">
        <v>15</v>
      </c>
      <c r="Y110">
        <v>15</v>
      </c>
      <c r="Z110">
        <v>0</v>
      </c>
      <c r="AA110">
        <v>1704.91</v>
      </c>
      <c r="AB110">
        <v>1</v>
      </c>
      <c r="AC110">
        <v>745.67</v>
      </c>
      <c r="AD110">
        <v>1</v>
      </c>
      <c r="AE110">
        <v>1</v>
      </c>
      <c r="AF110">
        <v>37415.480000000003</v>
      </c>
      <c r="AG110">
        <v>662099.19999999995</v>
      </c>
      <c r="AH110">
        <v>0</v>
      </c>
      <c r="AI110">
        <v>11479.11</v>
      </c>
      <c r="AJ110">
        <v>2466.89</v>
      </c>
      <c r="AK110">
        <v>330.83</v>
      </c>
      <c r="AL110">
        <v>128.84</v>
      </c>
      <c r="AM110">
        <v>14405.67</v>
      </c>
      <c r="AN110">
        <v>4171.49</v>
      </c>
      <c r="AO110">
        <v>18577.16</v>
      </c>
      <c r="AP110">
        <v>8343.07</v>
      </c>
      <c r="AQ110">
        <v>1521.02</v>
      </c>
      <c r="AR110">
        <v>190.7</v>
      </c>
      <c r="AS110">
        <v>3071.36</v>
      </c>
      <c r="AT110">
        <v>4783.08</v>
      </c>
      <c r="AU110">
        <v>1681.33</v>
      </c>
      <c r="AV110">
        <v>-189.54</v>
      </c>
      <c r="AW110">
        <v>1091.3399999999999</v>
      </c>
      <c r="AX110">
        <v>2583.13</v>
      </c>
      <c r="AY110">
        <v>15709.27</v>
      </c>
      <c r="AZ110">
        <v>2867.89</v>
      </c>
      <c r="BA110">
        <v>2867.89</v>
      </c>
      <c r="BB110">
        <v>5013.45</v>
      </c>
      <c r="BC110">
        <v>0</v>
      </c>
      <c r="BD110">
        <v>7881.35</v>
      </c>
      <c r="BE110">
        <v>716.97</v>
      </c>
      <c r="BF110">
        <v>45.54</v>
      </c>
      <c r="BG110">
        <v>0</v>
      </c>
      <c r="BH110">
        <v>0</v>
      </c>
      <c r="BI110">
        <v>0.46</v>
      </c>
      <c r="BJ110">
        <v>0</v>
      </c>
      <c r="BK110">
        <v>7118.38</v>
      </c>
      <c r="BL110">
        <v>7881.35</v>
      </c>
      <c r="BM110">
        <v>48.06</v>
      </c>
      <c r="BN110">
        <v>47.56</v>
      </c>
      <c r="BO110">
        <v>0</v>
      </c>
      <c r="BP110">
        <v>60</v>
      </c>
      <c r="BQ110" t="s">
        <v>73</v>
      </c>
      <c r="BR110">
        <v>0.83486289999999996</v>
      </c>
      <c r="BS110">
        <v>0.83275259999999995</v>
      </c>
      <c r="BT110" s="5">
        <f t="shared" si="9"/>
        <v>8.3822039091046088E-2</v>
      </c>
      <c r="BU110" s="4">
        <f>AO110/Table1[[#This Row],[TotalShareHoldersFunds]]</f>
        <v>0.77918968661551802</v>
      </c>
      <c r="BV110" s="4">
        <f t="shared" si="10"/>
        <v>1.6059750923174749</v>
      </c>
      <c r="BW110" s="6">
        <f t="shared" si="11"/>
        <v>0.15437720297397448</v>
      </c>
    </row>
    <row r="111" spans="1:75">
      <c r="A111" t="s">
        <v>95</v>
      </c>
      <c r="B111">
        <v>2019</v>
      </c>
      <c r="C111" t="s">
        <v>76</v>
      </c>
      <c r="D111">
        <v>600.22</v>
      </c>
      <c r="E111">
        <v>600.22</v>
      </c>
      <c r="F111">
        <v>362.2</v>
      </c>
      <c r="G111">
        <v>22864.65</v>
      </c>
      <c r="H111">
        <v>23226.85</v>
      </c>
      <c r="I111">
        <v>23841.64</v>
      </c>
      <c r="J111">
        <v>151639.20000000001</v>
      </c>
      <c r="K111">
        <v>38289.08</v>
      </c>
      <c r="L111">
        <v>7856.27</v>
      </c>
      <c r="M111">
        <v>221626.2</v>
      </c>
      <c r="N111">
        <v>10962.41</v>
      </c>
      <c r="O111">
        <v>2253.4699999999998</v>
      </c>
      <c r="P111">
        <v>50076.72</v>
      </c>
      <c r="Q111">
        <v>144953.70000000001</v>
      </c>
      <c r="R111">
        <v>1338.75</v>
      </c>
      <c r="S111">
        <v>12041.16</v>
      </c>
      <c r="T111">
        <v>221626.2</v>
      </c>
      <c r="U111">
        <v>0</v>
      </c>
      <c r="V111">
        <v>1400</v>
      </c>
      <c r="W111">
        <v>25284</v>
      </c>
      <c r="X111">
        <v>15</v>
      </c>
      <c r="Y111">
        <v>15</v>
      </c>
      <c r="Z111">
        <v>0</v>
      </c>
      <c r="AA111">
        <v>1704.91</v>
      </c>
      <c r="AB111">
        <v>1</v>
      </c>
      <c r="AC111">
        <v>745.67</v>
      </c>
      <c r="AD111">
        <v>1</v>
      </c>
      <c r="AE111">
        <v>1</v>
      </c>
      <c r="AF111">
        <v>37415.480000000003</v>
      </c>
      <c r="AG111">
        <v>662099.19999999995</v>
      </c>
      <c r="AH111">
        <v>0</v>
      </c>
      <c r="AI111">
        <v>13699.91</v>
      </c>
      <c r="AJ111">
        <v>3074.38</v>
      </c>
      <c r="AK111">
        <v>321.48</v>
      </c>
      <c r="AL111">
        <v>184.99</v>
      </c>
      <c r="AM111">
        <v>17280.75</v>
      </c>
      <c r="AN111">
        <v>4750.1000000000004</v>
      </c>
      <c r="AO111">
        <v>22030.85</v>
      </c>
      <c r="AP111">
        <v>9783.2999999999993</v>
      </c>
      <c r="AQ111">
        <v>184.99</v>
      </c>
      <c r="AR111">
        <v>211.64</v>
      </c>
      <c r="AS111">
        <v>5194.8100000000004</v>
      </c>
      <c r="AT111">
        <v>5591.44</v>
      </c>
      <c r="AU111">
        <v>1900.02</v>
      </c>
      <c r="AV111">
        <v>-25.33</v>
      </c>
      <c r="AW111">
        <v>1175.43</v>
      </c>
      <c r="AX111">
        <v>3050.12</v>
      </c>
      <c r="AY111">
        <v>18424.86</v>
      </c>
      <c r="AZ111">
        <v>3605.99</v>
      </c>
      <c r="BA111">
        <v>3605.99</v>
      </c>
      <c r="BB111">
        <v>7118.38</v>
      </c>
      <c r="BC111">
        <v>0</v>
      </c>
      <c r="BD111">
        <v>10724.37</v>
      </c>
      <c r="BE111">
        <v>901.5</v>
      </c>
      <c r="BF111">
        <v>7.62</v>
      </c>
      <c r="BG111">
        <v>0</v>
      </c>
      <c r="BH111">
        <v>71.52</v>
      </c>
      <c r="BI111">
        <v>432.24</v>
      </c>
      <c r="BJ111">
        <v>0</v>
      </c>
      <c r="BK111">
        <v>9311.49</v>
      </c>
      <c r="BL111">
        <v>10724.37</v>
      </c>
      <c r="BM111">
        <v>60.19</v>
      </c>
      <c r="BN111">
        <v>59.57</v>
      </c>
      <c r="BO111">
        <v>0</v>
      </c>
      <c r="BP111">
        <v>75</v>
      </c>
      <c r="BQ111" t="s">
        <v>73</v>
      </c>
      <c r="BR111">
        <v>0.83486289999999996</v>
      </c>
      <c r="BS111">
        <v>0.81935069999999999</v>
      </c>
      <c r="BT111" s="5">
        <f t="shared" si="9"/>
        <v>9.9405440331513134E-2</v>
      </c>
      <c r="BU111" s="4">
        <f>AO111/Table1[[#This Row],[TotalShareHoldersFunds]]</f>
        <v>0.92404926842280977</v>
      </c>
      <c r="BV111" s="4">
        <f t="shared" si="10"/>
        <v>1.6059750923174749</v>
      </c>
      <c r="BW111" s="6">
        <f t="shared" si="11"/>
        <v>0.16367911360660164</v>
      </c>
    </row>
    <row r="112" spans="1:75">
      <c r="A112" t="s">
        <v>96</v>
      </c>
      <c r="B112">
        <v>2015</v>
      </c>
      <c r="C112" t="s">
        <v>76</v>
      </c>
      <c r="D112">
        <v>48.49</v>
      </c>
      <c r="E112">
        <v>48.49</v>
      </c>
      <c r="F112">
        <v>0</v>
      </c>
      <c r="G112">
        <v>6061.56</v>
      </c>
      <c r="H112">
        <v>6061.56</v>
      </c>
      <c r="I112">
        <v>6110.05</v>
      </c>
      <c r="J112">
        <v>65756.19</v>
      </c>
      <c r="K112">
        <v>2339.67</v>
      </c>
      <c r="L112">
        <v>1879.54</v>
      </c>
      <c r="M112">
        <v>76085.45</v>
      </c>
      <c r="N112">
        <v>2373.06</v>
      </c>
      <c r="O112">
        <v>1360.71</v>
      </c>
      <c r="P112">
        <v>25124.3</v>
      </c>
      <c r="Q112">
        <v>44585.82</v>
      </c>
      <c r="R112">
        <v>688.91</v>
      </c>
      <c r="S112">
        <v>1952.66</v>
      </c>
      <c r="T112">
        <v>76085.45</v>
      </c>
      <c r="U112">
        <v>0</v>
      </c>
      <c r="V112">
        <v>817</v>
      </c>
      <c r="W112">
        <v>960</v>
      </c>
      <c r="X112">
        <v>13</v>
      </c>
      <c r="Y112">
        <v>11</v>
      </c>
      <c r="Z112">
        <v>1</v>
      </c>
      <c r="AA112">
        <v>2464.08</v>
      </c>
      <c r="AB112">
        <v>6</v>
      </c>
      <c r="AC112">
        <v>1236.32</v>
      </c>
      <c r="AD112">
        <v>3</v>
      </c>
      <c r="AE112">
        <v>3</v>
      </c>
      <c r="AF112">
        <v>6047.98</v>
      </c>
      <c r="AG112">
        <v>16822.349999999999</v>
      </c>
      <c r="AH112">
        <v>0</v>
      </c>
      <c r="AI112">
        <v>5161.03</v>
      </c>
      <c r="AJ112">
        <v>1843.36</v>
      </c>
      <c r="AK112">
        <v>56.74</v>
      </c>
      <c r="AL112">
        <v>0</v>
      </c>
      <c r="AM112">
        <v>7061.13</v>
      </c>
      <c r="AN112">
        <v>593.97</v>
      </c>
      <c r="AO112">
        <v>7655.1</v>
      </c>
      <c r="AP112">
        <v>4410.22</v>
      </c>
      <c r="AQ112">
        <v>894.03</v>
      </c>
      <c r="AR112">
        <v>94.5</v>
      </c>
      <c r="AS112">
        <v>420.52</v>
      </c>
      <c r="AT112">
        <v>1409.05</v>
      </c>
      <c r="AU112">
        <v>301.06</v>
      </c>
      <c r="AV112">
        <v>10.56</v>
      </c>
      <c r="AW112">
        <v>1015.52</v>
      </c>
      <c r="AX112">
        <v>1327.23</v>
      </c>
      <c r="AY112">
        <v>7146.5</v>
      </c>
      <c r="AZ112">
        <v>508.6</v>
      </c>
      <c r="BA112">
        <v>508.6</v>
      </c>
      <c r="BB112">
        <v>0</v>
      </c>
      <c r="BC112">
        <v>0</v>
      </c>
      <c r="BD112">
        <v>508.6</v>
      </c>
      <c r="BE112">
        <v>127.15</v>
      </c>
      <c r="BF112">
        <v>0</v>
      </c>
      <c r="BG112">
        <v>247</v>
      </c>
      <c r="BH112">
        <v>0</v>
      </c>
      <c r="BI112">
        <v>101.8</v>
      </c>
      <c r="BJ112">
        <v>20.350000000000001</v>
      </c>
      <c r="BK112">
        <v>0</v>
      </c>
      <c r="BL112">
        <v>508.6</v>
      </c>
      <c r="BM112">
        <v>10.49</v>
      </c>
      <c r="BN112">
        <v>10.49</v>
      </c>
      <c r="BO112">
        <v>0</v>
      </c>
      <c r="BP112">
        <v>210</v>
      </c>
      <c r="BQ112" t="s">
        <v>73</v>
      </c>
      <c r="BR112">
        <v>0.96119900000000003</v>
      </c>
      <c r="BS112">
        <v>0.9621459</v>
      </c>
      <c r="BT112" s="5">
        <f t="shared" si="9"/>
        <v>0.10061187782946675</v>
      </c>
      <c r="BU112" s="4">
        <f>AO112/Table1[[#This Row],[TotalShareHoldersFunds]]</f>
        <v>1.2528702711107111</v>
      </c>
      <c r="BV112" s="4">
        <f t="shared" si="10"/>
        <v>0.38292158001980342</v>
      </c>
      <c r="BW112" s="6">
        <f t="shared" si="11"/>
        <v>6.6439367219239459E-2</v>
      </c>
    </row>
    <row r="113" spans="1:75">
      <c r="A113" t="s">
        <v>96</v>
      </c>
      <c r="B113">
        <v>2016</v>
      </c>
      <c r="C113" t="s">
        <v>76</v>
      </c>
      <c r="D113">
        <v>48.49</v>
      </c>
      <c r="E113">
        <v>48.49</v>
      </c>
      <c r="F113">
        <v>0</v>
      </c>
      <c r="G113">
        <v>6375.48</v>
      </c>
      <c r="H113">
        <v>6375.48</v>
      </c>
      <c r="I113">
        <v>6423.98</v>
      </c>
      <c r="J113">
        <v>69390.25</v>
      </c>
      <c r="K113">
        <v>2240</v>
      </c>
      <c r="L113">
        <v>2213.84</v>
      </c>
      <c r="M113">
        <v>80268.070000000007</v>
      </c>
      <c r="N113">
        <v>3126.74</v>
      </c>
      <c r="O113">
        <v>76.27</v>
      </c>
      <c r="P113">
        <v>20353.62</v>
      </c>
      <c r="Q113">
        <v>50193.29</v>
      </c>
      <c r="R113">
        <v>763.72</v>
      </c>
      <c r="S113">
        <v>5754.44</v>
      </c>
      <c r="T113">
        <v>80268.070000000007</v>
      </c>
      <c r="U113">
        <v>0</v>
      </c>
      <c r="V113">
        <v>857</v>
      </c>
      <c r="W113">
        <v>984</v>
      </c>
      <c r="X113">
        <v>12</v>
      </c>
      <c r="Y113">
        <v>11</v>
      </c>
      <c r="Z113">
        <v>1</v>
      </c>
      <c r="AA113">
        <v>4368.6099999999997</v>
      </c>
      <c r="AB113">
        <v>8</v>
      </c>
      <c r="AC113">
        <v>2163.9499999999998</v>
      </c>
      <c r="AD113">
        <v>4</v>
      </c>
      <c r="AE113">
        <v>4</v>
      </c>
      <c r="AF113">
        <v>5607.64</v>
      </c>
      <c r="AG113">
        <v>12465.29</v>
      </c>
      <c r="AH113">
        <v>0</v>
      </c>
      <c r="AI113">
        <v>5027.66</v>
      </c>
      <c r="AJ113">
        <v>1646.65</v>
      </c>
      <c r="AK113">
        <v>169.26</v>
      </c>
      <c r="AL113">
        <v>0</v>
      </c>
      <c r="AM113">
        <v>6843.57</v>
      </c>
      <c r="AN113">
        <v>504.03</v>
      </c>
      <c r="AO113">
        <v>7347.6</v>
      </c>
      <c r="AP113">
        <v>4133.4799999999996</v>
      </c>
      <c r="AQ113">
        <v>1019.59</v>
      </c>
      <c r="AR113">
        <v>63.99</v>
      </c>
      <c r="AS113">
        <v>462.62</v>
      </c>
      <c r="AT113">
        <v>1546.2</v>
      </c>
      <c r="AU113">
        <v>255.75</v>
      </c>
      <c r="AV113">
        <v>19.899999999999999</v>
      </c>
      <c r="AW113">
        <v>976.23</v>
      </c>
      <c r="AX113">
        <v>1251.8800000000001</v>
      </c>
      <c r="AY113">
        <v>6931.57</v>
      </c>
      <c r="AZ113">
        <v>416.03</v>
      </c>
      <c r="BA113">
        <v>416.03</v>
      </c>
      <c r="BB113">
        <v>0</v>
      </c>
      <c r="BC113">
        <v>0</v>
      </c>
      <c r="BD113">
        <v>416.03</v>
      </c>
      <c r="BE113">
        <v>104.01</v>
      </c>
      <c r="BF113">
        <v>0</v>
      </c>
      <c r="BG113">
        <v>207.46</v>
      </c>
      <c r="BH113">
        <v>0</v>
      </c>
      <c r="BI113">
        <v>84.84</v>
      </c>
      <c r="BJ113">
        <v>17.27</v>
      </c>
      <c r="BK113">
        <v>0</v>
      </c>
      <c r="BL113">
        <v>416.03</v>
      </c>
      <c r="BM113">
        <v>8.58</v>
      </c>
      <c r="BN113">
        <v>8.58</v>
      </c>
      <c r="BO113">
        <v>0</v>
      </c>
      <c r="BP113">
        <v>175</v>
      </c>
      <c r="BQ113" t="s">
        <v>73</v>
      </c>
      <c r="BR113">
        <v>0.96119900000000003</v>
      </c>
      <c r="BS113">
        <v>0.95887560000000005</v>
      </c>
      <c r="BT113" s="5">
        <f t="shared" si="9"/>
        <v>9.1538266710536331E-2</v>
      </c>
      <c r="BU113" s="4">
        <f>AO113/Table1[[#This Row],[TotalShareHoldersFunds]]</f>
        <v>1.1437769108870204</v>
      </c>
      <c r="BV113" s="4">
        <f t="shared" si="10"/>
        <v>0.34869348908309183</v>
      </c>
      <c r="BW113" s="6">
        <f t="shared" si="11"/>
        <v>5.6621209646687348E-2</v>
      </c>
    </row>
    <row r="114" spans="1:75">
      <c r="A114" t="s">
        <v>96</v>
      </c>
      <c r="B114">
        <v>2017</v>
      </c>
      <c r="C114" t="s">
        <v>76</v>
      </c>
      <c r="D114">
        <v>52.15</v>
      </c>
      <c r="E114">
        <v>52.15</v>
      </c>
      <c r="F114">
        <v>0</v>
      </c>
      <c r="G114">
        <v>5624.35</v>
      </c>
      <c r="H114">
        <v>5624.35</v>
      </c>
      <c r="I114">
        <v>5676.49</v>
      </c>
      <c r="J114">
        <v>72463.09</v>
      </c>
      <c r="K114">
        <v>1276.05</v>
      </c>
      <c r="L114">
        <v>2603.04</v>
      </c>
      <c r="M114">
        <v>82018.67</v>
      </c>
      <c r="N114">
        <v>3590.97</v>
      </c>
      <c r="O114">
        <v>1794.96</v>
      </c>
      <c r="P114">
        <v>21290.89</v>
      </c>
      <c r="Q114">
        <v>49816.11</v>
      </c>
      <c r="R114">
        <v>1543.31</v>
      </c>
      <c r="S114">
        <v>3982.42</v>
      </c>
      <c r="T114">
        <v>82018.67</v>
      </c>
      <c r="U114">
        <v>0</v>
      </c>
      <c r="V114">
        <v>865</v>
      </c>
      <c r="W114">
        <v>10022</v>
      </c>
      <c r="X114">
        <v>11</v>
      </c>
      <c r="Y114">
        <v>9</v>
      </c>
      <c r="Z114">
        <v>2</v>
      </c>
      <c r="AA114">
        <v>6000.01</v>
      </c>
      <c r="AB114">
        <v>11</v>
      </c>
      <c r="AC114">
        <v>24253.7</v>
      </c>
      <c r="AD114">
        <v>5</v>
      </c>
      <c r="AE114">
        <v>5</v>
      </c>
      <c r="AF114">
        <v>1190.8599999999999</v>
      </c>
      <c r="AG114">
        <v>6108.99</v>
      </c>
      <c r="AH114">
        <v>0</v>
      </c>
      <c r="AI114">
        <v>4784.3500000000004</v>
      </c>
      <c r="AJ114">
        <v>1782.61</v>
      </c>
      <c r="AK114">
        <v>117.21</v>
      </c>
      <c r="AL114">
        <v>1.63</v>
      </c>
      <c r="AM114">
        <v>6685.8</v>
      </c>
      <c r="AN114">
        <v>492.86</v>
      </c>
      <c r="AO114">
        <v>7178.66</v>
      </c>
      <c r="AP114">
        <v>4173.8599999999997</v>
      </c>
      <c r="AQ114">
        <v>1122.54</v>
      </c>
      <c r="AR114">
        <v>85.08</v>
      </c>
      <c r="AS114">
        <v>502.84</v>
      </c>
      <c r="AT114">
        <v>1710.46</v>
      </c>
      <c r="AU114">
        <v>145.87</v>
      </c>
      <c r="AV114">
        <v>-19.55</v>
      </c>
      <c r="AW114">
        <v>2800.3</v>
      </c>
      <c r="AX114">
        <v>2926.62</v>
      </c>
      <c r="AY114">
        <v>8810.9500000000007</v>
      </c>
      <c r="AZ114">
        <v>-1632.29</v>
      </c>
      <c r="BA114">
        <v>-1632.29</v>
      </c>
      <c r="BB114">
        <v>0</v>
      </c>
      <c r="BC114">
        <v>0</v>
      </c>
      <c r="BD114">
        <v>-1632.29</v>
      </c>
      <c r="BE114">
        <v>0</v>
      </c>
      <c r="BF114">
        <v>7.72</v>
      </c>
      <c r="BG114">
        <v>-1640.01</v>
      </c>
      <c r="BH114">
        <v>0</v>
      </c>
      <c r="BI114">
        <v>0</v>
      </c>
      <c r="BJ114">
        <v>0</v>
      </c>
      <c r="BK114">
        <v>0</v>
      </c>
      <c r="BL114">
        <v>-1632.29</v>
      </c>
      <c r="BM114">
        <v>-33.590000000000003</v>
      </c>
      <c r="BN114">
        <v>-33.590000000000003</v>
      </c>
      <c r="BO114">
        <v>0</v>
      </c>
      <c r="BP114">
        <v>0</v>
      </c>
      <c r="BQ114" t="s">
        <v>73</v>
      </c>
      <c r="BR114">
        <v>0.96119900000000003</v>
      </c>
      <c r="BS114">
        <v>0.95533230000000002</v>
      </c>
      <c r="BT114" s="5">
        <f t="shared" si="9"/>
        <v>8.7524706265049171E-2</v>
      </c>
      <c r="BU114" s="4">
        <f>AO114/Table1[[#This Row],[TotalShareHoldersFunds]]</f>
        <v>1.2646300795033552</v>
      </c>
      <c r="BV114" s="4">
        <f t="shared" si="10"/>
        <v>0.22479560432591267</v>
      </c>
      <c r="BW114" s="6">
        <f t="shared" si="11"/>
        <v>-0.22738087609665314</v>
      </c>
    </row>
    <row r="115" spans="1:75">
      <c r="A115" t="s">
        <v>96</v>
      </c>
      <c r="B115">
        <v>2018</v>
      </c>
      <c r="C115" t="s">
        <v>76</v>
      </c>
      <c r="D115">
        <v>55.7</v>
      </c>
      <c r="E115">
        <v>55.7</v>
      </c>
      <c r="F115">
        <v>620.17999999999995</v>
      </c>
      <c r="G115">
        <v>5485.33</v>
      </c>
      <c r="H115">
        <v>6105.51</v>
      </c>
      <c r="I115">
        <v>6161.21</v>
      </c>
      <c r="J115">
        <v>80006.5</v>
      </c>
      <c r="K115">
        <v>1628.34</v>
      </c>
      <c r="L115">
        <v>1891.57</v>
      </c>
      <c r="M115">
        <v>89687.62</v>
      </c>
      <c r="N115">
        <v>4328.3599999999997</v>
      </c>
      <c r="O115">
        <v>3924.52</v>
      </c>
      <c r="P115">
        <v>18880.03</v>
      </c>
      <c r="Q115">
        <v>56912.74</v>
      </c>
      <c r="R115">
        <v>1614.59</v>
      </c>
      <c r="S115">
        <v>4027.37</v>
      </c>
      <c r="T115">
        <v>89687.62</v>
      </c>
      <c r="U115">
        <v>0</v>
      </c>
      <c r="V115">
        <v>904</v>
      </c>
      <c r="W115">
        <v>10072</v>
      </c>
      <c r="X115">
        <v>11</v>
      </c>
      <c r="Y115">
        <v>9</v>
      </c>
      <c r="Z115">
        <v>2</v>
      </c>
      <c r="AA115">
        <v>6006.7</v>
      </c>
      <c r="AB115">
        <v>10</v>
      </c>
      <c r="AC115">
        <v>2791.12</v>
      </c>
      <c r="AD115">
        <v>5</v>
      </c>
      <c r="AE115">
        <v>5</v>
      </c>
      <c r="AF115">
        <v>1193.53</v>
      </c>
      <c r="AG115">
        <v>5795.12</v>
      </c>
      <c r="AH115">
        <v>0</v>
      </c>
      <c r="AI115">
        <v>4977.74</v>
      </c>
      <c r="AJ115">
        <v>1431.58</v>
      </c>
      <c r="AK115">
        <v>211.68</v>
      </c>
      <c r="AL115">
        <v>0.4</v>
      </c>
      <c r="AM115">
        <v>6621.4</v>
      </c>
      <c r="AN115">
        <v>495.31</v>
      </c>
      <c r="AO115">
        <v>7116.71</v>
      </c>
      <c r="AP115">
        <v>3750.61</v>
      </c>
      <c r="AQ115">
        <v>1286.8900000000001</v>
      </c>
      <c r="AR115">
        <v>96.55</v>
      </c>
      <c r="AS115">
        <v>600.79</v>
      </c>
      <c r="AT115">
        <v>1984.23</v>
      </c>
      <c r="AU115">
        <v>157</v>
      </c>
      <c r="AV115">
        <v>-238.76</v>
      </c>
      <c r="AW115">
        <v>1260.92</v>
      </c>
      <c r="AX115">
        <v>1179.1600000000001</v>
      </c>
      <c r="AY115">
        <v>6913.99</v>
      </c>
      <c r="AZ115">
        <v>202.72</v>
      </c>
      <c r="BA115">
        <v>202.72</v>
      </c>
      <c r="BB115">
        <v>0</v>
      </c>
      <c r="BC115">
        <v>0</v>
      </c>
      <c r="BD115">
        <v>202.72</v>
      </c>
      <c r="BE115">
        <v>50.68</v>
      </c>
      <c r="BF115">
        <v>0</v>
      </c>
      <c r="BG115">
        <v>152.04</v>
      </c>
      <c r="BH115">
        <v>0</v>
      </c>
      <c r="BI115">
        <v>0</v>
      </c>
      <c r="BJ115">
        <v>0</v>
      </c>
      <c r="BK115">
        <v>0</v>
      </c>
      <c r="BL115">
        <v>202.72</v>
      </c>
      <c r="BM115">
        <v>3.64</v>
      </c>
      <c r="BN115">
        <v>3.64</v>
      </c>
      <c r="BO115">
        <v>0</v>
      </c>
      <c r="BP115">
        <v>0</v>
      </c>
      <c r="BQ115" t="s">
        <v>73</v>
      </c>
      <c r="BR115">
        <v>0.96119900000000003</v>
      </c>
      <c r="BS115">
        <v>0.95149519999999999</v>
      </c>
      <c r="BT115" s="5">
        <f t="shared" si="9"/>
        <v>7.9349970486450649E-2</v>
      </c>
      <c r="BU115" s="4">
        <f>AO115/Table1[[#This Row],[TotalShareHoldersFunds]]</f>
        <v>1.1550831735973941</v>
      </c>
      <c r="BV115" s="4">
        <f t="shared" si="10"/>
        <v>0.26428899518114135</v>
      </c>
      <c r="BW115" s="6">
        <f t="shared" si="11"/>
        <v>2.8485072456233287E-2</v>
      </c>
    </row>
    <row r="116" spans="1:75">
      <c r="A116" t="s">
        <v>96</v>
      </c>
      <c r="B116">
        <v>2019</v>
      </c>
      <c r="C116" t="s">
        <v>76</v>
      </c>
      <c r="D116">
        <v>55.7</v>
      </c>
      <c r="E116">
        <v>55.7</v>
      </c>
      <c r="F116">
        <v>0</v>
      </c>
      <c r="G116">
        <v>6570.39</v>
      </c>
      <c r="H116">
        <v>6570.39</v>
      </c>
      <c r="I116">
        <v>6626.09</v>
      </c>
      <c r="J116">
        <v>89638.9</v>
      </c>
      <c r="K116">
        <v>2623.96</v>
      </c>
      <c r="L116">
        <v>2517.34</v>
      </c>
      <c r="M116">
        <v>101406.3</v>
      </c>
      <c r="N116">
        <v>4874.97</v>
      </c>
      <c r="O116">
        <v>986.91</v>
      </c>
      <c r="P116">
        <v>23160.5</v>
      </c>
      <c r="Q116">
        <v>66271.509999999995</v>
      </c>
      <c r="R116">
        <v>1674.69</v>
      </c>
      <c r="S116">
        <v>4437.71</v>
      </c>
      <c r="T116">
        <v>101406.3</v>
      </c>
      <c r="U116">
        <v>0</v>
      </c>
      <c r="V116">
        <v>0</v>
      </c>
      <c r="W116">
        <v>0</v>
      </c>
      <c r="X116">
        <v>12</v>
      </c>
      <c r="Y116">
        <v>0</v>
      </c>
      <c r="Z116">
        <v>0</v>
      </c>
      <c r="AA116">
        <v>6221.35</v>
      </c>
      <c r="AB116">
        <v>9</v>
      </c>
      <c r="AC116">
        <v>3239.61</v>
      </c>
      <c r="AD116">
        <v>5</v>
      </c>
      <c r="AE116">
        <v>0</v>
      </c>
      <c r="AF116">
        <v>0</v>
      </c>
      <c r="AG116">
        <v>0</v>
      </c>
      <c r="AH116">
        <v>0</v>
      </c>
      <c r="AI116">
        <v>5935.24</v>
      </c>
      <c r="AJ116">
        <v>1551.99</v>
      </c>
      <c r="AK116">
        <v>159.79</v>
      </c>
      <c r="AL116">
        <v>28.54</v>
      </c>
      <c r="AM116">
        <v>7675.56</v>
      </c>
      <c r="AN116">
        <v>812.63</v>
      </c>
      <c r="AO116">
        <v>8488.19</v>
      </c>
      <c r="AP116">
        <v>4291.63</v>
      </c>
      <c r="AQ116">
        <v>1646.18</v>
      </c>
      <c r="AR116">
        <v>0</v>
      </c>
      <c r="AS116">
        <v>832.48</v>
      </c>
      <c r="AT116">
        <v>2478.66</v>
      </c>
      <c r="AU116">
        <v>194.85</v>
      </c>
      <c r="AV116">
        <v>0</v>
      </c>
      <c r="AW116">
        <v>1058.1600000000001</v>
      </c>
      <c r="AX116">
        <v>1253.01</v>
      </c>
      <c r="AY116">
        <v>8023.3</v>
      </c>
      <c r="AZ116">
        <v>464.89</v>
      </c>
      <c r="BA116">
        <v>464.89</v>
      </c>
      <c r="BB116">
        <v>0</v>
      </c>
      <c r="BC116">
        <v>0</v>
      </c>
      <c r="BD116">
        <v>0</v>
      </c>
      <c r="BE116">
        <v>0</v>
      </c>
      <c r="BF116">
        <v>0</v>
      </c>
      <c r="BG116">
        <v>0</v>
      </c>
      <c r="BH116">
        <v>0</v>
      </c>
      <c r="BI116">
        <v>0</v>
      </c>
      <c r="BJ116">
        <v>0</v>
      </c>
      <c r="BK116">
        <v>0</v>
      </c>
      <c r="BL116">
        <v>0</v>
      </c>
      <c r="BM116">
        <v>8.35</v>
      </c>
      <c r="BN116">
        <v>8.35</v>
      </c>
      <c r="BO116">
        <v>0</v>
      </c>
      <c r="BP116">
        <v>0</v>
      </c>
      <c r="BQ116" t="s">
        <v>73</v>
      </c>
      <c r="BR116" t="s">
        <v>73</v>
      </c>
      <c r="BS116" t="s">
        <v>73</v>
      </c>
      <c r="BT116" s="5">
        <f t="shared" si="9"/>
        <v>8.3704759960673059E-2</v>
      </c>
      <c r="BU116" s="4">
        <f>AO116/Table1[[#This Row],[TotalShareHoldersFunds]]</f>
        <v>1.2810254614712449</v>
      </c>
      <c r="BV116" s="4">
        <f t="shared" si="10"/>
        <v>0.39600428005052751</v>
      </c>
      <c r="BW116" s="6">
        <f t="shared" si="11"/>
        <v>5.4769037922101173E-2</v>
      </c>
    </row>
    <row r="117" spans="1:75">
      <c r="A117" t="s">
        <v>97</v>
      </c>
      <c r="B117">
        <v>2015</v>
      </c>
      <c r="C117" t="s">
        <v>76</v>
      </c>
      <c r="D117">
        <v>188.46</v>
      </c>
      <c r="E117">
        <v>188.46</v>
      </c>
      <c r="F117">
        <v>0</v>
      </c>
      <c r="G117">
        <v>3200.6</v>
      </c>
      <c r="H117">
        <v>3200.6</v>
      </c>
      <c r="I117">
        <v>3389.06</v>
      </c>
      <c r="J117">
        <v>46008.61</v>
      </c>
      <c r="K117">
        <v>1037.76</v>
      </c>
      <c r="L117">
        <v>1401.18</v>
      </c>
      <c r="M117">
        <v>51836.6</v>
      </c>
      <c r="N117">
        <v>2488.4499999999998</v>
      </c>
      <c r="O117">
        <v>125.71</v>
      </c>
      <c r="P117">
        <v>15988.06</v>
      </c>
      <c r="Q117">
        <v>31679.99</v>
      </c>
      <c r="R117">
        <v>291.85000000000002</v>
      </c>
      <c r="S117">
        <v>1262.54</v>
      </c>
      <c r="T117">
        <v>51836.6</v>
      </c>
      <c r="U117">
        <v>0</v>
      </c>
      <c r="V117">
        <v>675</v>
      </c>
      <c r="W117">
        <v>7382</v>
      </c>
      <c r="X117">
        <v>12</v>
      </c>
      <c r="Y117">
        <v>11</v>
      </c>
      <c r="Z117">
        <v>2</v>
      </c>
      <c r="AA117">
        <v>944.21</v>
      </c>
      <c r="AB117">
        <v>3</v>
      </c>
      <c r="AC117">
        <v>623.54999999999995</v>
      </c>
      <c r="AD117">
        <v>2</v>
      </c>
      <c r="AE117">
        <v>2</v>
      </c>
      <c r="AF117">
        <v>4586.6099999999997</v>
      </c>
      <c r="AG117">
        <v>7832.61</v>
      </c>
      <c r="AH117">
        <v>0</v>
      </c>
      <c r="AI117">
        <v>3505.56</v>
      </c>
      <c r="AJ117">
        <v>1184.6300000000001</v>
      </c>
      <c r="AK117">
        <v>1.98</v>
      </c>
      <c r="AL117">
        <v>6.24</v>
      </c>
      <c r="AM117">
        <v>4698.42</v>
      </c>
      <c r="AN117">
        <v>507</v>
      </c>
      <c r="AO117">
        <v>5205.41</v>
      </c>
      <c r="AP117">
        <v>3529.57</v>
      </c>
      <c r="AQ117">
        <v>524.66</v>
      </c>
      <c r="AR117">
        <v>-14.17</v>
      </c>
      <c r="AS117">
        <v>391.97</v>
      </c>
      <c r="AT117">
        <v>902.47</v>
      </c>
      <c r="AU117">
        <v>107.95</v>
      </c>
      <c r="AV117">
        <v>0</v>
      </c>
      <c r="AW117">
        <v>213.97</v>
      </c>
      <c r="AX117">
        <v>321.92</v>
      </c>
      <c r="AY117">
        <v>4753.96</v>
      </c>
      <c r="AZ117">
        <v>451.45</v>
      </c>
      <c r="BA117">
        <v>451.45</v>
      </c>
      <c r="BB117">
        <v>0.16</v>
      </c>
      <c r="BC117">
        <v>0</v>
      </c>
      <c r="BD117">
        <v>451.61</v>
      </c>
      <c r="BE117">
        <v>230</v>
      </c>
      <c r="BF117">
        <v>3.15</v>
      </c>
      <c r="BG117">
        <v>58.8</v>
      </c>
      <c r="BH117">
        <v>0</v>
      </c>
      <c r="BI117">
        <v>94.23</v>
      </c>
      <c r="BJ117">
        <v>19.72</v>
      </c>
      <c r="BK117">
        <v>0.4</v>
      </c>
      <c r="BL117">
        <v>451.61</v>
      </c>
      <c r="BM117">
        <v>23.96</v>
      </c>
      <c r="BN117">
        <v>23.95</v>
      </c>
      <c r="BO117">
        <v>0</v>
      </c>
      <c r="BP117">
        <v>50</v>
      </c>
      <c r="BQ117" t="s">
        <v>73</v>
      </c>
      <c r="BR117">
        <v>0.94079780000000002</v>
      </c>
      <c r="BS117">
        <v>0.94252460000000005</v>
      </c>
      <c r="BT117" s="5">
        <f t="shared" si="9"/>
        <v>0.1004195877044405</v>
      </c>
      <c r="BU117" s="4">
        <f>AO117/Table1[[#This Row],[TotalShareHoldersFunds]]</f>
        <v>1.5359450703144826</v>
      </c>
      <c r="BV117" s="4">
        <f t="shared" si="10"/>
        <v>0.30620880126052652</v>
      </c>
      <c r="BW117" s="6">
        <f t="shared" si="11"/>
        <v>8.6727078174437755E-2</v>
      </c>
    </row>
    <row r="118" spans="1:75">
      <c r="A118" t="s">
        <v>97</v>
      </c>
      <c r="B118">
        <v>2016</v>
      </c>
      <c r="C118" t="s">
        <v>76</v>
      </c>
      <c r="D118">
        <v>188.47</v>
      </c>
      <c r="E118">
        <v>188.47</v>
      </c>
      <c r="F118">
        <v>0</v>
      </c>
      <c r="G118">
        <v>3502.12</v>
      </c>
      <c r="H118">
        <v>3502.12</v>
      </c>
      <c r="I118">
        <v>3690.58</v>
      </c>
      <c r="J118">
        <v>50488.21</v>
      </c>
      <c r="K118">
        <v>1051.48</v>
      </c>
      <c r="L118">
        <v>1270.06</v>
      </c>
      <c r="M118">
        <v>56500.33</v>
      </c>
      <c r="N118">
        <v>2645.62</v>
      </c>
      <c r="O118">
        <v>399.3</v>
      </c>
      <c r="P118">
        <v>16256.65</v>
      </c>
      <c r="Q118">
        <v>33902.449999999997</v>
      </c>
      <c r="R118">
        <v>306.64</v>
      </c>
      <c r="S118">
        <v>2989.67</v>
      </c>
      <c r="T118">
        <v>56500.33</v>
      </c>
      <c r="U118">
        <v>0</v>
      </c>
      <c r="V118">
        <v>725</v>
      </c>
      <c r="W118">
        <v>7792</v>
      </c>
      <c r="X118">
        <v>12</v>
      </c>
      <c r="Y118">
        <v>11</v>
      </c>
      <c r="Z118">
        <v>1</v>
      </c>
      <c r="AA118">
        <v>1180.4000000000001</v>
      </c>
      <c r="AB118">
        <v>3</v>
      </c>
      <c r="AC118">
        <v>795.47</v>
      </c>
      <c r="AD118">
        <v>2</v>
      </c>
      <c r="AE118">
        <v>2</v>
      </c>
      <c r="AF118">
        <v>2018.33</v>
      </c>
      <c r="AG118">
        <v>5367.36</v>
      </c>
      <c r="AH118">
        <v>0</v>
      </c>
      <c r="AI118">
        <v>3700.48</v>
      </c>
      <c r="AJ118">
        <v>1189.9000000000001</v>
      </c>
      <c r="AK118">
        <v>2.6</v>
      </c>
      <c r="AL118">
        <v>99.23</v>
      </c>
      <c r="AM118">
        <v>4992.21</v>
      </c>
      <c r="AN118">
        <v>542.86</v>
      </c>
      <c r="AO118">
        <v>5535.07</v>
      </c>
      <c r="AP118">
        <v>3689.34</v>
      </c>
      <c r="AQ118">
        <v>443.02</v>
      </c>
      <c r="AR118">
        <v>42.23</v>
      </c>
      <c r="AS118">
        <v>505.94</v>
      </c>
      <c r="AT118">
        <v>991.2</v>
      </c>
      <c r="AU118">
        <v>112.71</v>
      </c>
      <c r="AV118">
        <v>0</v>
      </c>
      <c r="AW118">
        <v>326.52999999999997</v>
      </c>
      <c r="AX118">
        <v>439.24</v>
      </c>
      <c r="AY118">
        <v>5119.78</v>
      </c>
      <c r="AZ118">
        <v>415.29</v>
      </c>
      <c r="BA118">
        <v>415.29</v>
      </c>
      <c r="BB118">
        <v>0.4</v>
      </c>
      <c r="BC118">
        <v>0</v>
      </c>
      <c r="BD118">
        <v>415.69</v>
      </c>
      <c r="BE118">
        <v>230</v>
      </c>
      <c r="BF118">
        <v>8.85</v>
      </c>
      <c r="BG118">
        <v>41.4</v>
      </c>
      <c r="BH118">
        <v>0</v>
      </c>
      <c r="BI118">
        <v>94.23</v>
      </c>
      <c r="BJ118">
        <v>19.18</v>
      </c>
      <c r="BK118">
        <v>0.03</v>
      </c>
      <c r="BL118">
        <v>415.69</v>
      </c>
      <c r="BM118">
        <v>22.04</v>
      </c>
      <c r="BN118">
        <v>22.03</v>
      </c>
      <c r="BO118">
        <v>0</v>
      </c>
      <c r="BP118">
        <v>50</v>
      </c>
      <c r="BQ118" t="s">
        <v>73</v>
      </c>
      <c r="BR118">
        <v>0.94079780000000002</v>
      </c>
      <c r="BS118">
        <v>0.93761360000000005</v>
      </c>
      <c r="BT118" s="5">
        <f t="shared" si="9"/>
        <v>9.7965268521440482E-2</v>
      </c>
      <c r="BU118" s="4">
        <f>AO118/Table1[[#This Row],[TotalShareHoldersFunds]]</f>
        <v>1.4997832319039284</v>
      </c>
      <c r="BV118" s="4">
        <f t="shared" si="10"/>
        <v>0.28490914707173398</v>
      </c>
      <c r="BW118" s="6">
        <f t="shared" si="11"/>
        <v>7.5028861423613438E-2</v>
      </c>
    </row>
    <row r="119" spans="1:75">
      <c r="A119" t="s">
        <v>97</v>
      </c>
      <c r="B119">
        <v>2017</v>
      </c>
      <c r="C119" t="s">
        <v>76</v>
      </c>
      <c r="D119">
        <v>282.62</v>
      </c>
      <c r="E119">
        <v>282.62</v>
      </c>
      <c r="F119">
        <v>0</v>
      </c>
      <c r="G119">
        <v>4859.97</v>
      </c>
      <c r="H119">
        <v>4859.97</v>
      </c>
      <c r="I119">
        <v>5142.58</v>
      </c>
      <c r="J119">
        <v>56733.11</v>
      </c>
      <c r="K119">
        <v>832.62</v>
      </c>
      <c r="L119">
        <v>1418.23</v>
      </c>
      <c r="M119">
        <v>64126.55</v>
      </c>
      <c r="N119">
        <v>2929.27</v>
      </c>
      <c r="O119">
        <v>344.76</v>
      </c>
      <c r="P119">
        <v>20219.73</v>
      </c>
      <c r="Q119">
        <v>37003.65</v>
      </c>
      <c r="R119">
        <v>720.57</v>
      </c>
      <c r="S119">
        <v>2908.57</v>
      </c>
      <c r="T119">
        <v>64126.55</v>
      </c>
      <c r="U119">
        <v>0</v>
      </c>
      <c r="V119">
        <v>765</v>
      </c>
      <c r="W119">
        <v>7981</v>
      </c>
      <c r="X119">
        <v>13</v>
      </c>
      <c r="Y119">
        <v>12</v>
      </c>
      <c r="Z119">
        <v>1</v>
      </c>
      <c r="AA119">
        <v>1581.59</v>
      </c>
      <c r="AB119">
        <v>4</v>
      </c>
      <c r="AC119">
        <v>974.73</v>
      </c>
      <c r="AD119">
        <v>3</v>
      </c>
      <c r="AE119">
        <v>3</v>
      </c>
      <c r="AF119">
        <v>1925.77</v>
      </c>
      <c r="AG119">
        <v>5336.03</v>
      </c>
      <c r="AH119">
        <v>0</v>
      </c>
      <c r="AI119">
        <v>3793.56</v>
      </c>
      <c r="AJ119">
        <v>1298.23</v>
      </c>
      <c r="AK119">
        <v>2.19</v>
      </c>
      <c r="AL119">
        <v>91.42</v>
      </c>
      <c r="AM119">
        <v>5185.3999999999996</v>
      </c>
      <c r="AN119">
        <v>809.34</v>
      </c>
      <c r="AO119">
        <v>5994.74</v>
      </c>
      <c r="AP119">
        <v>3694.78</v>
      </c>
      <c r="AQ119">
        <v>601.03</v>
      </c>
      <c r="AR119">
        <v>49.75</v>
      </c>
      <c r="AS119">
        <v>653.38</v>
      </c>
      <c r="AT119">
        <v>1304.1600000000001</v>
      </c>
      <c r="AU119">
        <v>15.69</v>
      </c>
      <c r="AV119">
        <v>0</v>
      </c>
      <c r="AW119">
        <v>527.85</v>
      </c>
      <c r="AX119">
        <v>543.54</v>
      </c>
      <c r="AY119">
        <v>5542.48</v>
      </c>
      <c r="AZ119">
        <v>452.26</v>
      </c>
      <c r="BA119">
        <v>452.26</v>
      </c>
      <c r="BB119">
        <v>0.03</v>
      </c>
      <c r="BC119">
        <v>0</v>
      </c>
      <c r="BD119">
        <v>452.29</v>
      </c>
      <c r="BE119">
        <v>125</v>
      </c>
      <c r="BF119">
        <v>112.8</v>
      </c>
      <c r="BG119">
        <v>45.3</v>
      </c>
      <c r="BH119">
        <v>0</v>
      </c>
      <c r="BI119">
        <v>0</v>
      </c>
      <c r="BJ119">
        <v>0</v>
      </c>
      <c r="BK119">
        <v>137.13999999999999</v>
      </c>
      <c r="BL119">
        <v>452.29</v>
      </c>
      <c r="BM119">
        <v>19.38</v>
      </c>
      <c r="BN119">
        <v>19.38</v>
      </c>
      <c r="BO119">
        <v>0</v>
      </c>
      <c r="BP119">
        <v>40</v>
      </c>
      <c r="BQ119" t="s">
        <v>73</v>
      </c>
      <c r="BR119">
        <v>0.94079780000000002</v>
      </c>
      <c r="BS119">
        <v>0.93230270000000004</v>
      </c>
      <c r="BT119" s="5">
        <f t="shared" si="9"/>
        <v>9.3482964544326794E-2</v>
      </c>
      <c r="BU119" s="4">
        <f>AO119/Table1[[#This Row],[TotalShareHoldersFunds]]</f>
        <v>1.1657067075281278</v>
      </c>
      <c r="BV119" s="4">
        <f t="shared" si="10"/>
        <v>0.16190705832480973</v>
      </c>
      <c r="BW119" s="6">
        <f t="shared" si="11"/>
        <v>7.5442804858926321E-2</v>
      </c>
    </row>
    <row r="120" spans="1:75">
      <c r="A120" t="s">
        <v>97</v>
      </c>
      <c r="B120">
        <v>2018</v>
      </c>
      <c r="C120" t="s">
        <v>76</v>
      </c>
      <c r="D120">
        <v>282.62</v>
      </c>
      <c r="E120">
        <v>282.62</v>
      </c>
      <c r="F120">
        <v>416.22</v>
      </c>
      <c r="G120">
        <v>4711.32</v>
      </c>
      <c r="H120">
        <v>5127.53</v>
      </c>
      <c r="I120">
        <v>5410.15</v>
      </c>
      <c r="J120">
        <v>62871.29</v>
      </c>
      <c r="K120">
        <v>815.97</v>
      </c>
      <c r="L120">
        <v>1276.27</v>
      </c>
      <c r="M120">
        <v>70373.679999999993</v>
      </c>
      <c r="N120">
        <v>3545.82</v>
      </c>
      <c r="O120">
        <v>55.19</v>
      </c>
      <c r="P120">
        <v>15444.45</v>
      </c>
      <c r="Q120">
        <v>47251.75</v>
      </c>
      <c r="R120">
        <v>761.6</v>
      </c>
      <c r="S120">
        <v>3314.86</v>
      </c>
      <c r="T120">
        <v>70373.679999999993</v>
      </c>
      <c r="U120">
        <v>0</v>
      </c>
      <c r="V120">
        <v>800</v>
      </c>
      <c r="W120">
        <v>8185</v>
      </c>
      <c r="X120">
        <v>12</v>
      </c>
      <c r="Y120">
        <v>11</v>
      </c>
      <c r="Z120">
        <v>1</v>
      </c>
      <c r="AA120">
        <v>2376.0700000000002</v>
      </c>
      <c r="AB120">
        <v>5</v>
      </c>
      <c r="AC120">
        <v>1400.51</v>
      </c>
      <c r="AD120">
        <v>3</v>
      </c>
      <c r="AE120">
        <v>3</v>
      </c>
      <c r="AF120">
        <v>2407.27</v>
      </c>
      <c r="AG120">
        <v>7519.18</v>
      </c>
      <c r="AH120">
        <v>0</v>
      </c>
      <c r="AI120">
        <v>4081.93</v>
      </c>
      <c r="AJ120">
        <v>1161.53</v>
      </c>
      <c r="AK120">
        <v>15.87</v>
      </c>
      <c r="AL120">
        <v>164.42</v>
      </c>
      <c r="AM120">
        <v>5423.75</v>
      </c>
      <c r="AN120">
        <v>954.34</v>
      </c>
      <c r="AO120">
        <v>6378.09</v>
      </c>
      <c r="AP120">
        <v>3566.1</v>
      </c>
      <c r="AQ120">
        <v>524.79</v>
      </c>
      <c r="AR120">
        <v>50.06</v>
      </c>
      <c r="AS120">
        <v>763.98</v>
      </c>
      <c r="AT120">
        <v>1338.83</v>
      </c>
      <c r="AU120">
        <v>-15.45</v>
      </c>
      <c r="AV120">
        <v>0</v>
      </c>
      <c r="AW120">
        <v>1163.01</v>
      </c>
      <c r="AX120">
        <v>1147.56</v>
      </c>
      <c r="AY120">
        <v>6052.49</v>
      </c>
      <c r="AZ120">
        <v>325.61</v>
      </c>
      <c r="BA120">
        <v>325.61</v>
      </c>
      <c r="BB120">
        <v>137.13999999999999</v>
      </c>
      <c r="BC120">
        <v>0</v>
      </c>
      <c r="BD120">
        <v>462.75</v>
      </c>
      <c r="BE120">
        <v>82</v>
      </c>
      <c r="BF120">
        <v>51.05</v>
      </c>
      <c r="BG120">
        <v>91.25</v>
      </c>
      <c r="BH120">
        <v>0</v>
      </c>
      <c r="BI120">
        <v>113.04</v>
      </c>
      <c r="BJ120">
        <v>23.01</v>
      </c>
      <c r="BK120">
        <v>102.23</v>
      </c>
      <c r="BL120">
        <v>462.75</v>
      </c>
      <c r="BM120">
        <v>11.52</v>
      </c>
      <c r="BN120">
        <v>11.52</v>
      </c>
      <c r="BO120">
        <v>0</v>
      </c>
      <c r="BP120">
        <v>30</v>
      </c>
      <c r="BQ120" t="s">
        <v>73</v>
      </c>
      <c r="BR120">
        <v>0.94079780000000002</v>
      </c>
      <c r="BS120">
        <v>0.92656280000000002</v>
      </c>
      <c r="BT120" s="5">
        <f t="shared" si="9"/>
        <v>9.063175323501628E-2</v>
      </c>
      <c r="BU120" s="4">
        <f>AO120/Table1[[#This Row],[TotalShareHoldersFunds]]</f>
        <v>1.1789118601147843</v>
      </c>
      <c r="BV120" s="4">
        <f t="shared" si="10"/>
        <v>0.15082206593162853</v>
      </c>
      <c r="BW120" s="6">
        <f t="shared" si="11"/>
        <v>5.1051333549699048E-2</v>
      </c>
    </row>
    <row r="121" spans="1:75">
      <c r="A121" t="s">
        <v>97</v>
      </c>
      <c r="B121">
        <v>2019</v>
      </c>
      <c r="C121" t="s">
        <v>76</v>
      </c>
      <c r="D121">
        <v>282.62</v>
      </c>
      <c r="E121">
        <v>282.62</v>
      </c>
      <c r="F121">
        <v>0</v>
      </c>
      <c r="G121">
        <v>5502.57</v>
      </c>
      <c r="H121">
        <v>5502.57</v>
      </c>
      <c r="I121">
        <v>5785.19</v>
      </c>
      <c r="J121">
        <v>68452.12</v>
      </c>
      <c r="K121">
        <v>3325.51</v>
      </c>
      <c r="L121">
        <v>1482.94</v>
      </c>
      <c r="M121">
        <v>79045.759999999995</v>
      </c>
      <c r="N121">
        <v>3411.66</v>
      </c>
      <c r="O121">
        <v>198.09</v>
      </c>
      <c r="P121">
        <v>16184.99</v>
      </c>
      <c r="Q121">
        <v>54828.2</v>
      </c>
      <c r="R121">
        <v>775</v>
      </c>
      <c r="S121">
        <v>3647.82</v>
      </c>
      <c r="T121">
        <v>79045.759999999995</v>
      </c>
      <c r="U121">
        <v>0</v>
      </c>
      <c r="V121">
        <v>0</v>
      </c>
      <c r="W121">
        <v>0</v>
      </c>
      <c r="X121">
        <v>13</v>
      </c>
      <c r="Y121">
        <v>0</v>
      </c>
      <c r="Z121">
        <v>0</v>
      </c>
      <c r="AA121">
        <v>2456.38</v>
      </c>
      <c r="AB121">
        <v>4</v>
      </c>
      <c r="AC121">
        <v>1616.71</v>
      </c>
      <c r="AD121">
        <v>3</v>
      </c>
      <c r="AE121">
        <v>0</v>
      </c>
      <c r="AF121">
        <v>0</v>
      </c>
      <c r="AG121">
        <v>0</v>
      </c>
      <c r="AH121">
        <v>0</v>
      </c>
      <c r="AI121">
        <v>4698.03</v>
      </c>
      <c r="AJ121">
        <v>1105.6500000000001</v>
      </c>
      <c r="AK121">
        <v>16.63</v>
      </c>
      <c r="AL121">
        <v>85.65</v>
      </c>
      <c r="AM121">
        <v>5905.96</v>
      </c>
      <c r="AN121">
        <v>1001.96</v>
      </c>
      <c r="AO121">
        <v>6907.92</v>
      </c>
      <c r="AP121">
        <v>4000.84</v>
      </c>
      <c r="AQ121">
        <v>605.55999999999995</v>
      </c>
      <c r="AR121">
        <v>0</v>
      </c>
      <c r="AS121">
        <v>851.71</v>
      </c>
      <c r="AT121">
        <v>1457.27</v>
      </c>
      <c r="AU121">
        <v>130.57</v>
      </c>
      <c r="AV121">
        <v>0</v>
      </c>
      <c r="AW121">
        <v>842</v>
      </c>
      <c r="AX121">
        <v>972.57</v>
      </c>
      <c r="AY121">
        <v>6430.68</v>
      </c>
      <c r="AZ121">
        <v>477.24</v>
      </c>
      <c r="BA121">
        <v>477.24</v>
      </c>
      <c r="BB121">
        <v>0</v>
      </c>
      <c r="BC121">
        <v>0</v>
      </c>
      <c r="BD121">
        <v>0</v>
      </c>
      <c r="BE121">
        <v>0</v>
      </c>
      <c r="BF121">
        <v>0</v>
      </c>
      <c r="BG121">
        <v>0</v>
      </c>
      <c r="BH121">
        <v>0</v>
      </c>
      <c r="BI121">
        <v>0</v>
      </c>
      <c r="BJ121">
        <v>0</v>
      </c>
      <c r="BK121">
        <v>0</v>
      </c>
      <c r="BL121">
        <v>0</v>
      </c>
      <c r="BM121">
        <v>16.89</v>
      </c>
      <c r="BN121">
        <v>16.89</v>
      </c>
      <c r="BO121">
        <v>0</v>
      </c>
      <c r="BP121">
        <v>35</v>
      </c>
      <c r="BQ121" t="s">
        <v>73</v>
      </c>
      <c r="BR121" t="s">
        <v>73</v>
      </c>
      <c r="BS121" t="s">
        <v>73</v>
      </c>
      <c r="BT121" s="5">
        <f t="shared" si="9"/>
        <v>8.7391404674962966E-2</v>
      </c>
      <c r="BU121" s="4">
        <f>AO121/Table1[[#This Row],[TotalShareHoldersFunds]]</f>
        <v>1.1940696848331689</v>
      </c>
      <c r="BV121" s="4">
        <f t="shared" si="10"/>
        <v>0.57483159585078458</v>
      </c>
      <c r="BW121" s="6">
        <f t="shared" si="11"/>
        <v>6.9085918771497071E-2</v>
      </c>
    </row>
    <row r="122" spans="1:75">
      <c r="A122" t="s">
        <v>98</v>
      </c>
      <c r="B122">
        <v>2015</v>
      </c>
      <c r="C122" t="s">
        <v>76</v>
      </c>
      <c r="D122">
        <v>121.86</v>
      </c>
      <c r="E122">
        <v>121.86</v>
      </c>
      <c r="F122">
        <v>0</v>
      </c>
      <c r="G122">
        <v>4451.09</v>
      </c>
      <c r="H122">
        <v>4451.09</v>
      </c>
      <c r="I122">
        <v>4572.95</v>
      </c>
      <c r="J122">
        <v>50078.9</v>
      </c>
      <c r="K122">
        <v>1573.24</v>
      </c>
      <c r="L122">
        <v>1438.63</v>
      </c>
      <c r="M122">
        <v>57663.72</v>
      </c>
      <c r="N122">
        <v>2529.06</v>
      </c>
      <c r="O122">
        <v>262.54000000000002</v>
      </c>
      <c r="P122">
        <v>13221.67</v>
      </c>
      <c r="Q122">
        <v>39084.379999999997</v>
      </c>
      <c r="R122">
        <v>420.12</v>
      </c>
      <c r="S122">
        <v>2145.9499999999998</v>
      </c>
      <c r="T122">
        <v>57663.72</v>
      </c>
      <c r="U122">
        <v>0</v>
      </c>
      <c r="V122">
        <v>667</v>
      </c>
      <c r="W122">
        <v>7211</v>
      </c>
      <c r="X122">
        <v>12</v>
      </c>
      <c r="Y122">
        <v>11</v>
      </c>
      <c r="Z122">
        <v>1</v>
      </c>
      <c r="AA122">
        <v>511.18</v>
      </c>
      <c r="AB122">
        <v>1</v>
      </c>
      <c r="AC122">
        <v>216.17</v>
      </c>
      <c r="AD122">
        <v>1</v>
      </c>
      <c r="AE122">
        <v>1</v>
      </c>
      <c r="AF122">
        <v>2720.22</v>
      </c>
      <c r="AG122">
        <v>10358.33</v>
      </c>
      <c r="AH122">
        <v>0</v>
      </c>
      <c r="AI122">
        <v>4211.3100000000004</v>
      </c>
      <c r="AJ122">
        <v>1177.56</v>
      </c>
      <c r="AK122">
        <v>6.24</v>
      </c>
      <c r="AL122">
        <v>0.77</v>
      </c>
      <c r="AM122">
        <v>5395.88</v>
      </c>
      <c r="AN122">
        <v>580.84</v>
      </c>
      <c r="AO122">
        <v>5976.72</v>
      </c>
      <c r="AP122">
        <v>3929.97</v>
      </c>
      <c r="AQ122">
        <v>547.04999999999995</v>
      </c>
      <c r="AR122">
        <v>81.36</v>
      </c>
      <c r="AS122">
        <v>475.04</v>
      </c>
      <c r="AT122">
        <v>1103.45</v>
      </c>
      <c r="AU122">
        <v>26.51</v>
      </c>
      <c r="AV122">
        <v>-19.34</v>
      </c>
      <c r="AW122">
        <v>480.51</v>
      </c>
      <c r="AX122">
        <v>487.68</v>
      </c>
      <c r="AY122">
        <v>5521.1</v>
      </c>
      <c r="AZ122">
        <v>455.61</v>
      </c>
      <c r="BA122">
        <v>464.28</v>
      </c>
      <c r="BB122">
        <v>1.1000000000000001</v>
      </c>
      <c r="BC122">
        <v>0</v>
      </c>
      <c r="BD122">
        <v>465.39</v>
      </c>
      <c r="BE122">
        <v>120</v>
      </c>
      <c r="BF122">
        <v>12.16</v>
      </c>
      <c r="BG122">
        <v>58.5</v>
      </c>
      <c r="BH122">
        <v>0</v>
      </c>
      <c r="BI122">
        <v>157.99</v>
      </c>
      <c r="BJ122">
        <v>32.25</v>
      </c>
      <c r="BK122">
        <v>1.49</v>
      </c>
      <c r="BL122">
        <v>465.39</v>
      </c>
      <c r="BM122">
        <v>39.86</v>
      </c>
      <c r="BN122">
        <v>39.78</v>
      </c>
      <c r="BO122">
        <v>0</v>
      </c>
      <c r="BP122">
        <v>130</v>
      </c>
      <c r="BQ122" t="s">
        <v>73</v>
      </c>
      <c r="BR122">
        <v>0.92502689999999999</v>
      </c>
      <c r="BS122">
        <v>0.93046830000000003</v>
      </c>
      <c r="BT122" s="5">
        <f t="shared" si="9"/>
        <v>0.10364783957746743</v>
      </c>
      <c r="BU122" s="4">
        <f>AO122/Table1[[#This Row],[TotalShareHoldersFunds]]</f>
        <v>1.3069725232071203</v>
      </c>
      <c r="BV122" s="4">
        <f t="shared" si="10"/>
        <v>0.34403175193255997</v>
      </c>
      <c r="BW122" s="6">
        <f t="shared" si="11"/>
        <v>7.6230775408585305E-2</v>
      </c>
    </row>
    <row r="123" spans="1:75">
      <c r="A123" t="s">
        <v>98</v>
      </c>
      <c r="B123">
        <v>2016</v>
      </c>
      <c r="C123" t="s">
        <v>76</v>
      </c>
      <c r="D123">
        <v>121.86</v>
      </c>
      <c r="E123">
        <v>121.86</v>
      </c>
      <c r="F123">
        <v>0</v>
      </c>
      <c r="G123">
        <v>4913.83</v>
      </c>
      <c r="H123">
        <v>4913.83</v>
      </c>
      <c r="I123">
        <v>5035.7</v>
      </c>
      <c r="J123">
        <v>53699.81</v>
      </c>
      <c r="K123">
        <v>1695.65</v>
      </c>
      <c r="L123">
        <v>1376.46</v>
      </c>
      <c r="M123">
        <v>61807.62</v>
      </c>
      <c r="N123">
        <v>2790.47</v>
      </c>
      <c r="O123">
        <v>1554.62</v>
      </c>
      <c r="P123">
        <v>14857.48</v>
      </c>
      <c r="Q123">
        <v>40907.72</v>
      </c>
      <c r="R123">
        <v>418.61</v>
      </c>
      <c r="S123">
        <v>1278.71</v>
      </c>
      <c r="T123">
        <v>61807.62</v>
      </c>
      <c r="U123">
        <v>0</v>
      </c>
      <c r="V123">
        <v>711</v>
      </c>
      <c r="W123">
        <v>7400</v>
      </c>
      <c r="X123">
        <v>13</v>
      </c>
      <c r="Y123">
        <v>12</v>
      </c>
      <c r="Z123">
        <v>1</v>
      </c>
      <c r="AA123">
        <v>1483.81</v>
      </c>
      <c r="AB123">
        <v>4</v>
      </c>
      <c r="AC123">
        <v>1033.46</v>
      </c>
      <c r="AD123">
        <v>3</v>
      </c>
      <c r="AE123">
        <v>3</v>
      </c>
      <c r="AF123">
        <v>2921.43</v>
      </c>
      <c r="AG123">
        <v>11957.59</v>
      </c>
      <c r="AH123">
        <v>0</v>
      </c>
      <c r="AI123">
        <v>4329.37</v>
      </c>
      <c r="AJ123">
        <v>1095.78</v>
      </c>
      <c r="AK123">
        <v>2.2400000000000002</v>
      </c>
      <c r="AL123">
        <v>16</v>
      </c>
      <c r="AM123">
        <v>5443.4</v>
      </c>
      <c r="AN123">
        <v>706.82</v>
      </c>
      <c r="AO123">
        <v>6150.22</v>
      </c>
      <c r="AP123">
        <v>3662.03</v>
      </c>
      <c r="AQ123">
        <v>547.38</v>
      </c>
      <c r="AR123">
        <v>82.81</v>
      </c>
      <c r="AS123">
        <v>622.57000000000005</v>
      </c>
      <c r="AT123">
        <v>1252.75</v>
      </c>
      <c r="AU123">
        <v>161.31</v>
      </c>
      <c r="AV123">
        <v>182.69</v>
      </c>
      <c r="AW123">
        <v>323.79000000000002</v>
      </c>
      <c r="AX123">
        <v>667.79</v>
      </c>
      <c r="AY123">
        <v>5582.58</v>
      </c>
      <c r="AZ123">
        <v>567.63</v>
      </c>
      <c r="BA123">
        <v>567.63</v>
      </c>
      <c r="BB123">
        <v>1.49</v>
      </c>
      <c r="BC123">
        <v>0</v>
      </c>
      <c r="BD123">
        <v>569.12</v>
      </c>
      <c r="BE123">
        <v>145</v>
      </c>
      <c r="BF123">
        <v>4.6100000000000003</v>
      </c>
      <c r="BG123">
        <v>181.63</v>
      </c>
      <c r="BH123">
        <v>0</v>
      </c>
      <c r="BI123">
        <v>170.61</v>
      </c>
      <c r="BJ123">
        <v>34.729999999999997</v>
      </c>
      <c r="BK123">
        <v>2.2000000000000002</v>
      </c>
      <c r="BL123">
        <v>569.12</v>
      </c>
      <c r="BM123">
        <v>46.59</v>
      </c>
      <c r="BN123">
        <v>46.59</v>
      </c>
      <c r="BO123">
        <v>0</v>
      </c>
      <c r="BP123">
        <v>140</v>
      </c>
      <c r="BQ123" t="s">
        <v>73</v>
      </c>
      <c r="BR123">
        <v>0.92502689999999999</v>
      </c>
      <c r="BS123">
        <v>0.92456320000000003</v>
      </c>
      <c r="BT123" s="5">
        <f t="shared" si="9"/>
        <v>9.9505853808964012E-2</v>
      </c>
      <c r="BU123" s="4">
        <f>AO123/Table1[[#This Row],[TotalShareHoldersFunds]]</f>
        <v>1.2213237484361659</v>
      </c>
      <c r="BV123" s="4">
        <f t="shared" si="10"/>
        <v>0.33672577794546937</v>
      </c>
      <c r="BW123" s="6">
        <f t="shared" si="11"/>
        <v>9.2294259392346936E-2</v>
      </c>
    </row>
    <row r="124" spans="1:75">
      <c r="A124" t="s">
        <v>98</v>
      </c>
      <c r="B124">
        <v>2017</v>
      </c>
      <c r="C124" t="s">
        <v>76</v>
      </c>
      <c r="D124">
        <v>145.33000000000001</v>
      </c>
      <c r="E124">
        <v>145.33000000000001</v>
      </c>
      <c r="F124">
        <v>0</v>
      </c>
      <c r="G124">
        <v>6118.86</v>
      </c>
      <c r="H124">
        <v>6118.86</v>
      </c>
      <c r="I124">
        <v>6264.19</v>
      </c>
      <c r="J124">
        <v>56890.09</v>
      </c>
      <c r="K124">
        <v>2381.67</v>
      </c>
      <c r="L124">
        <v>1393.17</v>
      </c>
      <c r="M124">
        <v>66929.119999999995</v>
      </c>
      <c r="N124">
        <v>2960.07</v>
      </c>
      <c r="O124">
        <v>1336.83</v>
      </c>
      <c r="P124">
        <v>15803.21</v>
      </c>
      <c r="Q124">
        <v>44800.15</v>
      </c>
      <c r="R124">
        <v>528.19000000000005</v>
      </c>
      <c r="S124">
        <v>1500.67</v>
      </c>
      <c r="T124">
        <v>66929.119999999995</v>
      </c>
      <c r="U124">
        <v>0</v>
      </c>
      <c r="V124">
        <v>790</v>
      </c>
      <c r="W124">
        <v>7956</v>
      </c>
      <c r="X124">
        <v>14</v>
      </c>
      <c r="Y124">
        <v>14</v>
      </c>
      <c r="Z124">
        <v>1</v>
      </c>
      <c r="AA124">
        <v>3015.76</v>
      </c>
      <c r="AB124">
        <v>7</v>
      </c>
      <c r="AC124">
        <v>1862.83</v>
      </c>
      <c r="AD124">
        <v>4</v>
      </c>
      <c r="AE124">
        <v>4</v>
      </c>
      <c r="AF124">
        <v>2316.0500000000002</v>
      </c>
      <c r="AG124">
        <v>14837.61</v>
      </c>
      <c r="AH124">
        <v>0</v>
      </c>
      <c r="AI124">
        <v>4401.6899999999996</v>
      </c>
      <c r="AJ124">
        <v>1106.04</v>
      </c>
      <c r="AK124">
        <v>87.77</v>
      </c>
      <c r="AL124">
        <v>26.86</v>
      </c>
      <c r="AM124">
        <v>5622.35</v>
      </c>
      <c r="AN124">
        <v>782.22</v>
      </c>
      <c r="AO124">
        <v>6404.57</v>
      </c>
      <c r="AP124">
        <v>3548.65</v>
      </c>
      <c r="AQ124">
        <v>607.96</v>
      </c>
      <c r="AR124">
        <v>85.89</v>
      </c>
      <c r="AS124">
        <v>591.1</v>
      </c>
      <c r="AT124">
        <v>1284.95</v>
      </c>
      <c r="AU124">
        <v>394.88</v>
      </c>
      <c r="AV124">
        <v>-117.39</v>
      </c>
      <c r="AW124">
        <v>687.49</v>
      </c>
      <c r="AX124">
        <v>964.98</v>
      </c>
      <c r="AY124">
        <v>5798.58</v>
      </c>
      <c r="AZ124">
        <v>605.98</v>
      </c>
      <c r="BA124">
        <v>605.98</v>
      </c>
      <c r="BB124">
        <v>2.2000000000000002</v>
      </c>
      <c r="BC124">
        <v>0</v>
      </c>
      <c r="BD124">
        <v>608.17999999999995</v>
      </c>
      <c r="BE124">
        <v>152</v>
      </c>
      <c r="BF124">
        <v>73.87</v>
      </c>
      <c r="BG124">
        <v>164</v>
      </c>
      <c r="BH124">
        <v>0</v>
      </c>
      <c r="BI124">
        <v>0</v>
      </c>
      <c r="BJ124">
        <v>0</v>
      </c>
      <c r="BK124">
        <v>193.31</v>
      </c>
      <c r="BL124">
        <v>608.17999999999995</v>
      </c>
      <c r="BM124">
        <v>9.9499999999999993</v>
      </c>
      <c r="BN124">
        <v>9.9499999999999993</v>
      </c>
      <c r="BO124">
        <v>0</v>
      </c>
      <c r="BP124">
        <v>130</v>
      </c>
      <c r="BQ124" t="s">
        <v>73</v>
      </c>
      <c r="BR124">
        <v>0.92502689999999999</v>
      </c>
      <c r="BS124">
        <v>0.91818370000000005</v>
      </c>
      <c r="BT124" s="5">
        <f t="shared" si="9"/>
        <v>9.5691830402073116E-2</v>
      </c>
      <c r="BU124" s="4">
        <f>AO124/Table1[[#This Row],[TotalShareHoldersFunds]]</f>
        <v>1.0224099205164594</v>
      </c>
      <c r="BV124" s="4">
        <f t="shared" si="10"/>
        <v>0.38020398487274498</v>
      </c>
      <c r="BW124" s="6">
        <f t="shared" si="11"/>
        <v>9.4616812682194129E-2</v>
      </c>
    </row>
    <row r="125" spans="1:75">
      <c r="A125" t="s">
        <v>98</v>
      </c>
      <c r="B125">
        <v>2018</v>
      </c>
      <c r="C125" t="s">
        <v>76</v>
      </c>
      <c r="D125">
        <v>159.86000000000001</v>
      </c>
      <c r="E125">
        <v>159.86000000000001</v>
      </c>
      <c r="F125">
        <v>0</v>
      </c>
      <c r="G125">
        <v>6262.94</v>
      </c>
      <c r="H125">
        <v>6262.94</v>
      </c>
      <c r="I125">
        <v>6422.8</v>
      </c>
      <c r="J125">
        <v>59867.95</v>
      </c>
      <c r="K125">
        <v>1565.34</v>
      </c>
      <c r="L125">
        <v>1484.02</v>
      </c>
      <c r="M125">
        <v>69340.11</v>
      </c>
      <c r="N125">
        <v>2934.68</v>
      </c>
      <c r="O125">
        <v>762.36</v>
      </c>
      <c r="P125">
        <v>14881.59</v>
      </c>
      <c r="Q125">
        <v>48580.81</v>
      </c>
      <c r="R125">
        <v>582.99</v>
      </c>
      <c r="S125">
        <v>1597.68</v>
      </c>
      <c r="T125">
        <v>69340.11</v>
      </c>
      <c r="U125">
        <v>0</v>
      </c>
      <c r="V125">
        <v>0</v>
      </c>
      <c r="W125">
        <v>0</v>
      </c>
      <c r="X125">
        <v>16</v>
      </c>
      <c r="Y125">
        <v>0</v>
      </c>
      <c r="Z125">
        <v>0</v>
      </c>
      <c r="AA125">
        <v>4449.57</v>
      </c>
      <c r="AB125">
        <v>9</v>
      </c>
      <c r="AC125">
        <v>2420.34</v>
      </c>
      <c r="AD125">
        <v>5</v>
      </c>
      <c r="AE125">
        <v>0</v>
      </c>
      <c r="AF125">
        <v>0</v>
      </c>
      <c r="AG125">
        <v>0</v>
      </c>
      <c r="AH125">
        <v>0</v>
      </c>
      <c r="AI125">
        <v>4420.8100000000004</v>
      </c>
      <c r="AJ125">
        <v>1122.93</v>
      </c>
      <c r="AK125">
        <v>77.209999999999994</v>
      </c>
      <c r="AL125">
        <v>78.7</v>
      </c>
      <c r="AM125">
        <v>5699.65</v>
      </c>
      <c r="AN125">
        <v>899.93</v>
      </c>
      <c r="AO125">
        <v>6599.59</v>
      </c>
      <c r="AP125">
        <v>3401.54</v>
      </c>
      <c r="AQ125">
        <v>639.08000000000004</v>
      </c>
      <c r="AR125">
        <v>17.41</v>
      </c>
      <c r="AS125">
        <v>764.23</v>
      </c>
      <c r="AT125">
        <v>1420.72</v>
      </c>
      <c r="AU125">
        <v>206.71</v>
      </c>
      <c r="AV125">
        <v>-48.74</v>
      </c>
      <c r="AW125">
        <v>1273.68</v>
      </c>
      <c r="AX125">
        <v>1431.65</v>
      </c>
      <c r="AY125">
        <v>6253.91</v>
      </c>
      <c r="AZ125">
        <v>345.67</v>
      </c>
      <c r="BA125">
        <v>345.67</v>
      </c>
      <c r="BB125">
        <v>193.31</v>
      </c>
      <c r="BC125">
        <v>0</v>
      </c>
      <c r="BD125">
        <v>538.98</v>
      </c>
      <c r="BE125">
        <v>87</v>
      </c>
      <c r="BF125">
        <v>12.05</v>
      </c>
      <c r="BG125">
        <v>160</v>
      </c>
      <c r="BH125">
        <v>0</v>
      </c>
      <c r="BI125">
        <v>43.59</v>
      </c>
      <c r="BJ125">
        <v>147.09</v>
      </c>
      <c r="BK125">
        <v>54.26</v>
      </c>
      <c r="BL125">
        <v>538.98</v>
      </c>
      <c r="BM125">
        <v>4.9800000000000004</v>
      </c>
      <c r="BN125">
        <v>4.9800000000000004</v>
      </c>
      <c r="BO125">
        <v>0</v>
      </c>
      <c r="BP125">
        <v>30</v>
      </c>
      <c r="BQ125" t="s">
        <v>73</v>
      </c>
      <c r="BR125" t="s">
        <v>73</v>
      </c>
      <c r="BS125" t="s">
        <v>73</v>
      </c>
      <c r="BT125" s="5">
        <f t="shared" si="9"/>
        <v>9.5177091585231119E-2</v>
      </c>
      <c r="BU125" s="4">
        <f>AO125/Table1[[#This Row],[TotalShareHoldersFunds]]</f>
        <v>1.027525378339665</v>
      </c>
      <c r="BV125" s="4">
        <f t="shared" si="10"/>
        <v>0.24371613626455749</v>
      </c>
      <c r="BW125" s="6">
        <f t="shared" si="11"/>
        <v>5.2377496177792866E-2</v>
      </c>
    </row>
    <row r="126" spans="1:75">
      <c r="A126" t="s">
        <v>98</v>
      </c>
      <c r="B126">
        <v>2019</v>
      </c>
      <c r="C126" t="s">
        <v>76</v>
      </c>
      <c r="D126">
        <v>159.86000000000001</v>
      </c>
      <c r="E126">
        <v>159.86000000000001</v>
      </c>
      <c r="F126">
        <v>0</v>
      </c>
      <c r="G126">
        <v>6262.94</v>
      </c>
      <c r="H126">
        <v>6262.94</v>
      </c>
      <c r="I126">
        <v>6422.8</v>
      </c>
      <c r="J126">
        <v>59867.95</v>
      </c>
      <c r="K126">
        <v>1565.34</v>
      </c>
      <c r="L126">
        <v>1484.02</v>
      </c>
      <c r="M126">
        <v>69340.11</v>
      </c>
      <c r="N126">
        <v>2934.68</v>
      </c>
      <c r="O126">
        <v>762.36</v>
      </c>
      <c r="P126">
        <v>14881.59</v>
      </c>
      <c r="Q126">
        <v>48580.81</v>
      </c>
      <c r="R126">
        <v>582.99</v>
      </c>
      <c r="S126">
        <v>1597.68</v>
      </c>
      <c r="T126">
        <v>69340.11</v>
      </c>
      <c r="U126">
        <v>0</v>
      </c>
      <c r="V126">
        <v>789</v>
      </c>
      <c r="W126">
        <v>7368</v>
      </c>
      <c r="X126">
        <v>16</v>
      </c>
      <c r="Y126">
        <v>14</v>
      </c>
      <c r="Z126">
        <v>2</v>
      </c>
      <c r="AA126">
        <v>4449.57</v>
      </c>
      <c r="AB126">
        <v>9</v>
      </c>
      <c r="AC126">
        <v>2420.34</v>
      </c>
      <c r="AD126">
        <v>5</v>
      </c>
      <c r="AE126">
        <v>5</v>
      </c>
      <c r="AF126">
        <v>2341.84</v>
      </c>
      <c r="AG126">
        <v>10137.07</v>
      </c>
      <c r="AH126">
        <v>0</v>
      </c>
      <c r="AI126">
        <v>4596.38</v>
      </c>
      <c r="AJ126">
        <v>1150.5899999999999</v>
      </c>
      <c r="AK126">
        <v>42.9</v>
      </c>
      <c r="AL126">
        <v>25.95</v>
      </c>
      <c r="AM126">
        <v>5815.82</v>
      </c>
      <c r="AN126">
        <v>962.77</v>
      </c>
      <c r="AO126">
        <v>6778.59</v>
      </c>
      <c r="AP126">
        <v>3453</v>
      </c>
      <c r="AQ126">
        <v>761.17</v>
      </c>
      <c r="AR126">
        <v>101.22</v>
      </c>
      <c r="AS126">
        <v>752.42</v>
      </c>
      <c r="AT126">
        <v>1614.81</v>
      </c>
      <c r="AU126">
        <v>85.71</v>
      </c>
      <c r="AV126">
        <v>25.65</v>
      </c>
      <c r="AW126">
        <v>1388.55</v>
      </c>
      <c r="AX126">
        <v>1499.91</v>
      </c>
      <c r="AY126">
        <v>6567.72</v>
      </c>
      <c r="AZ126">
        <v>210.87</v>
      </c>
      <c r="BA126">
        <v>210.87</v>
      </c>
      <c r="BB126">
        <v>54.26</v>
      </c>
      <c r="BC126">
        <v>0</v>
      </c>
      <c r="BD126">
        <v>265.12</v>
      </c>
      <c r="BE126">
        <v>52.8</v>
      </c>
      <c r="BF126">
        <v>22.17</v>
      </c>
      <c r="BG126">
        <v>22.5</v>
      </c>
      <c r="BH126">
        <v>0</v>
      </c>
      <c r="BI126">
        <v>52.56</v>
      </c>
      <c r="BJ126">
        <v>0</v>
      </c>
      <c r="BK126">
        <v>59.57</v>
      </c>
      <c r="BL126">
        <v>265.12</v>
      </c>
      <c r="BM126">
        <v>2.64</v>
      </c>
      <c r="BN126">
        <v>2.64</v>
      </c>
      <c r="BO126">
        <v>0</v>
      </c>
      <c r="BP126">
        <v>30</v>
      </c>
      <c r="BQ126" t="s">
        <v>73</v>
      </c>
      <c r="BR126">
        <v>0.92502689999999999</v>
      </c>
      <c r="BS126">
        <v>0.90386759999999999</v>
      </c>
      <c r="BT126" s="5">
        <f t="shared" si="9"/>
        <v>9.7758570039764861E-2</v>
      </c>
      <c r="BU126" s="4">
        <f>AO126/Table1[[#This Row],[TotalShareHoldersFunds]]</f>
        <v>1.0553948433704927</v>
      </c>
      <c r="BV126" s="4">
        <f t="shared" si="10"/>
        <v>0.24371613626455749</v>
      </c>
      <c r="BW126" s="6">
        <f t="shared" si="11"/>
        <v>3.1108239324107227E-2</v>
      </c>
    </row>
    <row r="127" spans="1:75">
      <c r="A127" t="s">
        <v>99</v>
      </c>
      <c r="B127">
        <v>2015</v>
      </c>
      <c r="C127" t="s">
        <v>76</v>
      </c>
      <c r="D127">
        <v>920.45</v>
      </c>
      <c r="E127">
        <v>920.45</v>
      </c>
      <c r="F127">
        <v>0</v>
      </c>
      <c r="G127">
        <v>26695.62</v>
      </c>
      <c r="H127">
        <v>26695.62</v>
      </c>
      <c r="I127">
        <v>27617.94</v>
      </c>
      <c r="J127">
        <v>157425.9</v>
      </c>
      <c r="K127">
        <v>21095.48</v>
      </c>
      <c r="L127">
        <v>8450.68</v>
      </c>
      <c r="M127">
        <v>214590</v>
      </c>
      <c r="N127">
        <v>7492.43</v>
      </c>
      <c r="O127">
        <v>15079.58</v>
      </c>
      <c r="P127">
        <v>45074.19</v>
      </c>
      <c r="Q127">
        <v>136082.1</v>
      </c>
      <c r="R127">
        <v>1537.63</v>
      </c>
      <c r="S127">
        <v>9324</v>
      </c>
      <c r="T127">
        <v>214590</v>
      </c>
      <c r="U127">
        <v>0</v>
      </c>
      <c r="V127">
        <v>1369</v>
      </c>
      <c r="W127">
        <v>44000</v>
      </c>
      <c r="X127">
        <v>17</v>
      </c>
      <c r="Y127">
        <v>16</v>
      </c>
      <c r="Z127">
        <v>1</v>
      </c>
      <c r="AA127">
        <v>3578.61</v>
      </c>
      <c r="AB127">
        <v>3</v>
      </c>
      <c r="AC127">
        <v>1718.07</v>
      </c>
      <c r="AD127">
        <v>1</v>
      </c>
      <c r="AE127">
        <v>1</v>
      </c>
      <c r="AF127">
        <v>20318.259999999998</v>
      </c>
      <c r="AG127">
        <v>193067.5</v>
      </c>
      <c r="AH127">
        <v>0</v>
      </c>
      <c r="AI127">
        <v>7468.67</v>
      </c>
      <c r="AJ127">
        <v>2215.85</v>
      </c>
      <c r="AK127">
        <v>24.06</v>
      </c>
      <c r="AL127">
        <v>11.29</v>
      </c>
      <c r="AM127">
        <v>9719.8700000000008</v>
      </c>
      <c r="AN127">
        <v>2028.45</v>
      </c>
      <c r="AO127">
        <v>11748.32</v>
      </c>
      <c r="AP127">
        <v>5496.13</v>
      </c>
      <c r="AQ127">
        <v>1466.68</v>
      </c>
      <c r="AR127">
        <v>193</v>
      </c>
      <c r="AS127">
        <v>1595.05</v>
      </c>
      <c r="AT127">
        <v>3254.73</v>
      </c>
      <c r="AU127">
        <v>895.97</v>
      </c>
      <c r="AV127">
        <v>70.95</v>
      </c>
      <c r="AW127">
        <v>164.5</v>
      </c>
      <c r="AX127">
        <v>1131.48</v>
      </c>
      <c r="AY127">
        <v>9882.34</v>
      </c>
      <c r="AZ127">
        <v>1865.98</v>
      </c>
      <c r="BA127">
        <v>1865.98</v>
      </c>
      <c r="BB127">
        <v>4005.29</v>
      </c>
      <c r="BC127">
        <v>0</v>
      </c>
      <c r="BD127">
        <v>5871.27</v>
      </c>
      <c r="BE127">
        <v>466.5</v>
      </c>
      <c r="BF127">
        <v>5.91</v>
      </c>
      <c r="BG127">
        <v>0</v>
      </c>
      <c r="BH127">
        <v>0</v>
      </c>
      <c r="BI127">
        <v>82.07</v>
      </c>
      <c r="BJ127">
        <v>13.58</v>
      </c>
      <c r="BK127">
        <v>5095.26</v>
      </c>
      <c r="BL127">
        <v>5871.27</v>
      </c>
      <c r="BM127">
        <v>24.2</v>
      </c>
      <c r="BN127">
        <v>24.14</v>
      </c>
      <c r="BO127">
        <v>0</v>
      </c>
      <c r="BP127">
        <v>18</v>
      </c>
      <c r="BQ127" t="s">
        <v>73</v>
      </c>
      <c r="BR127">
        <v>0.87345980000000001</v>
      </c>
      <c r="BS127">
        <v>0.91442210000000002</v>
      </c>
      <c r="BT127" s="5">
        <f t="shared" si="9"/>
        <v>5.4747751526166177E-2</v>
      </c>
      <c r="BU127" s="4">
        <f>AO127/Table1[[#This Row],[TotalShareHoldersFunds]]</f>
        <v>0.42538726639278673</v>
      </c>
      <c r="BV127" s="4">
        <f t="shared" si="10"/>
        <v>0.76383249438589551</v>
      </c>
      <c r="BW127" s="6">
        <f t="shared" si="11"/>
        <v>0.15882951775232546</v>
      </c>
    </row>
    <row r="128" spans="1:75">
      <c r="A128" t="s">
        <v>99</v>
      </c>
      <c r="B128">
        <v>2016</v>
      </c>
      <c r="C128" t="s">
        <v>76</v>
      </c>
      <c r="D128">
        <v>952.82</v>
      </c>
      <c r="E128">
        <v>952.82</v>
      </c>
      <c r="F128">
        <v>0</v>
      </c>
      <c r="G128">
        <v>36528.83</v>
      </c>
      <c r="H128">
        <v>36528.83</v>
      </c>
      <c r="I128">
        <v>37483.82</v>
      </c>
      <c r="J128">
        <v>192643.3</v>
      </c>
      <c r="K128">
        <v>25154.15</v>
      </c>
      <c r="L128">
        <v>9652.15</v>
      </c>
      <c r="M128">
        <v>264933.40000000002</v>
      </c>
      <c r="N128">
        <v>8908.51</v>
      </c>
      <c r="O128">
        <v>10711.6</v>
      </c>
      <c r="P128">
        <v>64562.35</v>
      </c>
      <c r="Q128">
        <v>169717.9</v>
      </c>
      <c r="R128">
        <v>1527.16</v>
      </c>
      <c r="S128">
        <v>9505.86</v>
      </c>
      <c r="T128">
        <v>264933.40000000002</v>
      </c>
      <c r="U128">
        <v>0</v>
      </c>
      <c r="V128">
        <v>1388</v>
      </c>
      <c r="W128">
        <v>50000</v>
      </c>
      <c r="X128">
        <v>18</v>
      </c>
      <c r="Y128">
        <v>18</v>
      </c>
      <c r="Z128">
        <v>1</v>
      </c>
      <c r="AA128">
        <v>3825.38</v>
      </c>
      <c r="AB128">
        <v>2</v>
      </c>
      <c r="AC128">
        <v>1665.05</v>
      </c>
      <c r="AD128">
        <v>1</v>
      </c>
      <c r="AE128">
        <v>1</v>
      </c>
      <c r="AF128">
        <v>24255.31</v>
      </c>
      <c r="AG128">
        <v>205104.8</v>
      </c>
      <c r="AH128">
        <v>0</v>
      </c>
      <c r="AI128">
        <v>12470.37</v>
      </c>
      <c r="AJ128">
        <v>3456.01</v>
      </c>
      <c r="AK128">
        <v>92.91</v>
      </c>
      <c r="AL128">
        <v>364.9</v>
      </c>
      <c r="AM128">
        <v>16384.18</v>
      </c>
      <c r="AN128">
        <v>2612.23</v>
      </c>
      <c r="AO128">
        <v>18996.419999999998</v>
      </c>
      <c r="AP128">
        <v>9483.81</v>
      </c>
      <c r="AQ128">
        <v>2816.97</v>
      </c>
      <c r="AR128">
        <v>287.38</v>
      </c>
      <c r="AS128">
        <v>2367.17</v>
      </c>
      <c r="AT128">
        <v>5471.52</v>
      </c>
      <c r="AU128">
        <v>1036.1199999999999</v>
      </c>
      <c r="AV128">
        <v>-2.3199999999999998</v>
      </c>
      <c r="AW128">
        <v>917.37</v>
      </c>
      <c r="AX128">
        <v>1951.31</v>
      </c>
      <c r="AY128">
        <v>16906.64</v>
      </c>
      <c r="AZ128">
        <v>2089.7800000000002</v>
      </c>
      <c r="BA128">
        <v>2089.7800000000002</v>
      </c>
      <c r="BB128">
        <v>5095.26</v>
      </c>
      <c r="BC128">
        <v>1674.71</v>
      </c>
      <c r="BD128">
        <v>8859.75</v>
      </c>
      <c r="BE128">
        <v>522.45000000000005</v>
      </c>
      <c r="BF128">
        <v>9.17</v>
      </c>
      <c r="BG128">
        <v>0</v>
      </c>
      <c r="BH128">
        <v>0</v>
      </c>
      <c r="BI128">
        <v>91.84</v>
      </c>
      <c r="BJ128">
        <v>18.7</v>
      </c>
      <c r="BK128">
        <v>8214.1200000000008</v>
      </c>
      <c r="BL128">
        <v>8859.75</v>
      </c>
      <c r="BM128">
        <v>11.42</v>
      </c>
      <c r="BN128">
        <v>11.4</v>
      </c>
      <c r="BO128">
        <v>0</v>
      </c>
      <c r="BP128">
        <v>10</v>
      </c>
      <c r="BQ128" t="s">
        <v>73</v>
      </c>
      <c r="BR128">
        <v>0.87345980000000001</v>
      </c>
      <c r="BS128">
        <v>0.90721600000000002</v>
      </c>
      <c r="BT128" s="5">
        <f t="shared" si="9"/>
        <v>7.1702624131196727E-2</v>
      </c>
      <c r="BU128" s="4">
        <f>AO128/Table1[[#This Row],[TotalShareHoldersFunds]]</f>
        <v>0.5067898629328601</v>
      </c>
      <c r="BV128" s="4">
        <f t="shared" si="10"/>
        <v>0.67106687632157025</v>
      </c>
      <c r="BW128" s="6">
        <f t="shared" si="11"/>
        <v>0.11000914909230268</v>
      </c>
    </row>
    <row r="129" spans="1:75">
      <c r="A129" t="s">
        <v>99</v>
      </c>
      <c r="B129">
        <v>2017</v>
      </c>
      <c r="C129" t="s">
        <v>76</v>
      </c>
      <c r="D129">
        <v>952.82</v>
      </c>
      <c r="E129">
        <v>952.82</v>
      </c>
      <c r="F129">
        <v>0</v>
      </c>
      <c r="G129">
        <v>36528.83</v>
      </c>
      <c r="H129">
        <v>36528.83</v>
      </c>
      <c r="I129">
        <v>37483.82</v>
      </c>
      <c r="J129">
        <v>192643.3</v>
      </c>
      <c r="K129">
        <v>25154.15</v>
      </c>
      <c r="L129">
        <v>9652.15</v>
      </c>
      <c r="M129">
        <v>264933.40000000002</v>
      </c>
      <c r="N129">
        <v>8908.51</v>
      </c>
      <c r="O129">
        <v>10711.6</v>
      </c>
      <c r="P129">
        <v>64562.35</v>
      </c>
      <c r="Q129">
        <v>169717.9</v>
      </c>
      <c r="R129">
        <v>1527.16</v>
      </c>
      <c r="S129">
        <v>9505.86</v>
      </c>
      <c r="T129">
        <v>264933.40000000002</v>
      </c>
      <c r="U129">
        <v>0</v>
      </c>
      <c r="V129">
        <v>1388</v>
      </c>
      <c r="W129">
        <v>50000</v>
      </c>
      <c r="X129">
        <v>18</v>
      </c>
      <c r="Y129">
        <v>18</v>
      </c>
      <c r="Z129">
        <v>1</v>
      </c>
      <c r="AA129">
        <v>3825.38</v>
      </c>
      <c r="AB129">
        <v>2</v>
      </c>
      <c r="AC129">
        <v>1665.1</v>
      </c>
      <c r="AD129">
        <v>1</v>
      </c>
      <c r="AE129">
        <v>1</v>
      </c>
      <c r="AF129">
        <v>24255.31</v>
      </c>
      <c r="AG129">
        <v>205104.8</v>
      </c>
      <c r="AH129">
        <v>0</v>
      </c>
      <c r="AI129">
        <v>13402.1</v>
      </c>
      <c r="AJ129">
        <v>3681.04</v>
      </c>
      <c r="AK129">
        <v>218.32</v>
      </c>
      <c r="AL129">
        <v>397.47</v>
      </c>
      <c r="AM129">
        <v>17698.93</v>
      </c>
      <c r="AN129">
        <v>3477.16</v>
      </c>
      <c r="AO129">
        <v>21176.09</v>
      </c>
      <c r="AP129">
        <v>9572.7800000000007</v>
      </c>
      <c r="AQ129">
        <v>2768.53</v>
      </c>
      <c r="AR129">
        <v>290.66000000000003</v>
      </c>
      <c r="AS129">
        <v>2559.3000000000002</v>
      </c>
      <c r="AT129">
        <v>5618.5</v>
      </c>
      <c r="AU129">
        <v>1800.31</v>
      </c>
      <c r="AV129">
        <v>-63.74</v>
      </c>
      <c r="AW129">
        <v>836.74</v>
      </c>
      <c r="AX129">
        <v>2573.31</v>
      </c>
      <c r="AY129">
        <v>17764.59</v>
      </c>
      <c r="AZ129">
        <v>3411.5</v>
      </c>
      <c r="BA129">
        <v>3411.5</v>
      </c>
      <c r="BB129">
        <v>8214.1200000000008</v>
      </c>
      <c r="BC129">
        <v>0</v>
      </c>
      <c r="BD129">
        <v>11625.62</v>
      </c>
      <c r="BE129">
        <v>852.88</v>
      </c>
      <c r="BF129">
        <v>10.55</v>
      </c>
      <c r="BG129">
        <v>0</v>
      </c>
      <c r="BH129">
        <v>0</v>
      </c>
      <c r="BI129">
        <v>7.0000000000000007E-2</v>
      </c>
      <c r="BJ129">
        <v>-0.68</v>
      </c>
      <c r="BK129">
        <v>10756.29</v>
      </c>
      <c r="BL129">
        <v>11625.62</v>
      </c>
      <c r="BM129">
        <v>18.57</v>
      </c>
      <c r="BN129">
        <v>18.55</v>
      </c>
      <c r="BO129">
        <v>0</v>
      </c>
      <c r="BP129">
        <v>12</v>
      </c>
      <c r="BQ129" t="s">
        <v>73</v>
      </c>
      <c r="BR129">
        <v>0.87345980000000001</v>
      </c>
      <c r="BS129">
        <v>0.89944219999999997</v>
      </c>
      <c r="BT129" s="5">
        <f t="shared" si="9"/>
        <v>7.992986161805192E-2</v>
      </c>
      <c r="BU129" s="4">
        <f>AO129/Table1[[#This Row],[TotalShareHoldersFunds]]</f>
        <v>0.56493948589017873</v>
      </c>
      <c r="BV129" s="4">
        <f t="shared" si="10"/>
        <v>0.67106687632157025</v>
      </c>
      <c r="BW129" s="6">
        <f t="shared" si="11"/>
        <v>0.16110150646318561</v>
      </c>
    </row>
    <row r="130" spans="1:75">
      <c r="A130" t="s">
        <v>99</v>
      </c>
      <c r="B130">
        <v>2018</v>
      </c>
      <c r="C130" t="s">
        <v>76</v>
      </c>
      <c r="D130">
        <v>954.38</v>
      </c>
      <c r="E130">
        <v>1954.38</v>
      </c>
      <c r="F130">
        <v>0</v>
      </c>
      <c r="G130">
        <v>41444</v>
      </c>
      <c r="H130">
        <v>41444</v>
      </c>
      <c r="I130">
        <v>42900.45</v>
      </c>
      <c r="J130">
        <v>225880.4</v>
      </c>
      <c r="K130">
        <v>32248.29</v>
      </c>
      <c r="L130">
        <v>11142.99</v>
      </c>
      <c r="M130">
        <v>312172.09999999998</v>
      </c>
      <c r="N130">
        <v>10877.52</v>
      </c>
      <c r="O130">
        <v>13798.02</v>
      </c>
      <c r="P130">
        <v>71189.09</v>
      </c>
      <c r="Q130">
        <v>205694.8</v>
      </c>
      <c r="R130">
        <v>1651.55</v>
      </c>
      <c r="S130">
        <v>8961.1</v>
      </c>
      <c r="T130">
        <v>312172.09999999998</v>
      </c>
      <c r="U130">
        <v>0</v>
      </c>
      <c r="V130">
        <v>0</v>
      </c>
      <c r="W130">
        <v>0</v>
      </c>
      <c r="X130">
        <v>17</v>
      </c>
      <c r="Y130">
        <v>0</v>
      </c>
      <c r="Z130">
        <v>0</v>
      </c>
      <c r="AA130">
        <v>4467.9399999999996</v>
      </c>
      <c r="AB130">
        <v>2</v>
      </c>
      <c r="AC130">
        <v>1544.37</v>
      </c>
      <c r="AD130">
        <v>1</v>
      </c>
      <c r="AE130">
        <v>2</v>
      </c>
      <c r="AF130">
        <v>0</v>
      </c>
      <c r="AG130">
        <v>0</v>
      </c>
      <c r="AH130">
        <v>0</v>
      </c>
      <c r="AI130">
        <v>14727.95</v>
      </c>
      <c r="AJ130">
        <v>3933</v>
      </c>
      <c r="AK130">
        <v>755.29</v>
      </c>
      <c r="AL130">
        <v>332.25</v>
      </c>
      <c r="AM130">
        <v>19748.5</v>
      </c>
      <c r="AN130">
        <v>4052.21</v>
      </c>
      <c r="AO130">
        <v>23800.7</v>
      </c>
      <c r="AP130">
        <v>10216.81</v>
      </c>
      <c r="AQ130">
        <v>2950.23</v>
      </c>
      <c r="AR130">
        <v>302.69</v>
      </c>
      <c r="AS130">
        <v>3172.8</v>
      </c>
      <c r="AT130">
        <v>6425.72</v>
      </c>
      <c r="AU130">
        <v>2133.92</v>
      </c>
      <c r="AV130">
        <v>0</v>
      </c>
      <c r="AW130">
        <v>939.95</v>
      </c>
      <c r="AX130">
        <v>3073.87</v>
      </c>
      <c r="AY130">
        <v>19716.400000000001</v>
      </c>
      <c r="AZ130">
        <v>4084.3</v>
      </c>
      <c r="BA130">
        <v>4084.3</v>
      </c>
      <c r="BB130">
        <v>10756.29</v>
      </c>
      <c r="BC130">
        <v>0</v>
      </c>
      <c r="BD130">
        <v>14840.59</v>
      </c>
      <c r="BE130">
        <v>1021.08</v>
      </c>
      <c r="BF130">
        <v>24</v>
      </c>
      <c r="BG130">
        <v>0</v>
      </c>
      <c r="BH130">
        <v>0</v>
      </c>
      <c r="BI130">
        <v>114.21</v>
      </c>
      <c r="BJ130">
        <v>21.7</v>
      </c>
      <c r="BK130">
        <v>13604.6</v>
      </c>
      <c r="BL130">
        <v>14840.59</v>
      </c>
      <c r="BM130">
        <v>21.54</v>
      </c>
      <c r="BN130">
        <v>21.51</v>
      </c>
      <c r="BO130">
        <v>0</v>
      </c>
      <c r="BP130">
        <v>14</v>
      </c>
      <c r="BQ130" t="s">
        <v>73</v>
      </c>
      <c r="BR130" t="s">
        <v>73</v>
      </c>
      <c r="BS130" t="s">
        <v>73</v>
      </c>
      <c r="BT130" s="5">
        <f t="shared" ref="BT130:BT161" si="12">(AO130/T130)</f>
        <v>7.6242239457017469E-2</v>
      </c>
      <c r="BU130" s="4">
        <f>AO130/Table1[[#This Row],[TotalShareHoldersFunds]]</f>
        <v>0.55478905232928799</v>
      </c>
      <c r="BV130" s="4">
        <f t="shared" ref="BV130:BV161" si="13">(K130)/I130</f>
        <v>0.75170050663804233</v>
      </c>
      <c r="BW130" s="6">
        <f t="shared" ref="BW130:BW161" si="14">AZ130/AO130</f>
        <v>0.17160419651522854</v>
      </c>
    </row>
    <row r="131" spans="1:75">
      <c r="A131" t="s">
        <v>99</v>
      </c>
      <c r="B131">
        <v>2019</v>
      </c>
      <c r="C131" t="s">
        <v>76</v>
      </c>
      <c r="D131">
        <v>954.38</v>
      </c>
      <c r="E131">
        <v>1454.38</v>
      </c>
      <c r="F131">
        <v>0</v>
      </c>
      <c r="G131">
        <v>41444</v>
      </c>
      <c r="H131">
        <v>41444</v>
      </c>
      <c r="I131">
        <v>42900.45</v>
      </c>
      <c r="J131">
        <v>225880.4</v>
      </c>
      <c r="K131">
        <v>32248.29</v>
      </c>
      <c r="L131">
        <v>11142.98</v>
      </c>
      <c r="M131">
        <v>312172.09999999998</v>
      </c>
      <c r="N131">
        <v>10877.52</v>
      </c>
      <c r="O131">
        <v>13798.02</v>
      </c>
      <c r="P131">
        <v>71189.09</v>
      </c>
      <c r="Q131">
        <v>205694.8</v>
      </c>
      <c r="R131">
        <v>1651.55</v>
      </c>
      <c r="S131">
        <v>8961.11</v>
      </c>
      <c r="T131">
        <v>312172.09999999998</v>
      </c>
      <c r="U131">
        <v>0</v>
      </c>
      <c r="V131">
        <v>1500</v>
      </c>
      <c r="W131">
        <v>41753</v>
      </c>
      <c r="X131">
        <v>17</v>
      </c>
      <c r="Y131">
        <v>17</v>
      </c>
      <c r="Z131">
        <v>1</v>
      </c>
      <c r="AA131">
        <v>4467.9399999999996</v>
      </c>
      <c r="AB131">
        <v>2</v>
      </c>
      <c r="AC131">
        <v>1544.37</v>
      </c>
      <c r="AD131">
        <v>1</v>
      </c>
      <c r="AE131">
        <v>1</v>
      </c>
      <c r="AF131">
        <v>31852.23</v>
      </c>
      <c r="AG131">
        <v>212082.3</v>
      </c>
      <c r="AH131">
        <v>0</v>
      </c>
      <c r="AI131">
        <v>18371.25</v>
      </c>
      <c r="AJ131">
        <v>4872.7700000000004</v>
      </c>
      <c r="AK131">
        <v>381.42</v>
      </c>
      <c r="AL131">
        <v>317.76</v>
      </c>
      <c r="AM131">
        <v>23943.21</v>
      </c>
      <c r="AN131">
        <v>4604.03</v>
      </c>
      <c r="AO131">
        <v>28547.23</v>
      </c>
      <c r="AP131">
        <v>12684.25</v>
      </c>
      <c r="AQ131">
        <v>3183.61</v>
      </c>
      <c r="AR131">
        <v>366.92</v>
      </c>
      <c r="AS131">
        <v>3964.27</v>
      </c>
      <c r="AT131">
        <v>7514.8</v>
      </c>
      <c r="AU131">
        <v>2504.34</v>
      </c>
      <c r="AV131">
        <v>16.12</v>
      </c>
      <c r="AW131">
        <v>962.39</v>
      </c>
      <c r="AX131">
        <v>3482.85</v>
      </c>
      <c r="AY131">
        <v>23681.9</v>
      </c>
      <c r="AZ131">
        <v>4865.33</v>
      </c>
      <c r="BA131">
        <v>4865.33</v>
      </c>
      <c r="BB131">
        <v>13604.6</v>
      </c>
      <c r="BC131">
        <v>0</v>
      </c>
      <c r="BD131">
        <v>18469.93</v>
      </c>
      <c r="BE131">
        <v>1216.3399999999999</v>
      </c>
      <c r="BF131">
        <v>6.99</v>
      </c>
      <c r="BG131">
        <v>1.4</v>
      </c>
      <c r="BH131">
        <v>0</v>
      </c>
      <c r="BI131">
        <v>160.28</v>
      </c>
      <c r="BJ131">
        <v>23.68</v>
      </c>
      <c r="BK131">
        <v>16919.29</v>
      </c>
      <c r="BL131">
        <v>18469.93</v>
      </c>
      <c r="BM131">
        <v>25.52</v>
      </c>
      <c r="BN131">
        <v>25.48</v>
      </c>
      <c r="BO131">
        <v>0</v>
      </c>
      <c r="BP131">
        <v>16</v>
      </c>
      <c r="BQ131" t="s">
        <v>73</v>
      </c>
      <c r="BR131">
        <v>0.87345980000000001</v>
      </c>
      <c r="BS131">
        <v>0.88203940000000003</v>
      </c>
      <c r="BT131" s="5">
        <f t="shared" si="12"/>
        <v>9.1447089602177775E-2</v>
      </c>
      <c r="BU131" s="4">
        <f>AO131/Table1[[#This Row],[TotalShareHoldersFunds]]</f>
        <v>0.66542961670565226</v>
      </c>
      <c r="BV131" s="4">
        <f t="shared" si="13"/>
        <v>0.75170050663804233</v>
      </c>
      <c r="BW131" s="6">
        <f t="shared" si="14"/>
        <v>0.17043089644774642</v>
      </c>
    </row>
    <row r="132" spans="1:75">
      <c r="A132" t="s">
        <v>100</v>
      </c>
      <c r="B132">
        <v>2015</v>
      </c>
      <c r="C132" t="s">
        <v>76</v>
      </c>
      <c r="D132">
        <v>97.56</v>
      </c>
      <c r="E132">
        <v>97.56</v>
      </c>
      <c r="F132">
        <v>76.430000000000007</v>
      </c>
      <c r="G132">
        <v>879.61</v>
      </c>
      <c r="H132">
        <v>956.04</v>
      </c>
      <c r="I132">
        <v>1053.5999999999999</v>
      </c>
      <c r="J132">
        <v>18572.88</v>
      </c>
      <c r="K132">
        <v>458.1</v>
      </c>
      <c r="L132">
        <v>568.48</v>
      </c>
      <c r="M132">
        <v>20653.060000000001</v>
      </c>
      <c r="N132">
        <v>1192.08</v>
      </c>
      <c r="O132">
        <v>119.6</v>
      </c>
      <c r="P132">
        <v>5688.68</v>
      </c>
      <c r="Q132">
        <v>12889.19</v>
      </c>
      <c r="R132">
        <v>200.51</v>
      </c>
      <c r="S132">
        <v>562.99</v>
      </c>
      <c r="T132">
        <v>20653.060000000001</v>
      </c>
      <c r="U132">
        <v>0</v>
      </c>
      <c r="V132">
        <v>361</v>
      </c>
      <c r="W132">
        <v>3292</v>
      </c>
      <c r="X132">
        <v>11</v>
      </c>
      <c r="Y132">
        <v>8</v>
      </c>
      <c r="Z132">
        <v>3</v>
      </c>
      <c r="AA132">
        <v>546.46</v>
      </c>
      <c r="AB132">
        <v>4</v>
      </c>
      <c r="AC132">
        <v>443.39</v>
      </c>
      <c r="AD132">
        <v>3</v>
      </c>
      <c r="AE132">
        <v>3</v>
      </c>
      <c r="AF132">
        <v>1475.43</v>
      </c>
      <c r="AG132">
        <v>1692.6</v>
      </c>
      <c r="AH132">
        <v>0</v>
      </c>
      <c r="AI132">
        <v>1591.61</v>
      </c>
      <c r="AJ132">
        <v>382.67</v>
      </c>
      <c r="AK132">
        <v>3.66</v>
      </c>
      <c r="AL132">
        <v>6.01</v>
      </c>
      <c r="AM132">
        <v>1983.95</v>
      </c>
      <c r="AN132">
        <v>217.99</v>
      </c>
      <c r="AO132">
        <v>2201.94</v>
      </c>
      <c r="AP132">
        <v>1497.94</v>
      </c>
      <c r="AQ132">
        <v>187.88</v>
      </c>
      <c r="AR132">
        <v>23.58</v>
      </c>
      <c r="AS132">
        <v>183.55</v>
      </c>
      <c r="AT132">
        <v>395.01</v>
      </c>
      <c r="AU132">
        <v>22.93</v>
      </c>
      <c r="AV132">
        <v>-42.18</v>
      </c>
      <c r="AW132">
        <v>268.58999999999997</v>
      </c>
      <c r="AX132">
        <v>249.34</v>
      </c>
      <c r="AY132">
        <v>2142.29</v>
      </c>
      <c r="AZ132">
        <v>59.66</v>
      </c>
      <c r="BA132">
        <v>59.66</v>
      </c>
      <c r="BB132">
        <v>0.09</v>
      </c>
      <c r="BC132">
        <v>0</v>
      </c>
      <c r="BD132">
        <v>59.74</v>
      </c>
      <c r="BE132">
        <v>15</v>
      </c>
      <c r="BF132">
        <v>0.11</v>
      </c>
      <c r="BG132">
        <v>24</v>
      </c>
      <c r="BH132">
        <v>0</v>
      </c>
      <c r="BI132">
        <v>9.76</v>
      </c>
      <c r="BJ132">
        <v>1.66</v>
      </c>
      <c r="BK132">
        <v>7.0000000000000007E-2</v>
      </c>
      <c r="BL132">
        <v>59.74</v>
      </c>
      <c r="BM132">
        <v>6.11</v>
      </c>
      <c r="BN132">
        <v>6.11</v>
      </c>
      <c r="BO132">
        <v>0</v>
      </c>
      <c r="BP132">
        <v>10</v>
      </c>
      <c r="BQ132" t="s">
        <v>73</v>
      </c>
      <c r="BR132">
        <v>0.85507160000000004</v>
      </c>
      <c r="BS132">
        <v>0.86952419999999997</v>
      </c>
      <c r="BT132" s="5">
        <f t="shared" si="12"/>
        <v>0.10661567825784653</v>
      </c>
      <c r="BU132" s="4">
        <f>AO132/Table1[[#This Row],[TotalShareHoldersFunds]]</f>
        <v>2.0899202733485196</v>
      </c>
      <c r="BV132" s="4">
        <f t="shared" si="13"/>
        <v>0.43479498861047844</v>
      </c>
      <c r="BW132" s="6">
        <f t="shared" si="14"/>
        <v>2.7094289581005838E-2</v>
      </c>
    </row>
    <row r="133" spans="1:75">
      <c r="A133" t="s">
        <v>100</v>
      </c>
      <c r="B133">
        <v>2016</v>
      </c>
      <c r="C133" t="s">
        <v>76</v>
      </c>
      <c r="D133">
        <v>179.17</v>
      </c>
      <c r="E133">
        <v>179.17</v>
      </c>
      <c r="F133">
        <v>78.459999999999994</v>
      </c>
      <c r="G133">
        <v>1298.52</v>
      </c>
      <c r="H133">
        <v>1376.98</v>
      </c>
      <c r="I133">
        <v>1556.14</v>
      </c>
      <c r="J133">
        <v>21964.21</v>
      </c>
      <c r="K133">
        <v>458.1</v>
      </c>
      <c r="L133">
        <v>726.98</v>
      </c>
      <c r="M133">
        <v>24705.439999999999</v>
      </c>
      <c r="N133">
        <v>1143.44</v>
      </c>
      <c r="O133">
        <v>175.28</v>
      </c>
      <c r="P133">
        <v>6103.78</v>
      </c>
      <c r="Q133">
        <v>16352.02</v>
      </c>
      <c r="R133">
        <v>243.41</v>
      </c>
      <c r="S133">
        <v>687.5</v>
      </c>
      <c r="T133">
        <v>24705.439999999999</v>
      </c>
      <c r="U133">
        <v>0</v>
      </c>
      <c r="V133">
        <v>400</v>
      </c>
      <c r="W133">
        <v>3459</v>
      </c>
      <c r="X133">
        <v>11</v>
      </c>
      <c r="Y133">
        <v>9</v>
      </c>
      <c r="Z133">
        <v>2</v>
      </c>
      <c r="AA133">
        <v>454.62</v>
      </c>
      <c r="AB133">
        <v>3</v>
      </c>
      <c r="AC133">
        <v>302.49</v>
      </c>
      <c r="AD133">
        <v>2</v>
      </c>
      <c r="AE133">
        <v>2</v>
      </c>
      <c r="AF133">
        <v>1730.06</v>
      </c>
      <c r="AG133">
        <v>1805.43</v>
      </c>
      <c r="AH133">
        <v>0</v>
      </c>
      <c r="AI133">
        <v>1708.9</v>
      </c>
      <c r="AJ133">
        <v>479.94</v>
      </c>
      <c r="AK133">
        <v>8.24</v>
      </c>
      <c r="AL133">
        <v>17.46</v>
      </c>
      <c r="AM133">
        <v>2214.5300000000002</v>
      </c>
      <c r="AN133">
        <v>284.02999999999997</v>
      </c>
      <c r="AO133">
        <v>2498.56</v>
      </c>
      <c r="AP133">
        <v>1687.88</v>
      </c>
      <c r="AQ133">
        <v>230.35</v>
      </c>
      <c r="AR133">
        <v>15.54</v>
      </c>
      <c r="AS133">
        <v>188.36</v>
      </c>
      <c r="AT133">
        <v>434.25</v>
      </c>
      <c r="AU133">
        <v>55.92</v>
      </c>
      <c r="AV133">
        <v>0</v>
      </c>
      <c r="AW133">
        <v>188.23</v>
      </c>
      <c r="AX133">
        <v>244.15</v>
      </c>
      <c r="AY133">
        <v>2366.2800000000002</v>
      </c>
      <c r="AZ133">
        <v>132.29</v>
      </c>
      <c r="BA133">
        <v>132.29</v>
      </c>
      <c r="BB133">
        <v>7.0000000000000007E-2</v>
      </c>
      <c r="BC133">
        <v>0</v>
      </c>
      <c r="BD133">
        <v>132.35</v>
      </c>
      <c r="BE133">
        <v>33.200000000000003</v>
      </c>
      <c r="BF133">
        <v>4.79</v>
      </c>
      <c r="BG133">
        <v>41.4</v>
      </c>
      <c r="BH133">
        <v>0</v>
      </c>
      <c r="BI133">
        <v>35.840000000000003</v>
      </c>
      <c r="BJ133">
        <v>7.17</v>
      </c>
      <c r="BK133">
        <v>0.08</v>
      </c>
      <c r="BL133">
        <v>132.35</v>
      </c>
      <c r="BM133">
        <v>9.16</v>
      </c>
      <c r="BN133">
        <v>9.16</v>
      </c>
      <c r="BO133">
        <v>0</v>
      </c>
      <c r="BP133">
        <v>20</v>
      </c>
      <c r="BQ133" t="s">
        <v>73</v>
      </c>
      <c r="BR133">
        <v>0.85507160000000004</v>
      </c>
      <c r="BS133">
        <v>0.85880279999999998</v>
      </c>
      <c r="BT133" s="5">
        <f t="shared" si="12"/>
        <v>0.10113400125640346</v>
      </c>
      <c r="BU133" s="4">
        <f>AO133/Table1[[#This Row],[TotalShareHoldersFunds]]</f>
        <v>1.6056138907810349</v>
      </c>
      <c r="BV133" s="4">
        <f t="shared" si="13"/>
        <v>0.29438225352474712</v>
      </c>
      <c r="BW133" s="6">
        <f t="shared" si="14"/>
        <v>5.2946497182377046E-2</v>
      </c>
    </row>
    <row r="134" spans="1:75">
      <c r="A134" t="s">
        <v>100</v>
      </c>
      <c r="B134">
        <v>2017</v>
      </c>
      <c r="C134" t="s">
        <v>76</v>
      </c>
      <c r="D134">
        <v>179.46</v>
      </c>
      <c r="E134">
        <v>179.46</v>
      </c>
      <c r="F134">
        <v>171.73</v>
      </c>
      <c r="G134">
        <v>1412.4</v>
      </c>
      <c r="H134">
        <v>1584.13</v>
      </c>
      <c r="I134">
        <v>1763.59</v>
      </c>
      <c r="J134">
        <v>25430.959999999999</v>
      </c>
      <c r="K134">
        <v>723.01</v>
      </c>
      <c r="L134">
        <v>814.6</v>
      </c>
      <c r="M134">
        <v>28732.16</v>
      </c>
      <c r="N134">
        <v>1286.5</v>
      </c>
      <c r="O134">
        <v>82.11</v>
      </c>
      <c r="P134">
        <v>6545.4</v>
      </c>
      <c r="Q134">
        <v>19643.740000000002</v>
      </c>
      <c r="R134">
        <v>367</v>
      </c>
      <c r="S134">
        <v>807.41</v>
      </c>
      <c r="T134">
        <v>28732.16</v>
      </c>
      <c r="U134">
        <v>0</v>
      </c>
      <c r="V134">
        <v>460</v>
      </c>
      <c r="W134">
        <v>3565</v>
      </c>
      <c r="X134">
        <v>11</v>
      </c>
      <c r="Y134">
        <v>9</v>
      </c>
      <c r="Z134">
        <v>2</v>
      </c>
      <c r="AA134">
        <v>391.25</v>
      </c>
      <c r="AB134">
        <v>2</v>
      </c>
      <c r="AC134">
        <v>231.64</v>
      </c>
      <c r="AD134">
        <v>1</v>
      </c>
      <c r="AE134">
        <v>1</v>
      </c>
      <c r="AF134">
        <v>2136.8000000000002</v>
      </c>
      <c r="AG134">
        <v>2434.65</v>
      </c>
      <c r="AH134">
        <v>0</v>
      </c>
      <c r="AI134">
        <v>2038.27</v>
      </c>
      <c r="AJ134">
        <v>519.4</v>
      </c>
      <c r="AK134">
        <v>3.27</v>
      </c>
      <c r="AL134">
        <v>7.36</v>
      </c>
      <c r="AM134">
        <v>2568.3000000000002</v>
      </c>
      <c r="AN134">
        <v>304.52999999999997</v>
      </c>
      <c r="AO134">
        <v>2872.83</v>
      </c>
      <c r="AP134">
        <v>1922.99</v>
      </c>
      <c r="AQ134">
        <v>275.35000000000002</v>
      </c>
      <c r="AR134">
        <v>37.76</v>
      </c>
      <c r="AS134">
        <v>229.6</v>
      </c>
      <c r="AT134">
        <v>542.71</v>
      </c>
      <c r="AU134">
        <v>50</v>
      </c>
      <c r="AV134">
        <v>0</v>
      </c>
      <c r="AW134">
        <v>176.89</v>
      </c>
      <c r="AX134">
        <v>226.89</v>
      </c>
      <c r="AY134">
        <v>2692.6</v>
      </c>
      <c r="AZ134">
        <v>180.24</v>
      </c>
      <c r="BA134">
        <v>180.24</v>
      </c>
      <c r="BB134">
        <v>0.08</v>
      </c>
      <c r="BC134">
        <v>0</v>
      </c>
      <c r="BD134">
        <v>180.32</v>
      </c>
      <c r="BE134">
        <v>45.2</v>
      </c>
      <c r="BF134">
        <v>6.04</v>
      </c>
      <c r="BG134">
        <v>50</v>
      </c>
      <c r="BH134">
        <v>0</v>
      </c>
      <c r="BI134">
        <v>53.84</v>
      </c>
      <c r="BJ134">
        <v>10.96</v>
      </c>
      <c r="BK134">
        <v>0</v>
      </c>
      <c r="BL134">
        <v>180.32</v>
      </c>
      <c r="BM134">
        <v>10.050000000000001</v>
      </c>
      <c r="BN134">
        <v>10.050000000000001</v>
      </c>
      <c r="BO134">
        <v>0</v>
      </c>
      <c r="BP134">
        <v>30</v>
      </c>
      <c r="BQ134" t="s">
        <v>73</v>
      </c>
      <c r="BR134">
        <v>0.85507160000000004</v>
      </c>
      <c r="BS134">
        <v>0.84728400000000004</v>
      </c>
      <c r="BT134" s="5">
        <f t="shared" si="12"/>
        <v>9.9986565576691763E-2</v>
      </c>
      <c r="BU134" s="4">
        <f>AO134/Table1[[#This Row],[TotalShareHoldersFunds]]</f>
        <v>1.6289670501647209</v>
      </c>
      <c r="BV134" s="4">
        <f t="shared" si="13"/>
        <v>0.40996490113915368</v>
      </c>
      <c r="BW134" s="6">
        <f t="shared" si="14"/>
        <v>6.2739528618122209E-2</v>
      </c>
    </row>
    <row r="135" spans="1:75">
      <c r="A135" t="s">
        <v>100</v>
      </c>
      <c r="B135">
        <v>2018</v>
      </c>
      <c r="C135" t="s">
        <v>76</v>
      </c>
      <c r="D135">
        <v>191.45</v>
      </c>
      <c r="E135">
        <v>191.45</v>
      </c>
      <c r="F135">
        <v>169.49</v>
      </c>
      <c r="G135">
        <v>1775.4</v>
      </c>
      <c r="H135">
        <v>1944.9</v>
      </c>
      <c r="I135">
        <v>2136.34</v>
      </c>
      <c r="J135">
        <v>30553.35</v>
      </c>
      <c r="K135">
        <v>1773.13</v>
      </c>
      <c r="L135">
        <v>781.89</v>
      </c>
      <c r="M135">
        <v>35244.720000000001</v>
      </c>
      <c r="N135">
        <v>1454.8</v>
      </c>
      <c r="O135">
        <v>169.07</v>
      </c>
      <c r="P135">
        <v>8651.73</v>
      </c>
      <c r="Q135">
        <v>23728.91</v>
      </c>
      <c r="R135">
        <v>359.12</v>
      </c>
      <c r="S135">
        <v>881.08</v>
      </c>
      <c r="T135">
        <v>35244.720000000001</v>
      </c>
      <c r="U135">
        <v>0</v>
      </c>
      <c r="V135">
        <v>480</v>
      </c>
      <c r="W135">
        <v>4043</v>
      </c>
      <c r="X135">
        <v>10</v>
      </c>
      <c r="Y135">
        <v>9</v>
      </c>
      <c r="Z135">
        <v>2</v>
      </c>
      <c r="AA135">
        <v>640.19000000000005</v>
      </c>
      <c r="AB135">
        <v>3</v>
      </c>
      <c r="AC135">
        <v>418.42</v>
      </c>
      <c r="AD135">
        <v>2</v>
      </c>
      <c r="AE135">
        <v>2</v>
      </c>
      <c r="AF135">
        <v>878.45</v>
      </c>
      <c r="AG135">
        <v>3199.65</v>
      </c>
      <c r="AH135">
        <v>0</v>
      </c>
      <c r="AI135">
        <v>2239.71</v>
      </c>
      <c r="AJ135">
        <v>577.59</v>
      </c>
      <c r="AK135">
        <v>12.28</v>
      </c>
      <c r="AL135">
        <v>17.07</v>
      </c>
      <c r="AM135">
        <v>2846.66</v>
      </c>
      <c r="AN135">
        <v>502.77</v>
      </c>
      <c r="AO135">
        <v>3349.43</v>
      </c>
      <c r="AP135">
        <v>2064</v>
      </c>
      <c r="AQ135">
        <v>334.71</v>
      </c>
      <c r="AR135">
        <v>48.06</v>
      </c>
      <c r="AS135">
        <v>268.60000000000002</v>
      </c>
      <c r="AT135">
        <v>651.37</v>
      </c>
      <c r="AU135">
        <v>0</v>
      </c>
      <c r="AV135">
        <v>0</v>
      </c>
      <c r="AW135">
        <v>377.98</v>
      </c>
      <c r="AX135">
        <v>377.98</v>
      </c>
      <c r="AY135">
        <v>3093.35</v>
      </c>
      <c r="AZ135">
        <v>256.07</v>
      </c>
      <c r="BA135">
        <v>256.07</v>
      </c>
      <c r="BB135">
        <v>0</v>
      </c>
      <c r="BC135">
        <v>0</v>
      </c>
      <c r="BD135">
        <v>256.08</v>
      </c>
      <c r="BE135">
        <v>64.099999999999994</v>
      </c>
      <c r="BF135">
        <v>77.16</v>
      </c>
      <c r="BG135">
        <v>46.55</v>
      </c>
      <c r="BH135">
        <v>0</v>
      </c>
      <c r="BI135">
        <v>0</v>
      </c>
      <c r="BJ135">
        <v>0</v>
      </c>
      <c r="BK135">
        <v>62.26</v>
      </c>
      <c r="BL135">
        <v>256.08</v>
      </c>
      <c r="BM135">
        <v>14.07</v>
      </c>
      <c r="BN135">
        <v>13.95</v>
      </c>
      <c r="BO135">
        <v>0</v>
      </c>
      <c r="BP135">
        <v>27</v>
      </c>
      <c r="BQ135" t="s">
        <v>73</v>
      </c>
      <c r="BR135">
        <v>0.85507160000000004</v>
      </c>
      <c r="BS135">
        <v>0.83492359999999999</v>
      </c>
      <c r="BT135" s="5">
        <f t="shared" si="12"/>
        <v>9.5033525589081139E-2</v>
      </c>
      <c r="BU135" s="4">
        <f>AO135/Table1[[#This Row],[TotalShareHoldersFunds]]</f>
        <v>1.5678356441390413</v>
      </c>
      <c r="BV135" s="4">
        <f t="shared" si="13"/>
        <v>0.82998492749281483</v>
      </c>
      <c r="BW135" s="6">
        <f t="shared" si="14"/>
        <v>7.6451814189279974E-2</v>
      </c>
    </row>
    <row r="136" spans="1:75">
      <c r="A136" t="s">
        <v>100</v>
      </c>
      <c r="B136">
        <v>2019</v>
      </c>
      <c r="C136" t="s">
        <v>76</v>
      </c>
      <c r="D136">
        <v>255.99</v>
      </c>
      <c r="E136">
        <v>255.99</v>
      </c>
      <c r="F136">
        <v>167.25</v>
      </c>
      <c r="G136">
        <v>1904.42</v>
      </c>
      <c r="H136">
        <v>2071.67</v>
      </c>
      <c r="I136">
        <v>2327.67</v>
      </c>
      <c r="J136">
        <v>33309.480000000003</v>
      </c>
      <c r="K136">
        <v>4012.78</v>
      </c>
      <c r="L136">
        <v>779.29</v>
      </c>
      <c r="M136">
        <v>40429.230000000003</v>
      </c>
      <c r="N136">
        <v>1698.17</v>
      </c>
      <c r="O136">
        <v>316.79000000000002</v>
      </c>
      <c r="P136">
        <v>10767.75</v>
      </c>
      <c r="Q136">
        <v>25768.2</v>
      </c>
      <c r="R136">
        <v>402.45</v>
      </c>
      <c r="S136">
        <v>1475.86</v>
      </c>
      <c r="T136">
        <v>40429.230000000003</v>
      </c>
      <c r="U136">
        <v>0</v>
      </c>
      <c r="V136">
        <v>548</v>
      </c>
      <c r="W136">
        <v>4623</v>
      </c>
      <c r="X136">
        <v>10</v>
      </c>
      <c r="Y136">
        <v>8</v>
      </c>
      <c r="Z136">
        <v>2</v>
      </c>
      <c r="AA136">
        <v>2694.21</v>
      </c>
      <c r="AB136">
        <v>10</v>
      </c>
      <c r="AC136">
        <v>1457.89</v>
      </c>
      <c r="AD136">
        <v>6</v>
      </c>
      <c r="AE136">
        <v>6</v>
      </c>
      <c r="AF136">
        <v>1277.33</v>
      </c>
      <c r="AG136">
        <v>4872.3</v>
      </c>
      <c r="AH136">
        <v>0</v>
      </c>
      <c r="AI136">
        <v>2331.4699999999998</v>
      </c>
      <c r="AJ136">
        <v>693.05</v>
      </c>
      <c r="AK136">
        <v>7.03</v>
      </c>
      <c r="AL136">
        <v>10.07</v>
      </c>
      <c r="AM136">
        <v>3041.62</v>
      </c>
      <c r="AN136">
        <v>346.81</v>
      </c>
      <c r="AO136">
        <v>3388.43</v>
      </c>
      <c r="AP136">
        <v>2251.02</v>
      </c>
      <c r="AQ136">
        <v>392.13</v>
      </c>
      <c r="AR136">
        <v>58.84</v>
      </c>
      <c r="AS136">
        <v>331.05</v>
      </c>
      <c r="AT136">
        <v>782.03</v>
      </c>
      <c r="AU136">
        <v>-365.91</v>
      </c>
      <c r="AV136">
        <v>0</v>
      </c>
      <c r="AW136">
        <v>1306.1500000000001</v>
      </c>
      <c r="AX136">
        <v>940.24</v>
      </c>
      <c r="AY136">
        <v>3973.3</v>
      </c>
      <c r="AZ136">
        <v>-584.87</v>
      </c>
      <c r="BA136">
        <v>-584.87</v>
      </c>
      <c r="BB136">
        <v>62.26</v>
      </c>
      <c r="BC136">
        <v>0</v>
      </c>
      <c r="BD136">
        <v>-522.6</v>
      </c>
      <c r="BE136">
        <v>0</v>
      </c>
      <c r="BF136">
        <v>86.26</v>
      </c>
      <c r="BG136">
        <v>0</v>
      </c>
      <c r="BH136">
        <v>62.26</v>
      </c>
      <c r="BI136">
        <v>0</v>
      </c>
      <c r="BJ136">
        <v>0</v>
      </c>
      <c r="BK136">
        <v>-671.12</v>
      </c>
      <c r="BL136">
        <v>-522.6</v>
      </c>
      <c r="BM136">
        <v>-28.29</v>
      </c>
      <c r="BN136">
        <v>-28.11</v>
      </c>
      <c r="BO136">
        <v>0</v>
      </c>
      <c r="BP136">
        <v>0</v>
      </c>
      <c r="BQ136" t="s">
        <v>73</v>
      </c>
      <c r="BR136">
        <v>0.85507160000000004</v>
      </c>
      <c r="BS136">
        <v>0.82167730000000005</v>
      </c>
      <c r="BT136" s="5">
        <f t="shared" si="12"/>
        <v>8.3811390916918263E-2</v>
      </c>
      <c r="BU136" s="4">
        <f>AO136/Table1[[#This Row],[TotalShareHoldersFunds]]</f>
        <v>1.4557175200952024</v>
      </c>
      <c r="BV136" s="4">
        <f t="shared" si="13"/>
        <v>1.723947123088754</v>
      </c>
      <c r="BW136" s="6">
        <f t="shared" si="14"/>
        <v>-0.17260796297990516</v>
      </c>
    </row>
    <row r="137" spans="1:75">
      <c r="A137" t="s">
        <v>101</v>
      </c>
      <c r="B137">
        <v>2015</v>
      </c>
      <c r="C137" t="s">
        <v>72</v>
      </c>
      <c r="D137">
        <v>321.39999999999998</v>
      </c>
      <c r="E137">
        <v>321.39999999999998</v>
      </c>
      <c r="F137">
        <v>1507.27</v>
      </c>
      <c r="G137">
        <v>13112.48</v>
      </c>
      <c r="H137">
        <v>14619.75</v>
      </c>
      <c r="I137">
        <v>14941.14</v>
      </c>
      <c r="J137">
        <v>208914.8</v>
      </c>
      <c r="K137">
        <v>7897.42</v>
      </c>
      <c r="L137">
        <v>5488.17</v>
      </c>
      <c r="M137">
        <v>237541.5</v>
      </c>
      <c r="N137">
        <v>9432.8799999999992</v>
      </c>
      <c r="O137">
        <v>529.54999999999995</v>
      </c>
      <c r="P137">
        <v>65657.84</v>
      </c>
      <c r="Q137">
        <v>148880</v>
      </c>
      <c r="R137">
        <v>2271.9</v>
      </c>
      <c r="S137">
        <v>10769.39</v>
      </c>
      <c r="T137">
        <v>237541.5</v>
      </c>
      <c r="U137">
        <v>0</v>
      </c>
      <c r="V137">
        <v>2351</v>
      </c>
      <c r="W137">
        <v>21469</v>
      </c>
      <c r="X137">
        <v>12</v>
      </c>
      <c r="Y137">
        <v>9</v>
      </c>
      <c r="Z137">
        <v>3</v>
      </c>
      <c r="AA137">
        <v>14701.78</v>
      </c>
      <c r="AB137">
        <v>10</v>
      </c>
      <c r="AC137">
        <v>9932.15</v>
      </c>
      <c r="AD137">
        <v>7</v>
      </c>
      <c r="AE137">
        <v>7</v>
      </c>
      <c r="AF137">
        <v>10299.540000000001</v>
      </c>
      <c r="AG137">
        <v>30363.24</v>
      </c>
      <c r="AH137">
        <v>0</v>
      </c>
      <c r="AI137">
        <v>15144.99</v>
      </c>
      <c r="AJ137">
        <v>4669.95</v>
      </c>
      <c r="AK137">
        <v>94.61</v>
      </c>
      <c r="AL137">
        <v>51.84</v>
      </c>
      <c r="AM137">
        <v>19961.38</v>
      </c>
      <c r="AN137">
        <v>2121.4</v>
      </c>
      <c r="AO137">
        <v>22082.78</v>
      </c>
      <c r="AP137">
        <v>14877.18</v>
      </c>
      <c r="AQ137">
        <v>1637.46</v>
      </c>
      <c r="AR137">
        <v>169.06</v>
      </c>
      <c r="AS137">
        <v>1172.01</v>
      </c>
      <c r="AT137">
        <v>2978.52</v>
      </c>
      <c r="AU137">
        <v>134.69999999999999</v>
      </c>
      <c r="AV137">
        <v>0</v>
      </c>
      <c r="AW137">
        <v>3311.87</v>
      </c>
      <c r="AX137">
        <v>3449.57</v>
      </c>
      <c r="AY137">
        <v>21305.27</v>
      </c>
      <c r="AZ137">
        <v>777.5</v>
      </c>
      <c r="BA137">
        <v>497.08</v>
      </c>
      <c r="BB137">
        <v>0.97</v>
      </c>
      <c r="BC137">
        <v>0</v>
      </c>
      <c r="BD137">
        <v>498.04</v>
      </c>
      <c r="BE137">
        <v>124</v>
      </c>
      <c r="BF137">
        <v>0</v>
      </c>
      <c r="BG137">
        <v>3</v>
      </c>
      <c r="BH137">
        <v>0</v>
      </c>
      <c r="BI137">
        <v>98.95</v>
      </c>
      <c r="BJ137">
        <v>20.14</v>
      </c>
      <c r="BK137">
        <v>0.14000000000000001</v>
      </c>
      <c r="BL137">
        <v>498.04</v>
      </c>
      <c r="BM137">
        <v>16.579999999999998</v>
      </c>
      <c r="BN137">
        <v>16.579999999999998</v>
      </c>
      <c r="BO137">
        <v>0</v>
      </c>
      <c r="BP137">
        <v>33</v>
      </c>
      <c r="BQ137" t="s">
        <v>73</v>
      </c>
      <c r="BR137">
        <v>0.89865859999999997</v>
      </c>
      <c r="BS137">
        <v>0.89663400000000004</v>
      </c>
      <c r="BT137" s="5">
        <f t="shared" si="12"/>
        <v>9.2963882100601358E-2</v>
      </c>
      <c r="BU137" s="4">
        <f>AO137/Table1[[#This Row],[TotalShareHoldersFunds]]</f>
        <v>1.4779849462624672</v>
      </c>
      <c r="BV137" s="4">
        <f t="shared" si="13"/>
        <v>0.52856877052219575</v>
      </c>
      <c r="BW137" s="6">
        <f t="shared" si="14"/>
        <v>3.5208429373475625E-2</v>
      </c>
    </row>
    <row r="138" spans="1:75">
      <c r="A138" t="s">
        <v>101</v>
      </c>
      <c r="B138">
        <v>2016</v>
      </c>
      <c r="C138" t="s">
        <v>72</v>
      </c>
      <c r="D138">
        <v>346.17</v>
      </c>
      <c r="E138">
        <v>346.17</v>
      </c>
      <c r="F138">
        <v>1448.43</v>
      </c>
      <c r="G138">
        <v>12326.77</v>
      </c>
      <c r="H138">
        <v>13775.19</v>
      </c>
      <c r="I138">
        <v>14121.36</v>
      </c>
      <c r="J138">
        <v>219339.4</v>
      </c>
      <c r="K138">
        <v>14592.19</v>
      </c>
      <c r="L138">
        <v>5011.79</v>
      </c>
      <c r="M138">
        <v>253064.7</v>
      </c>
      <c r="N138">
        <v>10813.09</v>
      </c>
      <c r="O138">
        <v>6613.14</v>
      </c>
      <c r="P138">
        <v>59229.26</v>
      </c>
      <c r="Q138">
        <v>157706</v>
      </c>
      <c r="R138">
        <v>2358.46</v>
      </c>
      <c r="S138">
        <v>16344.77</v>
      </c>
      <c r="T138">
        <v>253064.7</v>
      </c>
      <c r="U138">
        <v>0</v>
      </c>
      <c r="V138">
        <v>2376</v>
      </c>
      <c r="W138">
        <v>21552</v>
      </c>
      <c r="X138">
        <v>12</v>
      </c>
      <c r="Y138">
        <v>9</v>
      </c>
      <c r="Z138">
        <v>3</v>
      </c>
      <c r="AA138">
        <v>22859.27</v>
      </c>
      <c r="AB138">
        <v>14</v>
      </c>
      <c r="AC138">
        <v>14117.83</v>
      </c>
      <c r="AD138">
        <v>9</v>
      </c>
      <c r="AE138">
        <v>9</v>
      </c>
      <c r="AF138">
        <v>10303.780000000001</v>
      </c>
      <c r="AG138">
        <v>40285.379999999997</v>
      </c>
      <c r="AH138">
        <v>0</v>
      </c>
      <c r="AI138">
        <v>14794.06</v>
      </c>
      <c r="AJ138">
        <v>4774.99</v>
      </c>
      <c r="AK138">
        <v>54.73</v>
      </c>
      <c r="AL138">
        <v>434.93</v>
      </c>
      <c r="AM138">
        <v>20058.71</v>
      </c>
      <c r="AN138">
        <v>1766.28</v>
      </c>
      <c r="AO138">
        <v>21824.99</v>
      </c>
      <c r="AP138">
        <v>14684.14</v>
      </c>
      <c r="AQ138">
        <v>2031.68</v>
      </c>
      <c r="AR138">
        <v>155.86000000000001</v>
      </c>
      <c r="AS138">
        <v>1271.25</v>
      </c>
      <c r="AT138">
        <v>3458.78</v>
      </c>
      <c r="AU138">
        <v>169.76</v>
      </c>
      <c r="AV138">
        <v>0</v>
      </c>
      <c r="AW138">
        <v>3356.23</v>
      </c>
      <c r="AX138">
        <v>3525.99</v>
      </c>
      <c r="AY138">
        <v>21668.91</v>
      </c>
      <c r="AZ138">
        <v>156.08000000000001</v>
      </c>
      <c r="BA138">
        <v>156.08000000000001</v>
      </c>
      <c r="BB138">
        <v>0.14000000000000001</v>
      </c>
      <c r="BC138">
        <v>0</v>
      </c>
      <c r="BD138">
        <v>156.22</v>
      </c>
      <c r="BE138">
        <v>40</v>
      </c>
      <c r="BF138">
        <v>18.760000000000002</v>
      </c>
      <c r="BG138">
        <v>0</v>
      </c>
      <c r="BH138">
        <v>0</v>
      </c>
      <c r="BI138">
        <v>22.5</v>
      </c>
      <c r="BJ138">
        <v>4.58</v>
      </c>
      <c r="BK138">
        <v>0.64</v>
      </c>
      <c r="BL138">
        <v>156.22</v>
      </c>
      <c r="BM138">
        <v>5.2</v>
      </c>
      <c r="BN138">
        <v>5.2</v>
      </c>
      <c r="BO138">
        <v>0</v>
      </c>
      <c r="BP138">
        <v>7</v>
      </c>
      <c r="BQ138" t="s">
        <v>73</v>
      </c>
      <c r="BR138">
        <v>0.89865859999999997</v>
      </c>
      <c r="BS138">
        <v>0.88801719999999995</v>
      </c>
      <c r="BT138" s="5">
        <f t="shared" si="12"/>
        <v>8.6242727650280737E-2</v>
      </c>
      <c r="BU138" s="4">
        <f>AO138/Table1[[#This Row],[TotalShareHoldersFunds]]</f>
        <v>1.5455303171932449</v>
      </c>
      <c r="BV138" s="4">
        <f t="shared" si="13"/>
        <v>1.0333416894690031</v>
      </c>
      <c r="BW138" s="6">
        <f t="shared" si="14"/>
        <v>7.1514351209324726E-3</v>
      </c>
    </row>
    <row r="139" spans="1:75">
      <c r="A139" t="s">
        <v>101</v>
      </c>
      <c r="B139">
        <v>2017</v>
      </c>
      <c r="C139" t="s">
        <v>72</v>
      </c>
      <c r="D139">
        <v>632.77</v>
      </c>
      <c r="E139">
        <v>632.77</v>
      </c>
      <c r="F139">
        <v>1404.62</v>
      </c>
      <c r="G139">
        <v>9749.3700000000008</v>
      </c>
      <c r="H139">
        <v>11153.99</v>
      </c>
      <c r="I139">
        <v>11786.76</v>
      </c>
      <c r="J139">
        <v>207346.1</v>
      </c>
      <c r="K139">
        <v>9694.06</v>
      </c>
      <c r="L139">
        <v>4517.17</v>
      </c>
      <c r="M139">
        <v>233344</v>
      </c>
      <c r="N139">
        <v>12254.84</v>
      </c>
      <c r="O139">
        <v>1426.59</v>
      </c>
      <c r="P139">
        <v>69902.27</v>
      </c>
      <c r="Q139">
        <v>136367.9</v>
      </c>
      <c r="R139">
        <v>2549.63</v>
      </c>
      <c r="S139">
        <v>10842.84</v>
      </c>
      <c r="T139">
        <v>233344</v>
      </c>
      <c r="U139">
        <v>0</v>
      </c>
      <c r="V139">
        <v>2389</v>
      </c>
      <c r="W139">
        <v>21977</v>
      </c>
      <c r="X139">
        <v>11</v>
      </c>
      <c r="Y139">
        <v>8</v>
      </c>
      <c r="Z139">
        <v>3</v>
      </c>
      <c r="AA139">
        <v>26133.599999999999</v>
      </c>
      <c r="AB139">
        <v>18</v>
      </c>
      <c r="AC139">
        <v>14282.88</v>
      </c>
      <c r="AD139">
        <v>10</v>
      </c>
      <c r="AE139">
        <v>10</v>
      </c>
      <c r="AF139">
        <v>12114.11</v>
      </c>
      <c r="AG139">
        <v>37845.040000000001</v>
      </c>
      <c r="AH139">
        <v>0</v>
      </c>
      <c r="AI139">
        <v>12808.85</v>
      </c>
      <c r="AJ139">
        <v>5022.3100000000004</v>
      </c>
      <c r="AK139">
        <v>190.27</v>
      </c>
      <c r="AL139">
        <v>400.9</v>
      </c>
      <c r="AM139">
        <v>18422.330000000002</v>
      </c>
      <c r="AN139">
        <v>2765.52</v>
      </c>
      <c r="AO139">
        <v>21187.85</v>
      </c>
      <c r="AP139">
        <v>13512.83</v>
      </c>
      <c r="AQ139">
        <v>2099.34</v>
      </c>
      <c r="AR139">
        <v>68.319999999999993</v>
      </c>
      <c r="AS139">
        <v>1337.22</v>
      </c>
      <c r="AT139">
        <v>3504.88</v>
      </c>
      <c r="AU139">
        <v>-429.11</v>
      </c>
      <c r="AV139">
        <v>0</v>
      </c>
      <c r="AW139">
        <v>5693.31</v>
      </c>
      <c r="AX139">
        <v>5264.2</v>
      </c>
      <c r="AY139">
        <v>22281.919999999998</v>
      </c>
      <c r="AZ139">
        <v>-1094.07</v>
      </c>
      <c r="BA139">
        <v>-1094.07</v>
      </c>
      <c r="BB139">
        <v>0.64</v>
      </c>
      <c r="BC139">
        <v>0</v>
      </c>
      <c r="BD139">
        <v>-1093.43</v>
      </c>
      <c r="BE139">
        <v>0</v>
      </c>
      <c r="BF139">
        <v>0</v>
      </c>
      <c r="BG139">
        <v>0</v>
      </c>
      <c r="BH139">
        <v>0</v>
      </c>
      <c r="BI139">
        <v>0</v>
      </c>
      <c r="BJ139">
        <v>0</v>
      </c>
      <c r="BK139">
        <v>-1081.8900000000001</v>
      </c>
      <c r="BL139">
        <v>-1093.43</v>
      </c>
      <c r="BM139">
        <v>-31.82</v>
      </c>
      <c r="BN139">
        <v>-31.82</v>
      </c>
      <c r="BO139">
        <v>0</v>
      </c>
      <c r="BP139">
        <v>0</v>
      </c>
      <c r="BQ139" t="s">
        <v>73</v>
      </c>
      <c r="BR139">
        <v>0.89865859999999997</v>
      </c>
      <c r="BS139">
        <v>0.8787372</v>
      </c>
      <c r="BT139" s="5">
        <f t="shared" si="12"/>
        <v>9.0800920529347226E-2</v>
      </c>
      <c r="BU139" s="4">
        <f>AO139/Table1[[#This Row],[TotalShareHoldersFunds]]</f>
        <v>1.7975974737756599</v>
      </c>
      <c r="BV139" s="4">
        <f t="shared" si="13"/>
        <v>0.82245332898947632</v>
      </c>
      <c r="BW139" s="6">
        <f t="shared" si="14"/>
        <v>-5.1636669128769554E-2</v>
      </c>
    </row>
    <row r="140" spans="1:75">
      <c r="A140" t="s">
        <v>101</v>
      </c>
      <c r="B140">
        <v>2018</v>
      </c>
      <c r="C140" t="s">
        <v>72</v>
      </c>
      <c r="D140">
        <v>1370.21</v>
      </c>
      <c r="E140">
        <v>1370.21</v>
      </c>
      <c r="F140">
        <v>1501.31</v>
      </c>
      <c r="G140">
        <v>16029.72</v>
      </c>
      <c r="H140">
        <v>17531.03</v>
      </c>
      <c r="I140">
        <v>18901.240000000002</v>
      </c>
      <c r="J140">
        <v>232645.4</v>
      </c>
      <c r="K140">
        <v>14119.37</v>
      </c>
      <c r="L140">
        <v>6243.58</v>
      </c>
      <c r="M140">
        <v>271909.59999999998</v>
      </c>
      <c r="N140">
        <v>11193.88</v>
      </c>
      <c r="O140">
        <v>5282.2</v>
      </c>
      <c r="P140">
        <v>79267.820000000007</v>
      </c>
      <c r="Q140">
        <v>159284.79999999999</v>
      </c>
      <c r="R140">
        <v>2589.27</v>
      </c>
      <c r="S140">
        <v>14291.57</v>
      </c>
      <c r="T140">
        <v>271909.59999999998</v>
      </c>
      <c r="U140">
        <v>0</v>
      </c>
      <c r="V140">
        <v>2390</v>
      </c>
      <c r="W140">
        <v>21729</v>
      </c>
      <c r="X140">
        <v>13</v>
      </c>
      <c r="Y140">
        <v>10</v>
      </c>
      <c r="Z140">
        <v>3</v>
      </c>
      <c r="AA140">
        <v>21717.07</v>
      </c>
      <c r="AB140">
        <v>13</v>
      </c>
      <c r="AC140">
        <v>9439.6200000000008</v>
      </c>
      <c r="AD140">
        <v>6</v>
      </c>
      <c r="AE140">
        <v>6</v>
      </c>
      <c r="AF140">
        <v>11484.86</v>
      </c>
      <c r="AG140">
        <v>34856.5</v>
      </c>
      <c r="AH140">
        <v>0</v>
      </c>
      <c r="AI140">
        <v>12128.27</v>
      </c>
      <c r="AJ140">
        <v>4817</v>
      </c>
      <c r="AK140">
        <v>193.07</v>
      </c>
      <c r="AL140">
        <v>260.55</v>
      </c>
      <c r="AM140">
        <v>17398.89</v>
      </c>
      <c r="AN140">
        <v>2782.36</v>
      </c>
      <c r="AO140">
        <v>20181.25</v>
      </c>
      <c r="AP140">
        <v>12888.13</v>
      </c>
      <c r="AQ140">
        <v>1756.63</v>
      </c>
      <c r="AR140">
        <v>217.86</v>
      </c>
      <c r="AS140">
        <v>1615.46</v>
      </c>
      <c r="AT140">
        <v>3589.95</v>
      </c>
      <c r="AU140">
        <v>-222.68</v>
      </c>
      <c r="AV140">
        <v>0</v>
      </c>
      <c r="AW140">
        <v>9797.6</v>
      </c>
      <c r="AX140">
        <v>9574.92</v>
      </c>
      <c r="AY140">
        <v>26052.99</v>
      </c>
      <c r="AZ140">
        <v>-5871.74</v>
      </c>
      <c r="BA140">
        <v>-5871.74</v>
      </c>
      <c r="BB140">
        <v>0</v>
      </c>
      <c r="BC140">
        <v>0</v>
      </c>
      <c r="BD140">
        <v>-5871.74</v>
      </c>
      <c r="BE140">
        <v>0</v>
      </c>
      <c r="BF140">
        <v>0</v>
      </c>
      <c r="BG140">
        <v>0</v>
      </c>
      <c r="BH140">
        <v>0</v>
      </c>
      <c r="BI140">
        <v>0</v>
      </c>
      <c r="BJ140">
        <v>0</v>
      </c>
      <c r="BK140">
        <v>-5871.74</v>
      </c>
      <c r="BL140">
        <v>-5871.74</v>
      </c>
      <c r="BM140">
        <v>-168.09</v>
      </c>
      <c r="BN140">
        <v>-168.09</v>
      </c>
      <c r="BO140">
        <v>0</v>
      </c>
      <c r="BP140">
        <v>0</v>
      </c>
      <c r="BQ140" t="s">
        <v>73</v>
      </c>
      <c r="BR140">
        <v>0.89865859999999997</v>
      </c>
      <c r="BS140">
        <v>0.86875279999999999</v>
      </c>
      <c r="BT140" s="5">
        <f t="shared" si="12"/>
        <v>7.4220439440166888E-2</v>
      </c>
      <c r="BU140" s="4">
        <f>AO140/Table1[[#This Row],[TotalShareHoldersFunds]]</f>
        <v>1.0677209537575312</v>
      </c>
      <c r="BV140" s="4">
        <f t="shared" si="13"/>
        <v>0.74700760373393493</v>
      </c>
      <c r="BW140" s="6">
        <f t="shared" si="14"/>
        <v>-0.29095026323939299</v>
      </c>
    </row>
    <row r="141" spans="1:75">
      <c r="A141" t="s">
        <v>101</v>
      </c>
      <c r="B141">
        <v>2019</v>
      </c>
      <c r="C141" t="s">
        <v>72</v>
      </c>
      <c r="D141">
        <v>1370.21</v>
      </c>
      <c r="E141">
        <v>1370.21</v>
      </c>
      <c r="F141">
        <v>0</v>
      </c>
      <c r="G141">
        <v>17531.03</v>
      </c>
      <c r="H141">
        <v>17531.03</v>
      </c>
      <c r="I141">
        <v>18901.240000000002</v>
      </c>
      <c r="J141">
        <v>232645.4</v>
      </c>
      <c r="K141">
        <v>14119.37</v>
      </c>
      <c r="L141">
        <v>6243.58</v>
      </c>
      <c r="M141">
        <v>271909.59999999998</v>
      </c>
      <c r="N141">
        <v>11193.88</v>
      </c>
      <c r="O141">
        <v>5282.21</v>
      </c>
      <c r="P141">
        <v>79267.820000000007</v>
      </c>
      <c r="Q141">
        <v>159284.79999999999</v>
      </c>
      <c r="R141">
        <v>2589.27</v>
      </c>
      <c r="S141">
        <v>14291.57</v>
      </c>
      <c r="T141">
        <v>271909.59999999998</v>
      </c>
      <c r="U141">
        <v>0</v>
      </c>
      <c r="V141">
        <v>0</v>
      </c>
      <c r="W141">
        <v>0</v>
      </c>
      <c r="X141">
        <v>13</v>
      </c>
      <c r="Y141">
        <v>0</v>
      </c>
      <c r="Z141">
        <v>0</v>
      </c>
      <c r="AA141">
        <v>21717.07</v>
      </c>
      <c r="AB141">
        <v>13</v>
      </c>
      <c r="AC141">
        <v>9439.6200000000008</v>
      </c>
      <c r="AD141">
        <v>6</v>
      </c>
      <c r="AE141">
        <v>0</v>
      </c>
      <c r="AF141">
        <v>0</v>
      </c>
      <c r="AG141">
        <v>0</v>
      </c>
      <c r="AH141">
        <v>0</v>
      </c>
      <c r="AI141">
        <v>12081.43</v>
      </c>
      <c r="AJ141">
        <v>5349.73</v>
      </c>
      <c r="AK141">
        <v>48.54</v>
      </c>
      <c r="AL141">
        <v>387.99</v>
      </c>
      <c r="AM141">
        <v>17867.689999999999</v>
      </c>
      <c r="AN141">
        <v>2669.08</v>
      </c>
      <c r="AO141">
        <v>20536.77</v>
      </c>
      <c r="AP141">
        <v>12369.57</v>
      </c>
      <c r="AQ141">
        <v>2397.62</v>
      </c>
      <c r="AR141">
        <v>280.33999999999997</v>
      </c>
      <c r="AS141">
        <v>1735.47</v>
      </c>
      <c r="AT141">
        <v>4413.4399999999996</v>
      </c>
      <c r="AU141">
        <v>-3685.76</v>
      </c>
      <c r="AV141">
        <v>0</v>
      </c>
      <c r="AW141">
        <v>7384.53</v>
      </c>
      <c r="AX141">
        <v>3698.77</v>
      </c>
      <c r="AY141">
        <v>20481.78</v>
      </c>
      <c r="AZ141">
        <v>54.99</v>
      </c>
      <c r="BA141">
        <v>54.99</v>
      </c>
      <c r="BB141">
        <v>-5871.74</v>
      </c>
      <c r="BC141">
        <v>0</v>
      </c>
      <c r="BD141">
        <v>-5816.75</v>
      </c>
      <c r="BE141">
        <v>13.75</v>
      </c>
      <c r="BF141">
        <v>31.05</v>
      </c>
      <c r="BG141">
        <v>0</v>
      </c>
      <c r="BH141">
        <v>0</v>
      </c>
      <c r="BI141">
        <v>0</v>
      </c>
      <c r="BJ141">
        <v>0</v>
      </c>
      <c r="BK141">
        <v>-5871.74</v>
      </c>
      <c r="BL141">
        <v>-5816.75</v>
      </c>
      <c r="BM141">
        <v>0.77</v>
      </c>
      <c r="BN141">
        <v>0.77</v>
      </c>
      <c r="BO141">
        <v>0</v>
      </c>
      <c r="BP141">
        <v>0</v>
      </c>
      <c r="BQ141" t="s">
        <v>73</v>
      </c>
      <c r="BR141" t="s">
        <v>73</v>
      </c>
      <c r="BS141" t="s">
        <v>73</v>
      </c>
      <c r="BT141" s="5">
        <f t="shared" si="12"/>
        <v>7.5527932812964313E-2</v>
      </c>
      <c r="BU141" s="4">
        <f>AO141/Table1[[#This Row],[TotalShareHoldersFunds]]</f>
        <v>1.0865303017156545</v>
      </c>
      <c r="BV141" s="4">
        <f t="shared" si="13"/>
        <v>0.74700760373393493</v>
      </c>
      <c r="BW141" s="6">
        <f t="shared" si="14"/>
        <v>2.6776362592559589E-3</v>
      </c>
    </row>
    <row r="142" spans="1:75">
      <c r="A142" t="s">
        <v>102</v>
      </c>
      <c r="B142">
        <v>2015</v>
      </c>
      <c r="C142" t="s">
        <v>72</v>
      </c>
      <c r="D142">
        <v>400.41</v>
      </c>
      <c r="E142">
        <v>400.41</v>
      </c>
      <c r="F142">
        <v>0</v>
      </c>
      <c r="G142">
        <v>5195.76</v>
      </c>
      <c r="H142">
        <v>5195.76</v>
      </c>
      <c r="I142">
        <v>5596.18</v>
      </c>
      <c r="J142">
        <v>86714.72</v>
      </c>
      <c r="K142">
        <v>3048.23</v>
      </c>
      <c r="L142">
        <v>2394.2800000000002</v>
      </c>
      <c r="M142">
        <v>97753.4</v>
      </c>
      <c r="N142">
        <v>3756.11</v>
      </c>
      <c r="O142">
        <v>463.4</v>
      </c>
      <c r="P142">
        <v>26751.7</v>
      </c>
      <c r="Q142">
        <v>63870.18</v>
      </c>
      <c r="R142">
        <v>994.83</v>
      </c>
      <c r="S142">
        <v>1917.19</v>
      </c>
      <c r="T142">
        <v>97753.4</v>
      </c>
      <c r="U142">
        <v>0</v>
      </c>
      <c r="V142">
        <v>1456</v>
      </c>
      <c r="W142">
        <v>9180</v>
      </c>
      <c r="X142">
        <v>11</v>
      </c>
      <c r="Y142">
        <v>8</v>
      </c>
      <c r="Z142">
        <v>3</v>
      </c>
      <c r="AA142">
        <v>3082.19</v>
      </c>
      <c r="AB142">
        <v>5</v>
      </c>
      <c r="AC142">
        <v>2266</v>
      </c>
      <c r="AD142">
        <v>4</v>
      </c>
      <c r="AE142">
        <v>4</v>
      </c>
      <c r="AF142">
        <v>926.93</v>
      </c>
      <c r="AG142">
        <v>14263.35</v>
      </c>
      <c r="AH142">
        <v>0</v>
      </c>
      <c r="AI142">
        <v>6374.81</v>
      </c>
      <c r="AJ142">
        <v>2136.2800000000002</v>
      </c>
      <c r="AK142">
        <v>64.69</v>
      </c>
      <c r="AL142">
        <v>12.77</v>
      </c>
      <c r="AM142">
        <v>8588.5499999999993</v>
      </c>
      <c r="AN142">
        <v>428.75</v>
      </c>
      <c r="AO142">
        <v>9017.2999999999993</v>
      </c>
      <c r="AP142">
        <v>6909.35</v>
      </c>
      <c r="AQ142">
        <v>874.33</v>
      </c>
      <c r="AR142">
        <v>46.04</v>
      </c>
      <c r="AS142">
        <v>412.13</v>
      </c>
      <c r="AT142">
        <v>1332.5</v>
      </c>
      <c r="AU142">
        <v>1.49</v>
      </c>
      <c r="AV142">
        <v>24.48</v>
      </c>
      <c r="AW142">
        <v>627.33000000000004</v>
      </c>
      <c r="AX142">
        <v>654.1</v>
      </c>
      <c r="AY142">
        <v>8895.9500000000007</v>
      </c>
      <c r="AZ142">
        <v>121.35</v>
      </c>
      <c r="BA142">
        <v>121.35</v>
      </c>
      <c r="BB142">
        <v>1635.51</v>
      </c>
      <c r="BC142">
        <v>0</v>
      </c>
      <c r="BD142">
        <v>1756.86</v>
      </c>
      <c r="BE142">
        <v>48</v>
      </c>
      <c r="BF142">
        <v>0</v>
      </c>
      <c r="BG142">
        <v>0</v>
      </c>
      <c r="BH142">
        <v>0</v>
      </c>
      <c r="BI142">
        <v>24.02</v>
      </c>
      <c r="BJ142">
        <v>5.42</v>
      </c>
      <c r="BK142">
        <v>1679.19</v>
      </c>
      <c r="BL142">
        <v>1756.86</v>
      </c>
      <c r="BM142">
        <v>3.59</v>
      </c>
      <c r="BN142">
        <v>3.59</v>
      </c>
      <c r="BO142">
        <v>0</v>
      </c>
      <c r="BP142">
        <v>6</v>
      </c>
      <c r="BQ142" t="s">
        <v>73</v>
      </c>
      <c r="BR142">
        <v>0.90532120000000005</v>
      </c>
      <c r="BS142">
        <v>0.90896440000000001</v>
      </c>
      <c r="BT142" s="5">
        <f t="shared" si="12"/>
        <v>9.2245384815259623E-2</v>
      </c>
      <c r="BU142" s="4">
        <f>AO142/Table1[[#This Row],[TotalShareHoldersFunds]]</f>
        <v>1.6113313009946069</v>
      </c>
      <c r="BV142" s="4">
        <f t="shared" si="13"/>
        <v>0.54469834780153603</v>
      </c>
      <c r="BW142" s="6">
        <f t="shared" si="14"/>
        <v>1.3457465094873189E-2</v>
      </c>
    </row>
    <row r="143" spans="1:75">
      <c r="A143" t="s">
        <v>102</v>
      </c>
      <c r="B143">
        <v>2016</v>
      </c>
      <c r="C143" t="s">
        <v>72</v>
      </c>
      <c r="D143">
        <v>400.41</v>
      </c>
      <c r="E143">
        <v>400.41</v>
      </c>
      <c r="F143">
        <v>0</v>
      </c>
      <c r="G143">
        <v>5569.81</v>
      </c>
      <c r="H143">
        <v>5569.81</v>
      </c>
      <c r="I143">
        <v>5970.22</v>
      </c>
      <c r="J143">
        <v>91249.96</v>
      </c>
      <c r="K143">
        <v>2839.01</v>
      </c>
      <c r="L143">
        <v>2522.2199999999998</v>
      </c>
      <c r="M143">
        <v>102581.4</v>
      </c>
      <c r="N143">
        <v>3822.56</v>
      </c>
      <c r="O143">
        <v>1080.01</v>
      </c>
      <c r="P143">
        <v>27645.040000000001</v>
      </c>
      <c r="Q143">
        <v>63916.07</v>
      </c>
      <c r="R143">
        <v>1133.44</v>
      </c>
      <c r="S143">
        <v>4984.3</v>
      </c>
      <c r="T143">
        <v>102581.4</v>
      </c>
      <c r="U143">
        <v>0</v>
      </c>
      <c r="V143">
        <v>1488</v>
      </c>
      <c r="W143">
        <v>9403</v>
      </c>
      <c r="X143">
        <v>11</v>
      </c>
      <c r="Y143">
        <v>9</v>
      </c>
      <c r="Z143">
        <v>2</v>
      </c>
      <c r="AA143">
        <v>4229.05</v>
      </c>
      <c r="AB143">
        <v>6</v>
      </c>
      <c r="AC143">
        <v>2949.47</v>
      </c>
      <c r="AD143">
        <v>5</v>
      </c>
      <c r="AE143">
        <v>5</v>
      </c>
      <c r="AF143">
        <v>1271.9100000000001</v>
      </c>
      <c r="AG143">
        <v>14758.63</v>
      </c>
      <c r="AH143">
        <v>0</v>
      </c>
      <c r="AI143">
        <v>6655.35</v>
      </c>
      <c r="AJ143">
        <v>1896.51</v>
      </c>
      <c r="AK143">
        <v>21.66</v>
      </c>
      <c r="AL143">
        <v>170.82</v>
      </c>
      <c r="AM143">
        <v>8744.34</v>
      </c>
      <c r="AN143">
        <v>478.49</v>
      </c>
      <c r="AO143">
        <v>9222.83</v>
      </c>
      <c r="AP143">
        <v>6568.55</v>
      </c>
      <c r="AQ143">
        <v>894.03</v>
      </c>
      <c r="AR143">
        <v>45.74</v>
      </c>
      <c r="AS143">
        <v>444.62</v>
      </c>
      <c r="AT143">
        <v>1384.38</v>
      </c>
      <c r="AU143">
        <v>63.09</v>
      </c>
      <c r="AV143">
        <v>99.34</v>
      </c>
      <c r="AW143">
        <v>771.49</v>
      </c>
      <c r="AX143">
        <v>933.92</v>
      </c>
      <c r="AY143">
        <v>8886.85</v>
      </c>
      <c r="AZ143">
        <v>335.97</v>
      </c>
      <c r="BA143">
        <v>335.97</v>
      </c>
      <c r="BB143">
        <v>1679.19</v>
      </c>
      <c r="BC143">
        <v>0</v>
      </c>
      <c r="BD143">
        <v>2015.16</v>
      </c>
      <c r="BE143">
        <v>84</v>
      </c>
      <c r="BF143">
        <v>21.15</v>
      </c>
      <c r="BG143">
        <v>0</v>
      </c>
      <c r="BH143">
        <v>0</v>
      </c>
      <c r="BI143">
        <v>66.069999999999993</v>
      </c>
      <c r="BJ143">
        <v>13.45</v>
      </c>
      <c r="BK143">
        <v>1812.78</v>
      </c>
      <c r="BL143">
        <v>2015.16</v>
      </c>
      <c r="BM143">
        <v>8.39</v>
      </c>
      <c r="BN143">
        <v>8.39</v>
      </c>
      <c r="BO143">
        <v>0</v>
      </c>
      <c r="BP143">
        <v>17</v>
      </c>
      <c r="BQ143" t="s">
        <v>73</v>
      </c>
      <c r="BR143">
        <v>0.90532120000000005</v>
      </c>
      <c r="BS143">
        <v>0.90131079999999997</v>
      </c>
      <c r="BT143" s="5">
        <f t="shared" si="12"/>
        <v>8.9907429611995937E-2</v>
      </c>
      <c r="BU143" s="4">
        <f>AO143/Table1[[#This Row],[TotalShareHoldersFunds]]</f>
        <v>1.5448057190522291</v>
      </c>
      <c r="BV143" s="4">
        <f t="shared" si="13"/>
        <v>0.47552853998680117</v>
      </c>
      <c r="BW143" s="6">
        <f t="shared" si="14"/>
        <v>3.6428081185492962E-2</v>
      </c>
    </row>
    <row r="144" spans="1:75">
      <c r="A144" t="s">
        <v>102</v>
      </c>
      <c r="B144">
        <v>2017</v>
      </c>
      <c r="C144" t="s">
        <v>72</v>
      </c>
      <c r="D144">
        <v>400.41</v>
      </c>
      <c r="E144">
        <v>400.41</v>
      </c>
      <c r="F144">
        <v>0</v>
      </c>
      <c r="G144">
        <v>5742.06</v>
      </c>
      <c r="H144">
        <v>5742.06</v>
      </c>
      <c r="I144">
        <v>6142.47</v>
      </c>
      <c r="J144">
        <v>85540.160000000003</v>
      </c>
      <c r="K144">
        <v>2958.44</v>
      </c>
      <c r="L144">
        <v>2002.37</v>
      </c>
      <c r="M144">
        <v>96643.44</v>
      </c>
      <c r="N144">
        <v>4364.68</v>
      </c>
      <c r="O144">
        <v>225.1</v>
      </c>
      <c r="P144">
        <v>27948.5</v>
      </c>
      <c r="Q144">
        <v>58334.53</v>
      </c>
      <c r="R144">
        <v>1095.43</v>
      </c>
      <c r="S144">
        <v>4675.2</v>
      </c>
      <c r="T144">
        <v>96643.44</v>
      </c>
      <c r="U144">
        <v>0</v>
      </c>
      <c r="V144">
        <v>1500</v>
      </c>
      <c r="W144">
        <v>9400</v>
      </c>
      <c r="X144">
        <v>11</v>
      </c>
      <c r="Y144">
        <v>9</v>
      </c>
      <c r="Z144">
        <v>2</v>
      </c>
      <c r="AA144">
        <v>6297.59</v>
      </c>
      <c r="AB144">
        <v>10</v>
      </c>
      <c r="AC144">
        <v>4375.08</v>
      </c>
      <c r="AD144">
        <v>8</v>
      </c>
      <c r="AE144">
        <v>8</v>
      </c>
      <c r="AF144">
        <v>597.07000000000005</v>
      </c>
      <c r="AG144">
        <v>9729.68</v>
      </c>
      <c r="AH144">
        <v>0</v>
      </c>
      <c r="AI144">
        <v>5681.5</v>
      </c>
      <c r="AJ144">
        <v>2255.59</v>
      </c>
      <c r="AK144">
        <v>43.73</v>
      </c>
      <c r="AL144">
        <v>192.06</v>
      </c>
      <c r="AM144">
        <v>8172.87</v>
      </c>
      <c r="AN144">
        <v>578.1</v>
      </c>
      <c r="AO144">
        <v>8750.9699999999993</v>
      </c>
      <c r="AP144">
        <v>6013.54</v>
      </c>
      <c r="AQ144">
        <v>990.14</v>
      </c>
      <c r="AR144">
        <v>42.46</v>
      </c>
      <c r="AS144">
        <v>462.95</v>
      </c>
      <c r="AT144">
        <v>1495.55</v>
      </c>
      <c r="AU144">
        <v>70.63</v>
      </c>
      <c r="AV144">
        <v>-423.33</v>
      </c>
      <c r="AW144">
        <v>1393.49</v>
      </c>
      <c r="AX144">
        <v>1040.79</v>
      </c>
      <c r="AY144">
        <v>8549.89</v>
      </c>
      <c r="AZ144">
        <v>201.08</v>
      </c>
      <c r="BA144">
        <v>201.08</v>
      </c>
      <c r="BB144">
        <v>1812.78</v>
      </c>
      <c r="BC144">
        <v>0</v>
      </c>
      <c r="BD144">
        <v>2013.86</v>
      </c>
      <c r="BE144">
        <v>50.5</v>
      </c>
      <c r="BF144">
        <v>33.770000000000003</v>
      </c>
      <c r="BG144">
        <v>0</v>
      </c>
      <c r="BH144">
        <v>0</v>
      </c>
      <c r="BI144">
        <v>0</v>
      </c>
      <c r="BJ144">
        <v>0</v>
      </c>
      <c r="BK144">
        <v>1857.27</v>
      </c>
      <c r="BL144">
        <v>2013.86</v>
      </c>
      <c r="BM144">
        <v>5.0199999999999996</v>
      </c>
      <c r="BN144">
        <v>5.0199999999999996</v>
      </c>
      <c r="BO144">
        <v>0</v>
      </c>
      <c r="BP144">
        <v>0</v>
      </c>
      <c r="BQ144" t="s">
        <v>73</v>
      </c>
      <c r="BR144">
        <v>0.90532120000000005</v>
      </c>
      <c r="BS144">
        <v>0.89305630000000003</v>
      </c>
      <c r="BT144" s="5">
        <f t="shared" si="12"/>
        <v>9.0549032608938582E-2</v>
      </c>
      <c r="BU144" s="4">
        <f>AO144/Table1[[#This Row],[TotalShareHoldersFunds]]</f>
        <v>1.4246662987365015</v>
      </c>
      <c r="BV144" s="4">
        <f t="shared" si="13"/>
        <v>0.48163686595131927</v>
      </c>
      <c r="BW144" s="6">
        <f t="shared" si="14"/>
        <v>2.2978024150465608E-2</v>
      </c>
    </row>
    <row r="145" spans="1:75">
      <c r="A145" t="s">
        <v>102</v>
      </c>
      <c r="B145">
        <v>2018</v>
      </c>
      <c r="C145" t="s">
        <v>72</v>
      </c>
      <c r="D145">
        <v>564.91</v>
      </c>
      <c r="E145">
        <v>564.91</v>
      </c>
      <c r="F145">
        <v>0</v>
      </c>
      <c r="G145">
        <v>5617.77</v>
      </c>
      <c r="H145">
        <v>5617.77</v>
      </c>
      <c r="I145">
        <v>6182.69</v>
      </c>
      <c r="J145">
        <v>101726.2</v>
      </c>
      <c r="K145">
        <v>3682.98</v>
      </c>
      <c r="L145">
        <v>2167.41</v>
      </c>
      <c r="M145">
        <v>113759.2</v>
      </c>
      <c r="N145">
        <v>6256.38</v>
      </c>
      <c r="O145">
        <v>876.31</v>
      </c>
      <c r="P145">
        <v>32981.760000000002</v>
      </c>
      <c r="Q145">
        <v>66569.45</v>
      </c>
      <c r="R145">
        <v>1082.5999999999999</v>
      </c>
      <c r="S145">
        <v>5992.75</v>
      </c>
      <c r="T145">
        <v>113759.2</v>
      </c>
      <c r="U145">
        <v>0</v>
      </c>
      <c r="V145">
        <v>1514</v>
      </c>
      <c r="W145">
        <v>9320</v>
      </c>
      <c r="X145">
        <v>11</v>
      </c>
      <c r="Y145">
        <v>0</v>
      </c>
      <c r="Z145">
        <v>0</v>
      </c>
      <c r="AA145">
        <v>7801.65</v>
      </c>
      <c r="AB145">
        <v>11</v>
      </c>
      <c r="AC145">
        <v>4607.87</v>
      </c>
      <c r="AD145">
        <v>7</v>
      </c>
      <c r="AE145">
        <v>7</v>
      </c>
      <c r="AF145">
        <v>763.73</v>
      </c>
      <c r="AG145">
        <v>6010.28</v>
      </c>
      <c r="AH145">
        <v>0</v>
      </c>
      <c r="AI145">
        <v>5231.5200000000004</v>
      </c>
      <c r="AJ145">
        <v>2450.83</v>
      </c>
      <c r="AK145">
        <v>117.04</v>
      </c>
      <c r="AL145">
        <v>149.35</v>
      </c>
      <c r="AM145">
        <v>7948.75</v>
      </c>
      <c r="AN145">
        <v>581.20000000000005</v>
      </c>
      <c r="AO145">
        <v>8529.9500000000007</v>
      </c>
      <c r="AP145">
        <v>5713.56</v>
      </c>
      <c r="AQ145">
        <v>1123</v>
      </c>
      <c r="AR145">
        <v>64.11</v>
      </c>
      <c r="AS145">
        <v>484.57</v>
      </c>
      <c r="AT145">
        <v>1671.68</v>
      </c>
      <c r="AU145">
        <v>519.72</v>
      </c>
      <c r="AV145">
        <v>-370.76</v>
      </c>
      <c r="AW145">
        <v>1739.55</v>
      </c>
      <c r="AX145">
        <v>1888.51</v>
      </c>
      <c r="AY145">
        <v>9273.75</v>
      </c>
      <c r="AZ145">
        <v>-743.8</v>
      </c>
      <c r="BA145">
        <v>-743.8</v>
      </c>
      <c r="BB145">
        <v>1857.27</v>
      </c>
      <c r="BC145">
        <v>0</v>
      </c>
      <c r="BD145">
        <v>1113.48</v>
      </c>
      <c r="BE145">
        <v>10</v>
      </c>
      <c r="BF145">
        <v>0</v>
      </c>
      <c r="BG145">
        <v>116.49</v>
      </c>
      <c r="BH145">
        <v>0</v>
      </c>
      <c r="BI145">
        <v>0</v>
      </c>
      <c r="BJ145">
        <v>0</v>
      </c>
      <c r="BK145">
        <v>986.99</v>
      </c>
      <c r="BL145">
        <v>1113.48</v>
      </c>
      <c r="BM145">
        <v>-13.16</v>
      </c>
      <c r="BN145">
        <v>-13.16</v>
      </c>
      <c r="BO145">
        <v>0</v>
      </c>
      <c r="BP145">
        <v>0</v>
      </c>
      <c r="BQ145" t="s">
        <v>73</v>
      </c>
      <c r="BR145">
        <v>0.90532120000000005</v>
      </c>
      <c r="BS145">
        <v>0.88416170000000005</v>
      </c>
      <c r="BT145" s="5">
        <f t="shared" si="12"/>
        <v>7.4982506909331295E-2</v>
      </c>
      <c r="BU145" s="4">
        <f>AO145/Table1[[#This Row],[TotalShareHoldersFunds]]</f>
        <v>1.3796502816735112</v>
      </c>
      <c r="BV145" s="4">
        <f t="shared" si="13"/>
        <v>0.5956921663547744</v>
      </c>
      <c r="BW145" s="6">
        <f t="shared" si="14"/>
        <v>-8.7198635396456003E-2</v>
      </c>
    </row>
    <row r="146" spans="1:75">
      <c r="A146" t="s">
        <v>102</v>
      </c>
      <c r="B146">
        <v>2019</v>
      </c>
      <c r="C146" t="s">
        <v>72</v>
      </c>
      <c r="D146">
        <v>564.91</v>
      </c>
      <c r="E146">
        <v>564.91</v>
      </c>
      <c r="F146">
        <v>0</v>
      </c>
      <c r="G146">
        <v>5136.49</v>
      </c>
      <c r="H146">
        <v>5136.49</v>
      </c>
      <c r="I146">
        <v>5701.4</v>
      </c>
      <c r="J146">
        <v>98557.6</v>
      </c>
      <c r="K146">
        <v>2714</v>
      </c>
      <c r="L146">
        <v>2009.04</v>
      </c>
      <c r="M146">
        <v>108982.1</v>
      </c>
      <c r="N146">
        <v>4941.08</v>
      </c>
      <c r="O146">
        <v>1677.14</v>
      </c>
      <c r="P146">
        <v>26172.93</v>
      </c>
      <c r="Q146">
        <v>69175.53</v>
      </c>
      <c r="R146">
        <v>1230.3800000000001</v>
      </c>
      <c r="S146">
        <v>5784.98</v>
      </c>
      <c r="T146">
        <v>108982.1</v>
      </c>
      <c r="U146">
        <v>0</v>
      </c>
      <c r="V146">
        <v>1048</v>
      </c>
      <c r="W146">
        <v>8948</v>
      </c>
      <c r="X146">
        <v>11</v>
      </c>
      <c r="Y146">
        <v>0</v>
      </c>
      <c r="Z146">
        <v>0</v>
      </c>
      <c r="AA146">
        <v>8605.8700000000008</v>
      </c>
      <c r="AB146">
        <v>12</v>
      </c>
      <c r="AC146">
        <v>4994.2299999999996</v>
      </c>
      <c r="AD146">
        <v>7</v>
      </c>
      <c r="AE146">
        <v>7</v>
      </c>
      <c r="AF146">
        <v>764.7</v>
      </c>
      <c r="AG146">
        <v>7262.52</v>
      </c>
      <c r="AH146">
        <v>0</v>
      </c>
      <c r="AI146">
        <v>6029.72</v>
      </c>
      <c r="AJ146">
        <v>2297.75</v>
      </c>
      <c r="AK146">
        <v>60.26</v>
      </c>
      <c r="AL146">
        <v>170.94</v>
      </c>
      <c r="AM146">
        <v>8558.67</v>
      </c>
      <c r="AN146">
        <v>828.28</v>
      </c>
      <c r="AO146">
        <v>9386.9500000000007</v>
      </c>
      <c r="AP146">
        <v>6278.97</v>
      </c>
      <c r="AQ146">
        <v>1175.81</v>
      </c>
      <c r="AR146">
        <v>-14.72</v>
      </c>
      <c r="AS146">
        <v>550.03</v>
      </c>
      <c r="AT146">
        <v>1711.12</v>
      </c>
      <c r="AU146">
        <v>204.45</v>
      </c>
      <c r="AV146">
        <v>-519.74</v>
      </c>
      <c r="AW146">
        <v>2255.63</v>
      </c>
      <c r="AX146">
        <v>1940.34</v>
      </c>
      <c r="AY146">
        <v>9930.43</v>
      </c>
      <c r="AZ146">
        <v>-543.48</v>
      </c>
      <c r="BA146">
        <v>-543.48</v>
      </c>
      <c r="BB146">
        <v>986.99</v>
      </c>
      <c r="BC146">
        <v>0</v>
      </c>
      <c r="BD146">
        <v>443.51</v>
      </c>
      <c r="BE146">
        <v>0</v>
      </c>
      <c r="BF146">
        <v>0</v>
      </c>
      <c r="BG146">
        <v>120.4</v>
      </c>
      <c r="BH146">
        <v>0</v>
      </c>
      <c r="BI146">
        <v>0</v>
      </c>
      <c r="BJ146">
        <v>0</v>
      </c>
      <c r="BK146">
        <v>323.11</v>
      </c>
      <c r="BL146">
        <v>443.51</v>
      </c>
      <c r="BM146">
        <v>-9.6199999999999992</v>
      </c>
      <c r="BN146">
        <v>-9.6199999999999992</v>
      </c>
      <c r="BO146">
        <v>0</v>
      </c>
      <c r="BP146">
        <v>0</v>
      </c>
      <c r="BQ146" t="s">
        <v>73</v>
      </c>
      <c r="BR146">
        <v>0.90532120000000005</v>
      </c>
      <c r="BS146">
        <v>0.87458619999999998</v>
      </c>
      <c r="BT146" s="5">
        <f t="shared" si="12"/>
        <v>8.6132952108649033E-2</v>
      </c>
      <c r="BU146" s="4">
        <f>AO146/Table1[[#This Row],[TotalShareHoldersFunds]]</f>
        <v>1.6464289472761078</v>
      </c>
      <c r="BV146" s="4">
        <f t="shared" si="13"/>
        <v>0.47602343284105664</v>
      </c>
      <c r="BW146" s="6">
        <f t="shared" si="14"/>
        <v>-5.7897400113988036E-2</v>
      </c>
    </row>
    <row r="147" spans="1:75">
      <c r="A147" t="s">
        <v>103</v>
      </c>
      <c r="B147">
        <v>2015</v>
      </c>
      <c r="C147" t="s">
        <v>72</v>
      </c>
      <c r="D147">
        <v>392.72</v>
      </c>
      <c r="E147">
        <v>392.72</v>
      </c>
      <c r="F147">
        <v>2844.78</v>
      </c>
      <c r="G147">
        <v>35072.639999999999</v>
      </c>
      <c r="H147">
        <v>37917.42</v>
      </c>
      <c r="I147">
        <v>38310.14</v>
      </c>
      <c r="J147">
        <v>553051.1</v>
      </c>
      <c r="K147">
        <v>59755.24</v>
      </c>
      <c r="L147">
        <v>16273.94</v>
      </c>
      <c r="M147">
        <v>667390.5</v>
      </c>
      <c r="N147">
        <v>26479.07</v>
      </c>
      <c r="O147">
        <v>47144.02</v>
      </c>
      <c r="P147">
        <v>157845.9</v>
      </c>
      <c r="Q147">
        <v>412325.8</v>
      </c>
      <c r="R147">
        <v>5222.7299999999996</v>
      </c>
      <c r="S147">
        <v>18372.939999999999</v>
      </c>
      <c r="T147">
        <v>667390.5</v>
      </c>
      <c r="U147">
        <v>0</v>
      </c>
      <c r="V147">
        <v>6760</v>
      </c>
      <c r="W147">
        <v>70801</v>
      </c>
      <c r="X147">
        <v>11</v>
      </c>
      <c r="Y147">
        <v>8</v>
      </c>
      <c r="Z147">
        <v>3</v>
      </c>
      <c r="AA147">
        <v>55818.33</v>
      </c>
      <c r="AB147">
        <v>13</v>
      </c>
      <c r="AC147">
        <v>35422.559999999998</v>
      </c>
      <c r="AD147">
        <v>9</v>
      </c>
      <c r="AE147">
        <v>9</v>
      </c>
      <c r="AF147">
        <v>55173.05</v>
      </c>
      <c r="AG147">
        <v>303844.09999999998</v>
      </c>
      <c r="AH147">
        <v>0</v>
      </c>
      <c r="AI147">
        <v>34794.379999999997</v>
      </c>
      <c r="AJ147">
        <v>10599.99</v>
      </c>
      <c r="AK147">
        <v>632.25</v>
      </c>
      <c r="AL147">
        <v>288.74</v>
      </c>
      <c r="AM147">
        <v>46315.360000000001</v>
      </c>
      <c r="AN147">
        <v>5890.73</v>
      </c>
      <c r="AO147">
        <v>52206.09</v>
      </c>
      <c r="AP147">
        <v>29759.79</v>
      </c>
      <c r="AQ147">
        <v>7336.91</v>
      </c>
      <c r="AR147">
        <v>370.23</v>
      </c>
      <c r="AS147">
        <v>2784.41</v>
      </c>
      <c r="AT147">
        <v>10491.55</v>
      </c>
      <c r="AU147">
        <v>1825.67</v>
      </c>
      <c r="AV147">
        <v>-930</v>
      </c>
      <c r="AW147">
        <v>7997.5</v>
      </c>
      <c r="AX147">
        <v>8893.17</v>
      </c>
      <c r="AY147">
        <v>49144.51</v>
      </c>
      <c r="AZ147">
        <v>3061.58</v>
      </c>
      <c r="BA147">
        <v>3061.58</v>
      </c>
      <c r="BB147">
        <v>0</v>
      </c>
      <c r="BC147">
        <v>0</v>
      </c>
      <c r="BD147">
        <v>3061.58</v>
      </c>
      <c r="BE147">
        <v>765.4</v>
      </c>
      <c r="BF147">
        <v>0</v>
      </c>
      <c r="BG147">
        <v>1561.48</v>
      </c>
      <c r="BH147">
        <v>0</v>
      </c>
      <c r="BI147">
        <v>627.98</v>
      </c>
      <c r="BJ147">
        <v>106.72</v>
      </c>
      <c r="BK147">
        <v>0</v>
      </c>
      <c r="BL147">
        <v>3061.58</v>
      </c>
      <c r="BM147">
        <v>16.91</v>
      </c>
      <c r="BN147">
        <v>16.91</v>
      </c>
      <c r="BO147">
        <v>0</v>
      </c>
      <c r="BP147">
        <v>165</v>
      </c>
      <c r="BQ147" t="s">
        <v>73</v>
      </c>
      <c r="BR147">
        <v>0.8937039</v>
      </c>
      <c r="BS147">
        <v>0.89928920000000001</v>
      </c>
      <c r="BT147" s="5">
        <f t="shared" si="12"/>
        <v>7.8224203071515092E-2</v>
      </c>
      <c r="BU147" s="4">
        <f>AO147/Table1[[#This Row],[TotalShareHoldersFunds]]</f>
        <v>1.3627225063651556</v>
      </c>
      <c r="BV147" s="4">
        <f t="shared" si="13"/>
        <v>1.5597760801709417</v>
      </c>
      <c r="BW147" s="6">
        <f t="shared" si="14"/>
        <v>5.8644116040868034E-2</v>
      </c>
    </row>
    <row r="148" spans="1:75">
      <c r="A148" t="s">
        <v>103</v>
      </c>
      <c r="B148">
        <v>2016</v>
      </c>
      <c r="C148" t="s">
        <v>72</v>
      </c>
      <c r="D148">
        <v>425.59</v>
      </c>
      <c r="E148">
        <v>425.59</v>
      </c>
      <c r="F148">
        <v>3750.53</v>
      </c>
      <c r="G148">
        <v>37670.86</v>
      </c>
      <c r="H148">
        <v>41421.39</v>
      </c>
      <c r="I148">
        <v>41846.980000000003</v>
      </c>
      <c r="J148">
        <v>621704</v>
      </c>
      <c r="K148">
        <v>40763.339999999997</v>
      </c>
      <c r="L148">
        <v>16016.21</v>
      </c>
      <c r="M148">
        <v>720330.6</v>
      </c>
      <c r="N148">
        <v>25210</v>
      </c>
      <c r="O148">
        <v>63121.65</v>
      </c>
      <c r="P148">
        <v>186725.4</v>
      </c>
      <c r="Q148">
        <v>419493.2</v>
      </c>
      <c r="R148">
        <v>6273.25</v>
      </c>
      <c r="S148">
        <v>19507.060000000001</v>
      </c>
      <c r="T148">
        <v>720330.6</v>
      </c>
      <c r="U148">
        <v>0</v>
      </c>
      <c r="V148">
        <v>6938</v>
      </c>
      <c r="W148">
        <v>73919</v>
      </c>
      <c r="X148">
        <v>12</v>
      </c>
      <c r="Y148">
        <v>9</v>
      </c>
      <c r="Z148">
        <v>3</v>
      </c>
      <c r="AA148">
        <v>55370.45</v>
      </c>
      <c r="AB148">
        <v>13</v>
      </c>
      <c r="AC148">
        <v>32702.1</v>
      </c>
      <c r="AD148">
        <v>8</v>
      </c>
      <c r="AE148">
        <v>8</v>
      </c>
      <c r="AF148">
        <v>25779.13</v>
      </c>
      <c r="AG148">
        <v>332831.3</v>
      </c>
      <c r="AH148">
        <v>0</v>
      </c>
      <c r="AI148">
        <v>34445.54</v>
      </c>
      <c r="AJ148">
        <v>12033.65</v>
      </c>
      <c r="AK148">
        <v>730.5</v>
      </c>
      <c r="AL148">
        <v>214.66</v>
      </c>
      <c r="AM148">
        <v>47424.35</v>
      </c>
      <c r="AN148">
        <v>6877.02</v>
      </c>
      <c r="AO148">
        <v>54301.37</v>
      </c>
      <c r="AP148">
        <v>32112.57</v>
      </c>
      <c r="AQ148">
        <v>6425.95</v>
      </c>
      <c r="AR148">
        <v>395.73</v>
      </c>
      <c r="AS148">
        <v>3150.78</v>
      </c>
      <c r="AT148">
        <v>9972.4500000000007</v>
      </c>
      <c r="AU148">
        <v>-1763.49</v>
      </c>
      <c r="AV148">
        <v>0</v>
      </c>
      <c r="AW148">
        <v>17954.23</v>
      </c>
      <c r="AX148">
        <v>16190.74</v>
      </c>
      <c r="AY148">
        <v>58275.77</v>
      </c>
      <c r="AZ148">
        <v>-3974.4</v>
      </c>
      <c r="BA148">
        <v>-3974.4</v>
      </c>
      <c r="BB148">
        <v>0</v>
      </c>
      <c r="BC148">
        <v>0</v>
      </c>
      <c r="BD148">
        <v>-3974.4</v>
      </c>
      <c r="BE148">
        <v>0</v>
      </c>
      <c r="BF148">
        <v>111.73</v>
      </c>
      <c r="BG148">
        <v>-4080.33</v>
      </c>
      <c r="BH148">
        <v>-5.8</v>
      </c>
      <c r="BI148">
        <v>0</v>
      </c>
      <c r="BJ148">
        <v>0</v>
      </c>
      <c r="BK148">
        <v>0</v>
      </c>
      <c r="BL148">
        <v>-3974.4</v>
      </c>
      <c r="BM148">
        <v>-20.82</v>
      </c>
      <c r="BN148">
        <v>-20.82</v>
      </c>
      <c r="BO148">
        <v>0</v>
      </c>
      <c r="BP148">
        <v>0</v>
      </c>
      <c r="BQ148" t="s">
        <v>73</v>
      </c>
      <c r="BR148">
        <v>0.8937039</v>
      </c>
      <c r="BS148">
        <v>0.89089719999999994</v>
      </c>
      <c r="BT148" s="5">
        <f t="shared" si="12"/>
        <v>7.5383955644810874E-2</v>
      </c>
      <c r="BU148" s="4">
        <f>AO148/Table1[[#This Row],[TotalShareHoldersFunds]]</f>
        <v>1.2976174146855997</v>
      </c>
      <c r="BV148" s="4">
        <f t="shared" si="13"/>
        <v>0.97410470241819103</v>
      </c>
      <c r="BW148" s="6">
        <f t="shared" si="14"/>
        <v>-7.3191523528780209E-2</v>
      </c>
    </row>
    <row r="149" spans="1:75">
      <c r="A149" t="s">
        <v>103</v>
      </c>
      <c r="B149">
        <v>2017</v>
      </c>
      <c r="C149" t="s">
        <v>72</v>
      </c>
      <c r="D149">
        <v>552.11</v>
      </c>
      <c r="E149">
        <v>552.11</v>
      </c>
      <c r="F149">
        <v>0</v>
      </c>
      <c r="G149">
        <v>40522.19</v>
      </c>
      <c r="H149">
        <v>40522.19</v>
      </c>
      <c r="I149">
        <v>41074.300000000003</v>
      </c>
      <c r="J149">
        <v>642226.19999999995</v>
      </c>
      <c r="K149">
        <v>60850.75</v>
      </c>
      <c r="L149">
        <v>21678.86</v>
      </c>
      <c r="M149">
        <v>765830.1</v>
      </c>
      <c r="N149">
        <v>28789.03</v>
      </c>
      <c r="O149">
        <v>66672.97</v>
      </c>
      <c r="P149">
        <v>200306</v>
      </c>
      <c r="Q149">
        <v>433734.7</v>
      </c>
      <c r="R149">
        <v>6349.33</v>
      </c>
      <c r="S149">
        <v>29978.07</v>
      </c>
      <c r="T149">
        <v>765830.1</v>
      </c>
      <c r="U149">
        <v>0</v>
      </c>
      <c r="V149">
        <v>0</v>
      </c>
      <c r="W149">
        <v>0</v>
      </c>
      <c r="X149">
        <v>9</v>
      </c>
      <c r="Y149">
        <v>0</v>
      </c>
      <c r="Z149">
        <v>0</v>
      </c>
      <c r="AA149">
        <v>86620.05</v>
      </c>
      <c r="AB149">
        <v>18</v>
      </c>
      <c r="AC149">
        <v>48684.29</v>
      </c>
      <c r="AD149">
        <v>11</v>
      </c>
      <c r="AE149">
        <v>-2</v>
      </c>
      <c r="AF149">
        <v>0</v>
      </c>
      <c r="AG149">
        <v>0</v>
      </c>
      <c r="AH149">
        <v>0</v>
      </c>
      <c r="AI149">
        <v>32958.82</v>
      </c>
      <c r="AJ149">
        <v>12577.17</v>
      </c>
      <c r="AK149">
        <v>1354.2</v>
      </c>
      <c r="AL149">
        <v>385.8</v>
      </c>
      <c r="AM149">
        <v>47275.99</v>
      </c>
      <c r="AN149">
        <v>8951.3700000000008</v>
      </c>
      <c r="AO149">
        <v>56227.360000000001</v>
      </c>
      <c r="AP149">
        <v>32282.82</v>
      </c>
      <c r="AQ149">
        <v>5420.72</v>
      </c>
      <c r="AR149">
        <v>425.04</v>
      </c>
      <c r="AS149">
        <v>3533.63</v>
      </c>
      <c r="AT149">
        <v>9379.3799999999992</v>
      </c>
      <c r="AU149">
        <v>686.74</v>
      </c>
      <c r="AV149">
        <v>0</v>
      </c>
      <c r="AW149">
        <v>12553.62</v>
      </c>
      <c r="AX149">
        <v>13240.36</v>
      </c>
      <c r="AY149">
        <v>54902.559999999998</v>
      </c>
      <c r="AZ149">
        <v>1324.8</v>
      </c>
      <c r="BA149">
        <v>1324.8</v>
      </c>
      <c r="BB149">
        <v>0</v>
      </c>
      <c r="BC149">
        <v>0</v>
      </c>
      <c r="BD149">
        <v>1324.8</v>
      </c>
      <c r="BE149">
        <v>331.2</v>
      </c>
      <c r="BF149">
        <v>513.70000000000005</v>
      </c>
      <c r="BG149">
        <v>209.9</v>
      </c>
      <c r="BH149">
        <v>0</v>
      </c>
      <c r="BI149">
        <v>0</v>
      </c>
      <c r="BJ149">
        <v>0</v>
      </c>
      <c r="BK149">
        <v>0</v>
      </c>
      <c r="BL149">
        <v>1324.8</v>
      </c>
      <c r="BM149">
        <v>6.45</v>
      </c>
      <c r="BN149">
        <v>6.45</v>
      </c>
      <c r="BO149">
        <v>0</v>
      </c>
      <c r="BP149">
        <v>0</v>
      </c>
      <c r="BQ149" t="s">
        <v>73</v>
      </c>
      <c r="BR149" t="s">
        <v>73</v>
      </c>
      <c r="BS149" t="s">
        <v>73</v>
      </c>
      <c r="BT149" s="5">
        <f t="shared" si="12"/>
        <v>7.3420148933817042E-2</v>
      </c>
      <c r="BU149" s="4">
        <f>AO149/Table1[[#This Row],[TotalShareHoldersFunds]]</f>
        <v>1.3689182773656519</v>
      </c>
      <c r="BV149" s="4">
        <f t="shared" si="13"/>
        <v>1.4814799034919646</v>
      </c>
      <c r="BW149" s="6">
        <f t="shared" si="14"/>
        <v>2.3561483235207913E-2</v>
      </c>
    </row>
    <row r="150" spans="1:75">
      <c r="A150" t="s">
        <v>103</v>
      </c>
      <c r="B150">
        <v>2018</v>
      </c>
      <c r="C150" t="s">
        <v>72</v>
      </c>
      <c r="D150">
        <v>552.11</v>
      </c>
      <c r="E150">
        <v>552.11</v>
      </c>
      <c r="F150">
        <v>3683.82</v>
      </c>
      <c r="G150">
        <v>36838.370000000003</v>
      </c>
      <c r="H150">
        <v>40522.19</v>
      </c>
      <c r="I150">
        <v>41074.31</v>
      </c>
      <c r="J150">
        <v>642226.19999999995</v>
      </c>
      <c r="K150">
        <v>60850.75</v>
      </c>
      <c r="L150">
        <v>21678.86</v>
      </c>
      <c r="M150">
        <v>765830.1</v>
      </c>
      <c r="N150">
        <v>28789.03</v>
      </c>
      <c r="O150">
        <v>66672.97</v>
      </c>
      <c r="P150">
        <v>200306</v>
      </c>
      <c r="Q150">
        <v>433734.7</v>
      </c>
      <c r="R150">
        <v>6349.33</v>
      </c>
      <c r="S150">
        <v>29978.07</v>
      </c>
      <c r="T150">
        <v>765830.1</v>
      </c>
      <c r="U150">
        <v>0</v>
      </c>
      <c r="V150">
        <v>6983</v>
      </c>
      <c r="W150">
        <v>74897</v>
      </c>
      <c r="X150">
        <v>9</v>
      </c>
      <c r="Y150">
        <v>7</v>
      </c>
      <c r="Z150">
        <v>2</v>
      </c>
      <c r="AA150">
        <v>86620.05</v>
      </c>
      <c r="AB150">
        <v>18</v>
      </c>
      <c r="AC150">
        <v>48684.29</v>
      </c>
      <c r="AD150">
        <v>11</v>
      </c>
      <c r="AE150">
        <v>11</v>
      </c>
      <c r="AF150">
        <v>27858.61</v>
      </c>
      <c r="AG150">
        <v>304127.7</v>
      </c>
      <c r="AH150">
        <v>0</v>
      </c>
      <c r="AI150">
        <v>31833.08</v>
      </c>
      <c r="AJ150">
        <v>13946.98</v>
      </c>
      <c r="AK150">
        <v>2001.42</v>
      </c>
      <c r="AL150">
        <v>214.28</v>
      </c>
      <c r="AM150">
        <v>47995.77</v>
      </c>
      <c r="AN150">
        <v>8880.8700000000008</v>
      </c>
      <c r="AO150">
        <v>56876.639999999999</v>
      </c>
      <c r="AP150">
        <v>33073.360000000001</v>
      </c>
      <c r="AQ150">
        <v>9168.7999999999993</v>
      </c>
      <c r="AR150">
        <v>576.16999999999996</v>
      </c>
      <c r="AS150">
        <v>3764.11</v>
      </c>
      <c r="AT150">
        <v>13509.07</v>
      </c>
      <c r="AU150">
        <v>-7292.26</v>
      </c>
      <c r="AV150">
        <v>0</v>
      </c>
      <c r="AW150">
        <v>29869.279999999999</v>
      </c>
      <c r="AX150">
        <v>22577.02</v>
      </c>
      <c r="AY150">
        <v>69159.460000000006</v>
      </c>
      <c r="AZ150">
        <v>-12282.82</v>
      </c>
      <c r="BA150">
        <v>-12282.82</v>
      </c>
      <c r="BB150">
        <v>0</v>
      </c>
      <c r="BC150">
        <v>0</v>
      </c>
      <c r="BD150">
        <v>-12282.82</v>
      </c>
      <c r="BE150">
        <v>0</v>
      </c>
      <c r="BF150">
        <v>1024.93</v>
      </c>
      <c r="BG150">
        <v>-13307.75</v>
      </c>
      <c r="BH150">
        <v>0</v>
      </c>
      <c r="BI150">
        <v>0</v>
      </c>
      <c r="BJ150">
        <v>0</v>
      </c>
      <c r="BK150">
        <v>0</v>
      </c>
      <c r="BL150">
        <v>-12282.82</v>
      </c>
      <c r="BM150">
        <v>-55.39</v>
      </c>
      <c r="BN150">
        <v>-55.39</v>
      </c>
      <c r="BO150">
        <v>0</v>
      </c>
      <c r="BP150">
        <v>0</v>
      </c>
      <c r="BQ150" t="s">
        <v>73</v>
      </c>
      <c r="BR150">
        <v>0.8937039</v>
      </c>
      <c r="BS150">
        <v>0.8721373</v>
      </c>
      <c r="BT150" s="5">
        <f t="shared" si="12"/>
        <v>7.426796100074938E-2</v>
      </c>
      <c r="BU150" s="4">
        <f>AO150/Table1[[#This Row],[TotalShareHoldersFunds]]</f>
        <v>1.3847253916133955</v>
      </c>
      <c r="BV150" s="4">
        <f t="shared" si="13"/>
        <v>1.4814795428091185</v>
      </c>
      <c r="BW150" s="6">
        <f t="shared" si="14"/>
        <v>-0.21595544321886806</v>
      </c>
    </row>
    <row r="151" spans="1:75">
      <c r="A151" t="s">
        <v>103</v>
      </c>
      <c r="B151">
        <v>2019</v>
      </c>
      <c r="C151" t="s">
        <v>72</v>
      </c>
      <c r="D151">
        <v>920.81</v>
      </c>
      <c r="E151">
        <v>920.81</v>
      </c>
      <c r="F151">
        <v>3582.23</v>
      </c>
      <c r="G151">
        <v>40284.089999999997</v>
      </c>
      <c r="H151">
        <v>43866.32</v>
      </c>
      <c r="I151">
        <v>44787.13</v>
      </c>
      <c r="J151">
        <v>676030.1</v>
      </c>
      <c r="K151">
        <v>39325.910000000003</v>
      </c>
      <c r="L151">
        <v>14806.28</v>
      </c>
      <c r="M151">
        <v>774949.5</v>
      </c>
      <c r="N151">
        <v>32129.13</v>
      </c>
      <c r="O151">
        <v>43158.91</v>
      </c>
      <c r="P151">
        <v>202128.2</v>
      </c>
      <c r="Q151">
        <v>464474</v>
      </c>
      <c r="R151">
        <v>0</v>
      </c>
      <c r="S151">
        <v>33059.15</v>
      </c>
      <c r="T151">
        <v>774949.5</v>
      </c>
      <c r="U151">
        <v>0</v>
      </c>
      <c r="V151">
        <v>6989</v>
      </c>
      <c r="W151">
        <v>70810</v>
      </c>
      <c r="X151">
        <v>10</v>
      </c>
      <c r="Y151">
        <v>7</v>
      </c>
      <c r="Z151">
        <v>2</v>
      </c>
      <c r="AA151">
        <v>78472.7</v>
      </c>
      <c r="AB151">
        <v>16</v>
      </c>
      <c r="AC151">
        <v>30037.66</v>
      </c>
      <c r="AD151">
        <v>7</v>
      </c>
      <c r="AE151">
        <v>7</v>
      </c>
      <c r="AF151">
        <v>27335.9</v>
      </c>
      <c r="AG151">
        <v>305400.09999999998</v>
      </c>
      <c r="AH151">
        <v>0</v>
      </c>
      <c r="AI151">
        <v>35086.21</v>
      </c>
      <c r="AJ151">
        <v>14105.97</v>
      </c>
      <c r="AK151">
        <v>1891.39</v>
      </c>
      <c r="AL151">
        <v>226.68</v>
      </c>
      <c r="AM151">
        <v>51310.25</v>
      </c>
      <c r="AN151">
        <v>7377.41</v>
      </c>
      <c r="AO151">
        <v>58687.66</v>
      </c>
      <c r="AP151">
        <v>34153.94</v>
      </c>
      <c r="AQ151">
        <v>6963.16</v>
      </c>
      <c r="AR151">
        <v>578.02</v>
      </c>
      <c r="AS151">
        <v>3997.29</v>
      </c>
      <c r="AT151">
        <v>11538.47</v>
      </c>
      <c r="AU151">
        <v>17.149999999999999</v>
      </c>
      <c r="AV151">
        <v>-5387.42</v>
      </c>
      <c r="AW151">
        <v>28341.01</v>
      </c>
      <c r="AX151">
        <v>22970.74</v>
      </c>
      <c r="AY151">
        <v>68663.149999999994</v>
      </c>
      <c r="AZ151">
        <v>-9975.49</v>
      </c>
      <c r="BA151">
        <v>-9975.49</v>
      </c>
      <c r="BB151">
        <v>0</v>
      </c>
      <c r="BC151">
        <v>0</v>
      </c>
      <c r="BD151">
        <v>-9975.49</v>
      </c>
      <c r="BE151">
        <v>0</v>
      </c>
      <c r="BF151">
        <v>86.13</v>
      </c>
      <c r="BG151">
        <v>-134.32</v>
      </c>
      <c r="BH151">
        <v>0</v>
      </c>
      <c r="BI151">
        <v>0</v>
      </c>
      <c r="BJ151">
        <v>0</v>
      </c>
      <c r="BK151">
        <v>-9927.2999999999993</v>
      </c>
      <c r="BL151">
        <v>-9975.49</v>
      </c>
      <c r="BM151">
        <v>-30.94</v>
      </c>
      <c r="BN151">
        <v>-30.94</v>
      </c>
      <c r="BO151">
        <v>0</v>
      </c>
      <c r="BP151">
        <v>0</v>
      </c>
      <c r="BQ151" t="s">
        <v>73</v>
      </c>
      <c r="BR151" t="s">
        <v>73</v>
      </c>
      <c r="BS151" t="s">
        <v>73</v>
      </c>
      <c r="BT151" s="5">
        <f t="shared" si="12"/>
        <v>7.5730947629490702E-2</v>
      </c>
      <c r="BU151" s="4">
        <f>AO151/Table1[[#This Row],[TotalShareHoldersFunds]]</f>
        <v>1.3103688492654029</v>
      </c>
      <c r="BV151" s="4">
        <f t="shared" si="13"/>
        <v>0.87806273811248914</v>
      </c>
      <c r="BW151" s="6">
        <f t="shared" si="14"/>
        <v>-0.16997593701980959</v>
      </c>
    </row>
    <row r="152" spans="1:75">
      <c r="A152" t="s">
        <v>104</v>
      </c>
      <c r="B152">
        <v>2015</v>
      </c>
      <c r="C152" t="s">
        <v>76</v>
      </c>
      <c r="D152">
        <v>324.73</v>
      </c>
      <c r="E152">
        <v>324.73</v>
      </c>
      <c r="F152">
        <v>0</v>
      </c>
      <c r="G152">
        <v>2663.51</v>
      </c>
      <c r="H152">
        <v>2663.51</v>
      </c>
      <c r="I152">
        <v>2988.24</v>
      </c>
      <c r="J152">
        <v>24348.65</v>
      </c>
      <c r="K152">
        <v>10536.22</v>
      </c>
      <c r="L152">
        <v>1286.98</v>
      </c>
      <c r="M152">
        <v>39160.089999999997</v>
      </c>
      <c r="N152">
        <v>1339.75</v>
      </c>
      <c r="O152">
        <v>1110.18</v>
      </c>
      <c r="P152">
        <v>14436.03</v>
      </c>
      <c r="Q152">
        <v>21229.08</v>
      </c>
      <c r="R152">
        <v>176.3</v>
      </c>
      <c r="S152">
        <v>868.75</v>
      </c>
      <c r="T152">
        <v>39160.089999999997</v>
      </c>
      <c r="U152">
        <v>0</v>
      </c>
      <c r="V152">
        <v>197</v>
      </c>
      <c r="W152">
        <v>3871</v>
      </c>
      <c r="X152">
        <v>13</v>
      </c>
      <c r="Y152">
        <v>11</v>
      </c>
      <c r="Z152">
        <v>2</v>
      </c>
      <c r="AA152">
        <v>208.05</v>
      </c>
      <c r="AB152">
        <v>1</v>
      </c>
      <c r="AC152">
        <v>124.44</v>
      </c>
      <c r="AD152">
        <v>1</v>
      </c>
      <c r="AE152">
        <v>1</v>
      </c>
      <c r="AF152">
        <v>772.32</v>
      </c>
      <c r="AG152">
        <v>29718.22</v>
      </c>
      <c r="AH152">
        <v>0</v>
      </c>
      <c r="AI152">
        <v>1413.57</v>
      </c>
      <c r="AJ152">
        <v>517.91</v>
      </c>
      <c r="AK152">
        <v>9.9600000000000009</v>
      </c>
      <c r="AL152">
        <v>11.65</v>
      </c>
      <c r="AM152">
        <v>1953.09</v>
      </c>
      <c r="AN152">
        <v>403.41</v>
      </c>
      <c r="AO152">
        <v>2356.4899999999998</v>
      </c>
      <c r="AP152">
        <v>1396.72</v>
      </c>
      <c r="AQ152">
        <v>300.87</v>
      </c>
      <c r="AR152">
        <v>33.21</v>
      </c>
      <c r="AS152">
        <v>265.57</v>
      </c>
      <c r="AT152">
        <v>599.65</v>
      </c>
      <c r="AU152">
        <v>102.53</v>
      </c>
      <c r="AV152">
        <v>-9.76</v>
      </c>
      <c r="AW152">
        <v>60.18</v>
      </c>
      <c r="AX152">
        <v>152.94999999999999</v>
      </c>
      <c r="AY152">
        <v>2149.3200000000002</v>
      </c>
      <c r="AZ152">
        <v>207.18</v>
      </c>
      <c r="BA152">
        <v>207.18</v>
      </c>
      <c r="BB152">
        <v>1.28</v>
      </c>
      <c r="BC152">
        <v>0</v>
      </c>
      <c r="BD152">
        <v>208.45</v>
      </c>
      <c r="BE152">
        <v>51.8</v>
      </c>
      <c r="BF152">
        <v>2.46</v>
      </c>
      <c r="BG152">
        <v>105</v>
      </c>
      <c r="BH152">
        <v>0</v>
      </c>
      <c r="BI152">
        <v>36.68</v>
      </c>
      <c r="BJ152">
        <v>7.17</v>
      </c>
      <c r="BK152">
        <v>4.32</v>
      </c>
      <c r="BL152">
        <v>208.45</v>
      </c>
      <c r="BM152">
        <v>7.23</v>
      </c>
      <c r="BN152">
        <v>7</v>
      </c>
      <c r="BO152">
        <v>0</v>
      </c>
      <c r="BP152">
        <v>12</v>
      </c>
      <c r="BQ152" t="s">
        <v>73</v>
      </c>
      <c r="BR152">
        <v>0.72620300000000004</v>
      </c>
      <c r="BS152">
        <v>0.75568610000000003</v>
      </c>
      <c r="BT152" s="5">
        <f t="shared" si="12"/>
        <v>6.0175806541813363E-2</v>
      </c>
      <c r="BU152" s="4">
        <f>AO152/Table1[[#This Row],[TotalShareHoldersFunds]]</f>
        <v>0.78858793135758842</v>
      </c>
      <c r="BV152" s="4">
        <f t="shared" si="13"/>
        <v>3.5258948411104867</v>
      </c>
      <c r="BW152" s="6">
        <f t="shared" si="14"/>
        <v>8.7918896324618412E-2</v>
      </c>
    </row>
    <row r="153" spans="1:75">
      <c r="A153" t="s">
        <v>104</v>
      </c>
      <c r="B153">
        <v>2016</v>
      </c>
      <c r="C153" t="s">
        <v>76</v>
      </c>
      <c r="D153">
        <v>375.2</v>
      </c>
      <c r="E153">
        <v>375.2</v>
      </c>
      <c r="F153">
        <v>0.97</v>
      </c>
      <c r="G153">
        <v>3959.41</v>
      </c>
      <c r="H153">
        <v>3960.37</v>
      </c>
      <c r="I153">
        <v>4335.58</v>
      </c>
      <c r="J153">
        <v>34588.089999999997</v>
      </c>
      <c r="K153">
        <v>7979.76</v>
      </c>
      <c r="L153">
        <v>1771.35</v>
      </c>
      <c r="M153">
        <v>48674.77</v>
      </c>
      <c r="N153">
        <v>2947.93</v>
      </c>
      <c r="O153">
        <v>1245.72</v>
      </c>
      <c r="P153">
        <v>13481.71</v>
      </c>
      <c r="Q153">
        <v>29449.040000000001</v>
      </c>
      <c r="R153">
        <v>258.70999999999998</v>
      </c>
      <c r="S153">
        <v>1291.67</v>
      </c>
      <c r="T153">
        <v>48674.77</v>
      </c>
      <c r="U153">
        <v>0</v>
      </c>
      <c r="V153">
        <v>239</v>
      </c>
      <c r="W153">
        <v>4902</v>
      </c>
      <c r="X153">
        <v>14</v>
      </c>
      <c r="Y153">
        <v>11</v>
      </c>
      <c r="Z153">
        <v>2</v>
      </c>
      <c r="AA153">
        <v>356.84</v>
      </c>
      <c r="AB153">
        <v>1</v>
      </c>
      <c r="AC153">
        <v>189.94</v>
      </c>
      <c r="AD153">
        <v>1</v>
      </c>
      <c r="AE153">
        <v>1</v>
      </c>
      <c r="AF153">
        <v>822.71</v>
      </c>
      <c r="AG153">
        <v>41904.46</v>
      </c>
      <c r="AH153">
        <v>0</v>
      </c>
      <c r="AI153">
        <v>1952.8</v>
      </c>
      <c r="AJ153">
        <v>745.38</v>
      </c>
      <c r="AK153">
        <v>39.840000000000003</v>
      </c>
      <c r="AL153">
        <v>6.29</v>
      </c>
      <c r="AM153">
        <v>2744.31</v>
      </c>
      <c r="AN153">
        <v>490.54</v>
      </c>
      <c r="AO153">
        <v>3234.85</v>
      </c>
      <c r="AP153">
        <v>1925.1</v>
      </c>
      <c r="AQ153">
        <v>369.92</v>
      </c>
      <c r="AR153">
        <v>48.36</v>
      </c>
      <c r="AS153">
        <v>349.06</v>
      </c>
      <c r="AT153">
        <v>767.34</v>
      </c>
      <c r="AU153">
        <v>157.54</v>
      </c>
      <c r="AV153">
        <v>-22.02</v>
      </c>
      <c r="AW153">
        <v>114.41</v>
      </c>
      <c r="AX153">
        <v>249.93</v>
      </c>
      <c r="AY153">
        <v>2942.37</v>
      </c>
      <c r="AZ153">
        <v>292.49</v>
      </c>
      <c r="BA153">
        <v>292.49</v>
      </c>
      <c r="BB153">
        <v>4.32</v>
      </c>
      <c r="BC153">
        <v>0</v>
      </c>
      <c r="BD153">
        <v>296.8</v>
      </c>
      <c r="BE153">
        <v>73.2</v>
      </c>
      <c r="BF153">
        <v>1</v>
      </c>
      <c r="BG153">
        <v>160</v>
      </c>
      <c r="BH153">
        <v>0</v>
      </c>
      <c r="BI153">
        <v>48.76</v>
      </c>
      <c r="BJ153">
        <v>9.93</v>
      </c>
      <c r="BK153">
        <v>3.92</v>
      </c>
      <c r="BL153">
        <v>296.8</v>
      </c>
      <c r="BM153">
        <v>9.6</v>
      </c>
      <c r="BN153">
        <v>9.43</v>
      </c>
      <c r="BO153">
        <v>0</v>
      </c>
      <c r="BP153">
        <v>15</v>
      </c>
      <c r="BQ153" t="s">
        <v>73</v>
      </c>
      <c r="BR153">
        <v>0.72620300000000004</v>
      </c>
      <c r="BS153">
        <v>0.73710889999999996</v>
      </c>
      <c r="BT153" s="5">
        <f t="shared" si="12"/>
        <v>6.6458454760032773E-2</v>
      </c>
      <c r="BU153" s="4">
        <f>AO153/Table1[[#This Row],[TotalShareHoldersFunds]]</f>
        <v>0.74611701317932089</v>
      </c>
      <c r="BV153" s="4">
        <f t="shared" si="13"/>
        <v>1.8405288335124712</v>
      </c>
      <c r="BW153" s="6">
        <f t="shared" si="14"/>
        <v>9.0418411982008451E-2</v>
      </c>
    </row>
    <row r="154" spans="1:75">
      <c r="A154" t="s">
        <v>104</v>
      </c>
      <c r="B154">
        <v>2017</v>
      </c>
      <c r="C154" t="s">
        <v>76</v>
      </c>
      <c r="D154">
        <v>419.67</v>
      </c>
      <c r="E154">
        <v>419.67</v>
      </c>
      <c r="F154">
        <v>0.94</v>
      </c>
      <c r="G154">
        <v>6263.36</v>
      </c>
      <c r="H154">
        <v>6264.3</v>
      </c>
      <c r="I154">
        <v>6683.97</v>
      </c>
      <c r="J154">
        <v>43902.26</v>
      </c>
      <c r="K154">
        <v>9261.44</v>
      </c>
      <c r="L154">
        <v>2003.08</v>
      </c>
      <c r="M154">
        <v>61850.76</v>
      </c>
      <c r="N154">
        <v>2589.33</v>
      </c>
      <c r="O154">
        <v>1695.11</v>
      </c>
      <c r="P154">
        <v>15447.5</v>
      </c>
      <c r="Q154">
        <v>40267.839999999997</v>
      </c>
      <c r="R154">
        <v>334</v>
      </c>
      <c r="S154">
        <v>1516.97</v>
      </c>
      <c r="T154">
        <v>61850.76</v>
      </c>
      <c r="U154">
        <v>0</v>
      </c>
      <c r="V154">
        <v>265</v>
      </c>
      <c r="W154">
        <v>5330</v>
      </c>
      <c r="X154">
        <v>15</v>
      </c>
      <c r="Y154">
        <v>14</v>
      </c>
      <c r="Z154">
        <v>2</v>
      </c>
      <c r="AA154">
        <v>566.73</v>
      </c>
      <c r="AB154">
        <v>1</v>
      </c>
      <c r="AC154">
        <v>312.56</v>
      </c>
      <c r="AD154">
        <v>1</v>
      </c>
      <c r="AE154">
        <v>1</v>
      </c>
      <c r="AF154">
        <v>1418.19</v>
      </c>
      <c r="AG154">
        <v>51395.93</v>
      </c>
      <c r="AH154">
        <v>0</v>
      </c>
      <c r="AI154">
        <v>2639.4</v>
      </c>
      <c r="AJ154">
        <v>981.47</v>
      </c>
      <c r="AK154">
        <v>85.49</v>
      </c>
      <c r="AL154">
        <v>6.8</v>
      </c>
      <c r="AM154">
        <v>3713.16</v>
      </c>
      <c r="AN154">
        <v>755.46</v>
      </c>
      <c r="AO154">
        <v>4468.62</v>
      </c>
      <c r="AP154">
        <v>2491.8200000000002</v>
      </c>
      <c r="AQ154">
        <v>446.14</v>
      </c>
      <c r="AR154">
        <v>61.5</v>
      </c>
      <c r="AS154">
        <v>548.74</v>
      </c>
      <c r="AT154">
        <v>1056.3900000000001</v>
      </c>
      <c r="AU154">
        <v>238.16</v>
      </c>
      <c r="AV154">
        <v>-2.72</v>
      </c>
      <c r="AW154">
        <v>238.92</v>
      </c>
      <c r="AX154">
        <v>474.36</v>
      </c>
      <c r="AY154">
        <v>4022.58</v>
      </c>
      <c r="AZ154">
        <v>446.05</v>
      </c>
      <c r="BA154">
        <v>446.05</v>
      </c>
      <c r="BB154">
        <v>3.92</v>
      </c>
      <c r="BC154">
        <v>0</v>
      </c>
      <c r="BD154">
        <v>449.96</v>
      </c>
      <c r="BE154">
        <v>111.6</v>
      </c>
      <c r="BF154">
        <v>0.31</v>
      </c>
      <c r="BG154">
        <v>250</v>
      </c>
      <c r="BH154">
        <v>0</v>
      </c>
      <c r="BI154">
        <v>0</v>
      </c>
      <c r="BJ154">
        <v>0</v>
      </c>
      <c r="BK154">
        <v>88.05</v>
      </c>
      <c r="BL154">
        <v>449.96</v>
      </c>
      <c r="BM154">
        <v>12.59</v>
      </c>
      <c r="BN154">
        <v>11.8</v>
      </c>
      <c r="BO154">
        <v>0</v>
      </c>
      <c r="BP154">
        <v>18</v>
      </c>
      <c r="BQ154" t="s">
        <v>73</v>
      </c>
      <c r="BR154">
        <v>0.72620300000000004</v>
      </c>
      <c r="BS154">
        <v>0.71740429999999999</v>
      </c>
      <c r="BT154" s="5">
        <f t="shared" si="12"/>
        <v>7.2248425079982845E-2</v>
      </c>
      <c r="BU154" s="4">
        <f>AO154/Table1[[#This Row],[TotalShareHoldersFunds]]</f>
        <v>0.66855775833823305</v>
      </c>
      <c r="BV154" s="4">
        <f t="shared" si="13"/>
        <v>1.3856196242652197</v>
      </c>
      <c r="BW154" s="6">
        <f t="shared" si="14"/>
        <v>9.9818288420138665E-2</v>
      </c>
    </row>
    <row r="155" spans="1:75">
      <c r="A155" t="s">
        <v>104</v>
      </c>
      <c r="B155">
        <v>2018</v>
      </c>
      <c r="C155" t="s">
        <v>76</v>
      </c>
      <c r="D155">
        <v>426.71</v>
      </c>
      <c r="E155">
        <v>426.71</v>
      </c>
      <c r="F155">
        <v>0.91</v>
      </c>
      <c r="G155">
        <v>7119.7</v>
      </c>
      <c r="H155">
        <v>7120.61</v>
      </c>
      <c r="I155">
        <v>7547.32</v>
      </c>
      <c r="J155">
        <v>58394.42</v>
      </c>
      <c r="K155">
        <v>11832.07</v>
      </c>
      <c r="L155">
        <v>2585.02</v>
      </c>
      <c r="M155">
        <v>80358.820000000007</v>
      </c>
      <c r="N155">
        <v>4839.5200000000004</v>
      </c>
      <c r="O155">
        <v>1762.59</v>
      </c>
      <c r="P155">
        <v>16840.36</v>
      </c>
      <c r="Q155">
        <v>54308.24</v>
      </c>
      <c r="R155">
        <v>402.48</v>
      </c>
      <c r="S155">
        <v>2205.62</v>
      </c>
      <c r="T155">
        <v>80358.820000000007</v>
      </c>
      <c r="U155">
        <v>0</v>
      </c>
      <c r="V155">
        <v>324</v>
      </c>
      <c r="W155">
        <v>5843</v>
      </c>
      <c r="X155">
        <v>13</v>
      </c>
      <c r="Y155">
        <v>12</v>
      </c>
      <c r="Z155">
        <v>1</v>
      </c>
      <c r="AA155">
        <v>754.62</v>
      </c>
      <c r="AB155">
        <v>1</v>
      </c>
      <c r="AC155">
        <v>372.74</v>
      </c>
      <c r="AD155">
        <v>1</v>
      </c>
      <c r="AE155">
        <v>1</v>
      </c>
      <c r="AF155">
        <v>2308.94</v>
      </c>
      <c r="AG155">
        <v>61302.59</v>
      </c>
      <c r="AH155">
        <v>0</v>
      </c>
      <c r="AI155">
        <v>3430.9</v>
      </c>
      <c r="AJ155">
        <v>998.17</v>
      </c>
      <c r="AK155">
        <v>70.150000000000006</v>
      </c>
      <c r="AL155">
        <v>8.35</v>
      </c>
      <c r="AM155">
        <v>4507.57</v>
      </c>
      <c r="AN155">
        <v>1068.19</v>
      </c>
      <c r="AO155">
        <v>5575.75</v>
      </c>
      <c r="AP155">
        <v>2741.28</v>
      </c>
      <c r="AQ155">
        <v>550.67999999999995</v>
      </c>
      <c r="AR155">
        <v>86.96</v>
      </c>
      <c r="AS155">
        <v>865.78</v>
      </c>
      <c r="AT155">
        <v>1503.41</v>
      </c>
      <c r="AU155">
        <v>378.18</v>
      </c>
      <c r="AV155">
        <v>-46.72</v>
      </c>
      <c r="AW155">
        <v>364.52</v>
      </c>
      <c r="AX155">
        <v>695.98</v>
      </c>
      <c r="AY155">
        <v>4940.67</v>
      </c>
      <c r="AZ155">
        <v>635.09</v>
      </c>
      <c r="BA155">
        <v>635.09</v>
      </c>
      <c r="BB155">
        <v>88.05</v>
      </c>
      <c r="BC155">
        <v>0</v>
      </c>
      <c r="BD155">
        <v>723.14</v>
      </c>
      <c r="BE155">
        <v>158.80000000000001</v>
      </c>
      <c r="BF155">
        <v>9.39</v>
      </c>
      <c r="BG155">
        <v>360</v>
      </c>
      <c r="BH155">
        <v>0</v>
      </c>
      <c r="BI155">
        <v>68.27</v>
      </c>
      <c r="BJ155">
        <v>13.9</v>
      </c>
      <c r="BK155">
        <v>114.98</v>
      </c>
      <c r="BL155">
        <v>723.14</v>
      </c>
      <c r="BM155">
        <v>15.79</v>
      </c>
      <c r="BN155">
        <v>15.18</v>
      </c>
      <c r="BO155">
        <v>0</v>
      </c>
      <c r="BP155">
        <v>21</v>
      </c>
      <c r="BQ155" t="s">
        <v>73</v>
      </c>
      <c r="BR155">
        <v>0.72620300000000004</v>
      </c>
      <c r="BS155">
        <v>0.69655299999999998</v>
      </c>
      <c r="BT155" s="5">
        <f t="shared" si="12"/>
        <v>6.9385662955230049E-2</v>
      </c>
      <c r="BU155" s="4">
        <f>AO155/Table1[[#This Row],[TotalShareHoldersFunds]]</f>
        <v>0.73877217343374868</v>
      </c>
      <c r="BV155" s="4">
        <f t="shared" si="13"/>
        <v>1.5677180774102595</v>
      </c>
      <c r="BW155" s="6">
        <f t="shared" si="14"/>
        <v>0.11390216562794243</v>
      </c>
    </row>
    <row r="156" spans="1:75">
      <c r="A156" t="s">
        <v>104</v>
      </c>
      <c r="B156">
        <v>2019</v>
      </c>
      <c r="C156" t="s">
        <v>76</v>
      </c>
      <c r="D156">
        <v>426.71</v>
      </c>
      <c r="E156">
        <v>426.71</v>
      </c>
      <c r="F156">
        <v>0</v>
      </c>
      <c r="G156">
        <v>7120.61</v>
      </c>
      <c r="H156">
        <v>7120.61</v>
      </c>
      <c r="I156">
        <v>7547.32</v>
      </c>
      <c r="J156">
        <v>58394.42</v>
      </c>
      <c r="K156">
        <v>11832.07</v>
      </c>
      <c r="L156">
        <v>2585.0100000000002</v>
      </c>
      <c r="M156">
        <v>80358.820000000007</v>
      </c>
      <c r="N156">
        <v>4839.5200000000004</v>
      </c>
      <c r="O156">
        <v>1762.59</v>
      </c>
      <c r="P156">
        <v>16840.36</v>
      </c>
      <c r="Q156">
        <v>54308.24</v>
      </c>
      <c r="R156">
        <v>402.48</v>
      </c>
      <c r="S156">
        <v>2205.63</v>
      </c>
      <c r="T156">
        <v>80358.820000000007</v>
      </c>
      <c r="U156">
        <v>0</v>
      </c>
      <c r="V156">
        <v>0</v>
      </c>
      <c r="W156">
        <v>0</v>
      </c>
      <c r="X156">
        <v>13</v>
      </c>
      <c r="Y156">
        <v>0</v>
      </c>
      <c r="Z156">
        <v>0</v>
      </c>
      <c r="AA156">
        <v>754.62</v>
      </c>
      <c r="AB156">
        <v>1</v>
      </c>
      <c r="AC156">
        <v>372.74</v>
      </c>
      <c r="AD156">
        <v>1</v>
      </c>
      <c r="AE156">
        <v>1</v>
      </c>
      <c r="AF156">
        <v>0</v>
      </c>
      <c r="AG156">
        <v>0</v>
      </c>
      <c r="AH156">
        <v>0</v>
      </c>
      <c r="AI156">
        <v>5049.83</v>
      </c>
      <c r="AJ156">
        <v>1093.44</v>
      </c>
      <c r="AK156">
        <v>111.24</v>
      </c>
      <c r="AL156">
        <v>46.2</v>
      </c>
      <c r="AM156">
        <v>6300.71</v>
      </c>
      <c r="AN156">
        <v>1442.37</v>
      </c>
      <c r="AO156">
        <v>7743.08</v>
      </c>
      <c r="AP156">
        <v>3761.23</v>
      </c>
      <c r="AQ156">
        <v>636.17999999999995</v>
      </c>
      <c r="AR156">
        <v>121.91</v>
      </c>
      <c r="AS156">
        <v>1283.93</v>
      </c>
      <c r="AT156">
        <v>2042.02</v>
      </c>
      <c r="AU156">
        <v>500.6</v>
      </c>
      <c r="AV156">
        <v>-68.400000000000006</v>
      </c>
      <c r="AW156">
        <v>640.67999999999995</v>
      </c>
      <c r="AX156">
        <v>1072.8800000000001</v>
      </c>
      <c r="AY156">
        <v>6876.12</v>
      </c>
      <c r="AZ156">
        <v>866.95</v>
      </c>
      <c r="BA156">
        <v>866.95</v>
      </c>
      <c r="BB156">
        <v>114.98</v>
      </c>
      <c r="BC156">
        <v>0</v>
      </c>
      <c r="BD156">
        <v>981.93</v>
      </c>
      <c r="BE156">
        <v>217</v>
      </c>
      <c r="BF156">
        <v>9</v>
      </c>
      <c r="BG156">
        <v>400</v>
      </c>
      <c r="BH156">
        <v>0</v>
      </c>
      <c r="BI156">
        <v>88.76</v>
      </c>
      <c r="BJ156">
        <v>18.239999999999998</v>
      </c>
      <c r="BK156">
        <v>170.57</v>
      </c>
      <c r="BL156">
        <v>981.93</v>
      </c>
      <c r="BM156">
        <v>20.47</v>
      </c>
      <c r="BN156">
        <v>20.04</v>
      </c>
      <c r="BO156">
        <v>0</v>
      </c>
      <c r="BP156">
        <v>27</v>
      </c>
      <c r="BQ156" t="s">
        <v>73</v>
      </c>
      <c r="BR156" t="s">
        <v>73</v>
      </c>
      <c r="BS156" t="s">
        <v>73</v>
      </c>
      <c r="BT156" s="5">
        <f t="shared" si="12"/>
        <v>9.6356317825473284E-2</v>
      </c>
      <c r="BU156" s="4">
        <f>AO156/Table1[[#This Row],[TotalShareHoldersFunds]]</f>
        <v>1.0259376838400915</v>
      </c>
      <c r="BV156" s="4">
        <f t="shared" si="13"/>
        <v>1.5677180774102595</v>
      </c>
      <c r="BW156" s="6">
        <f t="shared" si="14"/>
        <v>0.11196448958295666</v>
      </c>
    </row>
    <row r="157" spans="1:75">
      <c r="A157" t="s">
        <v>105</v>
      </c>
      <c r="B157">
        <v>2015</v>
      </c>
      <c r="C157" t="s">
        <v>72</v>
      </c>
      <c r="D157">
        <v>797.35</v>
      </c>
      <c r="E157">
        <v>797.35</v>
      </c>
      <c r="F157">
        <v>31585.65</v>
      </c>
      <c r="G157">
        <v>155903.1</v>
      </c>
      <c r="H157">
        <v>187488.7</v>
      </c>
      <c r="I157">
        <v>188286.1</v>
      </c>
      <c r="J157">
        <v>2044751</v>
      </c>
      <c r="K157">
        <v>317693.7</v>
      </c>
      <c r="L157">
        <v>155235.20000000001</v>
      </c>
      <c r="M157">
        <v>2705966</v>
      </c>
      <c r="N157">
        <v>127997.6</v>
      </c>
      <c r="O157">
        <v>43974.03</v>
      </c>
      <c r="P157">
        <v>765989.6</v>
      </c>
      <c r="Q157">
        <v>1571078</v>
      </c>
      <c r="R157">
        <v>42918.92</v>
      </c>
      <c r="S157">
        <v>154007.70000000001</v>
      </c>
      <c r="T157">
        <v>2705966</v>
      </c>
      <c r="U157">
        <v>0</v>
      </c>
      <c r="V157">
        <v>17170</v>
      </c>
      <c r="W157">
        <v>209567</v>
      </c>
      <c r="X157">
        <v>13</v>
      </c>
      <c r="Y157">
        <v>10</v>
      </c>
      <c r="Z157">
        <v>3</v>
      </c>
      <c r="AA157">
        <v>112343</v>
      </c>
      <c r="AB157">
        <v>7</v>
      </c>
      <c r="AC157">
        <v>58277.38</v>
      </c>
      <c r="AD157">
        <v>4</v>
      </c>
      <c r="AE157">
        <v>4</v>
      </c>
      <c r="AF157">
        <v>65640.42</v>
      </c>
      <c r="AG157">
        <v>1046441</v>
      </c>
      <c r="AH157">
        <v>0</v>
      </c>
      <c r="AI157">
        <v>112343.9</v>
      </c>
      <c r="AJ157">
        <v>37087.769999999997</v>
      </c>
      <c r="AK157">
        <v>505.12</v>
      </c>
      <c r="AL157">
        <v>2460.27</v>
      </c>
      <c r="AM157">
        <v>152397.1</v>
      </c>
      <c r="AN157">
        <v>22575.89</v>
      </c>
      <c r="AO157">
        <v>174973</v>
      </c>
      <c r="AP157">
        <v>97381.82</v>
      </c>
      <c r="AQ157">
        <v>23537.07</v>
      </c>
      <c r="AR157">
        <v>1116.49</v>
      </c>
      <c r="AS157">
        <v>14024.08</v>
      </c>
      <c r="AT157">
        <v>38677.64</v>
      </c>
      <c r="AU157">
        <v>6719.11</v>
      </c>
      <c r="AV157">
        <v>-477.56</v>
      </c>
      <c r="AW157">
        <v>19570.38</v>
      </c>
      <c r="AX157">
        <v>25811.93</v>
      </c>
      <c r="AY157">
        <v>161871.4</v>
      </c>
      <c r="AZ157">
        <v>13101.57</v>
      </c>
      <c r="BA157">
        <v>13101.57</v>
      </c>
      <c r="BB157">
        <v>0.32</v>
      </c>
      <c r="BC157">
        <v>0</v>
      </c>
      <c r="BD157">
        <v>13101.9</v>
      </c>
      <c r="BE157">
        <v>4029.08</v>
      </c>
      <c r="BF157">
        <v>105.5</v>
      </c>
      <c r="BG157">
        <v>5889.06</v>
      </c>
      <c r="BH157">
        <v>0</v>
      </c>
      <c r="BI157">
        <v>2648.17</v>
      </c>
      <c r="BJ157">
        <v>429.76</v>
      </c>
      <c r="BK157">
        <v>0.32</v>
      </c>
      <c r="BL157">
        <v>13101.9</v>
      </c>
      <c r="BM157">
        <v>17.55</v>
      </c>
      <c r="BN157">
        <v>17.55</v>
      </c>
      <c r="BO157">
        <v>0</v>
      </c>
      <c r="BP157">
        <v>350</v>
      </c>
      <c r="BQ157" t="s">
        <v>73</v>
      </c>
      <c r="BR157">
        <v>0.87427509999999997</v>
      </c>
      <c r="BS157">
        <v>0.88885320000000001</v>
      </c>
      <c r="BT157" s="5">
        <f t="shared" si="12"/>
        <v>6.4661935885373278E-2</v>
      </c>
      <c r="BU157" s="4">
        <f>AO157/Table1[[#This Row],[TotalShareHoldersFunds]]</f>
        <v>0.92929324044632078</v>
      </c>
      <c r="BV157" s="4">
        <f t="shared" si="13"/>
        <v>1.6872923704936265</v>
      </c>
      <c r="BW157" s="6">
        <f t="shared" si="14"/>
        <v>7.4877666840026752E-2</v>
      </c>
    </row>
    <row r="158" spans="1:75">
      <c r="A158" t="s">
        <v>105</v>
      </c>
      <c r="B158">
        <v>2016</v>
      </c>
      <c r="C158" t="s">
        <v>72</v>
      </c>
      <c r="D158">
        <v>892.46</v>
      </c>
      <c r="E158">
        <v>892.46</v>
      </c>
      <c r="F158">
        <v>24847.99</v>
      </c>
      <c r="G158">
        <v>193388.1</v>
      </c>
      <c r="H158">
        <v>218236.1</v>
      </c>
      <c r="I158">
        <v>219128.6</v>
      </c>
      <c r="J158">
        <v>2706343</v>
      </c>
      <c r="K158">
        <v>362142.1</v>
      </c>
      <c r="L158">
        <v>167138.1</v>
      </c>
      <c r="M158">
        <v>3454752</v>
      </c>
      <c r="N158">
        <v>150397.20000000001</v>
      </c>
      <c r="O158">
        <v>41501.46</v>
      </c>
      <c r="P158">
        <v>1060987</v>
      </c>
      <c r="Q158">
        <v>1934880</v>
      </c>
      <c r="R158">
        <v>39992.25</v>
      </c>
      <c r="S158">
        <v>226994.2</v>
      </c>
      <c r="T158">
        <v>3454752</v>
      </c>
      <c r="U158">
        <v>0</v>
      </c>
      <c r="V158">
        <v>22414</v>
      </c>
      <c r="W158">
        <v>264041</v>
      </c>
      <c r="X158">
        <v>13</v>
      </c>
      <c r="Y158">
        <v>10</v>
      </c>
      <c r="Z158">
        <v>2</v>
      </c>
      <c r="AA158">
        <v>223427.5</v>
      </c>
      <c r="AB158">
        <v>11</v>
      </c>
      <c r="AC158">
        <v>110854.7</v>
      </c>
      <c r="AD158">
        <v>6</v>
      </c>
      <c r="AE158">
        <v>6</v>
      </c>
      <c r="AF158">
        <v>74027.899999999994</v>
      </c>
      <c r="AG158">
        <v>1162021</v>
      </c>
      <c r="AH158">
        <v>0</v>
      </c>
      <c r="AI158">
        <v>115666</v>
      </c>
      <c r="AJ158">
        <v>42303.98</v>
      </c>
      <c r="AK158">
        <v>621.07000000000005</v>
      </c>
      <c r="AL158">
        <v>5094.25</v>
      </c>
      <c r="AM158">
        <v>163685.29999999999</v>
      </c>
      <c r="AN158">
        <v>28158.36</v>
      </c>
      <c r="AO158">
        <v>191843.7</v>
      </c>
      <c r="AP158">
        <v>106803.5</v>
      </c>
      <c r="AQ158">
        <v>25113.82</v>
      </c>
      <c r="AR158">
        <v>1700.3</v>
      </c>
      <c r="AS158">
        <v>14968.24</v>
      </c>
      <c r="AT158">
        <v>41782.370000000003</v>
      </c>
      <c r="AU158">
        <v>3577.93</v>
      </c>
      <c r="AV158">
        <v>245.47</v>
      </c>
      <c r="AW158">
        <v>29483.75</v>
      </c>
      <c r="AX158">
        <v>33307.15</v>
      </c>
      <c r="AY158">
        <v>181893</v>
      </c>
      <c r="AZ158">
        <v>9950.65</v>
      </c>
      <c r="BA158">
        <v>9950.65</v>
      </c>
      <c r="BB158">
        <v>0.32</v>
      </c>
      <c r="BC158">
        <v>0</v>
      </c>
      <c r="BD158">
        <v>9950.98</v>
      </c>
      <c r="BE158">
        <v>2985.2</v>
      </c>
      <c r="BF158">
        <v>345.27</v>
      </c>
      <c r="BG158">
        <v>4267.3500000000004</v>
      </c>
      <c r="BH158">
        <v>0.01</v>
      </c>
      <c r="BI158">
        <v>2018.32</v>
      </c>
      <c r="BJ158">
        <v>334.51</v>
      </c>
      <c r="BK158">
        <v>0.32</v>
      </c>
      <c r="BL158">
        <v>9950.98</v>
      </c>
      <c r="BM158">
        <v>12.98</v>
      </c>
      <c r="BN158">
        <v>12.98</v>
      </c>
      <c r="BO158">
        <v>0</v>
      </c>
      <c r="BP158">
        <v>260</v>
      </c>
      <c r="BQ158" t="s">
        <v>73</v>
      </c>
      <c r="BR158">
        <v>0.87427509999999997</v>
      </c>
      <c r="BS158">
        <v>0.87962830000000003</v>
      </c>
      <c r="BT158" s="5">
        <f t="shared" si="12"/>
        <v>5.5530382499235836E-2</v>
      </c>
      <c r="BU158" s="4">
        <f>AO158/Table1[[#This Row],[TotalShareHoldersFunds]]</f>
        <v>0.87548453282684235</v>
      </c>
      <c r="BV158" s="4">
        <f t="shared" si="13"/>
        <v>1.6526464368411973</v>
      </c>
      <c r="BW158" s="6">
        <f t="shared" si="14"/>
        <v>5.186852630552892E-2</v>
      </c>
    </row>
    <row r="159" spans="1:75">
      <c r="A159" t="s">
        <v>105</v>
      </c>
      <c r="B159">
        <v>2017</v>
      </c>
      <c r="C159" t="s">
        <v>72</v>
      </c>
      <c r="D159">
        <v>892.46</v>
      </c>
      <c r="E159">
        <v>892.46</v>
      </c>
      <c r="F159">
        <v>24847.99</v>
      </c>
      <c r="G159">
        <v>193388.1</v>
      </c>
      <c r="H159">
        <v>218236.1</v>
      </c>
      <c r="I159">
        <v>219128.6</v>
      </c>
      <c r="J159">
        <v>2706343</v>
      </c>
      <c r="K159">
        <v>362142.1</v>
      </c>
      <c r="L159">
        <v>167138.1</v>
      </c>
      <c r="M159">
        <v>3454752</v>
      </c>
      <c r="N159">
        <v>150397.20000000001</v>
      </c>
      <c r="O159">
        <v>41501.46</v>
      </c>
      <c r="P159">
        <v>1060987</v>
      </c>
      <c r="Q159">
        <v>1934880</v>
      </c>
      <c r="R159">
        <v>39992.25</v>
      </c>
      <c r="S159">
        <v>226994.2</v>
      </c>
      <c r="T159">
        <v>3454752</v>
      </c>
      <c r="U159">
        <v>0</v>
      </c>
      <c r="V159">
        <v>22414</v>
      </c>
      <c r="W159">
        <v>264041</v>
      </c>
      <c r="X159">
        <v>13</v>
      </c>
      <c r="Y159">
        <v>10</v>
      </c>
      <c r="Z159">
        <v>2</v>
      </c>
      <c r="AA159">
        <v>223427.5</v>
      </c>
      <c r="AB159">
        <v>11</v>
      </c>
      <c r="AC159">
        <v>110854.7</v>
      </c>
      <c r="AD159">
        <v>6</v>
      </c>
      <c r="AE159">
        <v>6</v>
      </c>
      <c r="AF159">
        <v>74027.899999999994</v>
      </c>
      <c r="AG159">
        <v>1162021</v>
      </c>
      <c r="AH159">
        <v>0</v>
      </c>
      <c r="AI159">
        <v>119510</v>
      </c>
      <c r="AJ159">
        <v>48205.31</v>
      </c>
      <c r="AK159">
        <v>1753.47</v>
      </c>
      <c r="AL159">
        <v>6049.46</v>
      </c>
      <c r="AM159">
        <v>175518.2</v>
      </c>
      <c r="AN159">
        <v>35460.93</v>
      </c>
      <c r="AO159">
        <v>210979.20000000001</v>
      </c>
      <c r="AP159">
        <v>113658.5</v>
      </c>
      <c r="AQ159">
        <v>26489.279999999999</v>
      </c>
      <c r="AR159">
        <v>2293.31</v>
      </c>
      <c r="AS159">
        <v>17690.18</v>
      </c>
      <c r="AT159">
        <v>46472.77</v>
      </c>
      <c r="AU159">
        <v>4033.29</v>
      </c>
      <c r="AV159">
        <v>337.78</v>
      </c>
      <c r="AW159">
        <v>35992.720000000001</v>
      </c>
      <c r="AX159">
        <v>40363.79</v>
      </c>
      <c r="AY159">
        <v>200495.1</v>
      </c>
      <c r="AZ159">
        <v>10484.1</v>
      </c>
      <c r="BA159">
        <v>10484.1</v>
      </c>
      <c r="BB159">
        <v>0.32</v>
      </c>
      <c r="BC159">
        <v>0</v>
      </c>
      <c r="BD159">
        <v>10484.42</v>
      </c>
      <c r="BE159">
        <v>3145.23</v>
      </c>
      <c r="BF159">
        <v>1493.39</v>
      </c>
      <c r="BG159">
        <v>3430.55</v>
      </c>
      <c r="BH159">
        <v>0</v>
      </c>
      <c r="BI159">
        <v>2108.56</v>
      </c>
      <c r="BJ159">
        <v>306.38</v>
      </c>
      <c r="BK159">
        <v>0.32</v>
      </c>
      <c r="BL159">
        <v>10484.42</v>
      </c>
      <c r="BM159">
        <v>13.43</v>
      </c>
      <c r="BN159">
        <v>13.43</v>
      </c>
      <c r="BO159">
        <v>0</v>
      </c>
      <c r="BP159">
        <v>260</v>
      </c>
      <c r="BQ159" t="s">
        <v>73</v>
      </c>
      <c r="BR159">
        <v>0.87427509999999997</v>
      </c>
      <c r="BS159">
        <v>0.86970069999999999</v>
      </c>
      <c r="BT159" s="5">
        <f t="shared" si="12"/>
        <v>6.1069275015977996E-2</v>
      </c>
      <c r="BU159" s="4">
        <f>AO159/Table1[[#This Row],[TotalShareHoldersFunds]]</f>
        <v>0.96280996638503602</v>
      </c>
      <c r="BV159" s="4">
        <f t="shared" si="13"/>
        <v>1.6526464368411973</v>
      </c>
      <c r="BW159" s="6">
        <f t="shared" si="14"/>
        <v>4.9692576329799336E-2</v>
      </c>
    </row>
    <row r="160" spans="1:75">
      <c r="A160" t="s">
        <v>105</v>
      </c>
      <c r="B160">
        <v>2018</v>
      </c>
      <c r="C160" t="s">
        <v>72</v>
      </c>
      <c r="D160">
        <v>892.46</v>
      </c>
      <c r="E160">
        <v>892.46</v>
      </c>
      <c r="F160">
        <v>24653.94</v>
      </c>
      <c r="G160">
        <v>195367.4</v>
      </c>
      <c r="H160">
        <v>220021.4</v>
      </c>
      <c r="I160">
        <v>220913.8</v>
      </c>
      <c r="J160">
        <v>2911386</v>
      </c>
      <c r="K160">
        <v>403017.1</v>
      </c>
      <c r="L160">
        <v>145597.29999999999</v>
      </c>
      <c r="M160">
        <v>3680914</v>
      </c>
      <c r="N160">
        <v>176932.4</v>
      </c>
      <c r="O160">
        <v>45557.69</v>
      </c>
      <c r="P160">
        <v>967021.9</v>
      </c>
      <c r="Q160">
        <v>2185877</v>
      </c>
      <c r="R160">
        <v>39197.57</v>
      </c>
      <c r="S160">
        <v>266327.7</v>
      </c>
      <c r="T160">
        <v>3680914</v>
      </c>
      <c r="U160">
        <v>0</v>
      </c>
      <c r="V160">
        <v>22010</v>
      </c>
      <c r="W160">
        <v>257252</v>
      </c>
      <c r="X160">
        <v>13</v>
      </c>
      <c r="Y160">
        <v>11</v>
      </c>
      <c r="Z160">
        <v>2</v>
      </c>
      <c r="AA160">
        <v>172753.6</v>
      </c>
      <c r="AB160">
        <v>8</v>
      </c>
      <c r="AC160">
        <v>658947.4</v>
      </c>
      <c r="AD160">
        <v>3</v>
      </c>
      <c r="AE160">
        <v>3</v>
      </c>
      <c r="AF160">
        <v>70022.539999999994</v>
      </c>
      <c r="AG160">
        <v>1116081</v>
      </c>
      <c r="AH160">
        <v>0</v>
      </c>
      <c r="AI160">
        <v>141363.20000000001</v>
      </c>
      <c r="AJ160">
        <v>70337.62</v>
      </c>
      <c r="AK160">
        <v>2250</v>
      </c>
      <c r="AL160">
        <v>6548.53</v>
      </c>
      <c r="AM160">
        <v>220499.3</v>
      </c>
      <c r="AN160">
        <v>44600.69</v>
      </c>
      <c r="AO160">
        <v>265100</v>
      </c>
      <c r="AP160">
        <v>145645.6</v>
      </c>
      <c r="AQ160">
        <v>33178.68</v>
      </c>
      <c r="AR160">
        <v>2919.47</v>
      </c>
      <c r="AS160">
        <v>23845.3</v>
      </c>
      <c r="AT160">
        <v>59943.45</v>
      </c>
      <c r="AU160">
        <v>673.54</v>
      </c>
      <c r="AV160">
        <v>-9654.33</v>
      </c>
      <c r="AW160">
        <v>75039.199999999997</v>
      </c>
      <c r="AX160">
        <v>66058.41</v>
      </c>
      <c r="AY160">
        <v>271647.5</v>
      </c>
      <c r="AZ160">
        <v>-6547.45</v>
      </c>
      <c r="BA160">
        <v>-6547.45</v>
      </c>
      <c r="BB160">
        <v>0.32</v>
      </c>
      <c r="BC160">
        <v>-6407.69</v>
      </c>
      <c r="BD160">
        <v>-12954.83</v>
      </c>
      <c r="BE160">
        <v>0</v>
      </c>
      <c r="BF160">
        <v>3288.88</v>
      </c>
      <c r="BG160">
        <v>-1165.1400000000001</v>
      </c>
      <c r="BH160">
        <v>0</v>
      </c>
      <c r="BI160">
        <v>0</v>
      </c>
      <c r="BJ160">
        <v>0</v>
      </c>
      <c r="BK160">
        <v>-15078.57</v>
      </c>
      <c r="BL160">
        <v>-12954.83</v>
      </c>
      <c r="BM160">
        <v>-7.67</v>
      </c>
      <c r="BN160">
        <v>-7.67</v>
      </c>
      <c r="BO160">
        <v>0</v>
      </c>
      <c r="BP160">
        <v>0</v>
      </c>
      <c r="BQ160" t="s">
        <v>73</v>
      </c>
      <c r="BR160">
        <v>0.87427509999999997</v>
      </c>
      <c r="BS160">
        <v>0.85902809999999996</v>
      </c>
      <c r="BT160" s="5">
        <f t="shared" si="12"/>
        <v>7.2020155863462179E-2</v>
      </c>
      <c r="BU160" s="4">
        <f>AO160/Table1[[#This Row],[TotalShareHoldersFunds]]</f>
        <v>1.2000155716845213</v>
      </c>
      <c r="BV160" s="4">
        <f t="shared" si="13"/>
        <v>1.8243183540367329</v>
      </c>
      <c r="BW160" s="6">
        <f t="shared" si="14"/>
        <v>-2.4698038476046773E-2</v>
      </c>
    </row>
    <row r="161" spans="1:75">
      <c r="A161" t="s">
        <v>105</v>
      </c>
      <c r="B161">
        <v>2019</v>
      </c>
      <c r="C161" t="s">
        <v>72</v>
      </c>
      <c r="D161">
        <v>892.46</v>
      </c>
      <c r="E161">
        <v>892.46</v>
      </c>
      <c r="F161">
        <v>0</v>
      </c>
      <c r="G161">
        <v>220021.4</v>
      </c>
      <c r="H161">
        <v>220021.4</v>
      </c>
      <c r="I161">
        <v>220913.8</v>
      </c>
      <c r="J161">
        <v>2911386</v>
      </c>
      <c r="K161">
        <v>403017.1</v>
      </c>
      <c r="L161">
        <v>145597.29999999999</v>
      </c>
      <c r="M161">
        <v>3680914</v>
      </c>
      <c r="N161">
        <v>176932.4</v>
      </c>
      <c r="O161">
        <v>45557.69</v>
      </c>
      <c r="P161">
        <v>967021.9</v>
      </c>
      <c r="Q161">
        <v>2185877</v>
      </c>
      <c r="R161">
        <v>39197.57</v>
      </c>
      <c r="S161">
        <v>266327.7</v>
      </c>
      <c r="T161">
        <v>3680914</v>
      </c>
      <c r="U161">
        <v>0</v>
      </c>
      <c r="V161">
        <v>0</v>
      </c>
      <c r="W161">
        <v>0</v>
      </c>
      <c r="X161">
        <v>13</v>
      </c>
      <c r="Y161">
        <v>0</v>
      </c>
      <c r="Z161">
        <v>0</v>
      </c>
      <c r="AA161">
        <v>172750.4</v>
      </c>
      <c r="AB161">
        <v>8</v>
      </c>
      <c r="AC161">
        <v>65894.740000000005</v>
      </c>
      <c r="AD161">
        <v>3</v>
      </c>
      <c r="AE161">
        <v>0</v>
      </c>
      <c r="AF161">
        <v>0</v>
      </c>
      <c r="AG161">
        <v>0</v>
      </c>
      <c r="AH161">
        <v>0</v>
      </c>
      <c r="AI161">
        <v>161640.20000000001</v>
      </c>
      <c r="AJ161">
        <v>74406.16</v>
      </c>
      <c r="AK161">
        <v>1179.07</v>
      </c>
      <c r="AL161">
        <v>5643.19</v>
      </c>
      <c r="AM161">
        <v>242868.6</v>
      </c>
      <c r="AN161">
        <v>35214.339999999997</v>
      </c>
      <c r="AO161">
        <v>278083</v>
      </c>
      <c r="AP161">
        <v>154519.79999999999</v>
      </c>
      <c r="AQ161">
        <v>41054.71</v>
      </c>
      <c r="AR161">
        <v>0</v>
      </c>
      <c r="AS161">
        <v>28633.02</v>
      </c>
      <c r="AT161">
        <v>69687.73</v>
      </c>
      <c r="AU161">
        <v>745.25</v>
      </c>
      <c r="AV161">
        <v>0</v>
      </c>
      <c r="AW161">
        <v>53828.55</v>
      </c>
      <c r="AX161">
        <v>54573.8</v>
      </c>
      <c r="AY161">
        <v>278781.3</v>
      </c>
      <c r="AZ161">
        <v>-698.32</v>
      </c>
      <c r="BA161">
        <v>862.23</v>
      </c>
      <c r="BB161">
        <v>0</v>
      </c>
      <c r="BC161">
        <v>0</v>
      </c>
      <c r="BD161">
        <v>0</v>
      </c>
      <c r="BE161">
        <v>0</v>
      </c>
      <c r="BF161">
        <v>0</v>
      </c>
      <c r="BG161">
        <v>0</v>
      </c>
      <c r="BH161">
        <v>0</v>
      </c>
      <c r="BI161">
        <v>0</v>
      </c>
      <c r="BJ161">
        <v>0</v>
      </c>
      <c r="BK161">
        <v>0</v>
      </c>
      <c r="BL161">
        <v>0</v>
      </c>
      <c r="BM161">
        <v>0.97</v>
      </c>
      <c r="BN161">
        <v>0.97</v>
      </c>
      <c r="BO161">
        <v>0</v>
      </c>
      <c r="BP161">
        <v>0</v>
      </c>
      <c r="BQ161" t="s">
        <v>73</v>
      </c>
      <c r="BR161" t="s">
        <v>73</v>
      </c>
      <c r="BS161" t="s">
        <v>73</v>
      </c>
      <c r="BT161" s="5">
        <f t="shared" si="12"/>
        <v>7.5547268966349113E-2</v>
      </c>
      <c r="BU161" s="4">
        <f>AO161/Table1[[#This Row],[TotalShareHoldersFunds]]</f>
        <v>1.2587851007949709</v>
      </c>
      <c r="BV161" s="4">
        <f t="shared" si="13"/>
        <v>1.8243183540367329</v>
      </c>
      <c r="BW161" s="6">
        <f t="shared" si="14"/>
        <v>-2.5111927014596362E-3</v>
      </c>
    </row>
    <row r="162" spans="1:75">
      <c r="A162" t="s">
        <v>106</v>
      </c>
      <c r="B162">
        <v>2015</v>
      </c>
      <c r="C162" t="s">
        <v>76</v>
      </c>
      <c r="D162">
        <v>135.03</v>
      </c>
      <c r="E162">
        <v>135.03</v>
      </c>
      <c r="F162">
        <v>133.62</v>
      </c>
      <c r="G162">
        <v>3573.27</v>
      </c>
      <c r="H162">
        <v>3706.9</v>
      </c>
      <c r="I162">
        <v>3845.58</v>
      </c>
      <c r="J162">
        <v>55720.73</v>
      </c>
      <c r="K162">
        <v>2314.96</v>
      </c>
      <c r="L162">
        <v>1293.6099999999999</v>
      </c>
      <c r="M162">
        <v>63174.879999999997</v>
      </c>
      <c r="N162">
        <v>2476.13</v>
      </c>
      <c r="O162">
        <v>623.34</v>
      </c>
      <c r="P162">
        <v>14618.93</v>
      </c>
      <c r="Q162">
        <v>41085.75</v>
      </c>
      <c r="R162">
        <v>486.99</v>
      </c>
      <c r="S162">
        <v>3883.74</v>
      </c>
      <c r="T162">
        <v>63174.879999999997</v>
      </c>
      <c r="U162">
        <v>0</v>
      </c>
      <c r="V162">
        <v>834</v>
      </c>
      <c r="W162">
        <v>7780</v>
      </c>
      <c r="X162">
        <v>12</v>
      </c>
      <c r="Y162">
        <v>10</v>
      </c>
      <c r="Z162">
        <v>2</v>
      </c>
      <c r="AA162">
        <v>1562.36</v>
      </c>
      <c r="AB162">
        <v>4</v>
      </c>
      <c r="AC162">
        <v>1185.26</v>
      </c>
      <c r="AD162">
        <v>3</v>
      </c>
      <c r="AE162">
        <v>3</v>
      </c>
      <c r="AF162">
        <v>4726.99</v>
      </c>
      <c r="AG162">
        <v>13906.5</v>
      </c>
      <c r="AH162">
        <v>0</v>
      </c>
      <c r="AI162">
        <v>4152.97</v>
      </c>
      <c r="AJ162">
        <v>1053.73</v>
      </c>
      <c r="AK162">
        <v>79.53</v>
      </c>
      <c r="AL162">
        <v>0</v>
      </c>
      <c r="AM162">
        <v>5286.22</v>
      </c>
      <c r="AN162">
        <v>497.07</v>
      </c>
      <c r="AO162">
        <v>5783.29</v>
      </c>
      <c r="AP162">
        <v>3919.99</v>
      </c>
      <c r="AQ162">
        <v>633.70000000000005</v>
      </c>
      <c r="AR162">
        <v>-1.1100000000000001</v>
      </c>
      <c r="AS162">
        <v>348.71</v>
      </c>
      <c r="AT162">
        <v>981.3</v>
      </c>
      <c r="AU162">
        <v>201.88</v>
      </c>
      <c r="AV162">
        <v>-41.17</v>
      </c>
      <c r="AW162">
        <v>414.06</v>
      </c>
      <c r="AX162">
        <v>574.79999999999995</v>
      </c>
      <c r="AY162">
        <v>5476.09</v>
      </c>
      <c r="AZ162">
        <v>307.2</v>
      </c>
      <c r="BA162">
        <v>307.2</v>
      </c>
      <c r="BB162">
        <v>39.86</v>
      </c>
      <c r="BC162">
        <v>0</v>
      </c>
      <c r="BD162">
        <v>347.06</v>
      </c>
      <c r="BE162">
        <v>76.81</v>
      </c>
      <c r="BF162">
        <v>3.86</v>
      </c>
      <c r="BG162">
        <v>50</v>
      </c>
      <c r="BH162">
        <v>0</v>
      </c>
      <c r="BI162">
        <v>81.010000000000005</v>
      </c>
      <c r="BJ162">
        <v>16.95</v>
      </c>
      <c r="BK162">
        <v>95.23</v>
      </c>
      <c r="BL162">
        <v>347.06</v>
      </c>
      <c r="BM162">
        <v>2.2799999999999998</v>
      </c>
      <c r="BN162">
        <v>2.27</v>
      </c>
      <c r="BO162">
        <v>0</v>
      </c>
      <c r="BP162">
        <v>60</v>
      </c>
      <c r="BQ162" t="s">
        <v>73</v>
      </c>
      <c r="BR162">
        <v>0.8708688</v>
      </c>
      <c r="BS162">
        <v>0.88353510000000002</v>
      </c>
      <c r="BT162" s="5">
        <f t="shared" ref="BT162:BT191" si="15">(AO162/T162)</f>
        <v>9.1544139062868027E-2</v>
      </c>
      <c r="BU162" s="4">
        <f>AO162/Table1[[#This Row],[TotalShareHoldersFunds]]</f>
        <v>1.5038797788630063</v>
      </c>
      <c r="BV162" s="4">
        <f t="shared" ref="BV162:BV191" si="16">(K162)/I162</f>
        <v>0.60197941532876709</v>
      </c>
      <c r="BW162" s="6">
        <f t="shared" ref="BW162:BW191" si="17">AZ162/AO162</f>
        <v>5.3118553626050224E-2</v>
      </c>
    </row>
    <row r="163" spans="1:75">
      <c r="A163" t="s">
        <v>106</v>
      </c>
      <c r="B163">
        <v>2016</v>
      </c>
      <c r="C163" t="s">
        <v>76</v>
      </c>
      <c r="D163">
        <v>180.28</v>
      </c>
      <c r="E163">
        <v>180.28</v>
      </c>
      <c r="F163">
        <v>243.84</v>
      </c>
      <c r="G163">
        <v>4421.34</v>
      </c>
      <c r="H163">
        <v>4665.1899999999996</v>
      </c>
      <c r="I163">
        <v>4848.49</v>
      </c>
      <c r="J163">
        <v>66117.490000000005</v>
      </c>
      <c r="K163">
        <v>1957.76</v>
      </c>
      <c r="L163">
        <v>1388.42</v>
      </c>
      <c r="M163">
        <v>74312.149999999994</v>
      </c>
      <c r="N163">
        <v>3077.98</v>
      </c>
      <c r="O163">
        <v>809.74</v>
      </c>
      <c r="P163">
        <v>19429.669999999998</v>
      </c>
      <c r="Q163">
        <v>46389.47</v>
      </c>
      <c r="R163">
        <v>656.1</v>
      </c>
      <c r="S163">
        <v>3949.19</v>
      </c>
      <c r="T163">
        <v>74312.149999999994</v>
      </c>
      <c r="U163">
        <v>0</v>
      </c>
      <c r="V163">
        <v>850</v>
      </c>
      <c r="W163">
        <v>7677</v>
      </c>
      <c r="X163">
        <v>12</v>
      </c>
      <c r="Y163">
        <v>11</v>
      </c>
      <c r="Z163">
        <v>1</v>
      </c>
      <c r="AA163">
        <v>1149.01</v>
      </c>
      <c r="AB163">
        <v>2</v>
      </c>
      <c r="AC163">
        <v>674.56</v>
      </c>
      <c r="AD163">
        <v>1</v>
      </c>
      <c r="AE163">
        <v>1</v>
      </c>
      <c r="AF163">
        <v>980.1</v>
      </c>
      <c r="AG163">
        <v>7215.15</v>
      </c>
      <c r="AH163">
        <v>0</v>
      </c>
      <c r="AI163">
        <v>4363.59</v>
      </c>
      <c r="AJ163">
        <v>1007.78</v>
      </c>
      <c r="AK163">
        <v>28.77</v>
      </c>
      <c r="AL163">
        <v>157.05000000000001</v>
      </c>
      <c r="AM163">
        <v>5557.2</v>
      </c>
      <c r="AN163">
        <v>517.41999999999996</v>
      </c>
      <c r="AO163">
        <v>6074.62</v>
      </c>
      <c r="AP163">
        <v>4047.5</v>
      </c>
      <c r="AQ163">
        <v>692.25</v>
      </c>
      <c r="AR163">
        <v>67.03</v>
      </c>
      <c r="AS163">
        <v>388.56</v>
      </c>
      <c r="AT163">
        <v>1147.8399999999999</v>
      </c>
      <c r="AU163">
        <v>143.07</v>
      </c>
      <c r="AV163">
        <v>33.33</v>
      </c>
      <c r="AW163">
        <v>369.61</v>
      </c>
      <c r="AX163">
        <v>546.01</v>
      </c>
      <c r="AY163">
        <v>5741.36</v>
      </c>
      <c r="AZ163">
        <v>333.27</v>
      </c>
      <c r="BA163">
        <v>333.27</v>
      </c>
      <c r="BB163">
        <v>95.23</v>
      </c>
      <c r="BC163">
        <v>0</v>
      </c>
      <c r="BD163">
        <v>428.49</v>
      </c>
      <c r="BE163">
        <v>83.32</v>
      </c>
      <c r="BF163">
        <v>24.53</v>
      </c>
      <c r="BG163">
        <v>50</v>
      </c>
      <c r="BH163">
        <v>0</v>
      </c>
      <c r="BI163">
        <v>67.52</v>
      </c>
      <c r="BJ163">
        <v>13.74</v>
      </c>
      <c r="BK163">
        <v>173.71</v>
      </c>
      <c r="BL163">
        <v>428.49</v>
      </c>
      <c r="BM163">
        <v>2.4700000000000002</v>
      </c>
      <c r="BN163">
        <v>2.4700000000000002</v>
      </c>
      <c r="BO163">
        <v>0</v>
      </c>
      <c r="BP163">
        <v>50</v>
      </c>
      <c r="BQ163" t="s">
        <v>73</v>
      </c>
      <c r="BR163">
        <v>0.8708688</v>
      </c>
      <c r="BS163">
        <v>0.87389819999999996</v>
      </c>
      <c r="BT163" s="5">
        <f t="shared" si="15"/>
        <v>8.1744640681234507E-2</v>
      </c>
      <c r="BU163" s="4">
        <f>AO163/Table1[[#This Row],[TotalShareHoldersFunds]]</f>
        <v>1.252889043805391</v>
      </c>
      <c r="BV163" s="4">
        <f t="shared" si="16"/>
        <v>0.40378757097570583</v>
      </c>
      <c r="BW163" s="6">
        <f t="shared" si="17"/>
        <v>5.4862690999601622E-2</v>
      </c>
    </row>
    <row r="164" spans="1:75">
      <c r="A164" t="s">
        <v>106</v>
      </c>
      <c r="B164">
        <v>2017</v>
      </c>
      <c r="C164" t="s">
        <v>76</v>
      </c>
      <c r="D164">
        <v>180.88</v>
      </c>
      <c r="E164">
        <v>180.88</v>
      </c>
      <c r="F164">
        <v>240.32</v>
      </c>
      <c r="G164">
        <v>4820.0200000000004</v>
      </c>
      <c r="H164">
        <v>5060.34</v>
      </c>
      <c r="I164">
        <v>5243.17</v>
      </c>
      <c r="J164">
        <v>72029.59</v>
      </c>
      <c r="K164">
        <v>4043.38</v>
      </c>
      <c r="L164">
        <v>1369.73</v>
      </c>
      <c r="M164">
        <v>82685.87</v>
      </c>
      <c r="N164">
        <v>3258.24</v>
      </c>
      <c r="O164">
        <v>962.81</v>
      </c>
      <c r="P164">
        <v>18363.080000000002</v>
      </c>
      <c r="Q164">
        <v>54562.89</v>
      </c>
      <c r="R164">
        <v>680.78</v>
      </c>
      <c r="S164">
        <v>4858.08</v>
      </c>
      <c r="T164">
        <v>82685.87</v>
      </c>
      <c r="U164">
        <v>0</v>
      </c>
      <c r="V164">
        <v>854</v>
      </c>
      <c r="W164">
        <v>7946</v>
      </c>
      <c r="X164">
        <v>13</v>
      </c>
      <c r="Y164">
        <v>10</v>
      </c>
      <c r="Z164">
        <v>2</v>
      </c>
      <c r="AA164">
        <v>1980.3</v>
      </c>
      <c r="AB164">
        <v>4</v>
      </c>
      <c r="AC164">
        <v>1415.8</v>
      </c>
      <c r="AD164">
        <v>3</v>
      </c>
      <c r="AE164">
        <v>3</v>
      </c>
      <c r="AF164">
        <v>1192.8699999999999</v>
      </c>
      <c r="AG164">
        <v>11507.65</v>
      </c>
      <c r="AH164">
        <v>0</v>
      </c>
      <c r="AI164">
        <v>4447.42</v>
      </c>
      <c r="AJ164">
        <v>1233.48</v>
      </c>
      <c r="AK164">
        <v>24.04</v>
      </c>
      <c r="AL164">
        <v>142.15</v>
      </c>
      <c r="AM164">
        <v>5847.08</v>
      </c>
      <c r="AN164">
        <v>715.56</v>
      </c>
      <c r="AO164">
        <v>6562.65</v>
      </c>
      <c r="AP164">
        <v>4171.6499999999996</v>
      </c>
      <c r="AQ164">
        <v>676.52</v>
      </c>
      <c r="AR164">
        <v>65.38</v>
      </c>
      <c r="AS164">
        <v>434.51</v>
      </c>
      <c r="AT164">
        <v>1176.4000000000001</v>
      </c>
      <c r="AU164">
        <v>198.92</v>
      </c>
      <c r="AV164">
        <v>8.8000000000000007</v>
      </c>
      <c r="AW164">
        <v>614.37</v>
      </c>
      <c r="AX164">
        <v>822.09</v>
      </c>
      <c r="AY164">
        <v>6170.14</v>
      </c>
      <c r="AZ164">
        <v>392.5</v>
      </c>
      <c r="BA164">
        <v>392.5</v>
      </c>
      <c r="BB164">
        <v>173.71</v>
      </c>
      <c r="BC164">
        <v>0</v>
      </c>
      <c r="BD164">
        <v>566.21</v>
      </c>
      <c r="BE164">
        <v>98.13</v>
      </c>
      <c r="BF164">
        <v>39.549999999999997</v>
      </c>
      <c r="BG164">
        <v>50</v>
      </c>
      <c r="BH164">
        <v>0</v>
      </c>
      <c r="BI164">
        <v>0</v>
      </c>
      <c r="BJ164">
        <v>0</v>
      </c>
      <c r="BK164">
        <v>355.66</v>
      </c>
      <c r="BL164">
        <v>566.21</v>
      </c>
      <c r="BM164">
        <v>2.61</v>
      </c>
      <c r="BN164">
        <v>2.61</v>
      </c>
      <c r="BO164">
        <v>0</v>
      </c>
      <c r="BP164">
        <v>40</v>
      </c>
      <c r="BQ164" t="s">
        <v>73</v>
      </c>
      <c r="BR164">
        <v>0.8708688</v>
      </c>
      <c r="BS164">
        <v>0.86353259999999998</v>
      </c>
      <c r="BT164" s="5">
        <f t="shared" si="15"/>
        <v>7.9368457996511377E-2</v>
      </c>
      <c r="BU164" s="4">
        <f>AO164/Table1[[#This Row],[TotalShareHoldersFunds]]</f>
        <v>1.2516569174754966</v>
      </c>
      <c r="BV164" s="4">
        <f t="shared" si="16"/>
        <v>0.77117087563439679</v>
      </c>
      <c r="BW164" s="6">
        <f t="shared" si="17"/>
        <v>5.980815676594059E-2</v>
      </c>
    </row>
    <row r="165" spans="1:75">
      <c r="A165" t="s">
        <v>106</v>
      </c>
      <c r="B165">
        <v>2018</v>
      </c>
      <c r="C165" t="s">
        <v>76</v>
      </c>
      <c r="D165">
        <v>180.97</v>
      </c>
      <c r="E165">
        <v>180.97</v>
      </c>
      <c r="F165">
        <v>238.59</v>
      </c>
      <c r="G165">
        <v>4915.7700000000004</v>
      </c>
      <c r="H165">
        <v>5154.3599999999997</v>
      </c>
      <c r="I165">
        <v>5337.07</v>
      </c>
      <c r="J165">
        <v>80420.12</v>
      </c>
      <c r="K165">
        <v>4903.2</v>
      </c>
      <c r="L165">
        <v>1618.82</v>
      </c>
      <c r="M165">
        <v>92279.22</v>
      </c>
      <c r="N165">
        <v>3661.82</v>
      </c>
      <c r="O165">
        <v>1160.94</v>
      </c>
      <c r="P165">
        <v>19081.38</v>
      </c>
      <c r="Q165">
        <v>62693.74</v>
      </c>
      <c r="R165">
        <v>708.66</v>
      </c>
      <c r="S165">
        <v>4972.68</v>
      </c>
      <c r="T165">
        <v>92279.22</v>
      </c>
      <c r="U165">
        <v>0</v>
      </c>
      <c r="V165">
        <v>870</v>
      </c>
      <c r="W165">
        <v>8440</v>
      </c>
      <c r="X165">
        <v>13</v>
      </c>
      <c r="Y165">
        <v>10</v>
      </c>
      <c r="Z165">
        <v>3</v>
      </c>
      <c r="AA165">
        <v>3131.66</v>
      </c>
      <c r="AB165">
        <v>5</v>
      </c>
      <c r="AC165">
        <v>2163.62</v>
      </c>
      <c r="AD165">
        <v>3</v>
      </c>
      <c r="AE165">
        <v>3</v>
      </c>
      <c r="AF165">
        <v>1436.09</v>
      </c>
      <c r="AG165">
        <v>9669.3700000000008</v>
      </c>
      <c r="AH165">
        <v>0</v>
      </c>
      <c r="AI165">
        <v>4769.18</v>
      </c>
      <c r="AJ165">
        <v>1269.5</v>
      </c>
      <c r="AK165">
        <v>19.07</v>
      </c>
      <c r="AL165">
        <v>135.06</v>
      </c>
      <c r="AM165">
        <v>6192.81</v>
      </c>
      <c r="AN165">
        <v>837.24</v>
      </c>
      <c r="AO165">
        <v>7030.06</v>
      </c>
      <c r="AP165">
        <v>4227.29</v>
      </c>
      <c r="AQ165">
        <v>713.22</v>
      </c>
      <c r="AR165">
        <v>63.73</v>
      </c>
      <c r="AS165">
        <v>545.03</v>
      </c>
      <c r="AT165">
        <v>1321.98</v>
      </c>
      <c r="AU165">
        <v>142.28</v>
      </c>
      <c r="AV165">
        <v>22.72</v>
      </c>
      <c r="AW165">
        <v>980.9</v>
      </c>
      <c r="AX165">
        <v>1145.9000000000001</v>
      </c>
      <c r="AY165">
        <v>6695.16</v>
      </c>
      <c r="AZ165">
        <v>334.89</v>
      </c>
      <c r="BA165">
        <v>334.89</v>
      </c>
      <c r="BB165">
        <v>355.66</v>
      </c>
      <c r="BC165">
        <v>0</v>
      </c>
      <c r="BD165">
        <v>690.55</v>
      </c>
      <c r="BE165">
        <v>83.73</v>
      </c>
      <c r="BF165">
        <v>29.88</v>
      </c>
      <c r="BG165">
        <v>50</v>
      </c>
      <c r="BH165">
        <v>86.36</v>
      </c>
      <c r="BI165">
        <v>0</v>
      </c>
      <c r="BJ165">
        <v>0</v>
      </c>
      <c r="BK165">
        <v>354.03</v>
      </c>
      <c r="BL165">
        <v>690.55</v>
      </c>
      <c r="BM165">
        <v>1.86</v>
      </c>
      <c r="BN165">
        <v>1.85</v>
      </c>
      <c r="BO165">
        <v>0</v>
      </c>
      <c r="BP165">
        <v>40</v>
      </c>
      <c r="BQ165" t="s">
        <v>73</v>
      </c>
      <c r="BR165">
        <v>0.8708688</v>
      </c>
      <c r="BS165">
        <v>0.85239529999999997</v>
      </c>
      <c r="BT165" s="5">
        <f t="shared" si="15"/>
        <v>7.618248181985067E-2</v>
      </c>
      <c r="BU165" s="4">
        <f>AO165/Table1[[#This Row],[TotalShareHoldersFunds]]</f>
        <v>1.317213377377475</v>
      </c>
      <c r="BV165" s="4">
        <f t="shared" si="16"/>
        <v>0.91870633137657931</v>
      </c>
      <c r="BW165" s="6">
        <f t="shared" si="17"/>
        <v>4.7636862274290682E-2</v>
      </c>
    </row>
    <row r="166" spans="1:75">
      <c r="A166" t="s">
        <v>106</v>
      </c>
      <c r="B166">
        <v>2019</v>
      </c>
      <c r="C166" t="s">
        <v>76</v>
      </c>
      <c r="D166">
        <v>180.97</v>
      </c>
      <c r="E166">
        <v>180.97</v>
      </c>
      <c r="F166">
        <v>0</v>
      </c>
      <c r="G166">
        <v>5154.3599999999997</v>
      </c>
      <c r="H166">
        <v>5154.3599999999997</v>
      </c>
      <c r="I166">
        <v>5337.08</v>
      </c>
      <c r="J166">
        <v>80420.12</v>
      </c>
      <c r="K166">
        <v>4903.2</v>
      </c>
      <c r="L166">
        <v>1618.82</v>
      </c>
      <c r="M166">
        <v>92279.22</v>
      </c>
      <c r="N166">
        <v>3661.82</v>
      </c>
      <c r="O166">
        <v>1160.94</v>
      </c>
      <c r="P166">
        <v>19081.38</v>
      </c>
      <c r="Q166">
        <v>62693.74</v>
      </c>
      <c r="R166">
        <v>708.66</v>
      </c>
      <c r="S166">
        <v>4972.68</v>
      </c>
      <c r="T166">
        <v>92279.22</v>
      </c>
      <c r="U166">
        <v>0</v>
      </c>
      <c r="V166">
        <v>0</v>
      </c>
      <c r="W166">
        <v>0</v>
      </c>
      <c r="X166">
        <v>13</v>
      </c>
      <c r="Y166">
        <v>0</v>
      </c>
      <c r="Z166">
        <v>0</v>
      </c>
      <c r="AA166">
        <v>3131.67</v>
      </c>
      <c r="AB166">
        <v>5</v>
      </c>
      <c r="AC166">
        <v>2163.62</v>
      </c>
      <c r="AD166">
        <v>3</v>
      </c>
      <c r="AE166">
        <v>0</v>
      </c>
      <c r="AF166">
        <v>0</v>
      </c>
      <c r="AG166">
        <v>0</v>
      </c>
      <c r="AH166">
        <v>0</v>
      </c>
      <c r="AI166">
        <v>5396.44</v>
      </c>
      <c r="AJ166">
        <v>1286.1400000000001</v>
      </c>
      <c r="AK166">
        <v>35.520000000000003</v>
      </c>
      <c r="AL166">
        <v>158.41999999999999</v>
      </c>
      <c r="AM166">
        <v>6876.52</v>
      </c>
      <c r="AN166">
        <v>726.21</v>
      </c>
      <c r="AO166">
        <v>7602.74</v>
      </c>
      <c r="AP166">
        <v>4856.82</v>
      </c>
      <c r="AQ166">
        <v>821.43</v>
      </c>
      <c r="AR166">
        <v>69.64</v>
      </c>
      <c r="AS166">
        <v>615.87</v>
      </c>
      <c r="AT166">
        <v>1506.93</v>
      </c>
      <c r="AU166">
        <v>139.35</v>
      </c>
      <c r="AV166">
        <v>-6.38</v>
      </c>
      <c r="AW166">
        <v>858.48</v>
      </c>
      <c r="AX166">
        <v>991.45</v>
      </c>
      <c r="AY166">
        <v>7355.2</v>
      </c>
      <c r="AZ166">
        <v>247.53</v>
      </c>
      <c r="BA166">
        <v>247.53</v>
      </c>
      <c r="BB166">
        <v>354.03</v>
      </c>
      <c r="BC166">
        <v>0</v>
      </c>
      <c r="BD166">
        <v>601.57000000000005</v>
      </c>
      <c r="BE166">
        <v>61.89</v>
      </c>
      <c r="BF166">
        <v>36.369999999999997</v>
      </c>
      <c r="BG166">
        <v>47.17</v>
      </c>
      <c r="BH166">
        <v>0</v>
      </c>
      <c r="BI166">
        <v>72.38</v>
      </c>
      <c r="BJ166">
        <v>14.88</v>
      </c>
      <c r="BK166">
        <v>276.73</v>
      </c>
      <c r="BL166">
        <v>601.57000000000005</v>
      </c>
      <c r="BM166">
        <v>1.37</v>
      </c>
      <c r="BN166">
        <v>1.37</v>
      </c>
      <c r="BO166">
        <v>0</v>
      </c>
      <c r="BP166">
        <v>25</v>
      </c>
      <c r="BQ166" t="s">
        <v>73</v>
      </c>
      <c r="BR166" t="s">
        <v>73</v>
      </c>
      <c r="BS166" t="s">
        <v>73</v>
      </c>
      <c r="BT166" s="5">
        <f t="shared" si="15"/>
        <v>8.2388429377708211E-2</v>
      </c>
      <c r="BU166" s="4">
        <f>AO166/Table1[[#This Row],[TotalShareHoldersFunds]]</f>
        <v>1.4245130295967083</v>
      </c>
      <c r="BV166" s="4">
        <f t="shared" si="16"/>
        <v>0.91870461001146697</v>
      </c>
      <c r="BW166" s="6">
        <f t="shared" si="17"/>
        <v>3.2557998826738779E-2</v>
      </c>
    </row>
    <row r="167" spans="1:75">
      <c r="A167" t="s">
        <v>107</v>
      </c>
      <c r="B167">
        <v>2015</v>
      </c>
      <c r="C167" t="s">
        <v>72</v>
      </c>
      <c r="D167">
        <v>703.37</v>
      </c>
      <c r="E167">
        <v>703.37</v>
      </c>
      <c r="F167">
        <v>1612.36</v>
      </c>
      <c r="G167">
        <v>10022.25</v>
      </c>
      <c r="H167">
        <v>11634.61</v>
      </c>
      <c r="I167">
        <v>12337.98</v>
      </c>
      <c r="J167">
        <v>261735.3</v>
      </c>
      <c r="K167">
        <v>25501.200000000001</v>
      </c>
      <c r="L167">
        <v>7652.92</v>
      </c>
      <c r="M167">
        <v>307967.40000000002</v>
      </c>
      <c r="N167">
        <v>13338.56</v>
      </c>
      <c r="O167">
        <v>15876.83</v>
      </c>
      <c r="P167">
        <v>68621.87</v>
      </c>
      <c r="Q167">
        <v>201368.5</v>
      </c>
      <c r="R167">
        <v>2406.91</v>
      </c>
      <c r="S167">
        <v>6354.8</v>
      </c>
      <c r="T167">
        <v>307967.40000000002</v>
      </c>
      <c r="U167">
        <v>0</v>
      </c>
      <c r="V167">
        <v>3766</v>
      </c>
      <c r="W167">
        <v>32097</v>
      </c>
      <c r="X167">
        <v>11</v>
      </c>
      <c r="Y167">
        <v>8</v>
      </c>
      <c r="Z167">
        <v>3</v>
      </c>
      <c r="AA167">
        <v>13832.16</v>
      </c>
      <c r="AB167">
        <v>7</v>
      </c>
      <c r="AC167">
        <v>9014.8700000000008</v>
      </c>
      <c r="AD167">
        <v>4</v>
      </c>
      <c r="AE167">
        <v>4</v>
      </c>
      <c r="AF167">
        <v>11682.33</v>
      </c>
      <c r="AG167">
        <v>75677.58</v>
      </c>
      <c r="AH167">
        <v>0</v>
      </c>
      <c r="AI167">
        <v>16120</v>
      </c>
      <c r="AJ167">
        <v>4889.6899999999996</v>
      </c>
      <c r="AK167">
        <v>588.70000000000005</v>
      </c>
      <c r="AL167">
        <v>16.78</v>
      </c>
      <c r="AM167">
        <v>21615.16</v>
      </c>
      <c r="AN167">
        <v>2109.59</v>
      </c>
      <c r="AO167">
        <v>23724.76</v>
      </c>
      <c r="AP167">
        <v>16094.87</v>
      </c>
      <c r="AQ167">
        <v>2229.44</v>
      </c>
      <c r="AR167">
        <v>186.57</v>
      </c>
      <c r="AS167">
        <v>1206.5899999999999</v>
      </c>
      <c r="AT167">
        <v>3622.6</v>
      </c>
      <c r="AU167">
        <v>307.36</v>
      </c>
      <c r="AV167">
        <v>163.93</v>
      </c>
      <c r="AW167">
        <v>2011.33</v>
      </c>
      <c r="AX167">
        <v>2484.36</v>
      </c>
      <c r="AY167">
        <v>22201.83</v>
      </c>
      <c r="AZ167">
        <v>1522.93</v>
      </c>
      <c r="BA167">
        <v>1522.93</v>
      </c>
      <c r="BB167">
        <v>0</v>
      </c>
      <c r="BC167">
        <v>0</v>
      </c>
      <c r="BD167">
        <v>1522.93</v>
      </c>
      <c r="BE167">
        <v>380.73</v>
      </c>
      <c r="BF167">
        <v>2</v>
      </c>
      <c r="BG167">
        <v>500.32</v>
      </c>
      <c r="BH167">
        <v>0</v>
      </c>
      <c r="BI167">
        <v>311.17</v>
      </c>
      <c r="BJ167">
        <v>63.71</v>
      </c>
      <c r="BK167">
        <v>0</v>
      </c>
      <c r="BL167">
        <v>1522.93</v>
      </c>
      <c r="BM167">
        <v>24.38</v>
      </c>
      <c r="BN167">
        <v>24.38</v>
      </c>
      <c r="BO167">
        <v>0</v>
      </c>
      <c r="BP167">
        <v>47</v>
      </c>
      <c r="BQ167" t="s">
        <v>73</v>
      </c>
      <c r="BR167">
        <v>0.84494060000000004</v>
      </c>
      <c r="BS167">
        <v>0.86059059999999998</v>
      </c>
      <c r="BT167" s="5">
        <f t="shared" si="15"/>
        <v>7.7036595431854135E-2</v>
      </c>
      <c r="BU167" s="4">
        <f>AO167/Table1[[#This Row],[TotalShareHoldersFunds]]</f>
        <v>1.9229047218426354</v>
      </c>
      <c r="BV167" s="4">
        <f t="shared" si="16"/>
        <v>2.0668861515418246</v>
      </c>
      <c r="BW167" s="6">
        <f t="shared" si="17"/>
        <v>6.4191587185708096E-2</v>
      </c>
    </row>
    <row r="168" spans="1:75">
      <c r="A168" t="s">
        <v>107</v>
      </c>
      <c r="B168">
        <v>2016</v>
      </c>
      <c r="C168" t="s">
        <v>72</v>
      </c>
      <c r="D168">
        <v>904.54</v>
      </c>
      <c r="E168">
        <v>904.54</v>
      </c>
      <c r="F168">
        <v>1595.62</v>
      </c>
      <c r="G168">
        <v>11684.02</v>
      </c>
      <c r="H168">
        <v>13279.64</v>
      </c>
      <c r="I168">
        <v>14184.18</v>
      </c>
      <c r="J168">
        <v>260560.9</v>
      </c>
      <c r="K168">
        <v>17475.52</v>
      </c>
      <c r="L168">
        <v>6852.77</v>
      </c>
      <c r="M168">
        <v>299073.3</v>
      </c>
      <c r="N168">
        <v>13108.95</v>
      </c>
      <c r="O168">
        <v>12123.23</v>
      </c>
      <c r="P168">
        <v>65465.4</v>
      </c>
      <c r="Q168">
        <v>199669.4</v>
      </c>
      <c r="R168">
        <v>2454.0700000000002</v>
      </c>
      <c r="S168">
        <v>6252.34</v>
      </c>
      <c r="T168">
        <v>299073.3</v>
      </c>
      <c r="U168">
        <v>0</v>
      </c>
      <c r="V168">
        <v>3933</v>
      </c>
      <c r="W168">
        <v>34989</v>
      </c>
      <c r="X168">
        <v>12</v>
      </c>
      <c r="Y168">
        <v>9</v>
      </c>
      <c r="Z168">
        <v>3</v>
      </c>
      <c r="AA168">
        <v>17609.310000000001</v>
      </c>
      <c r="AB168">
        <v>9</v>
      </c>
      <c r="AC168">
        <v>10410.98</v>
      </c>
      <c r="AD168">
        <v>5</v>
      </c>
      <c r="AE168">
        <v>5</v>
      </c>
      <c r="AF168">
        <v>5527.9</v>
      </c>
      <c r="AG168">
        <v>93278.720000000001</v>
      </c>
      <c r="AH168">
        <v>0</v>
      </c>
      <c r="AI168">
        <v>17318.509999999998</v>
      </c>
      <c r="AJ168">
        <v>5284.58</v>
      </c>
      <c r="AK168">
        <v>593.65</v>
      </c>
      <c r="AL168">
        <v>1.04</v>
      </c>
      <c r="AM168">
        <v>23197.78</v>
      </c>
      <c r="AN168">
        <v>2508.73</v>
      </c>
      <c r="AO168">
        <v>25706.51</v>
      </c>
      <c r="AP168">
        <v>17213.080000000002</v>
      </c>
      <c r="AQ168">
        <v>2715.64</v>
      </c>
      <c r="AR168">
        <v>199.29</v>
      </c>
      <c r="AS168">
        <v>2251.96</v>
      </c>
      <c r="AT168">
        <v>5166.88</v>
      </c>
      <c r="AU168">
        <v>536.94000000000005</v>
      </c>
      <c r="AV168">
        <v>85</v>
      </c>
      <c r="AW168">
        <v>4348.1000000000004</v>
      </c>
      <c r="AX168">
        <v>4970.04</v>
      </c>
      <c r="AY168">
        <v>27350</v>
      </c>
      <c r="AZ168">
        <v>-1643.49</v>
      </c>
      <c r="BA168">
        <v>-1643.49</v>
      </c>
      <c r="BB168">
        <v>0</v>
      </c>
      <c r="BC168">
        <v>0</v>
      </c>
      <c r="BD168">
        <v>-1643.49</v>
      </c>
      <c r="BE168">
        <v>0</v>
      </c>
      <c r="BF168">
        <v>48.15</v>
      </c>
      <c r="BG168">
        <v>-1691.64</v>
      </c>
      <c r="BH168">
        <v>0</v>
      </c>
      <c r="BI168">
        <v>0</v>
      </c>
      <c r="BJ168">
        <v>0</v>
      </c>
      <c r="BK168">
        <v>0</v>
      </c>
      <c r="BL168">
        <v>-1643.49</v>
      </c>
      <c r="BM168">
        <v>-24.82</v>
      </c>
      <c r="BN168">
        <v>-24.82</v>
      </c>
      <c r="BO168">
        <v>0</v>
      </c>
      <c r="BP168">
        <v>0</v>
      </c>
      <c r="BQ168" t="s">
        <v>73</v>
      </c>
      <c r="BR168">
        <v>0.84494060000000004</v>
      </c>
      <c r="BS168">
        <v>0.84920870000000004</v>
      </c>
      <c r="BT168" s="5">
        <f t="shared" si="15"/>
        <v>8.5953878196415395E-2</v>
      </c>
      <c r="BU168" s="4">
        <f>AO168/Table1[[#This Row],[TotalShareHoldersFunds]]</f>
        <v>1.8123367018749055</v>
      </c>
      <c r="BV168" s="4">
        <f t="shared" si="16"/>
        <v>1.2320430225786756</v>
      </c>
      <c r="BW168" s="6">
        <f t="shared" si="17"/>
        <v>-6.3932832578206852E-2</v>
      </c>
    </row>
    <row r="169" spans="1:75">
      <c r="A169" t="s">
        <v>107</v>
      </c>
      <c r="B169">
        <v>2017</v>
      </c>
      <c r="C169" t="s">
        <v>72</v>
      </c>
      <c r="D169">
        <v>1417.27</v>
      </c>
      <c r="E169">
        <v>1417.27</v>
      </c>
      <c r="F169">
        <v>1549.83</v>
      </c>
      <c r="G169">
        <v>11974.71</v>
      </c>
      <c r="H169">
        <v>13524.54</v>
      </c>
      <c r="I169">
        <v>14941.81</v>
      </c>
      <c r="J169">
        <v>272776.09999999998</v>
      </c>
      <c r="K169">
        <v>29613.61</v>
      </c>
      <c r="L169">
        <v>6645.61</v>
      </c>
      <c r="M169">
        <v>323977.09999999998</v>
      </c>
      <c r="N169">
        <v>11684.16</v>
      </c>
      <c r="O169">
        <v>9832.08</v>
      </c>
      <c r="P169">
        <v>80354.23</v>
      </c>
      <c r="Q169">
        <v>210683.9</v>
      </c>
      <c r="R169">
        <v>2478.1</v>
      </c>
      <c r="S169">
        <v>8944.69</v>
      </c>
      <c r="T169">
        <v>323977.09999999998</v>
      </c>
      <c r="U169">
        <v>0</v>
      </c>
      <c r="V169">
        <v>4012</v>
      </c>
      <c r="W169">
        <v>32578</v>
      </c>
      <c r="X169">
        <v>12</v>
      </c>
      <c r="Y169">
        <v>9</v>
      </c>
      <c r="Z169">
        <v>3</v>
      </c>
      <c r="AA169">
        <v>25758.6</v>
      </c>
      <c r="AB169">
        <v>12</v>
      </c>
      <c r="AC169">
        <v>13239.46</v>
      </c>
      <c r="AD169">
        <v>6</v>
      </c>
      <c r="AE169">
        <v>6</v>
      </c>
      <c r="AF169">
        <v>5491.49</v>
      </c>
      <c r="AG169">
        <v>122848.8</v>
      </c>
      <c r="AH169">
        <v>0</v>
      </c>
      <c r="AI169">
        <v>16856.16</v>
      </c>
      <c r="AJ169">
        <v>5331.08</v>
      </c>
      <c r="AK169">
        <v>621.37</v>
      </c>
      <c r="AL169">
        <v>195.17</v>
      </c>
      <c r="AM169">
        <v>23003.79</v>
      </c>
      <c r="AN169">
        <v>3457.39</v>
      </c>
      <c r="AO169">
        <v>26461.18</v>
      </c>
      <c r="AP169">
        <v>16727.82</v>
      </c>
      <c r="AQ169">
        <v>3793.95</v>
      </c>
      <c r="AR169">
        <v>137.30000000000001</v>
      </c>
      <c r="AS169">
        <v>1568.89</v>
      </c>
      <c r="AT169">
        <v>5500.13</v>
      </c>
      <c r="AU169">
        <v>888</v>
      </c>
      <c r="AV169">
        <v>-594.99</v>
      </c>
      <c r="AW169">
        <v>3581.27</v>
      </c>
      <c r="AX169">
        <v>3874.28</v>
      </c>
      <c r="AY169">
        <v>26102.23</v>
      </c>
      <c r="AZ169">
        <v>358.95</v>
      </c>
      <c r="BA169">
        <v>358.95</v>
      </c>
      <c r="BB169">
        <v>0</v>
      </c>
      <c r="BC169">
        <v>0</v>
      </c>
      <c r="BD169">
        <v>358.95</v>
      </c>
      <c r="BE169">
        <v>89.74</v>
      </c>
      <c r="BF169">
        <v>96.37</v>
      </c>
      <c r="BG169">
        <v>0</v>
      </c>
      <c r="BH169">
        <v>0</v>
      </c>
      <c r="BI169">
        <v>0</v>
      </c>
      <c r="BJ169">
        <v>0</v>
      </c>
      <c r="BK169">
        <v>0</v>
      </c>
      <c r="BL169">
        <v>358.95</v>
      </c>
      <c r="BM169">
        <v>4.21</v>
      </c>
      <c r="BN169">
        <v>4.21</v>
      </c>
      <c r="BO169">
        <v>0</v>
      </c>
      <c r="BP169">
        <v>0</v>
      </c>
      <c r="BQ169" t="s">
        <v>73</v>
      </c>
      <c r="BR169">
        <v>0.84494060000000004</v>
      </c>
      <c r="BS169">
        <v>0.8369934</v>
      </c>
      <c r="BT169" s="5">
        <f t="shared" si="15"/>
        <v>8.1676081426742819E-2</v>
      </c>
      <c r="BU169" s="4">
        <f>AO169/Table1[[#This Row],[TotalShareHoldersFunds]]</f>
        <v>1.7709487672510895</v>
      </c>
      <c r="BV169" s="4">
        <f t="shared" si="16"/>
        <v>1.9819292307960015</v>
      </c>
      <c r="BW169" s="6">
        <f t="shared" si="17"/>
        <v>1.3565154690758311E-2</v>
      </c>
    </row>
    <row r="170" spans="1:75">
      <c r="A170" t="s">
        <v>107</v>
      </c>
      <c r="B170">
        <v>2018</v>
      </c>
      <c r="C170" t="s">
        <v>72</v>
      </c>
      <c r="D170">
        <v>2487.91</v>
      </c>
      <c r="E170">
        <v>2487.91</v>
      </c>
      <c r="F170">
        <v>0</v>
      </c>
      <c r="G170">
        <v>14082.3</v>
      </c>
      <c r="H170">
        <v>14082.3</v>
      </c>
      <c r="I170">
        <v>16570.21</v>
      </c>
      <c r="J170">
        <v>259897</v>
      </c>
      <c r="K170">
        <v>25604.45</v>
      </c>
      <c r="L170">
        <v>8707.24</v>
      </c>
      <c r="M170">
        <v>311278.90000000002</v>
      </c>
      <c r="N170">
        <v>13612.83</v>
      </c>
      <c r="O170">
        <v>3543.94</v>
      </c>
      <c r="P170">
        <v>76073.149999999994</v>
      </c>
      <c r="Q170">
        <v>205044.4</v>
      </c>
      <c r="R170">
        <v>2572.38</v>
      </c>
      <c r="S170">
        <v>10432.16</v>
      </c>
      <c r="T170">
        <v>311278.90000000002</v>
      </c>
      <c r="U170">
        <v>0</v>
      </c>
      <c r="V170">
        <v>0</v>
      </c>
      <c r="W170">
        <v>0</v>
      </c>
      <c r="X170">
        <v>14</v>
      </c>
      <c r="Y170">
        <v>0</v>
      </c>
      <c r="Z170">
        <v>0</v>
      </c>
      <c r="AA170">
        <v>24680.37</v>
      </c>
      <c r="AB170">
        <v>11</v>
      </c>
      <c r="AC170">
        <v>12627.73</v>
      </c>
      <c r="AD170">
        <v>6</v>
      </c>
      <c r="AE170">
        <v>-1</v>
      </c>
      <c r="AF170">
        <v>0</v>
      </c>
      <c r="AG170">
        <v>0</v>
      </c>
      <c r="AH170">
        <v>0</v>
      </c>
      <c r="AI170">
        <v>15722.83</v>
      </c>
      <c r="AJ170">
        <v>5199.59</v>
      </c>
      <c r="AK170">
        <v>713.14</v>
      </c>
      <c r="AL170">
        <v>140.4</v>
      </c>
      <c r="AM170">
        <v>21775.95</v>
      </c>
      <c r="AN170">
        <v>2805.9</v>
      </c>
      <c r="AO170">
        <v>24581.85</v>
      </c>
      <c r="AP170">
        <v>15223.93</v>
      </c>
      <c r="AQ170">
        <v>3604.44</v>
      </c>
      <c r="AR170">
        <v>237.78</v>
      </c>
      <c r="AS170">
        <v>1651.84</v>
      </c>
      <c r="AT170">
        <v>5494.07</v>
      </c>
      <c r="AU170">
        <v>-1165.6400000000001</v>
      </c>
      <c r="AV170">
        <v>0</v>
      </c>
      <c r="AW170">
        <v>8252.33</v>
      </c>
      <c r="AX170">
        <v>7086.69</v>
      </c>
      <c r="AY170">
        <v>27804.69</v>
      </c>
      <c r="AZ170">
        <v>-3222.84</v>
      </c>
      <c r="BA170">
        <v>-3222.84</v>
      </c>
      <c r="BB170">
        <v>0</v>
      </c>
      <c r="BC170">
        <v>0</v>
      </c>
      <c r="BD170">
        <v>-3222.84</v>
      </c>
      <c r="BE170">
        <v>0</v>
      </c>
      <c r="BF170">
        <v>61.89</v>
      </c>
      <c r="BG170">
        <v>-3284.73</v>
      </c>
      <c r="BH170">
        <v>0</v>
      </c>
      <c r="BI170">
        <v>0</v>
      </c>
      <c r="BJ170">
        <v>0</v>
      </c>
      <c r="BK170">
        <v>0</v>
      </c>
      <c r="BL170">
        <v>-3222.84</v>
      </c>
      <c r="BM170">
        <v>-34</v>
      </c>
      <c r="BN170">
        <v>-34</v>
      </c>
      <c r="BO170">
        <v>0</v>
      </c>
      <c r="BP170">
        <v>0</v>
      </c>
      <c r="BQ170" t="s">
        <v>73</v>
      </c>
      <c r="BR170" t="s">
        <v>73</v>
      </c>
      <c r="BS170" t="s">
        <v>73</v>
      </c>
      <c r="BT170" s="5">
        <f t="shared" si="15"/>
        <v>7.8970498803484585E-2</v>
      </c>
      <c r="BU170" s="4">
        <f>AO170/Table1[[#This Row],[TotalShareHoldersFunds]]</f>
        <v>1.4834965881542841</v>
      </c>
      <c r="BV170" s="4">
        <f t="shared" si="16"/>
        <v>1.5452097468891464</v>
      </c>
      <c r="BW170" s="6">
        <f t="shared" si="17"/>
        <v>-0.13110648710328965</v>
      </c>
    </row>
    <row r="171" spans="1:75">
      <c r="A171" t="s">
        <v>107</v>
      </c>
      <c r="B171">
        <v>2019</v>
      </c>
      <c r="C171" t="s">
        <v>72</v>
      </c>
      <c r="D171">
        <v>2487.91</v>
      </c>
      <c r="E171">
        <v>2487.91</v>
      </c>
      <c r="F171">
        <v>1697.4</v>
      </c>
      <c r="G171">
        <v>12384.91</v>
      </c>
      <c r="H171">
        <v>14082.31</v>
      </c>
      <c r="I171">
        <v>16570.22</v>
      </c>
      <c r="J171">
        <v>259897</v>
      </c>
      <c r="K171">
        <v>25604.45</v>
      </c>
      <c r="L171">
        <v>8707.23</v>
      </c>
      <c r="M171">
        <v>311278.90000000002</v>
      </c>
      <c r="N171">
        <v>13612.83</v>
      </c>
      <c r="O171">
        <v>3543.94</v>
      </c>
      <c r="P171">
        <v>76073.149999999994</v>
      </c>
      <c r="Q171">
        <v>205044.4</v>
      </c>
      <c r="R171">
        <v>2572.38</v>
      </c>
      <c r="S171">
        <v>10432.16</v>
      </c>
      <c r="T171">
        <v>311278.90000000002</v>
      </c>
      <c r="U171">
        <v>0</v>
      </c>
      <c r="V171">
        <v>4031</v>
      </c>
      <c r="W171">
        <v>31521</v>
      </c>
      <c r="X171">
        <v>14</v>
      </c>
      <c r="Y171">
        <v>11</v>
      </c>
      <c r="Z171">
        <v>3</v>
      </c>
      <c r="AA171">
        <v>24680.37</v>
      </c>
      <c r="AB171">
        <v>11</v>
      </c>
      <c r="AC171">
        <v>12627.73</v>
      </c>
      <c r="AD171">
        <v>6</v>
      </c>
      <c r="AE171">
        <v>6</v>
      </c>
      <c r="AF171">
        <v>5723.76</v>
      </c>
      <c r="AG171">
        <v>191299.6</v>
      </c>
      <c r="AH171">
        <v>0</v>
      </c>
      <c r="AI171">
        <v>15540.83</v>
      </c>
      <c r="AJ171">
        <v>5667.01</v>
      </c>
      <c r="AK171">
        <v>362.6</v>
      </c>
      <c r="AL171">
        <v>154.97</v>
      </c>
      <c r="AM171">
        <v>21725.41</v>
      </c>
      <c r="AN171">
        <v>2223.81</v>
      </c>
      <c r="AO171">
        <v>23949.22</v>
      </c>
      <c r="AP171">
        <v>15076.54</v>
      </c>
      <c r="AQ171">
        <v>4070.57</v>
      </c>
      <c r="AR171">
        <v>217.22</v>
      </c>
      <c r="AS171">
        <v>1765.69</v>
      </c>
      <c r="AT171">
        <v>6053.49</v>
      </c>
      <c r="AU171">
        <v>515</v>
      </c>
      <c r="AV171">
        <v>0</v>
      </c>
      <c r="AW171">
        <v>4892.49</v>
      </c>
      <c r="AX171">
        <v>5407.49</v>
      </c>
      <c r="AY171">
        <v>26537.52</v>
      </c>
      <c r="AZ171">
        <v>-2588.29</v>
      </c>
      <c r="BA171">
        <v>-2588.29</v>
      </c>
      <c r="BB171">
        <v>0</v>
      </c>
      <c r="BC171">
        <v>0</v>
      </c>
      <c r="BD171">
        <v>-2588.29</v>
      </c>
      <c r="BE171">
        <v>0</v>
      </c>
      <c r="BF171">
        <v>16.829999999999998</v>
      </c>
      <c r="BG171">
        <v>-2605.13</v>
      </c>
      <c r="BH171">
        <v>0</v>
      </c>
      <c r="BI171">
        <v>0</v>
      </c>
      <c r="BJ171">
        <v>0</v>
      </c>
      <c r="BK171">
        <v>0</v>
      </c>
      <c r="BL171">
        <v>-2588.29</v>
      </c>
      <c r="BM171">
        <v>-17.12</v>
      </c>
      <c r="BN171">
        <v>-17.11</v>
      </c>
      <c r="BO171">
        <v>0</v>
      </c>
      <c r="BP171">
        <v>0</v>
      </c>
      <c r="BQ171" t="s">
        <v>73</v>
      </c>
      <c r="BR171">
        <v>0.84494060000000004</v>
      </c>
      <c r="BS171">
        <v>0.80988749999999998</v>
      </c>
      <c r="BT171" s="5">
        <f t="shared" si="15"/>
        <v>7.693814132599415E-2</v>
      </c>
      <c r="BU171" s="4">
        <f>AO171/Table1[[#This Row],[TotalShareHoldersFunds]]</f>
        <v>1.4453169601851996</v>
      </c>
      <c r="BV171" s="4">
        <f t="shared" si="16"/>
        <v>1.5452088143669789</v>
      </c>
      <c r="BW171" s="6">
        <f t="shared" si="17"/>
        <v>-0.10807408341482519</v>
      </c>
    </row>
    <row r="172" spans="1:75">
      <c r="A172" t="s">
        <v>108</v>
      </c>
      <c r="B172">
        <v>2015</v>
      </c>
      <c r="C172" t="s">
        <v>72</v>
      </c>
      <c r="D172">
        <v>1075.5899999999999</v>
      </c>
      <c r="E172">
        <v>1075.5899999999999</v>
      </c>
      <c r="F172">
        <v>2365.66</v>
      </c>
      <c r="G172">
        <v>8145.71</v>
      </c>
      <c r="H172">
        <v>10511.36</v>
      </c>
      <c r="I172">
        <v>11586.95</v>
      </c>
      <c r="J172">
        <v>207118.2</v>
      </c>
      <c r="K172">
        <v>17240.439999999999</v>
      </c>
      <c r="L172">
        <v>8001.9</v>
      </c>
      <c r="M172">
        <v>244882.5</v>
      </c>
      <c r="N172">
        <v>7949.96</v>
      </c>
      <c r="O172">
        <v>10609.28</v>
      </c>
      <c r="P172">
        <v>83974.2</v>
      </c>
      <c r="Q172">
        <v>125905.4</v>
      </c>
      <c r="R172">
        <v>2884.64</v>
      </c>
      <c r="S172">
        <v>13559.09</v>
      </c>
      <c r="T172">
        <v>244882.5</v>
      </c>
      <c r="U172">
        <v>0</v>
      </c>
      <c r="V172">
        <v>3073</v>
      </c>
      <c r="W172">
        <v>24724</v>
      </c>
      <c r="X172">
        <v>10</v>
      </c>
      <c r="Y172">
        <v>8</v>
      </c>
      <c r="Z172">
        <v>2</v>
      </c>
      <c r="AA172">
        <v>20907.73</v>
      </c>
      <c r="AB172">
        <v>15</v>
      </c>
      <c r="AC172">
        <v>11443.59</v>
      </c>
      <c r="AD172">
        <v>9</v>
      </c>
      <c r="AE172">
        <v>9</v>
      </c>
      <c r="AF172">
        <v>18543.36</v>
      </c>
      <c r="AG172">
        <v>47705.24</v>
      </c>
      <c r="AH172">
        <v>0</v>
      </c>
      <c r="AI172">
        <v>13900.58</v>
      </c>
      <c r="AJ172">
        <v>5194.51</v>
      </c>
      <c r="AK172">
        <v>195.06</v>
      </c>
      <c r="AL172">
        <v>68.84</v>
      </c>
      <c r="AM172">
        <v>19358.990000000002</v>
      </c>
      <c r="AN172">
        <v>2003.54</v>
      </c>
      <c r="AO172">
        <v>21362.54</v>
      </c>
      <c r="AP172">
        <v>13796.54</v>
      </c>
      <c r="AQ172">
        <v>1641.67</v>
      </c>
      <c r="AR172">
        <v>135.5</v>
      </c>
      <c r="AS172">
        <v>878.61</v>
      </c>
      <c r="AT172">
        <v>2655.78</v>
      </c>
      <c r="AU172">
        <v>444.06</v>
      </c>
      <c r="AV172">
        <v>0</v>
      </c>
      <c r="AW172">
        <v>3328.36</v>
      </c>
      <c r="AX172">
        <v>3772.42</v>
      </c>
      <c r="AY172">
        <v>20224.740000000002</v>
      </c>
      <c r="AZ172">
        <v>1137.8</v>
      </c>
      <c r="BA172">
        <v>1137.8</v>
      </c>
      <c r="BB172">
        <v>2949.94</v>
      </c>
      <c r="BC172">
        <v>0</v>
      </c>
      <c r="BD172">
        <v>4087.74</v>
      </c>
      <c r="BE172">
        <v>284.45</v>
      </c>
      <c r="BF172">
        <v>32.08</v>
      </c>
      <c r="BG172">
        <v>0</v>
      </c>
      <c r="BH172">
        <v>0</v>
      </c>
      <c r="BI172">
        <v>215.12</v>
      </c>
      <c r="BJ172">
        <v>43.01</v>
      </c>
      <c r="BK172">
        <v>3513.08</v>
      </c>
      <c r="BL172">
        <v>4087.74</v>
      </c>
      <c r="BM172">
        <v>11.2</v>
      </c>
      <c r="BN172">
        <v>11.2</v>
      </c>
      <c r="BO172">
        <v>0</v>
      </c>
      <c r="BP172">
        <v>20</v>
      </c>
      <c r="BQ172" t="s">
        <v>73</v>
      </c>
      <c r="BR172">
        <v>0.95855290000000004</v>
      </c>
      <c r="BS172">
        <v>0.95808919999999997</v>
      </c>
      <c r="BT172" s="5">
        <f t="shared" si="15"/>
        <v>8.7235878431492664E-2</v>
      </c>
      <c r="BU172" s="4">
        <f>AO172/Table1[[#This Row],[TotalShareHoldersFunds]]</f>
        <v>1.8436724073203044</v>
      </c>
      <c r="BV172" s="4">
        <f t="shared" si="16"/>
        <v>1.4879187361643915</v>
      </c>
      <c r="BW172" s="6">
        <f t="shared" si="17"/>
        <v>5.3261456736886155E-2</v>
      </c>
    </row>
    <row r="173" spans="1:75">
      <c r="A173" t="s">
        <v>108</v>
      </c>
      <c r="B173">
        <v>2016</v>
      </c>
      <c r="C173" t="s">
        <v>72</v>
      </c>
      <c r="D173">
        <v>1559.73</v>
      </c>
      <c r="E173">
        <v>1559.73</v>
      </c>
      <c r="F173">
        <v>2325.17</v>
      </c>
      <c r="G173">
        <v>7718.57</v>
      </c>
      <c r="H173">
        <v>10043.74</v>
      </c>
      <c r="I173">
        <v>11603.47</v>
      </c>
      <c r="J173">
        <v>201284.5</v>
      </c>
      <c r="K173">
        <v>9534.9599999999991</v>
      </c>
      <c r="L173">
        <v>7766.76</v>
      </c>
      <c r="M173">
        <v>231339.7</v>
      </c>
      <c r="N173">
        <v>8790.25</v>
      </c>
      <c r="O173">
        <v>9309.6299999999992</v>
      </c>
      <c r="P173">
        <v>74019.12</v>
      </c>
      <c r="Q173">
        <v>119724.4</v>
      </c>
      <c r="R173">
        <v>2849.48</v>
      </c>
      <c r="S173">
        <v>16646.77</v>
      </c>
      <c r="T173">
        <v>231339.7</v>
      </c>
      <c r="U173">
        <v>0</v>
      </c>
      <c r="V173">
        <v>3100</v>
      </c>
      <c r="W173">
        <v>24620</v>
      </c>
      <c r="X173">
        <v>11</v>
      </c>
      <c r="Y173">
        <v>8</v>
      </c>
      <c r="Z173">
        <v>3</v>
      </c>
      <c r="AA173">
        <v>22540.95</v>
      </c>
      <c r="AB173">
        <v>17</v>
      </c>
      <c r="AC173">
        <v>10703.39</v>
      </c>
      <c r="AD173">
        <v>9</v>
      </c>
      <c r="AE173">
        <v>9</v>
      </c>
      <c r="AF173">
        <v>6644.41</v>
      </c>
      <c r="AG173">
        <v>51804.24</v>
      </c>
      <c r="AH173">
        <v>0</v>
      </c>
      <c r="AI173">
        <v>12293.45</v>
      </c>
      <c r="AJ173">
        <v>5662.94</v>
      </c>
      <c r="AK173">
        <v>236.46</v>
      </c>
      <c r="AL173">
        <v>368.12</v>
      </c>
      <c r="AM173">
        <v>18560.97</v>
      </c>
      <c r="AN173">
        <v>1596.31</v>
      </c>
      <c r="AO173">
        <v>20157.28</v>
      </c>
      <c r="AP173">
        <v>13712.95</v>
      </c>
      <c r="AQ173">
        <v>1835.31</v>
      </c>
      <c r="AR173">
        <v>136.58000000000001</v>
      </c>
      <c r="AS173">
        <v>869.05</v>
      </c>
      <c r="AT173">
        <v>2840.94</v>
      </c>
      <c r="AU173">
        <v>20.09</v>
      </c>
      <c r="AV173">
        <v>0</v>
      </c>
      <c r="AW173">
        <v>6382.55</v>
      </c>
      <c r="AX173">
        <v>6402.64</v>
      </c>
      <c r="AY173">
        <v>22956.54</v>
      </c>
      <c r="AZ173">
        <v>-2799.26</v>
      </c>
      <c r="BA173">
        <v>-2799.26</v>
      </c>
      <c r="BB173">
        <v>3513.08</v>
      </c>
      <c r="BC173">
        <v>0</v>
      </c>
      <c r="BD173">
        <v>713.82</v>
      </c>
      <c r="BE173">
        <v>0</v>
      </c>
      <c r="BF173">
        <v>43.39</v>
      </c>
      <c r="BG173">
        <v>0</v>
      </c>
      <c r="BH173">
        <v>0</v>
      </c>
      <c r="BI173">
        <v>0</v>
      </c>
      <c r="BJ173">
        <v>0</v>
      </c>
      <c r="BK173">
        <v>728.18</v>
      </c>
      <c r="BL173">
        <v>713.82</v>
      </c>
      <c r="BM173">
        <v>-26.03</v>
      </c>
      <c r="BN173">
        <v>-26.03</v>
      </c>
      <c r="BO173">
        <v>0</v>
      </c>
      <c r="BP173">
        <v>0</v>
      </c>
      <c r="BQ173" t="s">
        <v>73</v>
      </c>
      <c r="BR173">
        <v>0.95855290000000004</v>
      </c>
      <c r="BS173">
        <v>0.95447700000000002</v>
      </c>
      <c r="BT173" s="5">
        <f t="shared" si="15"/>
        <v>8.7132818102556533E-2</v>
      </c>
      <c r="BU173" s="4">
        <f>AO173/Table1[[#This Row],[TotalShareHoldersFunds]]</f>
        <v>1.7371768962215612</v>
      </c>
      <c r="BV173" s="4">
        <f t="shared" si="16"/>
        <v>0.82173349868616885</v>
      </c>
      <c r="BW173" s="6">
        <f t="shared" si="17"/>
        <v>-0.13887091909225849</v>
      </c>
    </row>
    <row r="174" spans="1:75">
      <c r="A174" t="s">
        <v>108</v>
      </c>
      <c r="B174">
        <v>2017</v>
      </c>
      <c r="C174" t="s">
        <v>72</v>
      </c>
      <c r="D174">
        <v>2308.16</v>
      </c>
      <c r="E174">
        <v>2308.16</v>
      </c>
      <c r="F174">
        <v>2351.7800000000002</v>
      </c>
      <c r="G174">
        <v>5165.25</v>
      </c>
      <c r="H174">
        <v>7517.02</v>
      </c>
      <c r="I174">
        <v>9825.18</v>
      </c>
      <c r="J174">
        <v>181849.3</v>
      </c>
      <c r="K174">
        <v>12449.26</v>
      </c>
      <c r="L174">
        <v>6800.45</v>
      </c>
      <c r="M174">
        <v>216056.2</v>
      </c>
      <c r="N174">
        <v>8125.08</v>
      </c>
      <c r="O174">
        <v>6622.96</v>
      </c>
      <c r="P174">
        <v>70962.149999999994</v>
      </c>
      <c r="Q174">
        <v>107470</v>
      </c>
      <c r="R174">
        <v>2875.1</v>
      </c>
      <c r="S174">
        <v>20000.87</v>
      </c>
      <c r="T174">
        <v>216056.2</v>
      </c>
      <c r="U174">
        <v>0</v>
      </c>
      <c r="V174">
        <v>3104</v>
      </c>
      <c r="W174">
        <v>23943</v>
      </c>
      <c r="X174">
        <v>11</v>
      </c>
      <c r="Y174">
        <v>9</v>
      </c>
      <c r="Z174">
        <v>2</v>
      </c>
      <c r="AA174">
        <v>30549.919999999998</v>
      </c>
      <c r="AB174">
        <v>25</v>
      </c>
      <c r="AC174">
        <v>14082.07</v>
      </c>
      <c r="AD174">
        <v>13</v>
      </c>
      <c r="AE174">
        <v>13</v>
      </c>
      <c r="AF174">
        <v>8837.7999999999993</v>
      </c>
      <c r="AG174">
        <v>123488</v>
      </c>
      <c r="AH174">
        <v>0</v>
      </c>
      <c r="AI174">
        <v>9871.2900000000009</v>
      </c>
      <c r="AJ174">
        <v>5734.19</v>
      </c>
      <c r="AK174">
        <v>353.18</v>
      </c>
      <c r="AL174">
        <v>367.14</v>
      </c>
      <c r="AM174">
        <v>16325.8</v>
      </c>
      <c r="AN174">
        <v>2114.4899999999998</v>
      </c>
      <c r="AO174">
        <v>18440.29</v>
      </c>
      <c r="AP174">
        <v>12509.02</v>
      </c>
      <c r="AQ174">
        <v>1920.58</v>
      </c>
      <c r="AR174">
        <v>153.13999999999999</v>
      </c>
      <c r="AS174">
        <v>931.47</v>
      </c>
      <c r="AT174">
        <v>3005.19</v>
      </c>
      <c r="AU174">
        <v>10.84</v>
      </c>
      <c r="AV174">
        <v>0</v>
      </c>
      <c r="AW174">
        <v>4765.91</v>
      </c>
      <c r="AX174">
        <v>4776.75</v>
      </c>
      <c r="AY174">
        <v>20290.96</v>
      </c>
      <c r="AZ174">
        <v>-1850.67</v>
      </c>
      <c r="BA174">
        <v>-1850.67</v>
      </c>
      <c r="BB174">
        <v>728.18</v>
      </c>
      <c r="BC174">
        <v>0</v>
      </c>
      <c r="BD174">
        <v>-1122.49</v>
      </c>
      <c r="BE174">
        <v>0</v>
      </c>
      <c r="BF174">
        <v>0</v>
      </c>
      <c r="BG174">
        <v>0</v>
      </c>
      <c r="BH174">
        <v>0</v>
      </c>
      <c r="BI174">
        <v>0</v>
      </c>
      <c r="BJ174">
        <v>0</v>
      </c>
      <c r="BK174">
        <v>-1122.49</v>
      </c>
      <c r="BL174">
        <v>-1122.49</v>
      </c>
      <c r="BM174">
        <v>-13.29</v>
      </c>
      <c r="BN174">
        <v>-13.29</v>
      </c>
      <c r="BO174">
        <v>0</v>
      </c>
      <c r="BP174">
        <v>0</v>
      </c>
      <c r="BQ174" t="s">
        <v>73</v>
      </c>
      <c r="BR174">
        <v>0.95855290000000004</v>
      </c>
      <c r="BS174">
        <v>0.95056499999999999</v>
      </c>
      <c r="BT174" s="5">
        <f t="shared" si="15"/>
        <v>8.5349506285864504E-2</v>
      </c>
      <c r="BU174" s="4">
        <f>AO174/Table1[[#This Row],[TotalShareHoldersFunds]]</f>
        <v>1.8768399154010411</v>
      </c>
      <c r="BV174" s="4">
        <f t="shared" si="16"/>
        <v>1.2670770408277507</v>
      </c>
      <c r="BW174" s="6">
        <f t="shared" si="17"/>
        <v>-0.10036013533409724</v>
      </c>
    </row>
    <row r="175" spans="1:75">
      <c r="A175" t="s">
        <v>108</v>
      </c>
      <c r="B175">
        <v>2018</v>
      </c>
      <c r="C175" t="s">
        <v>72</v>
      </c>
      <c r="D175">
        <v>5423.4</v>
      </c>
      <c r="E175">
        <v>5423.4</v>
      </c>
      <c r="F175">
        <v>2349.7600000000002</v>
      </c>
      <c r="G175">
        <v>6021.22</v>
      </c>
      <c r="H175">
        <v>8370.9699999999993</v>
      </c>
      <c r="I175">
        <v>13794.37</v>
      </c>
      <c r="J175">
        <v>197906.8</v>
      </c>
      <c r="K175">
        <v>8323.68</v>
      </c>
      <c r="L175">
        <v>6862.57</v>
      </c>
      <c r="M175">
        <v>230484.1</v>
      </c>
      <c r="N175">
        <v>8823.01</v>
      </c>
      <c r="O175">
        <v>15609.09</v>
      </c>
      <c r="P175">
        <v>82231.69</v>
      </c>
      <c r="Q175">
        <v>99313.84</v>
      </c>
      <c r="R175">
        <v>2822.31</v>
      </c>
      <c r="S175">
        <v>21684.13</v>
      </c>
      <c r="T175">
        <v>230484.1</v>
      </c>
      <c r="U175">
        <v>0</v>
      </c>
      <c r="V175">
        <v>3088</v>
      </c>
      <c r="W175">
        <v>23133</v>
      </c>
      <c r="X175">
        <v>11</v>
      </c>
      <c r="Y175">
        <v>9</v>
      </c>
      <c r="Z175">
        <v>2</v>
      </c>
      <c r="AA175">
        <v>22540.95</v>
      </c>
      <c r="AB175">
        <v>17</v>
      </c>
      <c r="AC175">
        <v>10703.39</v>
      </c>
      <c r="AD175">
        <v>9</v>
      </c>
      <c r="AE175">
        <v>9</v>
      </c>
      <c r="AF175">
        <v>8538.84</v>
      </c>
      <c r="AG175">
        <v>87384.98</v>
      </c>
      <c r="AH175">
        <v>0</v>
      </c>
      <c r="AI175">
        <v>7981.61</v>
      </c>
      <c r="AJ175">
        <v>5178.16</v>
      </c>
      <c r="AK175">
        <v>368.17</v>
      </c>
      <c r="AL175">
        <v>492.18</v>
      </c>
      <c r="AM175">
        <v>14020.13</v>
      </c>
      <c r="AN175">
        <v>1121</v>
      </c>
      <c r="AO175">
        <v>15141.13</v>
      </c>
      <c r="AP175">
        <v>10895.4</v>
      </c>
      <c r="AQ175">
        <v>1841.82</v>
      </c>
      <c r="AR175">
        <v>151.84</v>
      </c>
      <c r="AS175">
        <v>917.82</v>
      </c>
      <c r="AT175">
        <v>2911.49</v>
      </c>
      <c r="AU175">
        <v>9.42</v>
      </c>
      <c r="AV175">
        <v>0</v>
      </c>
      <c r="AW175">
        <v>5761.19</v>
      </c>
      <c r="AX175">
        <v>5770.61</v>
      </c>
      <c r="AY175">
        <v>19577.5</v>
      </c>
      <c r="AZ175">
        <v>-4436.37</v>
      </c>
      <c r="BA175">
        <v>-4436.37</v>
      </c>
      <c r="BB175">
        <v>-1159.6400000000001</v>
      </c>
      <c r="BC175">
        <v>0</v>
      </c>
      <c r="BD175">
        <v>-5596.01</v>
      </c>
      <c r="BE175">
        <v>0</v>
      </c>
      <c r="BF175">
        <v>7.82</v>
      </c>
      <c r="BG175">
        <v>0</v>
      </c>
      <c r="BH175">
        <v>0</v>
      </c>
      <c r="BI175">
        <v>0</v>
      </c>
      <c r="BJ175">
        <v>0</v>
      </c>
      <c r="BK175">
        <v>-5603.83</v>
      </c>
      <c r="BL175">
        <v>-5596.01</v>
      </c>
      <c r="BM175">
        <v>-25.23</v>
      </c>
      <c r="BN175">
        <v>-25.23</v>
      </c>
      <c r="BO175">
        <v>0</v>
      </c>
      <c r="BP175">
        <v>0</v>
      </c>
      <c r="BQ175" t="s">
        <v>73</v>
      </c>
      <c r="BR175">
        <v>0.95855290000000004</v>
      </c>
      <c r="BS175">
        <v>0.94633029999999996</v>
      </c>
      <c r="BT175" s="5">
        <f t="shared" si="15"/>
        <v>6.5692731082100664E-2</v>
      </c>
      <c r="BU175" s="4">
        <f>AO175/Table1[[#This Row],[TotalShareHoldersFunds]]</f>
        <v>1.0976311350210266</v>
      </c>
      <c r="BV175" s="4">
        <f t="shared" si="16"/>
        <v>0.60341139174895264</v>
      </c>
      <c r="BW175" s="6">
        <f t="shared" si="17"/>
        <v>-0.29300124891603202</v>
      </c>
    </row>
    <row r="176" spans="1:75">
      <c r="A176" t="s">
        <v>108</v>
      </c>
      <c r="B176">
        <v>2019</v>
      </c>
      <c r="C176" t="s">
        <v>72</v>
      </c>
      <c r="D176">
        <v>5423.4</v>
      </c>
      <c r="E176">
        <v>5423.4</v>
      </c>
      <c r="F176">
        <v>0</v>
      </c>
      <c r="G176">
        <v>8370.9699999999993</v>
      </c>
      <c r="H176">
        <v>8370.9699999999993</v>
      </c>
      <c r="I176">
        <v>13794.37</v>
      </c>
      <c r="J176">
        <v>197906.8</v>
      </c>
      <c r="K176">
        <v>8323.68</v>
      </c>
      <c r="L176">
        <v>6862.57</v>
      </c>
      <c r="M176">
        <v>230484.1</v>
      </c>
      <c r="N176">
        <v>8823.01</v>
      </c>
      <c r="O176">
        <v>15609.09</v>
      </c>
      <c r="P176">
        <v>82231.69</v>
      </c>
      <c r="Q176">
        <v>99313.84</v>
      </c>
      <c r="R176">
        <v>2822.31</v>
      </c>
      <c r="S176">
        <v>21684.14</v>
      </c>
      <c r="T176">
        <v>230484.1</v>
      </c>
      <c r="U176">
        <v>0</v>
      </c>
      <c r="V176">
        <v>0</v>
      </c>
      <c r="W176">
        <v>0</v>
      </c>
      <c r="X176">
        <v>11</v>
      </c>
      <c r="Y176">
        <v>0</v>
      </c>
      <c r="Z176">
        <v>0</v>
      </c>
      <c r="AA176">
        <v>29888.33</v>
      </c>
      <c r="AB176">
        <v>25</v>
      </c>
      <c r="AC176">
        <v>9649.92</v>
      </c>
      <c r="AD176">
        <v>10</v>
      </c>
      <c r="AE176">
        <v>-2</v>
      </c>
      <c r="AF176">
        <v>0</v>
      </c>
      <c r="AG176">
        <v>0</v>
      </c>
      <c r="AH176">
        <v>0</v>
      </c>
      <c r="AI176">
        <v>7824.75</v>
      </c>
      <c r="AJ176">
        <v>5348.28</v>
      </c>
      <c r="AK176">
        <v>501.86</v>
      </c>
      <c r="AL176">
        <v>655.74</v>
      </c>
      <c r="AM176">
        <v>14330.63</v>
      </c>
      <c r="AN176">
        <v>1513.51</v>
      </c>
      <c r="AO176">
        <v>15844.15</v>
      </c>
      <c r="AP176">
        <v>10019.48</v>
      </c>
      <c r="AQ176">
        <v>1946.22</v>
      </c>
      <c r="AR176">
        <v>136.88</v>
      </c>
      <c r="AS176">
        <v>981.33</v>
      </c>
      <c r="AT176">
        <v>3064.42</v>
      </c>
      <c r="AU176">
        <v>15.36</v>
      </c>
      <c r="AV176">
        <v>0</v>
      </c>
      <c r="AW176">
        <v>7065.97</v>
      </c>
      <c r="AX176">
        <v>7081.33</v>
      </c>
      <c r="AY176">
        <v>20165.23</v>
      </c>
      <c r="AZ176">
        <v>-4321.08</v>
      </c>
      <c r="BA176">
        <v>-4321.08</v>
      </c>
      <c r="BB176">
        <v>-5603.83</v>
      </c>
      <c r="BC176">
        <v>0</v>
      </c>
      <c r="BD176">
        <v>-9924.92</v>
      </c>
      <c r="BE176">
        <v>0</v>
      </c>
      <c r="BF176">
        <v>50.54</v>
      </c>
      <c r="BG176">
        <v>0</v>
      </c>
      <c r="BH176">
        <v>0</v>
      </c>
      <c r="BI176">
        <v>0</v>
      </c>
      <c r="BJ176">
        <v>0</v>
      </c>
      <c r="BK176">
        <v>-9975.4500000000007</v>
      </c>
      <c r="BL176">
        <v>-9924.92</v>
      </c>
      <c r="BM176">
        <v>-11.16</v>
      </c>
      <c r="BN176">
        <v>-11.16</v>
      </c>
      <c r="BO176">
        <v>0</v>
      </c>
      <c r="BP176">
        <v>0</v>
      </c>
      <c r="BQ176" t="s">
        <v>73</v>
      </c>
      <c r="BR176" t="s">
        <v>73</v>
      </c>
      <c r="BS176" t="s">
        <v>73</v>
      </c>
      <c r="BT176" s="5">
        <f t="shared" si="15"/>
        <v>6.8742919793599644E-2</v>
      </c>
      <c r="BU176" s="4">
        <f>AO176/Table1[[#This Row],[TotalShareHoldersFunds]]</f>
        <v>1.1485954052269149</v>
      </c>
      <c r="BV176" s="4">
        <f t="shared" si="16"/>
        <v>0.60341139174895264</v>
      </c>
      <c r="BW176" s="6">
        <f t="shared" si="17"/>
        <v>-0.27272400223426313</v>
      </c>
    </row>
    <row r="177" spans="1:75">
      <c r="A177" t="s">
        <v>109</v>
      </c>
      <c r="B177">
        <v>2015</v>
      </c>
      <c r="C177" t="s">
        <v>72</v>
      </c>
      <c r="D177">
        <v>687.44</v>
      </c>
      <c r="E177">
        <v>687.44</v>
      </c>
      <c r="F177">
        <v>2581.2399999999998</v>
      </c>
      <c r="G177">
        <v>19622.53</v>
      </c>
      <c r="H177">
        <v>22203.77</v>
      </c>
      <c r="I177">
        <v>22891.21</v>
      </c>
      <c r="J177">
        <v>342720</v>
      </c>
      <c r="K177">
        <v>30957.35</v>
      </c>
      <c r="L177">
        <v>8127.33</v>
      </c>
      <c r="M177">
        <v>404695.9</v>
      </c>
      <c r="N177">
        <v>15604.72</v>
      </c>
      <c r="O177">
        <v>13671.5</v>
      </c>
      <c r="P177">
        <v>89208.35</v>
      </c>
      <c r="Q177">
        <v>267354</v>
      </c>
      <c r="R177">
        <v>3939.87</v>
      </c>
      <c r="S177">
        <v>14917.46</v>
      </c>
      <c r="T177">
        <v>404695.9</v>
      </c>
      <c r="U177">
        <v>0</v>
      </c>
      <c r="V177">
        <v>4200</v>
      </c>
      <c r="W177">
        <v>35473</v>
      </c>
      <c r="X177">
        <v>11</v>
      </c>
      <c r="Y177">
        <v>8</v>
      </c>
      <c r="Z177">
        <v>2</v>
      </c>
      <c r="AA177">
        <v>24170.89</v>
      </c>
      <c r="AB177">
        <v>9</v>
      </c>
      <c r="AC177">
        <v>14025.94</v>
      </c>
      <c r="AD177">
        <v>5</v>
      </c>
      <c r="AE177">
        <v>5</v>
      </c>
      <c r="AF177">
        <v>42490.45</v>
      </c>
      <c r="AG177">
        <v>366256.3</v>
      </c>
      <c r="AH177">
        <v>0</v>
      </c>
      <c r="AI177">
        <v>23977.25</v>
      </c>
      <c r="AJ177">
        <v>7668.87</v>
      </c>
      <c r="AK177">
        <v>190.05</v>
      </c>
      <c r="AL177">
        <v>247.79</v>
      </c>
      <c r="AM177">
        <v>32083.96</v>
      </c>
      <c r="AN177">
        <v>3523</v>
      </c>
      <c r="AO177">
        <v>35606.959999999999</v>
      </c>
      <c r="AP177">
        <v>23640.07</v>
      </c>
      <c r="AQ177">
        <v>3785.52</v>
      </c>
      <c r="AR177">
        <v>220.81</v>
      </c>
      <c r="AS177">
        <v>2137.1</v>
      </c>
      <c r="AT177">
        <v>6143.43</v>
      </c>
      <c r="AU177">
        <v>1001.74</v>
      </c>
      <c r="AV177">
        <v>0</v>
      </c>
      <c r="AW177">
        <v>3040.09</v>
      </c>
      <c r="AX177">
        <v>4041.83</v>
      </c>
      <c r="AY177">
        <v>33825.32</v>
      </c>
      <c r="AZ177">
        <v>1781.64</v>
      </c>
      <c r="BA177">
        <v>1781.64</v>
      </c>
      <c r="BB177">
        <v>0.41</v>
      </c>
      <c r="BC177">
        <v>0</v>
      </c>
      <c r="BD177">
        <v>1782.05</v>
      </c>
      <c r="BE177">
        <v>534.5</v>
      </c>
      <c r="BF177">
        <v>27</v>
      </c>
      <c r="BG177">
        <v>555.97</v>
      </c>
      <c r="BH177">
        <v>0</v>
      </c>
      <c r="BI177">
        <v>381.47</v>
      </c>
      <c r="BJ177">
        <v>77.42</v>
      </c>
      <c r="BK177">
        <v>0.42</v>
      </c>
      <c r="BL177">
        <v>1782.05</v>
      </c>
      <c r="BM177">
        <v>28.05</v>
      </c>
      <c r="BN177">
        <v>28.05</v>
      </c>
      <c r="BO177">
        <v>0</v>
      </c>
      <c r="BP177">
        <v>60</v>
      </c>
      <c r="BQ177" t="s">
        <v>73</v>
      </c>
      <c r="BR177">
        <v>0.891648</v>
      </c>
      <c r="BS177">
        <v>0.89916339999999995</v>
      </c>
      <c r="BT177" s="5">
        <f t="shared" si="15"/>
        <v>8.7984484152174497E-2</v>
      </c>
      <c r="BU177" s="4">
        <f>AO177/Table1[[#This Row],[TotalShareHoldersFunds]]</f>
        <v>1.5554861451185849</v>
      </c>
      <c r="BV177" s="4">
        <f t="shared" si="16"/>
        <v>1.3523684418604347</v>
      </c>
      <c r="BW177" s="6">
        <f t="shared" si="17"/>
        <v>5.0036285040902122E-2</v>
      </c>
    </row>
    <row r="178" spans="1:75">
      <c r="A178" t="s">
        <v>109</v>
      </c>
      <c r="B178">
        <v>2016</v>
      </c>
      <c r="C178" t="s">
        <v>72</v>
      </c>
      <c r="D178">
        <v>687.44</v>
      </c>
      <c r="E178">
        <v>687.44</v>
      </c>
      <c r="F178">
        <v>0</v>
      </c>
      <c r="G178">
        <v>22747.759999999998</v>
      </c>
      <c r="H178">
        <v>22747.759999999998</v>
      </c>
      <c r="I178">
        <v>23435.200000000001</v>
      </c>
      <c r="J178">
        <v>378391.6</v>
      </c>
      <c r="K178">
        <v>41225.870000000003</v>
      </c>
      <c r="L178">
        <v>9110.7900000000009</v>
      </c>
      <c r="M178">
        <v>452704.4</v>
      </c>
      <c r="N178">
        <v>16520.45</v>
      </c>
      <c r="O178">
        <v>16302.05</v>
      </c>
      <c r="P178">
        <v>112149</v>
      </c>
      <c r="Q178">
        <v>286466.59999999998</v>
      </c>
      <c r="R178">
        <v>3894.42</v>
      </c>
      <c r="S178">
        <v>17371.990000000002</v>
      </c>
      <c r="T178">
        <v>452704.4</v>
      </c>
      <c r="U178">
        <v>0</v>
      </c>
      <c r="V178">
        <v>4282</v>
      </c>
      <c r="W178">
        <v>36877</v>
      </c>
      <c r="X178">
        <v>12</v>
      </c>
      <c r="Y178">
        <v>9</v>
      </c>
      <c r="Z178">
        <v>3</v>
      </c>
      <c r="AA178">
        <v>33712.28</v>
      </c>
      <c r="AB178">
        <v>11</v>
      </c>
      <c r="AC178">
        <v>18833</v>
      </c>
      <c r="AD178">
        <v>7</v>
      </c>
      <c r="AE178">
        <v>7</v>
      </c>
      <c r="AF178">
        <v>16119.4</v>
      </c>
      <c r="AG178">
        <v>231600.9</v>
      </c>
      <c r="AH178">
        <v>0</v>
      </c>
      <c r="AI178">
        <v>23658.06</v>
      </c>
      <c r="AJ178">
        <v>7535.15</v>
      </c>
      <c r="AK178">
        <v>816.14</v>
      </c>
      <c r="AL178">
        <v>189.46</v>
      </c>
      <c r="AM178">
        <v>32198.799999999999</v>
      </c>
      <c r="AN178">
        <v>3631.74</v>
      </c>
      <c r="AO178">
        <v>35830.54</v>
      </c>
      <c r="AP178">
        <v>23885.7</v>
      </c>
      <c r="AQ178">
        <v>3699.29</v>
      </c>
      <c r="AR178">
        <v>244.11</v>
      </c>
      <c r="AS178">
        <v>2358.81</v>
      </c>
      <c r="AT178">
        <v>6302.22</v>
      </c>
      <c r="AU178">
        <v>413.78</v>
      </c>
      <c r="AV178">
        <v>0</v>
      </c>
      <c r="AW178">
        <v>3877.24</v>
      </c>
      <c r="AX178">
        <v>4291.0200000000004</v>
      </c>
      <c r="AY178">
        <v>34478.93</v>
      </c>
      <c r="AZ178">
        <v>1351.6</v>
      </c>
      <c r="BA178">
        <v>1351.6</v>
      </c>
      <c r="BB178">
        <v>0.42</v>
      </c>
      <c r="BC178">
        <v>0</v>
      </c>
      <c r="BD178">
        <v>1352.02</v>
      </c>
      <c r="BE178">
        <v>405.5</v>
      </c>
      <c r="BF178">
        <v>44.85</v>
      </c>
      <c r="BG178">
        <v>548.16999999999996</v>
      </c>
      <c r="BH178">
        <v>0</v>
      </c>
      <c r="BI178">
        <v>134.05000000000001</v>
      </c>
      <c r="BJ178">
        <v>27.45</v>
      </c>
      <c r="BK178">
        <v>0</v>
      </c>
      <c r="BL178">
        <v>1352.02</v>
      </c>
      <c r="BM178">
        <v>20.420000000000002</v>
      </c>
      <c r="BN178">
        <v>20.420000000000002</v>
      </c>
      <c r="BO178">
        <v>0</v>
      </c>
      <c r="BP178">
        <v>20</v>
      </c>
      <c r="BQ178" t="s">
        <v>73</v>
      </c>
      <c r="BR178">
        <v>0.891648</v>
      </c>
      <c r="BS178">
        <v>0.8907429</v>
      </c>
      <c r="BT178" s="5">
        <f t="shared" si="15"/>
        <v>7.9147761762421567E-2</v>
      </c>
      <c r="BU178" s="4">
        <f>AO178/Table1[[#This Row],[TotalShareHoldersFunds]]</f>
        <v>1.528919744657609</v>
      </c>
      <c r="BV178" s="4">
        <f t="shared" si="16"/>
        <v>1.7591430839079676</v>
      </c>
      <c r="BW178" s="6">
        <f t="shared" si="17"/>
        <v>3.7722010329735468E-2</v>
      </c>
    </row>
    <row r="179" spans="1:75">
      <c r="A179" t="s">
        <v>109</v>
      </c>
      <c r="B179">
        <v>2017</v>
      </c>
      <c r="C179" t="s">
        <v>72</v>
      </c>
      <c r="D179">
        <v>1168.57</v>
      </c>
      <c r="E179">
        <v>1168.57</v>
      </c>
      <c r="F179">
        <v>0</v>
      </c>
      <c r="G179">
        <v>23928.2</v>
      </c>
      <c r="H179">
        <v>23928.2</v>
      </c>
      <c r="I179">
        <v>25096.77</v>
      </c>
      <c r="J179">
        <v>408501.6</v>
      </c>
      <c r="K179">
        <v>45680.77</v>
      </c>
      <c r="L179">
        <v>8126.82</v>
      </c>
      <c r="M179">
        <v>487406</v>
      </c>
      <c r="N179">
        <v>21016.47</v>
      </c>
      <c r="O179">
        <v>28424.73</v>
      </c>
      <c r="P179">
        <v>123780.1</v>
      </c>
      <c r="Q179">
        <v>288760.59999999998</v>
      </c>
      <c r="R179">
        <v>3833.33</v>
      </c>
      <c r="S179">
        <v>21590.76</v>
      </c>
      <c r="T179">
        <v>487406</v>
      </c>
      <c r="U179">
        <v>0</v>
      </c>
      <c r="V179">
        <v>4297</v>
      </c>
      <c r="W179">
        <v>37587</v>
      </c>
      <c r="X179">
        <v>12</v>
      </c>
      <c r="Y179">
        <v>9</v>
      </c>
      <c r="Z179">
        <v>2</v>
      </c>
      <c r="AA179">
        <v>33712</v>
      </c>
      <c r="AB179">
        <v>16</v>
      </c>
      <c r="AC179">
        <v>24326</v>
      </c>
      <c r="AD179">
        <v>8</v>
      </c>
      <c r="AE179">
        <v>8</v>
      </c>
      <c r="AF179">
        <v>18427.09</v>
      </c>
      <c r="AG179">
        <v>241572.9</v>
      </c>
      <c r="AH179">
        <v>0</v>
      </c>
      <c r="AI179">
        <v>22943.1</v>
      </c>
      <c r="AJ179">
        <v>8695.1</v>
      </c>
      <c r="AK179">
        <v>880.54</v>
      </c>
      <c r="AL179">
        <v>141.25</v>
      </c>
      <c r="AM179">
        <v>32659.98</v>
      </c>
      <c r="AN179">
        <v>4964.6000000000004</v>
      </c>
      <c r="AO179">
        <v>37624.58</v>
      </c>
      <c r="AP179">
        <v>23756.639999999999</v>
      </c>
      <c r="AQ179">
        <v>3434.2</v>
      </c>
      <c r="AR179">
        <v>236.04</v>
      </c>
      <c r="AS179">
        <v>2767.6</v>
      </c>
      <c r="AT179">
        <v>6437.84</v>
      </c>
      <c r="AU179">
        <v>-207.99</v>
      </c>
      <c r="AV179">
        <v>0</v>
      </c>
      <c r="AW179">
        <v>7082.87</v>
      </c>
      <c r="AX179">
        <v>6874.88</v>
      </c>
      <c r="AY179">
        <v>37069.370000000003</v>
      </c>
      <c r="AZ179">
        <v>555.21</v>
      </c>
      <c r="BA179">
        <v>555.21</v>
      </c>
      <c r="BB179">
        <v>0</v>
      </c>
      <c r="BC179">
        <v>0</v>
      </c>
      <c r="BD179">
        <v>555.22</v>
      </c>
      <c r="BE179">
        <v>138.75</v>
      </c>
      <c r="BF179">
        <v>231.47</v>
      </c>
      <c r="BG179">
        <v>0</v>
      </c>
      <c r="BH179">
        <v>0</v>
      </c>
      <c r="BI179">
        <v>0</v>
      </c>
      <c r="BJ179">
        <v>0</v>
      </c>
      <c r="BK179">
        <v>0</v>
      </c>
      <c r="BL179">
        <v>555.22</v>
      </c>
      <c r="BM179">
        <v>8.08</v>
      </c>
      <c r="BN179">
        <v>8.08</v>
      </c>
      <c r="BO179">
        <v>0</v>
      </c>
      <c r="BP179">
        <v>0</v>
      </c>
      <c r="BQ179" t="s">
        <v>73</v>
      </c>
      <c r="BR179">
        <v>0.891648</v>
      </c>
      <c r="BS179">
        <v>0.88167169999999995</v>
      </c>
      <c r="BT179" s="5">
        <f t="shared" si="15"/>
        <v>7.7193510133235957E-2</v>
      </c>
      <c r="BU179" s="4">
        <f>AO179/Table1[[#This Row],[TotalShareHoldersFunds]]</f>
        <v>1.499180173384862</v>
      </c>
      <c r="BV179" s="4">
        <f t="shared" si="16"/>
        <v>1.8201852270232384</v>
      </c>
      <c r="BW179" s="6">
        <f t="shared" si="17"/>
        <v>1.4756576684709836E-2</v>
      </c>
    </row>
    <row r="180" spans="1:75">
      <c r="A180" t="s">
        <v>109</v>
      </c>
      <c r="B180">
        <v>2018</v>
      </c>
      <c r="C180" t="s">
        <v>72</v>
      </c>
      <c r="D180">
        <v>1763.02</v>
      </c>
      <c r="E180">
        <v>1763.02</v>
      </c>
      <c r="F180">
        <v>0</v>
      </c>
      <c r="G180">
        <v>24723.99</v>
      </c>
      <c r="H180">
        <v>24723.99</v>
      </c>
      <c r="I180">
        <v>26487.01</v>
      </c>
      <c r="J180">
        <v>415915.3</v>
      </c>
      <c r="K180">
        <v>42863.82</v>
      </c>
      <c r="L180">
        <v>8772.74</v>
      </c>
      <c r="M180">
        <v>494038.8</v>
      </c>
      <c r="N180">
        <v>20796.46</v>
      </c>
      <c r="O180">
        <v>22249.51</v>
      </c>
      <c r="P180">
        <v>126046.6</v>
      </c>
      <c r="Q180">
        <v>296932.2</v>
      </c>
      <c r="R180">
        <v>3762.29</v>
      </c>
      <c r="S180">
        <v>24251.79</v>
      </c>
      <c r="T180">
        <v>494038.8</v>
      </c>
      <c r="U180">
        <v>0</v>
      </c>
      <c r="V180">
        <v>0</v>
      </c>
      <c r="W180">
        <v>0</v>
      </c>
      <c r="X180">
        <v>12</v>
      </c>
      <c r="Y180">
        <v>0</v>
      </c>
      <c r="Z180">
        <v>0</v>
      </c>
      <c r="AA180">
        <v>48729.15</v>
      </c>
      <c r="AB180">
        <v>15</v>
      </c>
      <c r="AC180">
        <v>20332.419999999998</v>
      </c>
      <c r="AD180">
        <v>7</v>
      </c>
      <c r="AE180">
        <v>-1</v>
      </c>
      <c r="AF180">
        <v>0</v>
      </c>
      <c r="AG180">
        <v>0</v>
      </c>
      <c r="AH180">
        <v>0</v>
      </c>
      <c r="AI180">
        <v>22772.98</v>
      </c>
      <c r="AJ180">
        <v>8779.9699999999993</v>
      </c>
      <c r="AK180">
        <v>1139.3699999999999</v>
      </c>
      <c r="AL180">
        <v>55.69</v>
      </c>
      <c r="AM180">
        <v>32748</v>
      </c>
      <c r="AN180">
        <v>4989.87</v>
      </c>
      <c r="AO180">
        <v>37737.870000000003</v>
      </c>
      <c r="AP180">
        <v>23443.34</v>
      </c>
      <c r="AQ180">
        <v>3255.23</v>
      </c>
      <c r="AR180">
        <v>362.71</v>
      </c>
      <c r="AS180">
        <v>3137.01</v>
      </c>
      <c r="AT180">
        <v>6754.96</v>
      </c>
      <c r="AU180">
        <v>0</v>
      </c>
      <c r="AV180">
        <v>0</v>
      </c>
      <c r="AW180">
        <v>12786.94</v>
      </c>
      <c r="AX180">
        <v>12786.94</v>
      </c>
      <c r="AY180">
        <v>42985.24</v>
      </c>
      <c r="AZ180">
        <v>-5247.37</v>
      </c>
      <c r="BA180">
        <v>-5247.37</v>
      </c>
      <c r="BB180">
        <v>0</v>
      </c>
      <c r="BC180">
        <v>0</v>
      </c>
      <c r="BD180">
        <v>-5247.37</v>
      </c>
      <c r="BE180">
        <v>0</v>
      </c>
      <c r="BF180">
        <v>111.17</v>
      </c>
      <c r="BG180">
        <v>0</v>
      </c>
      <c r="BH180">
        <v>0</v>
      </c>
      <c r="BI180">
        <v>0</v>
      </c>
      <c r="BJ180">
        <v>0</v>
      </c>
      <c r="BK180">
        <v>-5358.54</v>
      </c>
      <c r="BL180">
        <v>-5247.37</v>
      </c>
      <c r="BM180">
        <v>-69.45</v>
      </c>
      <c r="BN180">
        <v>-69.45</v>
      </c>
      <c r="BO180">
        <v>0</v>
      </c>
      <c r="BP180">
        <v>0</v>
      </c>
      <c r="BQ180" t="s">
        <v>73</v>
      </c>
      <c r="BR180" t="s">
        <v>73</v>
      </c>
      <c r="BS180" t="s">
        <v>73</v>
      </c>
      <c r="BT180" s="5">
        <f t="shared" si="15"/>
        <v>7.6386449809205281E-2</v>
      </c>
      <c r="BU180" s="4">
        <f>AO180/Table1[[#This Row],[TotalShareHoldersFunds]]</f>
        <v>1.4247689716581828</v>
      </c>
      <c r="BV180" s="4">
        <f t="shared" si="16"/>
        <v>1.6182959118450895</v>
      </c>
      <c r="BW180" s="6">
        <f t="shared" si="17"/>
        <v>-0.13904785829194916</v>
      </c>
    </row>
    <row r="181" spans="1:75">
      <c r="A181" t="s">
        <v>109</v>
      </c>
      <c r="B181">
        <v>2019</v>
      </c>
      <c r="C181" t="s">
        <v>72</v>
      </c>
      <c r="D181">
        <v>1763.02</v>
      </c>
      <c r="E181">
        <v>1763.02</v>
      </c>
      <c r="F181">
        <v>2234.81</v>
      </c>
      <c r="G181">
        <v>22489.18</v>
      </c>
      <c r="H181">
        <v>24723.99</v>
      </c>
      <c r="I181">
        <v>26487.01</v>
      </c>
      <c r="J181">
        <v>415915.3</v>
      </c>
      <c r="K181">
        <v>42863.82</v>
      </c>
      <c r="L181">
        <v>8772.74</v>
      </c>
      <c r="M181">
        <v>494038.8</v>
      </c>
      <c r="N181">
        <v>20796.46</v>
      </c>
      <c r="O181">
        <v>22249.51</v>
      </c>
      <c r="P181">
        <v>126046.6</v>
      </c>
      <c r="Q181">
        <v>296932.2</v>
      </c>
      <c r="R181">
        <v>3762.29</v>
      </c>
      <c r="S181">
        <v>24251.78</v>
      </c>
      <c r="T181">
        <v>494038.8</v>
      </c>
      <c r="U181">
        <v>0</v>
      </c>
      <c r="V181">
        <v>4292</v>
      </c>
      <c r="W181">
        <v>37262</v>
      </c>
      <c r="X181">
        <v>12</v>
      </c>
      <c r="Y181">
        <v>9</v>
      </c>
      <c r="Z181">
        <v>2</v>
      </c>
      <c r="AA181">
        <v>48729</v>
      </c>
      <c r="AB181">
        <v>15</v>
      </c>
      <c r="AC181">
        <v>20332</v>
      </c>
      <c r="AD181">
        <v>7</v>
      </c>
      <c r="AE181">
        <v>7</v>
      </c>
      <c r="AF181">
        <v>19441.23</v>
      </c>
      <c r="AG181">
        <v>198405.7</v>
      </c>
      <c r="AH181">
        <v>0</v>
      </c>
      <c r="AI181">
        <v>23771.919999999998</v>
      </c>
      <c r="AJ181">
        <v>9003.34</v>
      </c>
      <c r="AK181">
        <v>1201.27</v>
      </c>
      <c r="AL181">
        <v>90.12</v>
      </c>
      <c r="AM181">
        <v>34066.660000000003</v>
      </c>
      <c r="AN181">
        <v>4473.95</v>
      </c>
      <c r="AO181">
        <v>38540.61</v>
      </c>
      <c r="AP181">
        <v>23851.75</v>
      </c>
      <c r="AQ181">
        <v>3151.99</v>
      </c>
      <c r="AR181">
        <v>368.04</v>
      </c>
      <c r="AS181">
        <v>3647.6</v>
      </c>
      <c r="AT181">
        <v>7167.63</v>
      </c>
      <c r="AU181">
        <v>-979.21</v>
      </c>
      <c r="AV181">
        <v>0</v>
      </c>
      <c r="AW181">
        <v>11447.89</v>
      </c>
      <c r="AX181">
        <v>10468.68</v>
      </c>
      <c r="AY181">
        <v>41488.050000000003</v>
      </c>
      <c r="AZ181">
        <v>-2947.45</v>
      </c>
      <c r="BA181">
        <v>-2947.45</v>
      </c>
      <c r="BB181">
        <v>-5406.18</v>
      </c>
      <c r="BC181">
        <v>0</v>
      </c>
      <c r="BD181">
        <v>-8353.6299999999992</v>
      </c>
      <c r="BE181">
        <v>0</v>
      </c>
      <c r="BF181">
        <v>46.58</v>
      </c>
      <c r="BG181">
        <v>0</v>
      </c>
      <c r="BH181">
        <v>0</v>
      </c>
      <c r="BI181">
        <v>0</v>
      </c>
      <c r="BJ181">
        <v>0</v>
      </c>
      <c r="BK181">
        <v>-8400.2099999999991</v>
      </c>
      <c r="BL181">
        <v>-8353.6299999999992</v>
      </c>
      <c r="BM181">
        <v>-25.08</v>
      </c>
      <c r="BN181">
        <v>-25.08</v>
      </c>
      <c r="BO181">
        <v>0</v>
      </c>
      <c r="BP181">
        <v>0</v>
      </c>
      <c r="BQ181" t="s">
        <v>73</v>
      </c>
      <c r="BR181">
        <v>0.891648</v>
      </c>
      <c r="BS181">
        <v>0.86141290000000004</v>
      </c>
      <c r="BT181" s="5">
        <f t="shared" si="15"/>
        <v>7.8011301946324871E-2</v>
      </c>
      <c r="BU181" s="4">
        <f>AO181/Table1[[#This Row],[TotalShareHoldersFunds]]</f>
        <v>1.4550759032446472</v>
      </c>
      <c r="BV181" s="4">
        <f t="shared" si="16"/>
        <v>1.6182959118450895</v>
      </c>
      <c r="BW181" s="6">
        <f t="shared" si="17"/>
        <v>-7.6476475073954456E-2</v>
      </c>
    </row>
    <row r="182" spans="1:75">
      <c r="A182" t="s">
        <v>110</v>
      </c>
      <c r="B182">
        <v>2015</v>
      </c>
      <c r="C182" t="s">
        <v>72</v>
      </c>
      <c r="D182">
        <v>839.52</v>
      </c>
      <c r="E182">
        <v>839.52</v>
      </c>
      <c r="F182">
        <v>924.66</v>
      </c>
      <c r="G182">
        <v>4075.01</v>
      </c>
      <c r="H182">
        <v>4999.67</v>
      </c>
      <c r="I182">
        <v>5839.19</v>
      </c>
      <c r="J182">
        <v>116401.3</v>
      </c>
      <c r="K182">
        <v>2912.51</v>
      </c>
      <c r="L182">
        <v>3798.78</v>
      </c>
      <c r="M182">
        <v>129431.8</v>
      </c>
      <c r="N182">
        <v>6070.45</v>
      </c>
      <c r="O182">
        <v>2255.21</v>
      </c>
      <c r="P182">
        <v>44723.38</v>
      </c>
      <c r="Q182">
        <v>68060.2</v>
      </c>
      <c r="R182">
        <v>1210.92</v>
      </c>
      <c r="S182">
        <v>7111.59</v>
      </c>
      <c r="T182">
        <v>129431.8</v>
      </c>
      <c r="U182">
        <v>0</v>
      </c>
      <c r="V182">
        <v>2011</v>
      </c>
      <c r="W182">
        <v>14981</v>
      </c>
      <c r="X182">
        <v>10</v>
      </c>
      <c r="Y182">
        <v>8</v>
      </c>
      <c r="Z182">
        <v>2</v>
      </c>
      <c r="AA182">
        <v>9471.01</v>
      </c>
      <c r="AB182">
        <v>13</v>
      </c>
      <c r="AC182">
        <v>6110.71</v>
      </c>
      <c r="AD182">
        <v>9</v>
      </c>
      <c r="AE182">
        <v>9</v>
      </c>
      <c r="AF182">
        <v>3728.64</v>
      </c>
      <c r="AG182">
        <v>9815.24</v>
      </c>
      <c r="AH182">
        <v>0</v>
      </c>
      <c r="AI182">
        <v>7040.83</v>
      </c>
      <c r="AJ182">
        <v>3048.21</v>
      </c>
      <c r="AK182">
        <v>90.17</v>
      </c>
      <c r="AL182">
        <v>1.27</v>
      </c>
      <c r="AM182">
        <v>10180.48</v>
      </c>
      <c r="AN182">
        <v>1746.91</v>
      </c>
      <c r="AO182">
        <v>11927.39</v>
      </c>
      <c r="AP182">
        <v>7649.82</v>
      </c>
      <c r="AQ182">
        <v>1038.29</v>
      </c>
      <c r="AR182">
        <v>105.72</v>
      </c>
      <c r="AS182">
        <v>705.62</v>
      </c>
      <c r="AT182">
        <v>1849.63</v>
      </c>
      <c r="AU182">
        <v>0</v>
      </c>
      <c r="AV182">
        <v>0</v>
      </c>
      <c r="AW182">
        <v>1832.69</v>
      </c>
      <c r="AX182">
        <v>2171.9499999999998</v>
      </c>
      <c r="AY182">
        <v>11671.4</v>
      </c>
      <c r="AZ182">
        <v>255.99</v>
      </c>
      <c r="BA182">
        <v>255.99</v>
      </c>
      <c r="BB182">
        <v>0</v>
      </c>
      <c r="BC182">
        <v>0</v>
      </c>
      <c r="BD182">
        <v>255.99</v>
      </c>
      <c r="BE182">
        <v>64</v>
      </c>
      <c r="BF182">
        <v>1.1499999999999999</v>
      </c>
      <c r="BG182">
        <v>190.85</v>
      </c>
      <c r="BH182">
        <v>0</v>
      </c>
      <c r="BI182">
        <v>0</v>
      </c>
      <c r="BJ182">
        <v>0</v>
      </c>
      <c r="BK182">
        <v>0</v>
      </c>
      <c r="BL182">
        <v>255.99</v>
      </c>
      <c r="BM182">
        <v>3.78</v>
      </c>
      <c r="BN182">
        <v>3.78</v>
      </c>
      <c r="BO182">
        <v>0</v>
      </c>
      <c r="BP182">
        <v>0</v>
      </c>
      <c r="BQ182" t="s">
        <v>73</v>
      </c>
      <c r="BR182">
        <v>0.85733239999999999</v>
      </c>
      <c r="BS182">
        <v>0.85180690000000003</v>
      </c>
      <c r="BT182" s="5">
        <f t="shared" si="15"/>
        <v>9.2151928660499191E-2</v>
      </c>
      <c r="BU182" s="4">
        <f>AO182/Table1[[#This Row],[TotalShareHoldersFunds]]</f>
        <v>2.0426446133795957</v>
      </c>
      <c r="BV182" s="4">
        <f t="shared" si="16"/>
        <v>0.49878664677806345</v>
      </c>
      <c r="BW182" s="6">
        <f t="shared" si="17"/>
        <v>2.1462365194732463E-2</v>
      </c>
    </row>
    <row r="183" spans="1:75">
      <c r="A183" t="s">
        <v>110</v>
      </c>
      <c r="B183">
        <v>2016</v>
      </c>
      <c r="C183" t="s">
        <v>72</v>
      </c>
      <c r="D183">
        <v>1394.36</v>
      </c>
      <c r="E183">
        <v>1394.36</v>
      </c>
      <c r="F183">
        <v>901.03</v>
      </c>
      <c r="G183">
        <v>5030.42</v>
      </c>
      <c r="H183">
        <v>5931.46</v>
      </c>
      <c r="I183">
        <v>7325.81</v>
      </c>
      <c r="J183">
        <v>126939.2</v>
      </c>
      <c r="K183">
        <v>2551.75</v>
      </c>
      <c r="L183">
        <v>3818.3</v>
      </c>
      <c r="M183">
        <v>141053.1</v>
      </c>
      <c r="N183">
        <v>6634.46</v>
      </c>
      <c r="O183">
        <v>6381.59</v>
      </c>
      <c r="P183">
        <v>53035.49</v>
      </c>
      <c r="Q183">
        <v>66139.3</v>
      </c>
      <c r="R183">
        <v>1181.6600000000001</v>
      </c>
      <c r="S183">
        <v>7680.62</v>
      </c>
      <c r="T183">
        <v>141053.1</v>
      </c>
      <c r="U183">
        <v>0</v>
      </c>
      <c r="V183">
        <v>2053</v>
      </c>
      <c r="W183">
        <v>15836</v>
      </c>
      <c r="X183">
        <v>8</v>
      </c>
      <c r="Y183">
        <v>9</v>
      </c>
      <c r="Z183">
        <v>2</v>
      </c>
      <c r="AA183">
        <v>10951.99</v>
      </c>
      <c r="AB183">
        <v>16</v>
      </c>
      <c r="AC183">
        <v>6591.85</v>
      </c>
      <c r="AD183">
        <v>10</v>
      </c>
      <c r="AE183">
        <v>10</v>
      </c>
      <c r="AF183">
        <v>7082.23</v>
      </c>
      <c r="AG183">
        <v>1610.47</v>
      </c>
      <c r="AH183">
        <v>0</v>
      </c>
      <c r="AI183">
        <v>6628.44</v>
      </c>
      <c r="AJ183">
        <v>3038.73</v>
      </c>
      <c r="AK183">
        <v>38.44</v>
      </c>
      <c r="AL183">
        <v>231.06</v>
      </c>
      <c r="AM183">
        <v>9936.67</v>
      </c>
      <c r="AN183">
        <v>1467.53</v>
      </c>
      <c r="AO183">
        <v>11404.2</v>
      </c>
      <c r="AP183">
        <v>7656.11</v>
      </c>
      <c r="AQ183">
        <v>1097.42</v>
      </c>
      <c r="AR183">
        <v>102.76</v>
      </c>
      <c r="AS183">
        <v>736.11</v>
      </c>
      <c r="AT183">
        <v>1936.29</v>
      </c>
      <c r="AU183">
        <v>0</v>
      </c>
      <c r="AV183">
        <v>0</v>
      </c>
      <c r="AW183">
        <v>2522.48</v>
      </c>
      <c r="AX183">
        <v>2093.75</v>
      </c>
      <c r="AY183">
        <v>11686.16</v>
      </c>
      <c r="AZ183">
        <v>-281.95999999999998</v>
      </c>
      <c r="BA183">
        <v>-281.95999999999998</v>
      </c>
      <c r="BB183">
        <v>0</v>
      </c>
      <c r="BC183">
        <v>0</v>
      </c>
      <c r="BD183">
        <v>-281.95999999999998</v>
      </c>
      <c r="BE183">
        <v>0</v>
      </c>
      <c r="BF183">
        <v>18.64</v>
      </c>
      <c r="BG183">
        <v>0</v>
      </c>
      <c r="BH183">
        <v>0</v>
      </c>
      <c r="BI183">
        <v>0</v>
      </c>
      <c r="BJ183">
        <v>0</v>
      </c>
      <c r="BK183">
        <v>-300.60000000000002</v>
      </c>
      <c r="BL183">
        <v>-281.95999999999998</v>
      </c>
      <c r="BM183">
        <v>-3.36</v>
      </c>
      <c r="BN183">
        <v>-3.36</v>
      </c>
      <c r="BO183">
        <v>0</v>
      </c>
      <c r="BP183">
        <v>0</v>
      </c>
      <c r="BQ183" t="s">
        <v>73</v>
      </c>
      <c r="BR183">
        <v>0.85733239999999999</v>
      </c>
      <c r="BS183">
        <v>0.83977599999999997</v>
      </c>
      <c r="BT183" s="5">
        <f t="shared" si="15"/>
        <v>8.0850403146049257E-2</v>
      </c>
      <c r="BU183" s="4">
        <f>AO183/Table1[[#This Row],[TotalShareHoldersFunds]]</f>
        <v>1.5567152301247233</v>
      </c>
      <c r="BV183" s="4">
        <f t="shared" si="16"/>
        <v>0.34832325708692963</v>
      </c>
      <c r="BW183" s="6">
        <f t="shared" si="17"/>
        <v>-2.4724224408551231E-2</v>
      </c>
    </row>
    <row r="184" spans="1:75">
      <c r="A184" t="s">
        <v>110</v>
      </c>
      <c r="B184">
        <v>2017</v>
      </c>
      <c r="C184" t="s">
        <v>72</v>
      </c>
      <c r="D184">
        <v>3000</v>
      </c>
      <c r="E184">
        <v>3000</v>
      </c>
      <c r="F184">
        <v>946.84</v>
      </c>
      <c r="G184">
        <v>4714.75</v>
      </c>
      <c r="H184">
        <v>5661.59</v>
      </c>
      <c r="I184">
        <v>8661.59</v>
      </c>
      <c r="J184">
        <v>129326.39999999999</v>
      </c>
      <c r="K184">
        <v>3306.06</v>
      </c>
      <c r="L184">
        <v>3440.98</v>
      </c>
      <c r="M184">
        <v>144748.70000000001</v>
      </c>
      <c r="N184">
        <v>6212.14</v>
      </c>
      <c r="O184">
        <v>14022.18</v>
      </c>
      <c r="P184">
        <v>50401.8</v>
      </c>
      <c r="Q184">
        <v>62490.2</v>
      </c>
      <c r="R184">
        <v>1293.0899999999999</v>
      </c>
      <c r="S184">
        <v>10329.24</v>
      </c>
      <c r="T184">
        <v>144748.70000000001</v>
      </c>
      <c r="U184">
        <v>0</v>
      </c>
      <c r="V184">
        <v>2057</v>
      </c>
      <c r="W184">
        <v>14814</v>
      </c>
      <c r="X184">
        <v>8</v>
      </c>
      <c r="Y184">
        <v>10</v>
      </c>
      <c r="Z184">
        <v>3</v>
      </c>
      <c r="AA184">
        <v>16552.11</v>
      </c>
      <c r="AB184">
        <v>24</v>
      </c>
      <c r="AC184">
        <v>10316.299999999999</v>
      </c>
      <c r="AD184">
        <v>16</v>
      </c>
      <c r="AE184">
        <v>16</v>
      </c>
      <c r="AF184">
        <v>3691.04</v>
      </c>
      <c r="AG184">
        <v>7845.03</v>
      </c>
      <c r="AH184">
        <v>0</v>
      </c>
      <c r="AI184">
        <v>6036.26</v>
      </c>
      <c r="AJ184">
        <v>3060.08</v>
      </c>
      <c r="AK184">
        <v>114.26</v>
      </c>
      <c r="AL184">
        <v>217.31</v>
      </c>
      <c r="AM184">
        <v>9427.91</v>
      </c>
      <c r="AN184">
        <v>2186.62</v>
      </c>
      <c r="AO184">
        <v>11614.53</v>
      </c>
      <c r="AP184">
        <v>7500.18</v>
      </c>
      <c r="AQ184">
        <v>1624.18</v>
      </c>
      <c r="AR184">
        <v>103.51</v>
      </c>
      <c r="AS184">
        <v>833.76</v>
      </c>
      <c r="AT184">
        <v>2561.46</v>
      </c>
      <c r="AU184">
        <v>0</v>
      </c>
      <c r="AV184">
        <v>0</v>
      </c>
      <c r="AW184">
        <v>2467.1</v>
      </c>
      <c r="AX184">
        <v>1333.38</v>
      </c>
      <c r="AY184">
        <v>11395.02</v>
      </c>
      <c r="AZ184">
        <v>219.51</v>
      </c>
      <c r="BA184">
        <v>219.51</v>
      </c>
      <c r="BB184">
        <v>0</v>
      </c>
      <c r="BC184">
        <v>0</v>
      </c>
      <c r="BD184">
        <v>219.51</v>
      </c>
      <c r="BE184">
        <v>54.88</v>
      </c>
      <c r="BF184">
        <v>98.4</v>
      </c>
      <c r="BG184">
        <v>66.23</v>
      </c>
      <c r="BH184">
        <v>0</v>
      </c>
      <c r="BI184">
        <v>0</v>
      </c>
      <c r="BJ184">
        <v>0</v>
      </c>
      <c r="BK184">
        <v>0</v>
      </c>
      <c r="BL184">
        <v>219.51</v>
      </c>
      <c r="BM184">
        <v>1.86</v>
      </c>
      <c r="BN184">
        <v>1.86</v>
      </c>
      <c r="BO184">
        <v>0</v>
      </c>
      <c r="BP184">
        <v>0</v>
      </c>
      <c r="BQ184" t="s">
        <v>73</v>
      </c>
      <c r="BR184">
        <v>0.85733239999999999</v>
      </c>
      <c r="BS184">
        <v>0.82687639999999996</v>
      </c>
      <c r="BT184" s="5">
        <f t="shared" si="15"/>
        <v>8.0239269851819048E-2</v>
      </c>
      <c r="BU184" s="4">
        <f>AO184/Table1[[#This Row],[TotalShareHoldersFunds]]</f>
        <v>1.3409235486787068</v>
      </c>
      <c r="BV184" s="4">
        <f t="shared" si="16"/>
        <v>0.38169204499404841</v>
      </c>
      <c r="BW184" s="6">
        <f t="shared" si="17"/>
        <v>1.8899602480685829E-2</v>
      </c>
    </row>
    <row r="185" spans="1:75">
      <c r="A185" t="s">
        <v>110</v>
      </c>
      <c r="B185">
        <v>2018</v>
      </c>
      <c r="C185" t="s">
        <v>72</v>
      </c>
      <c r="D185">
        <v>7427.92</v>
      </c>
      <c r="E185">
        <v>7427.92</v>
      </c>
      <c r="F185">
        <v>923.78</v>
      </c>
      <c r="G185">
        <v>3147.18</v>
      </c>
      <c r="H185">
        <v>4070.96</v>
      </c>
      <c r="I185">
        <v>11498.88</v>
      </c>
      <c r="J185">
        <v>134983.29999999999</v>
      </c>
      <c r="K185">
        <v>2203.7199999999998</v>
      </c>
      <c r="L185">
        <v>2844.02</v>
      </c>
      <c r="M185">
        <v>151529.9</v>
      </c>
      <c r="N185">
        <v>6168.88</v>
      </c>
      <c r="O185">
        <v>3494.61</v>
      </c>
      <c r="P185">
        <v>60976.03</v>
      </c>
      <c r="Q185">
        <v>66955.100000000006</v>
      </c>
      <c r="R185">
        <v>1240.06</v>
      </c>
      <c r="S185">
        <v>12695.25</v>
      </c>
      <c r="T185">
        <v>151529.9</v>
      </c>
      <c r="U185">
        <v>0</v>
      </c>
      <c r="V185">
        <v>2055</v>
      </c>
      <c r="W185">
        <v>14296</v>
      </c>
      <c r="X185">
        <v>13</v>
      </c>
      <c r="Y185">
        <v>10</v>
      </c>
      <c r="Z185">
        <v>3</v>
      </c>
      <c r="AA185">
        <v>12053.38</v>
      </c>
      <c r="AB185">
        <v>16</v>
      </c>
      <c r="AC185">
        <v>5785.61</v>
      </c>
      <c r="AD185">
        <v>9</v>
      </c>
      <c r="AE185">
        <v>9</v>
      </c>
      <c r="AF185">
        <v>2592.13</v>
      </c>
      <c r="AG185">
        <v>8091.53</v>
      </c>
      <c r="AH185">
        <v>0</v>
      </c>
      <c r="AI185">
        <v>5060.1899999999996</v>
      </c>
      <c r="AJ185">
        <v>2639.39</v>
      </c>
      <c r="AK185">
        <v>304.08999999999997</v>
      </c>
      <c r="AL185">
        <v>337.95</v>
      </c>
      <c r="AM185">
        <v>8341.6299999999992</v>
      </c>
      <c r="AN185">
        <v>2214.5700000000002</v>
      </c>
      <c r="AO185">
        <v>10556.2</v>
      </c>
      <c r="AP185">
        <v>6848.76</v>
      </c>
      <c r="AQ185">
        <v>1712.59</v>
      </c>
      <c r="AR185">
        <v>120.14</v>
      </c>
      <c r="AS185">
        <v>850.64</v>
      </c>
      <c r="AT185">
        <v>2683.38</v>
      </c>
      <c r="AU185">
        <v>0</v>
      </c>
      <c r="AV185">
        <v>0</v>
      </c>
      <c r="AW185">
        <v>3972.75</v>
      </c>
      <c r="AX185">
        <v>2478.5100000000002</v>
      </c>
      <c r="AY185">
        <v>12010.64</v>
      </c>
      <c r="AZ185">
        <v>-1454.45</v>
      </c>
      <c r="BA185">
        <v>-1454.45</v>
      </c>
      <c r="BB185">
        <v>0</v>
      </c>
      <c r="BC185">
        <v>0</v>
      </c>
      <c r="BD185">
        <v>-1454.45</v>
      </c>
      <c r="BE185">
        <v>0</v>
      </c>
      <c r="BF185">
        <v>99.91</v>
      </c>
      <c r="BG185">
        <v>0</v>
      </c>
      <c r="BH185">
        <v>0</v>
      </c>
      <c r="BI185">
        <v>0</v>
      </c>
      <c r="BJ185">
        <v>0</v>
      </c>
      <c r="BK185">
        <v>-1554.36</v>
      </c>
      <c r="BL185">
        <v>-1454.45</v>
      </c>
      <c r="BM185">
        <v>-9.65</v>
      </c>
      <c r="BN185">
        <v>-9.65</v>
      </c>
      <c r="BO185">
        <v>0</v>
      </c>
      <c r="BP185">
        <v>0</v>
      </c>
      <c r="BQ185" t="s">
        <v>73</v>
      </c>
      <c r="BR185">
        <v>0.85733239999999999</v>
      </c>
      <c r="BS185">
        <v>0.81306449999999997</v>
      </c>
      <c r="BT185" s="5">
        <f t="shared" si="15"/>
        <v>6.966413889272019E-2</v>
      </c>
      <c r="BU185" s="4">
        <f>AO185/Table1[[#This Row],[TotalShareHoldersFunds]]</f>
        <v>0.9180198419324318</v>
      </c>
      <c r="BV185" s="4">
        <f t="shared" si="16"/>
        <v>0.19164649078866811</v>
      </c>
      <c r="BW185" s="6">
        <f t="shared" si="17"/>
        <v>-0.13778158807146509</v>
      </c>
    </row>
    <row r="186" spans="1:75">
      <c r="A186" t="s">
        <v>110</v>
      </c>
      <c r="B186">
        <v>2019</v>
      </c>
      <c r="C186" t="s">
        <v>72</v>
      </c>
      <c r="D186">
        <v>7427.92</v>
      </c>
      <c r="E186">
        <v>7427.92</v>
      </c>
      <c r="F186">
        <v>0</v>
      </c>
      <c r="G186">
        <v>4070.96</v>
      </c>
      <c r="H186">
        <v>4070.96</v>
      </c>
      <c r="I186">
        <v>11498.88</v>
      </c>
      <c r="J186">
        <v>134983.29999999999</v>
      </c>
      <c r="K186">
        <v>2203.7199999999998</v>
      </c>
      <c r="L186">
        <v>2844.02</v>
      </c>
      <c r="M186">
        <v>151529.9</v>
      </c>
      <c r="N186">
        <v>6168.88</v>
      </c>
      <c r="O186">
        <v>3494.61</v>
      </c>
      <c r="P186">
        <v>60976.03</v>
      </c>
      <c r="Q186">
        <v>66955.100000000006</v>
      </c>
      <c r="R186">
        <v>1240.06</v>
      </c>
      <c r="S186">
        <v>12695.25</v>
      </c>
      <c r="T186">
        <v>151529.9</v>
      </c>
      <c r="U186">
        <v>0</v>
      </c>
      <c r="V186">
        <v>0</v>
      </c>
      <c r="W186">
        <v>0</v>
      </c>
      <c r="X186">
        <v>13</v>
      </c>
      <c r="Y186">
        <v>0</v>
      </c>
      <c r="Z186">
        <v>0</v>
      </c>
      <c r="AA186">
        <v>12053.38</v>
      </c>
      <c r="AB186">
        <v>16</v>
      </c>
      <c r="AC186">
        <v>5785.61</v>
      </c>
      <c r="AD186">
        <v>9</v>
      </c>
      <c r="AE186">
        <v>-2</v>
      </c>
      <c r="AF186">
        <v>0</v>
      </c>
      <c r="AG186">
        <v>0</v>
      </c>
      <c r="AH186">
        <v>0</v>
      </c>
      <c r="AI186">
        <v>5060.57</v>
      </c>
      <c r="AJ186">
        <v>3076.91</v>
      </c>
      <c r="AK186">
        <v>245.94</v>
      </c>
      <c r="AL186">
        <v>176.46</v>
      </c>
      <c r="AM186">
        <v>8559.8799999999992</v>
      </c>
      <c r="AN186">
        <v>2384.58</v>
      </c>
      <c r="AO186">
        <v>10944.46</v>
      </c>
      <c r="AP186">
        <v>6585.27</v>
      </c>
      <c r="AQ186">
        <v>1954.49</v>
      </c>
      <c r="AR186">
        <v>125.73</v>
      </c>
      <c r="AS186">
        <v>867.38</v>
      </c>
      <c r="AT186">
        <v>2947.6</v>
      </c>
      <c r="AU186">
        <v>0</v>
      </c>
      <c r="AV186">
        <v>0</v>
      </c>
      <c r="AW186">
        <v>5992.49</v>
      </c>
      <c r="AX186">
        <v>3727.51</v>
      </c>
      <c r="AY186">
        <v>13260.39</v>
      </c>
      <c r="AZ186">
        <v>-2315.9299999999998</v>
      </c>
      <c r="BA186">
        <v>-2315.9299999999998</v>
      </c>
      <c r="BB186">
        <v>0</v>
      </c>
      <c r="BC186">
        <v>0</v>
      </c>
      <c r="BD186">
        <v>-2315.9299999999998</v>
      </c>
      <c r="BE186">
        <v>0</v>
      </c>
      <c r="BF186">
        <v>0</v>
      </c>
      <c r="BG186">
        <v>0</v>
      </c>
      <c r="BH186">
        <v>0</v>
      </c>
      <c r="BI186">
        <v>0</v>
      </c>
      <c r="BJ186">
        <v>0</v>
      </c>
      <c r="BK186">
        <v>-2315.9299999999998</v>
      </c>
      <c r="BL186">
        <v>-2315.9299999999998</v>
      </c>
      <c r="BM186">
        <v>-7.04</v>
      </c>
      <c r="BN186">
        <v>-7.04</v>
      </c>
      <c r="BO186">
        <v>0</v>
      </c>
      <c r="BP186">
        <v>0</v>
      </c>
      <c r="BQ186" t="s">
        <v>73</v>
      </c>
      <c r="BR186" t="s">
        <v>73</v>
      </c>
      <c r="BS186" t="s">
        <v>73</v>
      </c>
      <c r="BT186" s="5">
        <f t="shared" si="15"/>
        <v>7.2226405481690403E-2</v>
      </c>
      <c r="BU186" s="4">
        <f>AO186/Table1[[#This Row],[TotalShareHoldersFunds]]</f>
        <v>0.95178486948294094</v>
      </c>
      <c r="BV186" s="4">
        <f t="shared" si="16"/>
        <v>0.19164649078866811</v>
      </c>
      <c r="BW186" s="6">
        <f t="shared" si="17"/>
        <v>-0.21160751649693088</v>
      </c>
    </row>
    <row r="187" spans="1:75">
      <c r="A187" t="s">
        <v>111</v>
      </c>
      <c r="B187">
        <v>2015</v>
      </c>
      <c r="C187" t="s">
        <v>76</v>
      </c>
      <c r="D187">
        <v>456.49</v>
      </c>
      <c r="E187">
        <v>456.49</v>
      </c>
      <c r="F187">
        <v>0</v>
      </c>
      <c r="G187">
        <v>21597.57</v>
      </c>
      <c r="H187">
        <v>21597.57</v>
      </c>
      <c r="I187">
        <v>22054.06</v>
      </c>
      <c r="J187">
        <v>142873.9</v>
      </c>
      <c r="K187">
        <v>38606.67</v>
      </c>
      <c r="L187">
        <v>11525.33</v>
      </c>
      <c r="M187">
        <v>215059.9</v>
      </c>
      <c r="N187">
        <v>6952.07</v>
      </c>
      <c r="O187">
        <v>12597.37</v>
      </c>
      <c r="P187">
        <v>50031.8</v>
      </c>
      <c r="Q187">
        <v>132262.70000000001</v>
      </c>
      <c r="R187">
        <v>683.54</v>
      </c>
      <c r="S187">
        <v>12532.46</v>
      </c>
      <c r="T187">
        <v>215059.9</v>
      </c>
      <c r="U187">
        <v>0</v>
      </c>
      <c r="V187">
        <v>1000</v>
      </c>
      <c r="W187">
        <v>20125</v>
      </c>
      <c r="X187">
        <v>17</v>
      </c>
      <c r="Y187">
        <v>13</v>
      </c>
      <c r="Z187">
        <v>4</v>
      </c>
      <c r="AA187">
        <v>2018.56</v>
      </c>
      <c r="AB187">
        <v>2</v>
      </c>
      <c r="AC187">
        <v>1072.27</v>
      </c>
      <c r="AD187">
        <v>1</v>
      </c>
      <c r="AE187">
        <v>1</v>
      </c>
      <c r="AF187">
        <v>1390</v>
      </c>
      <c r="AG187">
        <v>379564.2</v>
      </c>
      <c r="AH187">
        <v>0</v>
      </c>
      <c r="AI187">
        <v>8016.09</v>
      </c>
      <c r="AJ187">
        <v>3510.63</v>
      </c>
      <c r="AK187">
        <v>42.89</v>
      </c>
      <c r="AL187">
        <v>2.39</v>
      </c>
      <c r="AM187">
        <v>11572.01</v>
      </c>
      <c r="AN187">
        <v>2046.46</v>
      </c>
      <c r="AO187">
        <v>13618.46</v>
      </c>
      <c r="AP187">
        <v>8084.17</v>
      </c>
      <c r="AQ187">
        <v>979.66</v>
      </c>
      <c r="AR187">
        <v>85.04</v>
      </c>
      <c r="AS187">
        <v>1220</v>
      </c>
      <c r="AT187">
        <v>2284.71</v>
      </c>
      <c r="AU187">
        <v>904.75</v>
      </c>
      <c r="AV187">
        <v>0</v>
      </c>
      <c r="AW187">
        <v>339.48</v>
      </c>
      <c r="AX187">
        <v>1244.22</v>
      </c>
      <c r="AY187">
        <v>11613.1</v>
      </c>
      <c r="AZ187">
        <v>2005.36</v>
      </c>
      <c r="BA187">
        <v>2005.36</v>
      </c>
      <c r="BB187">
        <v>3207.46</v>
      </c>
      <c r="BC187">
        <v>0</v>
      </c>
      <c r="BD187">
        <v>5212.82</v>
      </c>
      <c r="BE187">
        <v>501.34</v>
      </c>
      <c r="BF187">
        <v>26.24</v>
      </c>
      <c r="BG187">
        <v>0</v>
      </c>
      <c r="BH187">
        <v>0.26</v>
      </c>
      <c r="BI187">
        <v>375.96</v>
      </c>
      <c r="BJ187">
        <v>76.55</v>
      </c>
      <c r="BK187">
        <v>4220.05</v>
      </c>
      <c r="BL187">
        <v>5212.82</v>
      </c>
      <c r="BM187">
        <v>49</v>
      </c>
      <c r="BN187">
        <v>48</v>
      </c>
      <c r="BO187">
        <v>0</v>
      </c>
      <c r="BP187">
        <v>90</v>
      </c>
      <c r="BQ187" t="s">
        <v>73</v>
      </c>
      <c r="BR187">
        <v>0.85893920000000001</v>
      </c>
      <c r="BS187">
        <v>0.8793649</v>
      </c>
      <c r="BT187" s="5">
        <f t="shared" si="15"/>
        <v>6.3324032048745482E-2</v>
      </c>
      <c r="BU187" s="4">
        <f>AO187/Table1[[#This Row],[TotalShareHoldersFunds]]</f>
        <v>0.61750353449659601</v>
      </c>
      <c r="BV187" s="4">
        <f t="shared" si="16"/>
        <v>1.7505470648034873</v>
      </c>
      <c r="BW187" s="6">
        <f t="shared" si="17"/>
        <v>0.14725306679316164</v>
      </c>
    </row>
    <row r="188" spans="1:75">
      <c r="A188" t="s">
        <v>111</v>
      </c>
      <c r="B188">
        <v>2016</v>
      </c>
      <c r="C188" t="s">
        <v>76</v>
      </c>
      <c r="D188">
        <v>456.49</v>
      </c>
      <c r="E188">
        <v>456.49</v>
      </c>
      <c r="F188">
        <v>0</v>
      </c>
      <c r="G188">
        <v>21597.57</v>
      </c>
      <c r="H188">
        <v>21597.57</v>
      </c>
      <c r="I188">
        <v>22054.06</v>
      </c>
      <c r="J188">
        <v>142873.9</v>
      </c>
      <c r="K188">
        <v>38606.67</v>
      </c>
      <c r="L188">
        <v>11525.33</v>
      </c>
      <c r="M188">
        <v>215059.9</v>
      </c>
      <c r="N188">
        <v>6952.07</v>
      </c>
      <c r="O188">
        <v>12597.37</v>
      </c>
      <c r="P188">
        <v>50031.8</v>
      </c>
      <c r="Q188">
        <v>132262.70000000001</v>
      </c>
      <c r="R188">
        <v>683.54</v>
      </c>
      <c r="S188">
        <v>12532.46</v>
      </c>
      <c r="T188">
        <v>215059.9</v>
      </c>
      <c r="U188">
        <v>0</v>
      </c>
      <c r="V188">
        <v>1000</v>
      </c>
      <c r="W188">
        <v>20125</v>
      </c>
      <c r="X188">
        <v>17</v>
      </c>
      <c r="Y188">
        <v>13</v>
      </c>
      <c r="Z188">
        <v>4</v>
      </c>
      <c r="AA188">
        <v>2018.56</v>
      </c>
      <c r="AB188">
        <v>2</v>
      </c>
      <c r="AC188">
        <v>1072.27</v>
      </c>
      <c r="AD188">
        <v>1</v>
      </c>
      <c r="AE188">
        <v>1</v>
      </c>
      <c r="AF188">
        <v>1390</v>
      </c>
      <c r="AG188">
        <v>379564.2</v>
      </c>
      <c r="AH188">
        <v>0</v>
      </c>
      <c r="AI188">
        <v>9711.48</v>
      </c>
      <c r="AJ188">
        <v>3508.21</v>
      </c>
      <c r="AK188">
        <v>112.54</v>
      </c>
      <c r="AL188">
        <v>201.21</v>
      </c>
      <c r="AM188">
        <v>13533.44</v>
      </c>
      <c r="AN188">
        <v>2712.15</v>
      </c>
      <c r="AO188">
        <v>16245.59</v>
      </c>
      <c r="AP188">
        <v>8966.7199999999993</v>
      </c>
      <c r="AQ188">
        <v>1296.8</v>
      </c>
      <c r="AR188">
        <v>110.56</v>
      </c>
      <c r="AS188">
        <v>1569.01</v>
      </c>
      <c r="AT188">
        <v>2976.37</v>
      </c>
      <c r="AU188">
        <v>1348.76</v>
      </c>
      <c r="AV188">
        <v>-122.01</v>
      </c>
      <c r="AW188">
        <v>0</v>
      </c>
      <c r="AX188">
        <v>1763.05</v>
      </c>
      <c r="AY188">
        <v>13706.14</v>
      </c>
      <c r="AZ188">
        <v>2539.4499999999998</v>
      </c>
      <c r="BA188">
        <v>2539.4499999999998</v>
      </c>
      <c r="BB188">
        <v>4220.05</v>
      </c>
      <c r="BC188">
        <v>0</v>
      </c>
      <c r="BD188">
        <v>6759.5</v>
      </c>
      <c r="BE188">
        <v>634.86</v>
      </c>
      <c r="BF188">
        <v>73.48</v>
      </c>
      <c r="BG188">
        <v>0</v>
      </c>
      <c r="BH188">
        <v>0.32</v>
      </c>
      <c r="BI188">
        <v>420.53</v>
      </c>
      <c r="BJ188">
        <v>85.62</v>
      </c>
      <c r="BK188">
        <v>5544.68</v>
      </c>
      <c r="BL188">
        <v>6759.5</v>
      </c>
      <c r="BM188">
        <v>60.62</v>
      </c>
      <c r="BN188">
        <v>59.31</v>
      </c>
      <c r="BO188">
        <v>0</v>
      </c>
      <c r="BP188">
        <v>100</v>
      </c>
      <c r="BQ188" t="s">
        <v>73</v>
      </c>
      <c r="BR188">
        <v>0.85893920000000001</v>
      </c>
      <c r="BS188">
        <v>0.86940709999999999</v>
      </c>
      <c r="BT188" s="5">
        <f t="shared" si="15"/>
        <v>7.5539837970723514E-2</v>
      </c>
      <c r="BU188" s="4">
        <f>AO188/Table1[[#This Row],[TotalShareHoldersFunds]]</f>
        <v>0.73662581855676457</v>
      </c>
      <c r="BV188" s="4">
        <f t="shared" si="16"/>
        <v>1.7505470648034873</v>
      </c>
      <c r="BW188" s="6">
        <f t="shared" si="17"/>
        <v>0.15631626798411136</v>
      </c>
    </row>
    <row r="189" spans="1:75">
      <c r="A189" t="s">
        <v>111</v>
      </c>
      <c r="B189">
        <v>2017</v>
      </c>
      <c r="C189" t="s">
        <v>76</v>
      </c>
      <c r="D189">
        <v>460.59</v>
      </c>
      <c r="E189">
        <v>460.59</v>
      </c>
      <c r="F189">
        <v>0</v>
      </c>
      <c r="G189">
        <v>25297.69</v>
      </c>
      <c r="H189">
        <v>25297.69</v>
      </c>
      <c r="I189">
        <v>25758.28</v>
      </c>
      <c r="J189">
        <v>200738.1</v>
      </c>
      <c r="K189">
        <v>74893.58</v>
      </c>
      <c r="L189">
        <v>11055.6</v>
      </c>
      <c r="M189">
        <v>312445.59999999998</v>
      </c>
      <c r="N189">
        <v>11425.75</v>
      </c>
      <c r="O189">
        <v>13308.62</v>
      </c>
      <c r="P189">
        <v>68398.94</v>
      </c>
      <c r="Q189">
        <v>203533.9</v>
      </c>
      <c r="R189">
        <v>832.39</v>
      </c>
      <c r="S189">
        <v>14946.04</v>
      </c>
      <c r="T189">
        <v>312445.59999999998</v>
      </c>
      <c r="U189">
        <v>0</v>
      </c>
      <c r="V189">
        <v>1100</v>
      </c>
      <c r="W189">
        <v>18238</v>
      </c>
      <c r="X189">
        <v>18</v>
      </c>
      <c r="Y189">
        <v>13</v>
      </c>
      <c r="Z189">
        <v>5</v>
      </c>
      <c r="AA189">
        <v>2626.8</v>
      </c>
      <c r="AB189">
        <v>1</v>
      </c>
      <c r="AC189">
        <v>1312.75</v>
      </c>
      <c r="AD189">
        <v>1</v>
      </c>
      <c r="AE189">
        <v>1</v>
      </c>
      <c r="AF189">
        <v>1935.56</v>
      </c>
      <c r="AG189">
        <v>581829.6</v>
      </c>
      <c r="AH189">
        <v>0</v>
      </c>
      <c r="AI189">
        <v>12209.77</v>
      </c>
      <c r="AJ189">
        <v>3796.84</v>
      </c>
      <c r="AK189">
        <v>257.82</v>
      </c>
      <c r="AL189">
        <v>160.21</v>
      </c>
      <c r="AM189">
        <v>16424.64</v>
      </c>
      <c r="AN189">
        <v>4156.76</v>
      </c>
      <c r="AO189">
        <v>20581.400000000001</v>
      </c>
      <c r="AP189">
        <v>10627.34</v>
      </c>
      <c r="AQ189">
        <v>1805.04</v>
      </c>
      <c r="AR189">
        <v>171.25</v>
      </c>
      <c r="AS189">
        <v>2140.25</v>
      </c>
      <c r="AT189">
        <v>4116.54</v>
      </c>
      <c r="AU189">
        <v>1839.55</v>
      </c>
      <c r="AV189">
        <v>-125.53</v>
      </c>
      <c r="AW189">
        <v>793.41</v>
      </c>
      <c r="AX189">
        <v>2507.4299999999998</v>
      </c>
      <c r="AY189">
        <v>17251.3</v>
      </c>
      <c r="AZ189">
        <v>3330.1</v>
      </c>
      <c r="BA189">
        <v>3330.1</v>
      </c>
      <c r="BB189">
        <v>5544.68</v>
      </c>
      <c r="BC189">
        <v>0</v>
      </c>
      <c r="BD189">
        <v>8874.7800000000007</v>
      </c>
      <c r="BE189">
        <v>832.52</v>
      </c>
      <c r="BF189">
        <v>108.3</v>
      </c>
      <c r="BG189">
        <v>0</v>
      </c>
      <c r="BH189">
        <v>0.56000000000000005</v>
      </c>
      <c r="BI189">
        <v>0</v>
      </c>
      <c r="BJ189">
        <v>0</v>
      </c>
      <c r="BK189">
        <v>7933.39</v>
      </c>
      <c r="BL189">
        <v>8874.7800000000007</v>
      </c>
      <c r="BM189">
        <v>78.89</v>
      </c>
      <c r="BN189">
        <v>76.77</v>
      </c>
      <c r="BO189">
        <v>0</v>
      </c>
      <c r="BP189">
        <v>120</v>
      </c>
      <c r="BQ189" t="s">
        <v>73</v>
      </c>
      <c r="BR189">
        <v>0.85893920000000001</v>
      </c>
      <c r="BS189">
        <v>0.85870060000000004</v>
      </c>
      <c r="BT189" s="5">
        <f t="shared" si="15"/>
        <v>6.5871946988531771E-2</v>
      </c>
      <c r="BU189" s="4">
        <f>AO189/Table1[[#This Row],[TotalShareHoldersFunds]]</f>
        <v>0.79902074206818163</v>
      </c>
      <c r="BV189" s="4">
        <f t="shared" si="16"/>
        <v>2.9075536099460058</v>
      </c>
      <c r="BW189" s="6">
        <f t="shared" si="17"/>
        <v>0.16180143236125821</v>
      </c>
    </row>
    <row r="190" spans="1:75">
      <c r="A190" t="s">
        <v>111</v>
      </c>
      <c r="B190">
        <v>2018</v>
      </c>
      <c r="C190" t="s">
        <v>76</v>
      </c>
      <c r="D190">
        <v>460.59</v>
      </c>
      <c r="E190">
        <v>460.59</v>
      </c>
      <c r="F190">
        <v>0</v>
      </c>
      <c r="G190">
        <v>25297.69</v>
      </c>
      <c r="H190">
        <v>25297.69</v>
      </c>
      <c r="I190">
        <v>25758.28</v>
      </c>
      <c r="J190">
        <v>200738.1</v>
      </c>
      <c r="K190">
        <v>74893.58</v>
      </c>
      <c r="L190">
        <v>11055.6</v>
      </c>
      <c r="M190">
        <v>312445.59999999998</v>
      </c>
      <c r="N190">
        <v>11425.75</v>
      </c>
      <c r="O190">
        <v>13308.62</v>
      </c>
      <c r="P190">
        <v>68398.94</v>
      </c>
      <c r="Q190">
        <v>203533.9</v>
      </c>
      <c r="R190">
        <v>832.39</v>
      </c>
      <c r="S190">
        <v>14946.04</v>
      </c>
      <c r="T190">
        <v>312445.59999999998</v>
      </c>
      <c r="U190">
        <v>0</v>
      </c>
      <c r="V190">
        <v>1100</v>
      </c>
      <c r="W190">
        <v>18238</v>
      </c>
      <c r="X190">
        <v>18</v>
      </c>
      <c r="Y190">
        <v>13</v>
      </c>
      <c r="Z190">
        <v>5</v>
      </c>
      <c r="AA190">
        <v>2626.8</v>
      </c>
      <c r="AB190">
        <v>1</v>
      </c>
      <c r="AC190">
        <v>1312.75</v>
      </c>
      <c r="AD190">
        <v>1</v>
      </c>
      <c r="AE190">
        <v>1</v>
      </c>
      <c r="AF190">
        <v>1935.56</v>
      </c>
      <c r="AG190">
        <v>581829.6</v>
      </c>
      <c r="AH190">
        <v>0</v>
      </c>
      <c r="AI190">
        <v>15478.24</v>
      </c>
      <c r="AJ190">
        <v>4102.53</v>
      </c>
      <c r="AK190">
        <v>516.07000000000005</v>
      </c>
      <c r="AL190">
        <v>170.58</v>
      </c>
      <c r="AM190">
        <v>20267.419999999998</v>
      </c>
      <c r="AN190">
        <v>5223.83</v>
      </c>
      <c r="AO190">
        <v>25491.26</v>
      </c>
      <c r="AP190">
        <v>12530.36</v>
      </c>
      <c r="AQ190">
        <v>2188.92</v>
      </c>
      <c r="AR190">
        <v>230.97</v>
      </c>
      <c r="AS190">
        <v>2792.89</v>
      </c>
      <c r="AT190">
        <v>5212.78</v>
      </c>
      <c r="AU190">
        <v>2238.52</v>
      </c>
      <c r="AV190">
        <v>-268.77999999999997</v>
      </c>
      <c r="AW190">
        <v>1553.8</v>
      </c>
      <c r="AX190">
        <v>3523.55</v>
      </c>
      <c r="AY190">
        <v>21266.69</v>
      </c>
      <c r="AZ190">
        <v>4224.5600000000004</v>
      </c>
      <c r="BA190">
        <v>4224.5600000000004</v>
      </c>
      <c r="BB190">
        <v>7933.39</v>
      </c>
      <c r="BC190">
        <v>0</v>
      </c>
      <c r="BD190">
        <v>12157.96</v>
      </c>
      <c r="BE190">
        <v>1056.1400000000001</v>
      </c>
      <c r="BF190">
        <v>65.959999999999994</v>
      </c>
      <c r="BG190">
        <v>0</v>
      </c>
      <c r="BH190">
        <v>0</v>
      </c>
      <c r="BI190">
        <v>548.80999999999995</v>
      </c>
      <c r="BJ190">
        <v>111.74</v>
      </c>
      <c r="BK190">
        <v>10375.299999999999</v>
      </c>
      <c r="BL190">
        <v>12157.96</v>
      </c>
      <c r="BM190">
        <v>18.43</v>
      </c>
      <c r="BN190">
        <v>18.059999999999999</v>
      </c>
      <c r="BO190">
        <v>0</v>
      </c>
      <c r="BP190">
        <v>135</v>
      </c>
      <c r="BQ190" t="s">
        <v>73</v>
      </c>
      <c r="BR190">
        <v>0.85893920000000001</v>
      </c>
      <c r="BS190">
        <v>0.84720209999999996</v>
      </c>
      <c r="BT190" s="5">
        <f t="shared" si="15"/>
        <v>8.1586234531707283E-2</v>
      </c>
      <c r="BU190" s="4">
        <f>AO190/Table1[[#This Row],[TotalShareHoldersFunds]]</f>
        <v>0.98963362460536963</v>
      </c>
      <c r="BV190" s="4">
        <f t="shared" si="16"/>
        <v>2.9075536099460058</v>
      </c>
      <c r="BW190" s="6">
        <f t="shared" si="17"/>
        <v>0.16572582132071936</v>
      </c>
    </row>
    <row r="191" spans="1:75">
      <c r="A191" t="s">
        <v>111</v>
      </c>
      <c r="B191">
        <v>2019</v>
      </c>
      <c r="C191" t="s">
        <v>76</v>
      </c>
      <c r="D191">
        <v>463.01</v>
      </c>
      <c r="E191">
        <v>463.01</v>
      </c>
      <c r="F191">
        <v>0</v>
      </c>
      <c r="G191">
        <v>26441.19</v>
      </c>
      <c r="H191">
        <v>26441.19</v>
      </c>
      <c r="I191">
        <v>26904.2</v>
      </c>
      <c r="J191">
        <v>227610.2</v>
      </c>
      <c r="K191">
        <v>108424.1</v>
      </c>
      <c r="L191">
        <v>17887.68</v>
      </c>
      <c r="M191">
        <v>380826.2</v>
      </c>
      <c r="N191">
        <v>10797.74</v>
      </c>
      <c r="O191">
        <v>16091.77</v>
      </c>
      <c r="P191">
        <v>89522.03</v>
      </c>
      <c r="Q191">
        <v>241499.6</v>
      </c>
      <c r="R191">
        <v>817</v>
      </c>
      <c r="S191">
        <v>22098.03</v>
      </c>
      <c r="T191">
        <v>380826.2</v>
      </c>
      <c r="U191">
        <v>0</v>
      </c>
      <c r="V191">
        <v>0</v>
      </c>
      <c r="W191">
        <v>0</v>
      </c>
      <c r="X191">
        <v>17</v>
      </c>
      <c r="Y191">
        <v>0</v>
      </c>
      <c r="Z191">
        <v>0</v>
      </c>
      <c r="AA191">
        <v>7882.56</v>
      </c>
      <c r="AB191">
        <v>3</v>
      </c>
      <c r="AC191">
        <v>4484.8500000000004</v>
      </c>
      <c r="AD191">
        <v>2</v>
      </c>
      <c r="AE191">
        <v>1</v>
      </c>
      <c r="AF191">
        <v>0</v>
      </c>
      <c r="AG191">
        <v>0</v>
      </c>
      <c r="AH191">
        <v>0</v>
      </c>
      <c r="AI191">
        <v>22922.639999999999</v>
      </c>
      <c r="AJ191">
        <v>6048.42</v>
      </c>
      <c r="AK191">
        <v>397.57</v>
      </c>
      <c r="AL191">
        <v>256.12</v>
      </c>
      <c r="AM191">
        <v>29624.75</v>
      </c>
      <c r="AN191">
        <v>4590.1499999999996</v>
      </c>
      <c r="AO191">
        <v>34214.9</v>
      </c>
      <c r="AP191">
        <v>19815.72</v>
      </c>
      <c r="AQ191">
        <v>2469.77</v>
      </c>
      <c r="AR191">
        <v>0</v>
      </c>
      <c r="AS191">
        <v>3794.51</v>
      </c>
      <c r="AT191">
        <v>6264.28</v>
      </c>
      <c r="AU191">
        <v>637.07000000000005</v>
      </c>
      <c r="AV191">
        <v>0</v>
      </c>
      <c r="AW191">
        <v>5777.56</v>
      </c>
      <c r="AX191">
        <v>6414.63</v>
      </c>
      <c r="AY191">
        <v>32494.63</v>
      </c>
      <c r="AZ191">
        <v>1720.27</v>
      </c>
      <c r="BA191">
        <v>1720.27</v>
      </c>
      <c r="BB191">
        <v>0</v>
      </c>
      <c r="BC191">
        <v>0</v>
      </c>
      <c r="BD191">
        <v>0</v>
      </c>
      <c r="BE191">
        <v>0</v>
      </c>
      <c r="BF191">
        <v>0</v>
      </c>
      <c r="BG191">
        <v>0</v>
      </c>
      <c r="BH191">
        <v>0</v>
      </c>
      <c r="BI191">
        <v>0</v>
      </c>
      <c r="BJ191">
        <v>0</v>
      </c>
      <c r="BK191">
        <v>0</v>
      </c>
      <c r="BL191">
        <v>0</v>
      </c>
      <c r="BM191">
        <v>7.45</v>
      </c>
      <c r="BN191">
        <v>7.38</v>
      </c>
      <c r="BO191">
        <v>0</v>
      </c>
      <c r="BP191">
        <v>100</v>
      </c>
      <c r="BQ191" t="s">
        <v>73</v>
      </c>
      <c r="BR191" t="s">
        <v>73</v>
      </c>
      <c r="BS191" t="s">
        <v>73</v>
      </c>
      <c r="BT191" s="5">
        <f t="shared" si="15"/>
        <v>8.9843871036183964E-2</v>
      </c>
      <c r="BU191" s="4">
        <f>AO191/Table1[[#This Row],[TotalShareHoldersFunds]]</f>
        <v>1.2717308078292608</v>
      </c>
      <c r="BV191" s="4">
        <f t="shared" si="16"/>
        <v>4.0300064673917086</v>
      </c>
      <c r="BW191" s="6">
        <f t="shared" si="17"/>
        <v>5.0278387486153688E-2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Sheet8</vt:lpstr>
      <vt:lpstr>Sheet1</vt:lpstr>
      <vt:lpstr>Sheet4</vt:lpstr>
      <vt:lpstr>bank1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Sadhik Bhatia</dc:creator>
  <cp:lastModifiedBy>Sadhik Bhatia</cp:lastModifiedBy>
  <dcterms:created xsi:type="dcterms:W3CDTF">2024-10-13T13:07:07Z</dcterms:created>
  <dcterms:modified xsi:type="dcterms:W3CDTF">2024-10-15T09:22:42Z</dcterms:modified>
</cp:coreProperties>
</file>