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s\ITR Forms\"/>
    </mc:Choice>
  </mc:AlternateContent>
  <xr:revisionPtr revIDLastSave="0" documentId="13_ncr:1_{CCFB409B-E113-4004-8648-E26E7A0A0F9B}" xr6:coauthVersionLast="47" xr6:coauthVersionMax="47" xr10:uidLastSave="{00000000-0000-0000-0000-000000000000}"/>
  <bookViews>
    <workbookView xWindow="-108" yWindow="-108" windowWidth="23256" windowHeight="12456" xr2:uid="{14C9EA08-F2AA-4D1E-99F3-291B65D83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14" i="1"/>
  <c r="F23" i="1"/>
  <c r="F14" i="1"/>
  <c r="H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7" i="1"/>
  <c r="H17" i="1" s="1"/>
  <c r="G18" i="1"/>
  <c r="H18" i="1" s="1"/>
  <c r="G19" i="1"/>
  <c r="H19" i="1" s="1"/>
  <c r="G20" i="1"/>
  <c r="H20" i="1" s="1"/>
  <c r="G21" i="1"/>
  <c r="H21" i="1" s="1"/>
</calcChain>
</file>

<file path=xl/sharedStrings.xml><?xml version="1.0" encoding="utf-8"?>
<sst xmlns="http://schemas.openxmlformats.org/spreadsheetml/2006/main" count="69" uniqueCount="45">
  <si>
    <t xml:space="preserve">Bond Name </t>
  </si>
  <si>
    <t>Holder</t>
  </si>
  <si>
    <t>Maturity</t>
  </si>
  <si>
    <t>ISIN</t>
  </si>
  <si>
    <t>Interest Rate</t>
  </si>
  <si>
    <t xml:space="preserve">Monthly credit </t>
  </si>
  <si>
    <t>NHIT-N1</t>
  </si>
  <si>
    <t>Rima Dam</t>
  </si>
  <si>
    <t>INE0H7R07017</t>
  </si>
  <si>
    <t>NHIT-N2</t>
  </si>
  <si>
    <t>INE0H7R07025</t>
  </si>
  <si>
    <t>NHIT-N3</t>
  </si>
  <si>
    <t>INE0H7R07033</t>
  </si>
  <si>
    <t>INE583D07315</t>
  </si>
  <si>
    <t>UGRO-CAPITAL</t>
  </si>
  <si>
    <t>INE414G07GV2</t>
  </si>
  <si>
    <t>Muthoot Finance: MFLTDII27</t>
  </si>
  <si>
    <t>07.09.2028</t>
  </si>
  <si>
    <t>INE741K07579</t>
  </si>
  <si>
    <t>Creditaccess: creditacc EQ</t>
  </si>
  <si>
    <t>Edelweiss: 967EFSL28A</t>
  </si>
  <si>
    <t>INE532F07EO3</t>
  </si>
  <si>
    <t>26.10.2028</t>
  </si>
  <si>
    <t>Edelweiss: 935EFSL27</t>
  </si>
  <si>
    <t>INE532F07DB2</t>
  </si>
  <si>
    <t>20.10.2027</t>
  </si>
  <si>
    <t>Edelweiss: 10EFSL33</t>
  </si>
  <si>
    <t>Nido home finance: 10NHFL33</t>
  </si>
  <si>
    <t>INE530L07582</t>
  </si>
  <si>
    <t>20.01.2033</t>
  </si>
  <si>
    <t>INE532F07DH9</t>
  </si>
  <si>
    <t>Sagar Dam</t>
  </si>
  <si>
    <t>Amount</t>
  </si>
  <si>
    <t>Navi Finserv: NAVIFIN-N7</t>
  </si>
  <si>
    <t>18.07.2026</t>
  </si>
  <si>
    <t>INE342T07387</t>
  </si>
  <si>
    <t>IIFL Home Loan: IIHFL-N5</t>
  </si>
  <si>
    <t>03.11.2028</t>
  </si>
  <si>
    <t>INE477L08154</t>
  </si>
  <si>
    <t>Yearly income</t>
  </si>
  <si>
    <t>Total</t>
  </si>
  <si>
    <t>Last TDS upload date</t>
  </si>
  <si>
    <t>Bond Interest TDS Section: 10(15)</t>
  </si>
  <si>
    <t>"</t>
  </si>
  <si>
    <t>Given for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</si>
</sst>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masis MT Pro"/>
      <family val="1"/>
    </font>
    <font>
      <sz val="16"/>
      <color rgb="FF222222"/>
      <name val="Amasis MT Pro"/>
      <family val="1"/>
    </font>
    <font>
      <b/>
      <sz val="16"/>
      <color rgb="FFFF0000"/>
      <name val="Amasis MT Pro"/>
      <family val="1"/>
    </font>
    <font>
      <b/>
      <sz val="16"/>
      <color theme="1"/>
      <name val="Amasis MT Pro"/>
      <family val="1"/>
    </font>
    <font>
      <b/>
      <sz val="16"/>
      <color theme="0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D5B8-D5B0-4F6C-AD17-9960F46A390C}">
  <dimension ref="A1:I23"/>
  <sheetViews>
    <sheetView tabSelected="1" topLeftCell="C1" zoomScale="80" zoomScaleNormal="80" workbookViewId="0">
      <selection activeCell="H14" sqref="H14"/>
    </sheetView>
  </sheetViews>
  <sheetFormatPr defaultColWidth="36.33203125" defaultRowHeight="21" x14ac:dyDescent="0.3"/>
  <cols>
    <col min="1" max="1" width="46.21875" style="9" customWidth="1"/>
    <col min="2" max="16384" width="36.33203125" style="1"/>
  </cols>
  <sheetData>
    <row r="1" spans="1:9" s="15" customFormat="1" x14ac:dyDescent="0.3">
      <c r="A1" s="12" t="s">
        <v>42</v>
      </c>
      <c r="B1" s="13"/>
      <c r="C1" s="13"/>
      <c r="D1" s="13"/>
      <c r="E1" s="13"/>
      <c r="F1" s="13"/>
      <c r="G1" s="13"/>
      <c r="H1" s="13"/>
      <c r="I1" s="14"/>
    </row>
    <row r="2" spans="1:9" s="8" customForma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32</v>
      </c>
      <c r="G2" s="8" t="s">
        <v>5</v>
      </c>
      <c r="H2" s="8" t="s">
        <v>39</v>
      </c>
      <c r="I2" s="8" t="s">
        <v>41</v>
      </c>
    </row>
    <row r="3" spans="1:9" x14ac:dyDescent="0.3">
      <c r="A3" s="9" t="s">
        <v>6</v>
      </c>
      <c r="B3" s="1" t="s">
        <v>7</v>
      </c>
      <c r="C3" s="5">
        <v>49607</v>
      </c>
      <c r="D3" s="6" t="s">
        <v>8</v>
      </c>
      <c r="E3" s="2">
        <v>8.0500000000000002E-2</v>
      </c>
      <c r="F3" s="1">
        <v>69000</v>
      </c>
      <c r="G3" s="1">
        <f>F3*E3/12</f>
        <v>462.875</v>
      </c>
      <c r="H3" s="1">
        <f>G3*12</f>
        <v>5554.5</v>
      </c>
      <c r="I3" s="11">
        <v>45270</v>
      </c>
    </row>
    <row r="4" spans="1:9" x14ac:dyDescent="0.3">
      <c r="A4" s="9" t="s">
        <v>9</v>
      </c>
      <c r="B4" s="1" t="s">
        <v>7</v>
      </c>
      <c r="C4" s="5">
        <v>51454</v>
      </c>
      <c r="D4" s="6" t="s">
        <v>10</v>
      </c>
      <c r="E4" s="2">
        <v>8.0500000000000002E-2</v>
      </c>
      <c r="F4" s="1">
        <v>102000</v>
      </c>
      <c r="G4" s="1">
        <f t="shared" ref="G4:G21" si="0">F4*E4/12</f>
        <v>684.25</v>
      </c>
      <c r="H4" s="1">
        <f t="shared" ref="H4:H21" si="1">G4*12</f>
        <v>8211</v>
      </c>
      <c r="I4" s="1" t="s">
        <v>43</v>
      </c>
    </row>
    <row r="5" spans="1:9" x14ac:dyDescent="0.3">
      <c r="A5" s="9" t="s">
        <v>11</v>
      </c>
      <c r="B5" s="1" t="s">
        <v>7</v>
      </c>
      <c r="C5" s="5">
        <v>54010</v>
      </c>
      <c r="D5" s="6" t="s">
        <v>12</v>
      </c>
      <c r="E5" s="2">
        <v>8.0500000000000002E-2</v>
      </c>
      <c r="F5" s="1">
        <v>69600</v>
      </c>
      <c r="G5" s="1">
        <f t="shared" si="0"/>
        <v>466.90000000000003</v>
      </c>
      <c r="H5" s="1">
        <f t="shared" si="1"/>
        <v>5602.8</v>
      </c>
      <c r="I5" s="1" t="s">
        <v>43</v>
      </c>
    </row>
    <row r="6" spans="1:9" x14ac:dyDescent="0.3">
      <c r="A6" s="9" t="s">
        <v>14</v>
      </c>
      <c r="B6" s="1" t="s">
        <v>7</v>
      </c>
      <c r="C6" s="7">
        <v>45926</v>
      </c>
      <c r="D6" s="6" t="s">
        <v>13</v>
      </c>
      <c r="E6" s="3">
        <v>0.1</v>
      </c>
      <c r="F6" s="1">
        <v>10000</v>
      </c>
      <c r="G6" s="1">
        <f t="shared" si="0"/>
        <v>83.333333333333329</v>
      </c>
      <c r="H6" s="1">
        <f t="shared" si="1"/>
        <v>1000</v>
      </c>
    </row>
    <row r="7" spans="1:9" x14ac:dyDescent="0.3">
      <c r="A7" s="9" t="s">
        <v>16</v>
      </c>
      <c r="B7" s="1" t="s">
        <v>7</v>
      </c>
      <c r="C7" s="1">
        <v>2027</v>
      </c>
      <c r="D7" s="6" t="s">
        <v>15</v>
      </c>
      <c r="E7" s="2">
        <v>7.7499999999999999E-2</v>
      </c>
      <c r="F7" s="1">
        <v>100000</v>
      </c>
      <c r="G7" s="1">
        <f t="shared" si="0"/>
        <v>645.83333333333337</v>
      </c>
      <c r="H7" s="1">
        <f t="shared" si="1"/>
        <v>7750</v>
      </c>
      <c r="I7" s="1" t="s">
        <v>44</v>
      </c>
    </row>
    <row r="8" spans="1:9" x14ac:dyDescent="0.3">
      <c r="A8" s="9" t="s">
        <v>19</v>
      </c>
      <c r="B8" s="1" t="s">
        <v>7</v>
      </c>
      <c r="C8" s="6" t="s">
        <v>17</v>
      </c>
      <c r="D8" s="6" t="s">
        <v>18</v>
      </c>
      <c r="E8" s="2">
        <v>9.7000000000000003E-2</v>
      </c>
      <c r="F8" s="4">
        <v>253000</v>
      </c>
      <c r="G8" s="1">
        <f t="shared" si="0"/>
        <v>2045.0833333333333</v>
      </c>
      <c r="H8" s="1">
        <f t="shared" si="1"/>
        <v>24541</v>
      </c>
      <c r="I8" s="1" t="s">
        <v>44</v>
      </c>
    </row>
    <row r="9" spans="1:9" x14ac:dyDescent="0.3">
      <c r="A9" s="9" t="s">
        <v>20</v>
      </c>
      <c r="B9" s="1" t="s">
        <v>7</v>
      </c>
      <c r="C9" s="6" t="s">
        <v>22</v>
      </c>
      <c r="D9" s="6" t="s">
        <v>21</v>
      </c>
      <c r="E9" s="2">
        <v>9.6699999999999994E-2</v>
      </c>
      <c r="F9" s="1">
        <v>105000</v>
      </c>
      <c r="G9" s="1">
        <f t="shared" si="0"/>
        <v>846.125</v>
      </c>
      <c r="H9" s="1">
        <f t="shared" si="1"/>
        <v>10153.5</v>
      </c>
      <c r="I9" s="11">
        <v>45272</v>
      </c>
    </row>
    <row r="10" spans="1:9" x14ac:dyDescent="0.3">
      <c r="A10" s="9" t="s">
        <v>23</v>
      </c>
      <c r="B10" s="1" t="s">
        <v>7</v>
      </c>
      <c r="C10" s="6" t="s">
        <v>25</v>
      </c>
      <c r="D10" s="6" t="s">
        <v>24</v>
      </c>
      <c r="E10" s="2">
        <v>9.35E-2</v>
      </c>
      <c r="F10" s="1">
        <v>130000</v>
      </c>
      <c r="G10" s="1">
        <f t="shared" si="0"/>
        <v>1012.9166666666666</v>
      </c>
      <c r="H10" s="1">
        <f t="shared" si="1"/>
        <v>12155</v>
      </c>
      <c r="I10" s="11">
        <v>45272</v>
      </c>
    </row>
    <row r="11" spans="1:9" x14ac:dyDescent="0.3">
      <c r="A11" s="9" t="s">
        <v>26</v>
      </c>
      <c r="B11" s="1" t="s">
        <v>7</v>
      </c>
      <c r="C11" s="6" t="s">
        <v>29</v>
      </c>
      <c r="D11" s="6" t="s">
        <v>30</v>
      </c>
      <c r="E11" s="3">
        <v>0.1</v>
      </c>
      <c r="F11" s="1">
        <v>100000</v>
      </c>
      <c r="G11" s="1">
        <f t="shared" si="0"/>
        <v>833.33333333333337</v>
      </c>
      <c r="H11" s="1">
        <f t="shared" si="1"/>
        <v>10000</v>
      </c>
      <c r="I11" s="11">
        <v>45272</v>
      </c>
    </row>
    <row r="12" spans="1:9" x14ac:dyDescent="0.3">
      <c r="A12" s="9" t="s">
        <v>27</v>
      </c>
      <c r="B12" s="1" t="s">
        <v>7</v>
      </c>
      <c r="C12" s="5">
        <v>48837</v>
      </c>
      <c r="D12" s="6" t="s">
        <v>28</v>
      </c>
      <c r="E12" s="3">
        <v>0.1</v>
      </c>
      <c r="F12" s="1">
        <v>100000</v>
      </c>
      <c r="G12" s="1">
        <f t="shared" si="0"/>
        <v>833.33333333333337</v>
      </c>
      <c r="H12" s="1">
        <f t="shared" si="1"/>
        <v>10000</v>
      </c>
      <c r="I12" s="11">
        <v>45272</v>
      </c>
    </row>
    <row r="14" spans="1:9" s="10" customFormat="1" x14ac:dyDescent="0.3">
      <c r="E14" s="10" t="s">
        <v>40</v>
      </c>
      <c r="F14" s="10">
        <f xml:space="preserve"> SUM(F3:F12)</f>
        <v>1038600</v>
      </c>
      <c r="H14" s="10">
        <f>SUM(H3:H12)</f>
        <v>94967.8</v>
      </c>
    </row>
    <row r="16" spans="1:9" x14ac:dyDescent="0.3">
      <c r="C16" s="5"/>
      <c r="D16" s="6"/>
      <c r="E16" s="2"/>
    </row>
    <row r="17" spans="1:9" x14ac:dyDescent="0.3">
      <c r="A17" s="9" t="s">
        <v>9</v>
      </c>
      <c r="B17" s="1" t="s">
        <v>31</v>
      </c>
      <c r="C17" s="5">
        <v>51454</v>
      </c>
      <c r="D17" s="6" t="s">
        <v>10</v>
      </c>
      <c r="E17" s="2">
        <v>8.0500000000000002E-2</v>
      </c>
      <c r="F17" s="1">
        <v>39000</v>
      </c>
      <c r="G17" s="1">
        <f t="shared" si="0"/>
        <v>261.625</v>
      </c>
      <c r="H17" s="1">
        <f t="shared" si="1"/>
        <v>3139.5</v>
      </c>
    </row>
    <row r="18" spans="1:9" x14ac:dyDescent="0.3">
      <c r="A18" s="9" t="s">
        <v>11</v>
      </c>
      <c r="B18" s="1" t="s">
        <v>31</v>
      </c>
      <c r="C18" s="5">
        <v>54010</v>
      </c>
      <c r="D18" s="6" t="s">
        <v>12</v>
      </c>
      <c r="E18" s="2">
        <v>8.0500000000000002E-2</v>
      </c>
      <c r="F18" s="1">
        <v>4000</v>
      </c>
      <c r="G18" s="1">
        <f t="shared" si="0"/>
        <v>26.833333333333332</v>
      </c>
      <c r="H18" s="1">
        <f t="shared" si="1"/>
        <v>322</v>
      </c>
    </row>
    <row r="19" spans="1:9" x14ac:dyDescent="0.3">
      <c r="A19" s="9" t="s">
        <v>14</v>
      </c>
      <c r="B19" s="1" t="s">
        <v>31</v>
      </c>
      <c r="C19" s="7">
        <v>45926</v>
      </c>
      <c r="D19" s="6" t="s">
        <v>13</v>
      </c>
      <c r="E19" s="3">
        <v>0.1</v>
      </c>
      <c r="F19" s="1">
        <v>10000</v>
      </c>
      <c r="G19" s="1">
        <f t="shared" si="0"/>
        <v>83.333333333333329</v>
      </c>
      <c r="H19" s="1">
        <f t="shared" si="1"/>
        <v>1000</v>
      </c>
    </row>
    <row r="20" spans="1:9" x14ac:dyDescent="0.3">
      <c r="A20" s="9" t="s">
        <v>33</v>
      </c>
      <c r="B20" s="1" t="s">
        <v>31</v>
      </c>
      <c r="C20" s="6" t="s">
        <v>34</v>
      </c>
      <c r="D20" s="6" t="s">
        <v>35</v>
      </c>
      <c r="E20" s="2">
        <v>0.105</v>
      </c>
      <c r="F20" s="1">
        <v>20000</v>
      </c>
      <c r="G20" s="1">
        <f t="shared" si="0"/>
        <v>175</v>
      </c>
      <c r="H20" s="1">
        <f t="shared" si="1"/>
        <v>2100</v>
      </c>
      <c r="I20" s="1" t="s">
        <v>44</v>
      </c>
    </row>
    <row r="21" spans="1:9" x14ac:dyDescent="0.3">
      <c r="A21" s="9" t="s">
        <v>36</v>
      </c>
      <c r="B21" s="1" t="s">
        <v>31</v>
      </c>
      <c r="C21" s="6" t="s">
        <v>37</v>
      </c>
      <c r="D21" s="6" t="s">
        <v>38</v>
      </c>
      <c r="E21" s="2">
        <v>9.6000000000000002E-2</v>
      </c>
      <c r="F21" s="1">
        <v>300000</v>
      </c>
      <c r="G21" s="1">
        <f t="shared" si="0"/>
        <v>2400</v>
      </c>
      <c r="H21" s="1">
        <f t="shared" si="1"/>
        <v>28800</v>
      </c>
      <c r="I21" s="1" t="s">
        <v>44</v>
      </c>
    </row>
    <row r="23" spans="1:9" s="10" customFormat="1" x14ac:dyDescent="0.3">
      <c r="E23" s="10" t="s">
        <v>40</v>
      </c>
      <c r="F23" s="10">
        <f>SUM(F17:F21)</f>
        <v>373000</v>
      </c>
      <c r="H23" s="10">
        <f>SUM(H17:H21)</f>
        <v>35361.5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Dam</dc:creator>
  <cp:lastModifiedBy>Sagar Dam</cp:lastModifiedBy>
  <dcterms:created xsi:type="dcterms:W3CDTF">2023-12-10T14:33:21Z</dcterms:created>
  <dcterms:modified xsi:type="dcterms:W3CDTF">2023-12-12T06:28:25Z</dcterms:modified>
</cp:coreProperties>
</file>