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6815" windowHeight="7620" tabRatio="745" activeTab="1"/>
  </bookViews>
  <sheets>
    <sheet name="Sheet2" sheetId="4" r:id="rId1"/>
    <sheet name="Expense" sheetId="1" r:id="rId2"/>
    <sheet name="Tasks" sheetId="2" r:id="rId3"/>
  </sheets>
  <definedNames>
    <definedName name="_xlnm._FilterDatabase" localSheetId="1" hidden="1">Expense!$G$24:$H$35</definedName>
  </definedName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F126" i="1" l="1"/>
  <c r="F125" i="1"/>
  <c r="F124" i="1"/>
  <c r="F123" i="1"/>
  <c r="F122" i="1"/>
  <c r="F121" i="1"/>
  <c r="F120" i="1"/>
  <c r="F119" i="1"/>
  <c r="F118" i="1"/>
  <c r="F117" i="1"/>
  <c r="F116" i="1"/>
  <c r="G54" i="1"/>
  <c r="G53" i="1"/>
  <c r="G52" i="1"/>
  <c r="G51" i="1"/>
  <c r="G50" i="1"/>
  <c r="G49" i="1"/>
  <c r="G48" i="1"/>
  <c r="G47" i="1"/>
  <c r="G46" i="1"/>
  <c r="G45" i="1"/>
  <c r="G44" i="1"/>
  <c r="H25" i="1"/>
  <c r="H34" i="1"/>
  <c r="H35" i="1"/>
  <c r="H32" i="1"/>
  <c r="H33" i="1"/>
  <c r="H29" i="1"/>
  <c r="H30" i="1"/>
  <c r="H31" i="1"/>
  <c r="H26" i="1"/>
  <c r="H28" i="1"/>
  <c r="H27" i="1"/>
  <c r="G11" i="1"/>
  <c r="G12" i="1"/>
  <c r="G13" i="1"/>
  <c r="G14" i="1"/>
  <c r="G15" i="1"/>
  <c r="G16" i="1"/>
  <c r="G17" i="1"/>
  <c r="G18" i="1"/>
  <c r="G19" i="1"/>
  <c r="G20" i="1"/>
  <c r="G10" i="1"/>
  <c r="C52" i="1" l="1"/>
</calcChain>
</file>

<file path=xl/sharedStrings.xml><?xml version="1.0" encoding="utf-8"?>
<sst xmlns="http://schemas.openxmlformats.org/spreadsheetml/2006/main" count="249" uniqueCount="49">
  <si>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</si>
  <si>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</si>
  <si>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</si>
  <si>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</si>
  <si>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</si>
  <si>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</si>
  <si>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</si>
  <si>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</si>
  <si>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</si>
  <si>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</si>
  <si>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</si>
  <si>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</si>
  <si>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</si>
  <si>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</si>
  <si>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</si>
  <si>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</si>
  <si>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</si>
  <si>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</si>
  <si>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</si>
  <si>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</si>
  <si>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</si>
  <si>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</si>
  <si>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</si>
  <si>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</si>
  <si>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Q1 How many times has Priya done transactions on online shopping, ordering food and gifts?</t>
  </si>
  <si>
    <t>Q2  Calculate the total expenses against each distinct item.</t>
  </si>
  <si>
    <t>Q3 Arrange the item-wise total expense in descending order.</t>
  </si>
  <si>
    <t>Q4 Present the item-wise total expense through a chart that shows the expense of each item as a percentage of the total expense. Don’t take trip expenses into consideration.</t>
  </si>
  <si>
    <t>Q5 Add a new column to the data table, name it as “Category” and apply data validation with drop-down fields as “Essentials” and “Non-essentials”. Fill in the column</t>
  </si>
  <si>
    <t>Category</t>
  </si>
  <si>
    <t>"Essentials"</t>
  </si>
  <si>
    <t>"Non-essential"</t>
  </si>
  <si>
    <t>Q6 Add another new column and name it as “Cost Type”. For each item, if the expense is more than 2000, tag it as “Over budget”, else, tag it as “Within budget”.</t>
  </si>
  <si>
    <t>Cost type</t>
  </si>
  <si>
    <t xml:space="preserve">"over budget" </t>
  </si>
  <si>
    <t>"Within budget"</t>
  </si>
  <si>
    <t>Sum of Expense</t>
  </si>
  <si>
    <t>Row Labels</t>
  </si>
  <si>
    <t>Grand Total</t>
  </si>
  <si>
    <t>Oct</t>
  </si>
  <si>
    <t>Nov</t>
  </si>
  <si>
    <t>Dec</t>
  </si>
  <si>
    <t>Q Mention the ways how Priya can reduce her expenses. Justify each point.</t>
  </si>
  <si>
    <r>
      <t>Limit Online Shopping</t>
    </r>
    <r>
      <rPr>
        <sz val="11"/>
        <color theme="1"/>
        <rFont val="Calibri"/>
        <family val="2"/>
        <scheme val="minor"/>
      </rPr>
      <t>:</t>
    </r>
  </si>
  <si>
    <t>Priya has spent considerable amounts on online shopping (e.g., ₹767 on 01-10-2021, ₹2,327 on 01-11-2021, and ₹2,000 on 26-11-2021). She can reduce this by setting a budget limit, purchasing only essential items online, and waiting for discount seasons.</t>
  </si>
  <si>
    <r>
      <t>Reduce Frequency of Eating Out</t>
    </r>
    <r>
      <rPr>
        <sz val="11"/>
        <color theme="1"/>
        <rFont val="Calibri"/>
        <family val="2"/>
        <scheme val="minor"/>
      </rPr>
      <t>:</t>
    </r>
  </si>
  <si>
    <t>Ordering food frequently (e.g., ₹450 on 08-10-2021, ₹489 on 19-10-2021, ₹314 on 25-11-2021) adds up. Priya could save by preparing meals at home and limiting takeout to once a week or less.</t>
  </si>
  <si>
    <r>
      <t>Use Public Transport or Carpool</t>
    </r>
    <r>
      <rPr>
        <sz val="11"/>
        <color theme="1"/>
        <rFont val="Calibri"/>
        <family val="2"/>
        <scheme val="minor"/>
      </rPr>
      <t>:</t>
    </r>
  </si>
  <si>
    <t>Cab expenses to the office appear multiple times (e.g., ₹423 on 25-10-2021, ₹407.05 on 29-10-2021). Priya can reduce these costs by using public transport, carpooling with colleagues, or looking for monthly passes if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</si>
</sst>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5" fillId="0" borderId="0" xfId="0" applyFont="1"/>
    <xf numFmtId="0" fontId="0" fillId="0" borderId="0" xfId="0" applyAlignment="1">
      <alignment horizontal="left" vertical="center" indent="1"/>
    </xf>
    <xf numFmtId="0" fontId="2" fillId="2" borderId="2" xfId="0"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3" fillId="2" borderId="2" xfId="0" applyFont="1" applyFill="1" applyBorder="1" applyAlignment="1">
      <alignment vertical="center" wrapText="1"/>
    </xf>
    <xf numFmtId="0" fontId="3" fillId="3" borderId="2" xfId="0" applyFont="1" applyFill="1" applyBorder="1" applyAlignment="1">
      <alignment vertical="center" wrapText="1"/>
    </xf>
  </cellXfs>
  <cellStyles count="1">
    <cellStyle name="Normal" xfId="0" builtinId="0"/>
  </cellStyles>
  <dxfs count="10">
    <dxf>
      <font>
        <b val="0"/>
        <i val="0"/>
        <strike val="0"/>
        <condense val="0"/>
        <extend val="0"/>
        <outline val="0"/>
        <shadow val="0"/>
        <u val="none"/>
        <vertAlign val="baseline"/>
        <sz val="11"/>
        <color rgb="FF000000"/>
        <name val="Verdana"/>
        <scheme val="none"/>
      </font>
      <fill>
        <patternFill patternType="solid">
          <fgColor indexed="64"/>
          <bgColor rgb="FFF7F6F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1"/>
        <color rgb="FF000000"/>
        <name val="Verdana"/>
        <scheme val="none"/>
      </font>
      <fill>
        <patternFill patternType="solid">
          <fgColor indexed="64"/>
          <bgColor rgb="FFF7F6F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1"/>
        <color rgb="FF000000"/>
        <name val="Verdana"/>
        <scheme val="none"/>
      </font>
      <fill>
        <patternFill patternType="solid">
          <fgColor indexed="64"/>
          <bgColor rgb="FFF7F6F6"/>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[sagar-execl.xlsx]Sheet2!PivotTable6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a:t>
            </a:r>
            <a:r>
              <a:rPr lang="en-US" baseline="0"/>
              <a:t> over 3 months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40000"/>
                <a:lumOff val="60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ln w="34925" cap="rnd">
            <a:solidFill>
              <a:schemeClr val="tx1">
                <a:lumMod val="75000"/>
                <a:lumOff val="25000"/>
              </a:schemeClr>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9.0692038495188101E-2"/>
          <c:y val="0.16462525517643628"/>
          <c:w val="0.54444597550306206"/>
          <c:h val="0.65853091280256637"/>
        </c:manualLayout>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2"/>
            <c:marker>
              <c:symbol val="none"/>
            </c:marker>
            <c:bubble3D val="0"/>
            <c:spPr>
              <a:ln w="34925" cap="rnd">
                <a:solidFill>
                  <a:schemeClr val="tx1">
                    <a:lumMod val="75000"/>
                    <a:lumOff val="2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9D5-4EE1-B29A-9D3DCAF13490}"/>
              </c:ext>
            </c:extLst>
          </c:dPt>
          <c:cat>
            <c:strRef>
              <c:f>Sheet2!$A$4:$A$7</c:f>
              <c:strCache>
                <c:ptCount val="3"/>
                <c:pt idx="0">
                  <c:v>Oct</c:v>
                </c:pt>
                <c:pt idx="1">
                  <c:v>Nov</c:v>
                </c:pt>
                <c:pt idx="2">
                  <c:v>Dec</c:v>
                </c:pt>
              </c:strCache>
            </c:strRef>
          </c:cat>
          <c:val>
            <c:numRef>
              <c:f>Sheet2!$B$4:$B$7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B-39D5-4EE1-B29A-9D3DCAF13490}"/>
            </c:ext>
          </c:extLst>
        </c:ser>
        <c:dLbls>
          <c:showLegendKey val="0"/>
          <c:showVal val="0"/>
          <c:showCatName val="0"/>
          <c:showSerName val="0"/>
          <c:showPercent val="0"/>
          <c:showBubbleSize val="0"/>
        </c:dLbls>
        <c:smooth val="0"/>
        <c:axId val="1503425936"/>
        <c:axId val="1503440080"/>
      </c:lineChart>
      <c:dateAx>
        <c:axId val="1503425936"/>
        <c:scaling>
          <c:orientation val="minMax"/>
        </c:scaling>
        <c:delete val="0"/>
        <c:axPos val="b"/>
        <c:numFmt formatCode="General" sourceLinked="1"/>
        <c:majorTickMark val="none"/>
        <c:minorTickMark val="none"/>
        <c:tickLblPos val="nextTo"/>
        <c:spPr>
          <a:noFill/>
          <a:ln w="9525" cap="flat" cmpd="sng" algn="ctr">
            <a:solidFill>
              <a:schemeClr val="accent1">
                <a:alpha val="62000"/>
              </a:schemeClr>
            </a:solidFill>
            <a:round/>
          </a:ln>
          <a:effectLst/>
        </c:spPr>
        <c:txPr>
          <a:bodyPr rot="-60000000" spcFirstLastPara="1" vertOverflow="ellipsis" vert="horz" wrap="square" anchor="ctr" anchorCtr="1"/>
          <a:lstStyle/>
          <a:p>
            <a:pPr>
              <a:defRPr sz="2400" b="1" i="0" u="none" strike="noStrike" kern="1200" baseline="0">
                <a:solidFill>
                  <a:schemeClr val="lt1">
                    <a:lumMod val="85000"/>
                  </a:schemeClr>
                </a:solidFill>
                <a:latin typeface="+mn-lt"/>
                <a:ea typeface="+mn-ea"/>
                <a:cs typeface="+mn-cs"/>
              </a:defRPr>
            </a:pPr>
            <a:endParaRPr lang="en-US"/>
          </a:p>
        </c:txPr>
        <c:crossAx val="1503440080"/>
        <c:crosses val="autoZero"/>
        <c:auto val="0"/>
        <c:lblOffset val="100"/>
        <c:baseTimeUnit val="days"/>
      </c:dateAx>
      <c:valAx>
        <c:axId val="150344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42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cap="rnd">
      <a:solidFill>
        <a:schemeClr val="bg2">
          <a:lumMod val="10000"/>
        </a:schemeClr>
      </a:solidFill>
      <a:bevel/>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6.4138888888888898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9734798775153107"/>
          <c:y val="0.16245370370370371"/>
          <c:w val="0.26641535433070868"/>
          <c:h val="0.44402559055118113"/>
        </c:manualLayout>
      </c:layout>
      <c:pieChart>
        <c:varyColors val="1"/>
        <c:ser>
          <c:idx val="0"/>
          <c:order val="0"/>
          <c:tx>
            <c:strRef>
              <c:f>Expense!$G$43</c:f>
              <c:strCache>
                <c:ptCount val="1"/>
                <c:pt idx="0">
                  <c:v>Expense</c:v>
                </c:pt>
              </c:strCache>
            </c:strRef>
          </c:tx>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EC-4C7B-BABB-315D548E30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EC-4C7B-BABB-315D548E30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EC-4C7B-BABB-315D548E30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EEC-4C7B-BABB-315D548E30C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EEC-4C7B-BABB-315D548E30C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EEC-4C7B-BABB-315D548E30C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EEC-4C7B-BABB-315D548E30C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EEC-4C7B-BABB-315D548E30C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EEC-4C7B-BABB-315D548E30C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EEC-4C7B-BABB-315D548E30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Expense!$F$44:$F$54</c15:sqref>
                  </c15:fullRef>
                </c:ext>
              </c:extLst>
              <c:f>Expense!$F$45:$F$54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xmlns:c15="http://schemas.microsoft.com/office/drawing/2012/chart" uri="{02D57815-91ED-43cb-92C2-25804820EDAC}">
                  <c15:fullRef>
                    <c15:sqref>Expense!$G$44:$G$54</c15:sqref>
                  </c15:fullRef>
                </c:ext>
              </c:extLst>
              <c:f>Expense!$G$45:$G$54</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95F9-4602-B837-80ABF6B860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252411</xdr:colOff>
      <xdr:row>4</xdr:row>
      <xdr:rowOff>85725</xdr:rowOff>
    </xdr:from>
    <xdr:to>
      <xdr:col>9</xdr:col>
      <xdr:colOff>604836</xdr:colOff>
      <xdr:row>22</xdr:row>
      <xdr:rowOff>168021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26276</xdr:colOff>
      <xdr:row>42</xdr:row>
      <xdr:rowOff>165538</xdr:rowOff>
    </xdr:from>
    <xdr:to>
      <xdr:col>15</xdr:col>
      <xdr:colOff>321879</xdr:colOff>
      <xdr:row>49</xdr:row>
      <xdr:rowOff>162910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gar gupta" refreshedDate="45601.69359722222" createdVersion="6" refreshedVersion="6" minRefreshableVersion="3" recordCount="50">
  <cacheSource type="worksheet">
    <worksheetSource ref="A1:C51"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defaultSubtotal="0">
      <items count="14">
        <item sd="0" x="0"/>
        <item h="1" sd="0" x="1"/>
        <item sd="0" x="2"/>
        <item sd="0" x="3"/>
        <item sd="0" x="4"/>
        <item sd="0" x="5"/>
        <item sd="0" x="6"/>
        <item sd="0" x="7"/>
        <item sd="0" x="8"/>
        <item sd="0" x="9"/>
        <item sd="0" x="10"/>
        <item sd="0" x="11"/>
        <item sd="0" x="12"/>
        <item h="1" sd="0" x="13"/>
      </items>
    </pivotField>
  </pivotFields>
  <rowFields count="1">
    <field x="3"/>
  </rowFields>
  <rowItems count="4">
    <i>
      <x v="10"/>
    </i>
    <i>
      <x v="11"/>
    </i>
    <i>
      <x v="12"/>
    </i>
    <i t="grand">
      <x/>
    </i>
  </rowItems>
  <colItems count="1">
    <i/>
  </colItems>
  <dataFields count="1">
    <dataField name="Sum of Expense" fld="2" baseField="0" baseItem="0"/>
  </dataFields>
  <chartFormats count="2">
    <chartFormat chart="0" format="24"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E59:H109" totalsRowShown="0" tableBorderDxfId="9">
  <autoFilter ref="E59:H109"/>
  <tableColumns count="4">
    <tableColumn id="1" name="Date" dataDxfId="8"/>
    <tableColumn id="2" name="Items" dataDxfId="7"/>
    <tableColumn id="3" name="Expense" dataDxfId="6"/>
    <tableColumn id="4" name="Categor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F43:G54" totalsRowShown="0" tableBorderDxfId="5">
  <autoFilter ref="F43:G54"/>
  <tableColumns count="2">
    <tableColumn id="1" name="Items" dataDxfId="4"/>
    <tableColumn id="2" name="Expense">
      <calculatedColumnFormula>SUMIF($B$1:$B$51,F44,$C$1:G40)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G24:H35" totalsRowShown="0" tableBorderDxfId="3">
  <autoFilter ref="G24:H35"/>
  <tableColumns count="2">
    <tableColumn id="1" name="Items" dataDxfId="2"/>
    <tableColumn id="2" name="Expense">
      <calculatedColumnFormula>SUMIF($B$1:$B$51,G25,$C$1:H21)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F9:G20" totalsRowShown="0" tableBorderDxfId="1">
  <autoFilter ref="F9:G20"/>
  <tableColumns count="2">
    <tableColumn id="1" name="Items" dataDxfId="0"/>
    <tableColumn id="2" name="Expense">
      <calculatedColumnFormula>SUMIF($B$1:$B$51,F10,$C$1:G4)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4" workbookViewId="0">
      <selection activeCell="L17" sqref="L17"/>
    </sheetView>
  </sheetViews>
  <sheetFormatPr defaultRowHeight="15" x14ac:dyDescent="0.25"/>
  <cols>
    <col min="1" max="1" width="13.140625" customWidth="1"/>
    <col min="2" max="2" width="15.140625" customWidth="1"/>
    <col min="3" max="3" width="14.140625" bestFit="1" customWidth="1"/>
    <col min="4" max="4" width="5.28515625" customWidth="1"/>
    <col min="5" max="5" width="9.42578125" bestFit="1" customWidth="1"/>
    <col min="6" max="6" width="19.28515625" bestFit="1" customWidth="1"/>
    <col min="7" max="7" width="18.140625" bestFit="1" customWidth="1"/>
    <col min="8" max="8" width="15.7109375" bestFit="1" customWidth="1"/>
    <col min="9" max="9" width="13.5703125" bestFit="1" customWidth="1"/>
    <col min="10" max="10" width="20.28515625" bestFit="1" customWidth="1"/>
    <col min="11" max="11" width="6" customWidth="1"/>
    <col min="12" max="12" width="17.85546875" bestFit="1" customWidth="1"/>
    <col min="13" max="13" width="11.28515625" bestFit="1" customWidth="1"/>
  </cols>
  <sheetData>
    <row r="3" spans="1:2" x14ac:dyDescent="0.25">
      <c r="A3" s="16" t="s">
        <v>37</v>
      </c>
      <c r="B3" t="s">
        <v>36</v>
      </c>
    </row>
    <row r="4" spans="1:2" x14ac:dyDescent="0.25">
      <c r="A4" s="17" t="s">
        <v>39</v>
      </c>
      <c r="B4" s="15">
        <v>17443.37</v>
      </c>
    </row>
    <row r="5" spans="1:2" x14ac:dyDescent="0.25">
      <c r="A5" s="17" t="s">
        <v>40</v>
      </c>
      <c r="B5" s="15">
        <v>18764.269999999997</v>
      </c>
    </row>
    <row r="6" spans="1:2" x14ac:dyDescent="0.25">
      <c r="A6" s="17" t="s">
        <v>41</v>
      </c>
      <c r="B6" s="15">
        <v>20837.63</v>
      </c>
    </row>
    <row r="7" spans="1:2" x14ac:dyDescent="0.25">
      <c r="A7" s="17" t="s">
        <v>38</v>
      </c>
      <c r="B7" s="15">
        <v>57045.270000000004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
  <sheetViews>
    <sheetView tabSelected="1" topLeftCell="A145" zoomScale="145" zoomScaleNormal="145" workbookViewId="0">
      <selection activeCell="E6" sqref="E6"/>
    </sheetView>
  </sheetViews>
  <sheetFormatPr defaultRowHeight="15" x14ac:dyDescent="0.25"/>
  <cols>
    <col min="1" max="1" width="17.140625" customWidth="1"/>
    <col min="2" max="2" width="24.5703125" customWidth="1"/>
    <col min="3" max="3" width="14.42578125" style="11" customWidth="1"/>
    <col min="7" max="7" width="11.85546875" customWidth="1"/>
    <col min="8" max="8" width="9.7109375" customWidth="1"/>
  </cols>
  <sheetData>
    <row r="1" spans="1:7" ht="13.9" customHeight="1" x14ac:dyDescent="0.25">
      <c r="A1" s="3" t="s">
        <v>0</v>
      </c>
      <c r="B1" s="3" t="s">
        <v>14</v>
      </c>
      <c r="C1" s="8" t="s">
        <v>1</v>
      </c>
    </row>
    <row r="2" spans="1:7" ht="18" customHeight="1" x14ac:dyDescent="0.25">
      <c r="A2" s="4">
        <v>44470</v>
      </c>
      <c r="B2" s="5" t="s">
        <v>2</v>
      </c>
      <c r="C2" s="9">
        <v>2300</v>
      </c>
      <c r="E2" t="s">
        <v>24</v>
      </c>
    </row>
    <row r="3" spans="1:7" x14ac:dyDescent="0.25">
      <c r="A3" s="6">
        <v>44470</v>
      </c>
      <c r="B3" s="7" t="s">
        <v>3</v>
      </c>
      <c r="C3" s="9">
        <v>767</v>
      </c>
    </row>
    <row r="4" spans="1:7" x14ac:dyDescent="0.25">
      <c r="A4" s="6">
        <v>44470</v>
      </c>
      <c r="B4" s="7" t="s">
        <v>4</v>
      </c>
      <c r="C4" s="10">
        <v>2500</v>
      </c>
      <c r="E4">
        <f>COUNTIFS(B1:B51,{"Online shopping","Gifts","Ordering food"})</f>
        <v>6</v>
      </c>
    </row>
    <row r="5" spans="1:7" x14ac:dyDescent="0.25">
      <c r="A5" s="6">
        <v>44473</v>
      </c>
      <c r="B5" s="7" t="s">
        <v>5</v>
      </c>
      <c r="C5" s="9">
        <v>710</v>
      </c>
    </row>
    <row r="6" spans="1:7" x14ac:dyDescent="0.25">
      <c r="A6" s="4">
        <v>44473</v>
      </c>
      <c r="B6" s="5" t="s">
        <v>6</v>
      </c>
      <c r="C6" s="9">
        <v>760</v>
      </c>
    </row>
    <row r="7" spans="1:7" x14ac:dyDescent="0.25">
      <c r="A7" s="6">
        <v>44476</v>
      </c>
      <c r="B7" s="7" t="s">
        <v>10</v>
      </c>
      <c r="C7" s="10">
        <v>1900</v>
      </c>
      <c r="E7" t="s">
        <v>25</v>
      </c>
    </row>
    <row r="8" spans="1:7" x14ac:dyDescent="0.25">
      <c r="A8" s="4">
        <v>44477</v>
      </c>
      <c r="B8" s="5" t="s">
        <v>7</v>
      </c>
      <c r="C8" s="9">
        <v>450</v>
      </c>
    </row>
    <row r="9" spans="1:7" x14ac:dyDescent="0.25">
      <c r="A9" s="6">
        <v>44484</v>
      </c>
      <c r="B9" s="7" t="s">
        <v>8</v>
      </c>
      <c r="C9" s="9">
        <v>620</v>
      </c>
      <c r="F9" s="21" t="s">
        <v>14</v>
      </c>
      <c r="G9" t="s">
        <v>1</v>
      </c>
    </row>
    <row r="10" spans="1:7" ht="28.5" x14ac:dyDescent="0.25">
      <c r="A10" s="6">
        <v>44485</v>
      </c>
      <c r="B10" s="7" t="s">
        <v>11</v>
      </c>
      <c r="C10" s="9">
        <v>470</v>
      </c>
      <c r="F10" s="24" t="s">
        <v>2</v>
      </c>
      <c r="G10">
        <f ca="1">SUMIF($B$1:$B$51,F10,$C$1:G4)</f>
        <v>7775</v>
      </c>
    </row>
    <row r="11" spans="1:7" ht="42.75" x14ac:dyDescent="0.25">
      <c r="A11" s="6">
        <v>44487</v>
      </c>
      <c r="B11" s="7" t="s">
        <v>3</v>
      </c>
      <c r="C11" s="9">
        <v>970</v>
      </c>
      <c r="F11" s="25" t="s">
        <v>3</v>
      </c>
      <c r="G11">
        <f ca="1">SUMIF($B$1:$B$51,F11,$C$1:G5)</f>
        <v>7464</v>
      </c>
    </row>
    <row r="12" spans="1:7" ht="57" x14ac:dyDescent="0.25">
      <c r="A12" s="6">
        <v>44487</v>
      </c>
      <c r="B12" s="5" t="s">
        <v>2</v>
      </c>
      <c r="C12" s="10">
        <v>1075</v>
      </c>
      <c r="F12" s="25" t="s">
        <v>4</v>
      </c>
      <c r="G12">
        <f ca="1">SUMIF($B$1:$B$51,F12,$C$1:G6)</f>
        <v>10194.1</v>
      </c>
    </row>
    <row r="13" spans="1:7" ht="42.75" x14ac:dyDescent="0.25">
      <c r="A13" s="6">
        <v>44488</v>
      </c>
      <c r="B13" s="7" t="s">
        <v>7</v>
      </c>
      <c r="C13" s="9">
        <v>489</v>
      </c>
      <c r="F13" s="25" t="s">
        <v>5</v>
      </c>
      <c r="G13">
        <f ca="1">SUMIF($B$1:$B$51,F13,$C$1:G7)</f>
        <v>3217</v>
      </c>
    </row>
    <row r="14" spans="1:7" ht="42.75" x14ac:dyDescent="0.25">
      <c r="A14" s="6">
        <v>44491</v>
      </c>
      <c r="B14" s="7" t="s">
        <v>4</v>
      </c>
      <c r="C14" s="10">
        <v>1574.1</v>
      </c>
      <c r="F14" s="24" t="s">
        <v>6</v>
      </c>
      <c r="G14">
        <f ca="1">SUMIF($B$1:$B$51,F14,$C$1:G8)</f>
        <v>3342</v>
      </c>
    </row>
    <row r="15" spans="1:7" x14ac:dyDescent="0.25">
      <c r="A15" s="6">
        <v>44491</v>
      </c>
      <c r="B15" s="7" t="s">
        <v>6</v>
      </c>
      <c r="C15" s="9">
        <v>550</v>
      </c>
      <c r="F15" s="25" t="s">
        <v>10</v>
      </c>
      <c r="G15">
        <f ca="1">SUMIF($B$1:$B$51,F15,$C$1:G9)</f>
        <v>5688</v>
      </c>
    </row>
    <row r="16" spans="1:7" ht="28.5" x14ac:dyDescent="0.25">
      <c r="A16" s="6">
        <v>44494</v>
      </c>
      <c r="B16" s="7" t="s">
        <v>9</v>
      </c>
      <c r="C16" s="9">
        <v>423</v>
      </c>
      <c r="F16" s="24" t="s">
        <v>7</v>
      </c>
      <c r="G16">
        <f ca="1">SUMIF($B$1:$B$51,F16,$C$1:G10)</f>
        <v>1857</v>
      </c>
    </row>
    <row r="17" spans="1:10" ht="42.75" x14ac:dyDescent="0.25">
      <c r="A17" s="6">
        <v>44496</v>
      </c>
      <c r="B17" s="7" t="s">
        <v>9</v>
      </c>
      <c r="C17" s="9">
        <v>358.22</v>
      </c>
      <c r="F17" s="25" t="s">
        <v>8</v>
      </c>
      <c r="G17">
        <f ca="1">SUMIF($B$1:$B$51,F17,$C$1:G11)</f>
        <v>2586</v>
      </c>
    </row>
    <row r="18" spans="1:10" ht="57" x14ac:dyDescent="0.25">
      <c r="A18" s="6">
        <v>44496</v>
      </c>
      <c r="B18" s="7" t="s">
        <v>8</v>
      </c>
      <c r="C18" s="9">
        <v>520</v>
      </c>
      <c r="F18" s="25" t="s">
        <v>11</v>
      </c>
      <c r="G18">
        <f ca="1">SUMIF($B$1:$B$51,F18,$C$1:G12)</f>
        <v>1411.26</v>
      </c>
    </row>
    <row r="19" spans="1:10" ht="28.5" x14ac:dyDescent="0.25">
      <c r="A19" s="4">
        <v>44497</v>
      </c>
      <c r="B19" s="5" t="s">
        <v>5</v>
      </c>
      <c r="C19" s="9">
        <v>300</v>
      </c>
      <c r="F19" s="25" t="s">
        <v>9</v>
      </c>
      <c r="G19">
        <f ca="1">SUMIF($B$1:$B$51,F19,$C$1:G13)</f>
        <v>1510.9099999999999</v>
      </c>
    </row>
    <row r="20" spans="1:10" x14ac:dyDescent="0.25">
      <c r="A20" s="4">
        <v>44498</v>
      </c>
      <c r="B20" s="5" t="s">
        <v>9</v>
      </c>
      <c r="C20" s="9">
        <v>407.05</v>
      </c>
      <c r="F20" s="24" t="s">
        <v>12</v>
      </c>
      <c r="G20">
        <f ca="1">SUMIF($B$1:$B$51,F20,$C$1:G14)</f>
        <v>12000</v>
      </c>
    </row>
    <row r="21" spans="1:10" x14ac:dyDescent="0.25">
      <c r="A21" s="4">
        <v>44499</v>
      </c>
      <c r="B21" s="5" t="s">
        <v>4</v>
      </c>
      <c r="C21" s="9">
        <v>300</v>
      </c>
    </row>
    <row r="22" spans="1:10" x14ac:dyDescent="0.25">
      <c r="A22" s="6">
        <v>44501</v>
      </c>
      <c r="B22" s="7" t="s">
        <v>3</v>
      </c>
      <c r="C22" s="10">
        <v>2327</v>
      </c>
    </row>
    <row r="23" spans="1:10" x14ac:dyDescent="0.25">
      <c r="A23" s="6">
        <v>44502</v>
      </c>
      <c r="B23" s="7" t="s">
        <v>10</v>
      </c>
      <c r="C23" s="9">
        <v>1150</v>
      </c>
    </row>
    <row r="24" spans="1:10" x14ac:dyDescent="0.25">
      <c r="A24" s="6">
        <v>44504</v>
      </c>
      <c r="B24" s="7" t="s">
        <v>10</v>
      </c>
      <c r="C24" s="10">
        <v>1138</v>
      </c>
      <c r="F24" t="s">
        <v>26</v>
      </c>
      <c r="G24" s="21" t="s">
        <v>14</v>
      </c>
      <c r="H24" t="s">
        <v>1</v>
      </c>
    </row>
    <row r="25" spans="1:10" x14ac:dyDescent="0.25">
      <c r="A25" s="4">
        <v>44505</v>
      </c>
      <c r="B25" s="5" t="s">
        <v>13</v>
      </c>
      <c r="C25" s="9">
        <v>500</v>
      </c>
      <c r="G25" s="24" t="s">
        <v>12</v>
      </c>
      <c r="H25">
        <f ca="1">SUMIF($B$1:$B$51,G25,$C$1:H21)</f>
        <v>12000</v>
      </c>
    </row>
    <row r="26" spans="1:10" ht="57" x14ac:dyDescent="0.25">
      <c r="A26" s="4">
        <v>44508</v>
      </c>
      <c r="B26" s="5" t="s">
        <v>6</v>
      </c>
      <c r="C26" s="9">
        <v>702</v>
      </c>
      <c r="G26" s="25" t="s">
        <v>4</v>
      </c>
      <c r="H26">
        <f ca="1">SUMIF($B$1:$B$51,G26,$C$1:H22)</f>
        <v>10194.1</v>
      </c>
    </row>
    <row r="27" spans="1:10" ht="28.5" x14ac:dyDescent="0.25">
      <c r="A27" s="6">
        <v>44509</v>
      </c>
      <c r="B27" s="7" t="s">
        <v>4</v>
      </c>
      <c r="C27" s="10">
        <v>1600</v>
      </c>
      <c r="G27" s="24" t="s">
        <v>2</v>
      </c>
      <c r="H27">
        <f ca="1">SUMIF($B$1:$B$51,G27,$C$1:H23)</f>
        <v>7775</v>
      </c>
      <c r="J27" s="14"/>
    </row>
    <row r="28" spans="1:10" ht="42.75" x14ac:dyDescent="0.25">
      <c r="A28" s="6">
        <v>44512</v>
      </c>
      <c r="B28" s="7" t="s">
        <v>5</v>
      </c>
      <c r="C28" s="9">
        <v>600</v>
      </c>
      <c r="G28" s="25" t="s">
        <v>3</v>
      </c>
      <c r="H28">
        <f ca="1">SUMIF($B$1:$B$51,G28,$C$1:H24)</f>
        <v>7464</v>
      </c>
    </row>
    <row r="29" spans="1:10" ht="19.149999999999999" customHeight="1" x14ac:dyDescent="0.25">
      <c r="A29" s="4">
        <v>44515</v>
      </c>
      <c r="B29" s="5" t="s">
        <v>13</v>
      </c>
      <c r="C29" s="9">
        <v>900</v>
      </c>
      <c r="G29" s="25" t="s">
        <v>10</v>
      </c>
      <c r="H29">
        <f ca="1">SUMIF($B$1:$B$51,G29,$C$1:H25)</f>
        <v>5688</v>
      </c>
    </row>
    <row r="30" spans="1:10" ht="42.75" x14ac:dyDescent="0.25">
      <c r="A30" s="6">
        <v>44515</v>
      </c>
      <c r="B30" s="5" t="s">
        <v>6</v>
      </c>
      <c r="C30" s="9">
        <v>150</v>
      </c>
      <c r="G30" s="24" t="s">
        <v>6</v>
      </c>
      <c r="H30">
        <f ca="1">SUMIF($B$1:$B$51,G30,$C$1:H26)</f>
        <v>3342</v>
      </c>
    </row>
    <row r="31" spans="1:10" ht="42.75" x14ac:dyDescent="0.25">
      <c r="A31" s="4">
        <v>44515</v>
      </c>
      <c r="B31" s="5" t="s">
        <v>2</v>
      </c>
      <c r="C31" s="9">
        <v>2100</v>
      </c>
      <c r="G31" s="25" t="s">
        <v>5</v>
      </c>
      <c r="H31">
        <f ca="1">SUMIF($B$1:$B$51,G31,$C$1:H27)</f>
        <v>3217</v>
      </c>
    </row>
    <row r="32" spans="1:10" ht="42.75" x14ac:dyDescent="0.25">
      <c r="A32" s="4">
        <v>44517</v>
      </c>
      <c r="B32" s="5" t="s">
        <v>11</v>
      </c>
      <c r="C32" s="9">
        <v>470.63</v>
      </c>
      <c r="G32" s="25" t="s">
        <v>8</v>
      </c>
      <c r="H32">
        <f ca="1">SUMIF($B$1:$B$51,G32,$C$1:H28)</f>
        <v>2586</v>
      </c>
    </row>
    <row r="33" spans="1:8" ht="28.5" x14ac:dyDescent="0.25">
      <c r="A33" s="4">
        <v>44517</v>
      </c>
      <c r="B33" s="5" t="s">
        <v>9</v>
      </c>
      <c r="C33" s="9">
        <v>322.64</v>
      </c>
      <c r="G33" s="24" t="s">
        <v>7</v>
      </c>
      <c r="H33">
        <f ca="1">SUMIF($B$1:$B$51,G33,$C$1:H29)</f>
        <v>1857</v>
      </c>
    </row>
    <row r="34" spans="1:8" ht="28.5" x14ac:dyDescent="0.25">
      <c r="A34" s="4">
        <v>44518</v>
      </c>
      <c r="B34" s="7" t="s">
        <v>8</v>
      </c>
      <c r="C34" s="9">
        <v>428</v>
      </c>
      <c r="G34" s="25" t="s">
        <v>9</v>
      </c>
      <c r="H34">
        <f ca="1">SUMIF($B$1:$B$51,G34,$C$1:H30)</f>
        <v>1510.9099999999999</v>
      </c>
    </row>
    <row r="35" spans="1:8" ht="57" x14ac:dyDescent="0.25">
      <c r="A35" s="4">
        <v>44519</v>
      </c>
      <c r="B35" s="5" t="s">
        <v>5</v>
      </c>
      <c r="C35" s="9">
        <v>447</v>
      </c>
      <c r="G35" s="25" t="s">
        <v>11</v>
      </c>
      <c r="H35">
        <f ca="1">SUMIF($B$1:$B$51,G35,$C$1:H31)</f>
        <v>1411.26</v>
      </c>
    </row>
    <row r="36" spans="1:8" x14ac:dyDescent="0.25">
      <c r="A36" s="4">
        <v>44522</v>
      </c>
      <c r="B36" s="5" t="s">
        <v>4</v>
      </c>
      <c r="C36" s="10">
        <v>1720</v>
      </c>
    </row>
    <row r="37" spans="1:8" x14ac:dyDescent="0.25">
      <c r="A37" s="6">
        <v>44524</v>
      </c>
      <c r="B37" s="7" t="s">
        <v>6</v>
      </c>
      <c r="C37" s="9">
        <v>540</v>
      </c>
    </row>
    <row r="38" spans="1:8" x14ac:dyDescent="0.25">
      <c r="A38" s="4">
        <v>44525</v>
      </c>
      <c r="B38" s="5" t="s">
        <v>7</v>
      </c>
      <c r="C38" s="9">
        <v>314</v>
      </c>
    </row>
    <row r="39" spans="1:8" ht="18" customHeight="1" x14ac:dyDescent="0.25">
      <c r="A39" s="4">
        <v>44526</v>
      </c>
      <c r="B39" s="5" t="s">
        <v>8</v>
      </c>
      <c r="C39" s="9">
        <v>518</v>
      </c>
    </row>
    <row r="40" spans="1:8" ht="15.6" customHeight="1" x14ac:dyDescent="0.25">
      <c r="A40" s="4">
        <v>44526</v>
      </c>
      <c r="B40" s="7" t="s">
        <v>3</v>
      </c>
      <c r="C40" s="10">
        <v>2000</v>
      </c>
      <c r="E40" t="s">
        <v>27</v>
      </c>
    </row>
    <row r="41" spans="1:8" x14ac:dyDescent="0.25">
      <c r="A41" s="6">
        <v>44529</v>
      </c>
      <c r="B41" s="7" t="s">
        <v>7</v>
      </c>
      <c r="C41" s="9">
        <v>337</v>
      </c>
    </row>
    <row r="42" spans="1:8" x14ac:dyDescent="0.25">
      <c r="A42" s="4">
        <v>44530</v>
      </c>
      <c r="B42" s="5" t="s">
        <v>8</v>
      </c>
      <c r="C42" s="9">
        <v>500</v>
      </c>
    </row>
    <row r="43" spans="1:8" x14ac:dyDescent="0.25">
      <c r="A43" s="4">
        <v>44531</v>
      </c>
      <c r="B43" s="5" t="s">
        <v>4</v>
      </c>
      <c r="C43" s="10">
        <v>2500</v>
      </c>
      <c r="F43" s="21" t="s">
        <v>14</v>
      </c>
      <c r="G43" t="s">
        <v>1</v>
      </c>
    </row>
    <row r="44" spans="1:8" x14ac:dyDescent="0.25">
      <c r="A44" s="6">
        <v>44534</v>
      </c>
      <c r="B44" s="7" t="s">
        <v>5</v>
      </c>
      <c r="C44" s="9">
        <v>710</v>
      </c>
      <c r="F44" s="24" t="s">
        <v>12</v>
      </c>
      <c r="G44">
        <f ca="1">SUMIF($B$1:$B$51,F44,$C$1:G40)</f>
        <v>12000</v>
      </c>
    </row>
    <row r="45" spans="1:8" ht="57" x14ac:dyDescent="0.25">
      <c r="A45" s="4">
        <v>44537</v>
      </c>
      <c r="B45" s="5" t="s">
        <v>2</v>
      </c>
      <c r="C45" s="9">
        <v>2300</v>
      </c>
      <c r="F45" s="25" t="s">
        <v>4</v>
      </c>
      <c r="G45">
        <f ca="1">SUMIF($B$1:$B$51,F45,$C$1:G41)</f>
        <v>10194.1</v>
      </c>
    </row>
    <row r="46" spans="1:8" ht="28.5" x14ac:dyDescent="0.25">
      <c r="A46" s="4">
        <v>44539</v>
      </c>
      <c r="B46" s="5" t="s">
        <v>12</v>
      </c>
      <c r="C46" s="9">
        <v>12000</v>
      </c>
      <c r="F46" s="24" t="s">
        <v>2</v>
      </c>
      <c r="G46">
        <f ca="1">SUMIF($B$1:$B$51,F46,$C$1:G42)</f>
        <v>7775</v>
      </c>
    </row>
    <row r="47" spans="1:8" ht="42.75" x14ac:dyDescent="0.25">
      <c r="A47" s="4">
        <v>44545</v>
      </c>
      <c r="B47" s="7" t="s">
        <v>10</v>
      </c>
      <c r="C47" s="9">
        <v>1500</v>
      </c>
      <c r="F47" s="25" t="s">
        <v>3</v>
      </c>
      <c r="G47">
        <f ca="1">SUMIF($B$1:$B$51,F47,$C$1:G43)</f>
        <v>7464</v>
      </c>
    </row>
    <row r="48" spans="1:8" x14ac:dyDescent="0.25">
      <c r="A48" s="4">
        <v>44547</v>
      </c>
      <c r="B48" s="5" t="s">
        <v>11</v>
      </c>
      <c r="C48" s="9">
        <v>470.63</v>
      </c>
      <c r="F48" s="25" t="s">
        <v>10</v>
      </c>
      <c r="G48">
        <f ca="1">SUMIF($B$1:$B$51,F48,$C$1:G44)</f>
        <v>5688</v>
      </c>
    </row>
    <row r="49" spans="1:8" ht="42.75" x14ac:dyDescent="0.25">
      <c r="A49" s="4">
        <v>44550</v>
      </c>
      <c r="B49" s="5" t="s">
        <v>7</v>
      </c>
      <c r="C49" s="9">
        <v>267</v>
      </c>
      <c r="F49" s="24" t="s">
        <v>6</v>
      </c>
      <c r="G49">
        <f ca="1">SUMIF($B$1:$B$51,F49,$C$1:G45)</f>
        <v>3342</v>
      </c>
    </row>
    <row r="50" spans="1:8" ht="42.75" x14ac:dyDescent="0.25">
      <c r="A50" s="4">
        <v>44553</v>
      </c>
      <c r="B50" s="5" t="s">
        <v>6</v>
      </c>
      <c r="C50" s="9">
        <v>640</v>
      </c>
      <c r="F50" s="25" t="s">
        <v>5</v>
      </c>
      <c r="G50">
        <f ca="1">SUMIF($B$1:$B$51,F50,$C$1:G46)</f>
        <v>3217</v>
      </c>
    </row>
    <row r="51" spans="1:8" ht="42.75" x14ac:dyDescent="0.25">
      <c r="A51" s="4">
        <v>44553</v>
      </c>
      <c r="B51" s="5" t="s">
        <v>5</v>
      </c>
      <c r="C51" s="9">
        <v>450</v>
      </c>
      <c r="F51" s="25" t="s">
        <v>8</v>
      </c>
      <c r="G51">
        <f ca="1">SUMIF($B$1:$B$51,F51,$C$1:G47)</f>
        <v>2586</v>
      </c>
    </row>
    <row r="52" spans="1:8" ht="31.5" x14ac:dyDescent="0.25">
      <c r="A52" s="2"/>
      <c r="C52" s="11">
        <f>SUM(C2:C51)</f>
        <v>57045.27</v>
      </c>
      <c r="F52" s="24" t="s">
        <v>7</v>
      </c>
      <c r="G52">
        <f ca="1">SUMIF($B$1:$B$51,F52,$C$1:G48)</f>
        <v>1857</v>
      </c>
    </row>
    <row r="53" spans="1:8" ht="28.5" x14ac:dyDescent="0.25">
      <c r="A53" s="1"/>
      <c r="F53" s="25" t="s">
        <v>9</v>
      </c>
      <c r="G53">
        <f ca="1">SUMIF($B$1:$B$51,F53,$C$1:G49)</f>
        <v>1510.9099999999999</v>
      </c>
    </row>
    <row r="54" spans="1:8" ht="57" x14ac:dyDescent="0.25">
      <c r="F54" s="25" t="s">
        <v>11</v>
      </c>
      <c r="G54">
        <f ca="1">SUMIF($B$1:$B$51,F54,$C$1:G50)</f>
        <v>1411.26</v>
      </c>
    </row>
    <row r="57" spans="1:8" x14ac:dyDescent="0.25">
      <c r="E57" t="s">
        <v>28</v>
      </c>
    </row>
    <row r="59" spans="1:8" ht="28.5" x14ac:dyDescent="0.25">
      <c r="E59" s="21" t="s">
        <v>0</v>
      </c>
      <c r="F59" s="3" t="s">
        <v>14</v>
      </c>
      <c r="G59" s="8" t="s">
        <v>1</v>
      </c>
      <c r="H59" t="s">
        <v>29</v>
      </c>
    </row>
    <row r="60" spans="1:8" ht="28.5" x14ac:dyDescent="0.25">
      <c r="E60" s="22">
        <v>44470</v>
      </c>
      <c r="F60" s="5" t="s">
        <v>2</v>
      </c>
      <c r="G60" s="9">
        <v>2300</v>
      </c>
      <c r="H60" t="s">
        <v>30</v>
      </c>
    </row>
    <row r="61" spans="1:8" ht="42.75" x14ac:dyDescent="0.25">
      <c r="E61" s="23">
        <v>44470</v>
      </c>
      <c r="F61" s="7" t="s">
        <v>3</v>
      </c>
      <c r="G61" s="9">
        <v>767</v>
      </c>
      <c r="H61" t="s">
        <v>30</v>
      </c>
    </row>
    <row r="62" spans="1:8" ht="57" x14ac:dyDescent="0.25">
      <c r="E62" s="23">
        <v>44470</v>
      </c>
      <c r="F62" s="7" t="s">
        <v>4</v>
      </c>
      <c r="G62" s="10">
        <v>2500</v>
      </c>
      <c r="H62" t="s">
        <v>30</v>
      </c>
    </row>
    <row r="63" spans="1:8" ht="42.75" x14ac:dyDescent="0.25">
      <c r="E63" s="23">
        <v>44473</v>
      </c>
      <c r="F63" s="7" t="s">
        <v>5</v>
      </c>
      <c r="G63" s="9">
        <v>710</v>
      </c>
      <c r="H63" t="s">
        <v>30</v>
      </c>
    </row>
    <row r="64" spans="1:8" ht="42.75" x14ac:dyDescent="0.25">
      <c r="E64" s="22">
        <v>44473</v>
      </c>
      <c r="F64" s="5" t="s">
        <v>6</v>
      </c>
      <c r="G64" s="9">
        <v>760</v>
      </c>
      <c r="H64" t="s">
        <v>30</v>
      </c>
    </row>
    <row r="65" spans="5:8" x14ac:dyDescent="0.25">
      <c r="E65" s="23">
        <v>44476</v>
      </c>
      <c r="F65" s="7" t="s">
        <v>10</v>
      </c>
      <c r="G65" s="10">
        <v>1900</v>
      </c>
      <c r="H65" t="s">
        <v>30</v>
      </c>
    </row>
    <row r="66" spans="5:8" ht="28.5" x14ac:dyDescent="0.25">
      <c r="E66" s="22">
        <v>44477</v>
      </c>
      <c r="F66" s="5" t="s">
        <v>7</v>
      </c>
      <c r="G66" s="9">
        <v>450</v>
      </c>
      <c r="H66" t="s">
        <v>30</v>
      </c>
    </row>
    <row r="67" spans="5:8" ht="42.75" x14ac:dyDescent="0.25">
      <c r="E67" s="23">
        <v>44484</v>
      </c>
      <c r="F67" s="7" t="s">
        <v>8</v>
      </c>
      <c r="G67" s="9">
        <v>620</v>
      </c>
      <c r="H67" t="s">
        <v>30</v>
      </c>
    </row>
    <row r="68" spans="5:8" ht="57" x14ac:dyDescent="0.25">
      <c r="E68" s="23">
        <v>44485</v>
      </c>
      <c r="F68" s="7" t="s">
        <v>11</v>
      </c>
      <c r="G68" s="9">
        <v>470</v>
      </c>
      <c r="H68" t="s">
        <v>30</v>
      </c>
    </row>
    <row r="69" spans="5:8" ht="42.75" x14ac:dyDescent="0.25">
      <c r="E69" s="23">
        <v>44487</v>
      </c>
      <c r="F69" s="7" t="s">
        <v>3</v>
      </c>
      <c r="G69" s="9">
        <v>970</v>
      </c>
      <c r="H69" t="s">
        <v>30</v>
      </c>
    </row>
    <row r="70" spans="5:8" ht="28.5" x14ac:dyDescent="0.25">
      <c r="E70" s="23">
        <v>44487</v>
      </c>
      <c r="F70" s="5" t="s">
        <v>2</v>
      </c>
      <c r="G70" s="10">
        <v>1075</v>
      </c>
      <c r="H70" t="s">
        <v>30</v>
      </c>
    </row>
    <row r="71" spans="5:8" ht="28.5" x14ac:dyDescent="0.25">
      <c r="E71" s="23">
        <v>44488</v>
      </c>
      <c r="F71" s="7" t="s">
        <v>7</v>
      </c>
      <c r="G71" s="9">
        <v>489</v>
      </c>
      <c r="H71" t="s">
        <v>30</v>
      </c>
    </row>
    <row r="72" spans="5:8" ht="57" x14ac:dyDescent="0.25">
      <c r="E72" s="23">
        <v>44491</v>
      </c>
      <c r="F72" s="7" t="s">
        <v>4</v>
      </c>
      <c r="G72" s="10">
        <v>1574.1</v>
      </c>
      <c r="H72" t="s">
        <v>30</v>
      </c>
    </row>
    <row r="73" spans="5:8" ht="42.75" x14ac:dyDescent="0.25">
      <c r="E73" s="23">
        <v>44491</v>
      </c>
      <c r="F73" s="7" t="s">
        <v>6</v>
      </c>
      <c r="G73" s="9">
        <v>550</v>
      </c>
      <c r="H73" t="s">
        <v>30</v>
      </c>
    </row>
    <row r="74" spans="5:8" ht="28.5" x14ac:dyDescent="0.25">
      <c r="E74" s="23">
        <v>44494</v>
      </c>
      <c r="F74" s="7" t="s">
        <v>9</v>
      </c>
      <c r="G74" s="9">
        <v>423</v>
      </c>
      <c r="H74" t="s">
        <v>30</v>
      </c>
    </row>
    <row r="75" spans="5:8" ht="28.5" x14ac:dyDescent="0.25">
      <c r="E75" s="23">
        <v>44496</v>
      </c>
      <c r="F75" s="7" t="s">
        <v>9</v>
      </c>
      <c r="G75" s="9">
        <v>358.22</v>
      </c>
      <c r="H75" t="s">
        <v>30</v>
      </c>
    </row>
    <row r="76" spans="5:8" ht="42.75" x14ac:dyDescent="0.25">
      <c r="E76" s="23">
        <v>44496</v>
      </c>
      <c r="F76" s="7" t="s">
        <v>8</v>
      </c>
      <c r="G76" s="9">
        <v>520</v>
      </c>
      <c r="H76" t="s">
        <v>30</v>
      </c>
    </row>
    <row r="77" spans="5:8" ht="42.75" x14ac:dyDescent="0.25">
      <c r="E77" s="22">
        <v>44497</v>
      </c>
      <c r="F77" s="5" t="s">
        <v>5</v>
      </c>
      <c r="G77" s="9">
        <v>300</v>
      </c>
      <c r="H77" t="s">
        <v>30</v>
      </c>
    </row>
    <row r="78" spans="5:8" ht="28.5" x14ac:dyDescent="0.25">
      <c r="E78" s="22">
        <v>44498</v>
      </c>
      <c r="F78" s="5" t="s">
        <v>9</v>
      </c>
      <c r="G78" s="9">
        <v>407.05</v>
      </c>
      <c r="H78" t="s">
        <v>30</v>
      </c>
    </row>
    <row r="79" spans="5:8" ht="57" x14ac:dyDescent="0.25">
      <c r="E79" s="22">
        <v>44499</v>
      </c>
      <c r="F79" s="5" t="s">
        <v>4</v>
      </c>
      <c r="G79" s="9">
        <v>300</v>
      </c>
      <c r="H79" t="s">
        <v>30</v>
      </c>
    </row>
    <row r="80" spans="5:8" ht="42.75" x14ac:dyDescent="0.25">
      <c r="E80" s="23">
        <v>44501</v>
      </c>
      <c r="F80" s="7" t="s">
        <v>3</v>
      </c>
      <c r="G80" s="10">
        <v>2327</v>
      </c>
      <c r="H80" t="s">
        <v>30</v>
      </c>
    </row>
    <row r="81" spans="5:8" x14ac:dyDescent="0.25">
      <c r="E81" s="23">
        <v>44502</v>
      </c>
      <c r="F81" s="7" t="s">
        <v>10</v>
      </c>
      <c r="G81" s="9">
        <v>1150</v>
      </c>
      <c r="H81" t="s">
        <v>30</v>
      </c>
    </row>
    <row r="82" spans="5:8" x14ac:dyDescent="0.25">
      <c r="E82" s="23">
        <v>44504</v>
      </c>
      <c r="F82" s="7" t="s">
        <v>10</v>
      </c>
      <c r="G82" s="10">
        <v>1138</v>
      </c>
      <c r="H82" t="s">
        <v>30</v>
      </c>
    </row>
    <row r="83" spans="5:8" ht="42.75" x14ac:dyDescent="0.25">
      <c r="E83" s="22">
        <v>44505</v>
      </c>
      <c r="F83" s="5" t="s">
        <v>13</v>
      </c>
      <c r="G83" s="9">
        <v>500</v>
      </c>
      <c r="H83" t="s">
        <v>30</v>
      </c>
    </row>
    <row r="84" spans="5:8" ht="42.75" x14ac:dyDescent="0.25">
      <c r="E84" s="22">
        <v>44508</v>
      </c>
      <c r="F84" s="5" t="s">
        <v>6</v>
      </c>
      <c r="G84" s="9">
        <v>702</v>
      </c>
      <c r="H84" t="s">
        <v>30</v>
      </c>
    </row>
    <row r="85" spans="5:8" ht="57" x14ac:dyDescent="0.25">
      <c r="E85" s="23">
        <v>44509</v>
      </c>
      <c r="F85" s="7" t="s">
        <v>4</v>
      </c>
      <c r="G85" s="10">
        <v>1600</v>
      </c>
      <c r="H85" t="s">
        <v>31</v>
      </c>
    </row>
    <row r="86" spans="5:8" ht="42.75" x14ac:dyDescent="0.25">
      <c r="E86" s="23">
        <v>44512</v>
      </c>
      <c r="F86" s="7" t="s">
        <v>5</v>
      </c>
      <c r="G86" s="9">
        <v>600</v>
      </c>
      <c r="H86" t="s">
        <v>30</v>
      </c>
    </row>
    <row r="87" spans="5:8" ht="42.75" x14ac:dyDescent="0.25">
      <c r="E87" s="22">
        <v>44515</v>
      </c>
      <c r="F87" s="5" t="s">
        <v>13</v>
      </c>
      <c r="G87" s="9">
        <v>900</v>
      </c>
      <c r="H87" t="s">
        <v>30</v>
      </c>
    </row>
    <row r="88" spans="5:8" ht="42.75" x14ac:dyDescent="0.25">
      <c r="E88" s="23">
        <v>44515</v>
      </c>
      <c r="F88" s="5" t="s">
        <v>6</v>
      </c>
      <c r="G88" s="9">
        <v>150</v>
      </c>
      <c r="H88" t="s">
        <v>30</v>
      </c>
    </row>
    <row r="89" spans="5:8" ht="28.5" x14ac:dyDescent="0.25">
      <c r="E89" s="22">
        <v>44515</v>
      </c>
      <c r="F89" s="5" t="s">
        <v>2</v>
      </c>
      <c r="G89" s="9">
        <v>2100</v>
      </c>
      <c r="H89" t="s">
        <v>30</v>
      </c>
    </row>
    <row r="90" spans="5:8" ht="57" x14ac:dyDescent="0.25">
      <c r="E90" s="22">
        <v>44517</v>
      </c>
      <c r="F90" s="5" t="s">
        <v>11</v>
      </c>
      <c r="G90" s="9">
        <v>470.63</v>
      </c>
      <c r="H90" t="s">
        <v>30</v>
      </c>
    </row>
    <row r="91" spans="5:8" ht="28.5" x14ac:dyDescent="0.25">
      <c r="E91" s="22">
        <v>44517</v>
      </c>
      <c r="F91" s="5" t="s">
        <v>9</v>
      </c>
      <c r="G91" s="9">
        <v>322.64</v>
      </c>
      <c r="H91" t="s">
        <v>30</v>
      </c>
    </row>
    <row r="92" spans="5:8" ht="42.75" x14ac:dyDescent="0.25">
      <c r="E92" s="22">
        <v>44518</v>
      </c>
      <c r="F92" s="7" t="s">
        <v>8</v>
      </c>
      <c r="G92" s="9">
        <v>428</v>
      </c>
      <c r="H92" t="s">
        <v>31</v>
      </c>
    </row>
    <row r="93" spans="5:8" ht="42.75" x14ac:dyDescent="0.25">
      <c r="E93" s="22">
        <v>44519</v>
      </c>
      <c r="F93" s="5" t="s">
        <v>5</v>
      </c>
      <c r="G93" s="9">
        <v>447</v>
      </c>
      <c r="H93" t="s">
        <v>30</v>
      </c>
    </row>
    <row r="94" spans="5:8" ht="57" x14ac:dyDescent="0.25">
      <c r="E94" s="22">
        <v>44522</v>
      </c>
      <c r="F94" s="5" t="s">
        <v>4</v>
      </c>
      <c r="G94" s="10">
        <v>1720</v>
      </c>
      <c r="H94" t="s">
        <v>30</v>
      </c>
    </row>
    <row r="95" spans="5:8" ht="42.75" x14ac:dyDescent="0.25">
      <c r="E95" s="23">
        <v>44524</v>
      </c>
      <c r="F95" s="7" t="s">
        <v>6</v>
      </c>
      <c r="G95" s="9">
        <v>540</v>
      </c>
      <c r="H95" t="s">
        <v>30</v>
      </c>
    </row>
    <row r="96" spans="5:8" ht="28.5" x14ac:dyDescent="0.25">
      <c r="E96" s="22">
        <v>44525</v>
      </c>
      <c r="F96" s="5" t="s">
        <v>7</v>
      </c>
      <c r="G96" s="9">
        <v>314</v>
      </c>
      <c r="H96" t="s">
        <v>30</v>
      </c>
    </row>
    <row r="97" spans="4:8" ht="42.75" x14ac:dyDescent="0.25">
      <c r="E97" s="22">
        <v>44526</v>
      </c>
      <c r="F97" s="5" t="s">
        <v>8</v>
      </c>
      <c r="G97" s="9">
        <v>518</v>
      </c>
      <c r="H97" t="s">
        <v>30</v>
      </c>
    </row>
    <row r="98" spans="4:8" ht="42.75" x14ac:dyDescent="0.25">
      <c r="E98" s="22">
        <v>44526</v>
      </c>
      <c r="F98" s="7" t="s">
        <v>3</v>
      </c>
      <c r="G98" s="10">
        <v>2000</v>
      </c>
      <c r="H98" t="s">
        <v>30</v>
      </c>
    </row>
    <row r="99" spans="4:8" ht="28.5" x14ac:dyDescent="0.25">
      <c r="E99" s="23">
        <v>44529</v>
      </c>
      <c r="F99" s="7" t="s">
        <v>7</v>
      </c>
      <c r="G99" s="9">
        <v>337</v>
      </c>
      <c r="H99" t="s">
        <v>30</v>
      </c>
    </row>
    <row r="100" spans="4:8" ht="42.75" x14ac:dyDescent="0.25">
      <c r="E100" s="22">
        <v>44530</v>
      </c>
      <c r="F100" s="5" t="s">
        <v>8</v>
      </c>
      <c r="G100" s="9">
        <v>500</v>
      </c>
      <c r="H100" t="s">
        <v>30</v>
      </c>
    </row>
    <row r="101" spans="4:8" ht="57" x14ac:dyDescent="0.25">
      <c r="E101" s="22">
        <v>44531</v>
      </c>
      <c r="F101" s="5" t="s">
        <v>4</v>
      </c>
      <c r="G101" s="10">
        <v>2500</v>
      </c>
      <c r="H101" t="s">
        <v>30</v>
      </c>
    </row>
    <row r="102" spans="4:8" ht="42.75" x14ac:dyDescent="0.25">
      <c r="E102" s="23">
        <v>44534</v>
      </c>
      <c r="F102" s="7" t="s">
        <v>5</v>
      </c>
      <c r="G102" s="9">
        <v>710</v>
      </c>
      <c r="H102" t="s">
        <v>30</v>
      </c>
    </row>
    <row r="103" spans="4:8" ht="28.5" x14ac:dyDescent="0.25">
      <c r="E103" s="22">
        <v>44537</v>
      </c>
      <c r="F103" s="5" t="s">
        <v>2</v>
      </c>
      <c r="G103" s="9">
        <v>2300</v>
      </c>
      <c r="H103" t="s">
        <v>30</v>
      </c>
    </row>
    <row r="104" spans="4:8" x14ac:dyDescent="0.25">
      <c r="E104" s="22">
        <v>44539</v>
      </c>
      <c r="F104" s="5" t="s">
        <v>12</v>
      </c>
      <c r="G104" s="9">
        <v>12000</v>
      </c>
      <c r="H104" t="s">
        <v>31</v>
      </c>
    </row>
    <row r="105" spans="4:8" x14ac:dyDescent="0.25">
      <c r="E105" s="22">
        <v>44545</v>
      </c>
      <c r="F105" s="7" t="s">
        <v>10</v>
      </c>
      <c r="G105" s="9">
        <v>1500</v>
      </c>
      <c r="H105" t="s">
        <v>30</v>
      </c>
    </row>
    <row r="106" spans="4:8" ht="57" x14ac:dyDescent="0.25">
      <c r="E106" s="22">
        <v>44547</v>
      </c>
      <c r="F106" s="5" t="s">
        <v>11</v>
      </c>
      <c r="G106" s="9">
        <v>470.63</v>
      </c>
      <c r="H106" t="s">
        <v>30</v>
      </c>
    </row>
    <row r="107" spans="4:8" ht="28.5" x14ac:dyDescent="0.25">
      <c r="E107" s="22">
        <v>44550</v>
      </c>
      <c r="F107" s="5" t="s">
        <v>7</v>
      </c>
      <c r="G107" s="9">
        <v>267</v>
      </c>
      <c r="H107" t="s">
        <v>30</v>
      </c>
    </row>
    <row r="108" spans="4:8" ht="42.75" x14ac:dyDescent="0.25">
      <c r="E108" s="22">
        <v>44553</v>
      </c>
      <c r="F108" s="5" t="s">
        <v>6</v>
      </c>
      <c r="G108" s="9">
        <v>640</v>
      </c>
      <c r="H108" t="s">
        <v>30</v>
      </c>
    </row>
    <row r="109" spans="4:8" ht="42.75" x14ac:dyDescent="0.25">
      <c r="E109" s="22">
        <v>44553</v>
      </c>
      <c r="F109" s="5" t="s">
        <v>5</v>
      </c>
      <c r="G109" s="9">
        <v>450</v>
      </c>
      <c r="H109" t="s">
        <v>30</v>
      </c>
    </row>
    <row r="112" spans="4:8" x14ac:dyDescent="0.25">
      <c r="D112" t="s">
        <v>32</v>
      </c>
    </row>
    <row r="115" spans="5:7" x14ac:dyDescent="0.25">
      <c r="E115" s="3" t="s">
        <v>14</v>
      </c>
      <c r="F115" t="s">
        <v>1</v>
      </c>
      <c r="G115" t="s">
        <v>33</v>
      </c>
    </row>
    <row r="116" spans="5:7" x14ac:dyDescent="0.25">
      <c r="E116" s="5" t="s">
        <v>12</v>
      </c>
      <c r="F116">
        <f>SUMIF($B$1:$B$51,E116,$C$1:F112)</f>
        <v>12000</v>
      </c>
      <c r="G116" t="s">
        <v>34</v>
      </c>
    </row>
    <row r="117" spans="5:7" ht="57" x14ac:dyDescent="0.25">
      <c r="E117" s="7" t="s">
        <v>4</v>
      </c>
      <c r="F117">
        <f>SUMIF($B$1:$B$51,E117,$C$1:F113)</f>
        <v>10194.1</v>
      </c>
      <c r="G117" t="s">
        <v>34</v>
      </c>
    </row>
    <row r="118" spans="5:7" ht="28.5" x14ac:dyDescent="0.25">
      <c r="E118" s="5" t="s">
        <v>2</v>
      </c>
      <c r="F118">
        <f>SUMIF($B$1:$B$51,E118,$C$1:F114)</f>
        <v>7775</v>
      </c>
      <c r="G118" t="s">
        <v>34</v>
      </c>
    </row>
    <row r="119" spans="5:7" ht="42.75" x14ac:dyDescent="0.25">
      <c r="E119" s="7" t="s">
        <v>3</v>
      </c>
      <c r="F119">
        <f>SUMIF($B$1:$B$51,E119,$C$1:F115)</f>
        <v>7464</v>
      </c>
      <c r="G119" t="s">
        <v>34</v>
      </c>
    </row>
    <row r="120" spans="5:7" x14ac:dyDescent="0.25">
      <c r="E120" s="7" t="s">
        <v>10</v>
      </c>
      <c r="F120">
        <f>SUMIF($B$1:$B$51,E120,$C$1:F116)</f>
        <v>5688</v>
      </c>
      <c r="G120" t="s">
        <v>34</v>
      </c>
    </row>
    <row r="121" spans="5:7" ht="42.75" x14ac:dyDescent="0.25">
      <c r="E121" s="5" t="s">
        <v>6</v>
      </c>
      <c r="F121">
        <f>SUMIF($B$1:$B$51,E121,$C$1:F117)</f>
        <v>3342</v>
      </c>
      <c r="G121" t="s">
        <v>34</v>
      </c>
    </row>
    <row r="122" spans="5:7" ht="42.75" x14ac:dyDescent="0.25">
      <c r="E122" s="7" t="s">
        <v>5</v>
      </c>
      <c r="F122">
        <f>SUMIF($B$1:$B$51,E122,$C$1:F118)</f>
        <v>3217</v>
      </c>
      <c r="G122" t="s">
        <v>34</v>
      </c>
    </row>
    <row r="123" spans="5:7" ht="42.75" x14ac:dyDescent="0.25">
      <c r="E123" s="7" t="s">
        <v>8</v>
      </c>
      <c r="F123">
        <f>SUMIF($B$1:$B$51,E123,$C$1:F119)</f>
        <v>2586</v>
      </c>
      <c r="G123" t="s">
        <v>34</v>
      </c>
    </row>
    <row r="124" spans="5:7" ht="28.5" x14ac:dyDescent="0.25">
      <c r="E124" s="5" t="s">
        <v>7</v>
      </c>
      <c r="F124">
        <f>SUMIF($B$1:$B$51,E124,$C$1:F120)</f>
        <v>1857</v>
      </c>
      <c r="G124" t="s">
        <v>35</v>
      </c>
    </row>
    <row r="125" spans="5:7" ht="28.5" x14ac:dyDescent="0.25">
      <c r="E125" s="7" t="s">
        <v>9</v>
      </c>
      <c r="F125">
        <f>SUMIF($B$1:$B$51,E125,$C$1:F121)</f>
        <v>1510.9099999999999</v>
      </c>
      <c r="G125" t="s">
        <v>34</v>
      </c>
    </row>
    <row r="126" spans="5:7" ht="57" x14ac:dyDescent="0.25">
      <c r="E126" s="7" t="s">
        <v>11</v>
      </c>
      <c r="F126">
        <f>SUMIF($B$1:$B$51,E126,$C$1:F122)</f>
        <v>1411.26</v>
      </c>
      <c r="G126" t="s">
        <v>34</v>
      </c>
    </row>
    <row r="129" spans="3:11" x14ac:dyDescent="0.25">
      <c r="C129"/>
      <c r="D129" t="s">
        <v>42</v>
      </c>
    </row>
    <row r="130" spans="3:11" x14ac:dyDescent="0.25">
      <c r="C130"/>
    </row>
    <row r="131" spans="3:11" x14ac:dyDescent="0.25">
      <c r="C131"/>
      <c r="D131" s="19" t="s">
        <v>43</v>
      </c>
      <c r="E131" s="18"/>
      <c r="F131" s="18"/>
      <c r="G131" s="18"/>
      <c r="H131" s="18"/>
      <c r="I131" s="18"/>
      <c r="J131" s="18"/>
      <c r="K131" s="18"/>
    </row>
    <row r="132" spans="3:11" x14ac:dyDescent="0.25">
      <c r="C132"/>
      <c r="D132" s="20"/>
      <c r="E132" s="18"/>
      <c r="F132" s="18"/>
      <c r="G132" s="18"/>
      <c r="H132" s="18"/>
      <c r="I132" s="18"/>
      <c r="J132" s="18"/>
      <c r="K132" s="18"/>
    </row>
    <row r="133" spans="3:11" x14ac:dyDescent="0.25">
      <c r="C133"/>
      <c r="D133" s="20" t="s">
        <v>44</v>
      </c>
      <c r="E133" s="18"/>
      <c r="F133" s="18"/>
      <c r="G133" s="18"/>
      <c r="H133" s="18"/>
      <c r="I133" s="18"/>
      <c r="J133" s="18"/>
      <c r="K133" s="18"/>
    </row>
    <row r="134" spans="3:11" x14ac:dyDescent="0.25">
      <c r="C134"/>
      <c r="E134" s="18"/>
      <c r="F134" s="18"/>
      <c r="G134" s="18"/>
      <c r="H134" s="18"/>
      <c r="I134" s="18"/>
      <c r="J134" s="18"/>
      <c r="K134" s="18"/>
    </row>
    <row r="135" spans="3:11" x14ac:dyDescent="0.25">
      <c r="C135"/>
      <c r="D135" s="19" t="s">
        <v>45</v>
      </c>
      <c r="E135" s="18"/>
      <c r="F135" s="18"/>
      <c r="G135" s="18"/>
      <c r="H135" s="18"/>
      <c r="I135" s="18"/>
      <c r="J135" s="18"/>
      <c r="K135" s="18"/>
    </row>
    <row r="136" spans="3:11" x14ac:dyDescent="0.25">
      <c r="C136"/>
      <c r="D136" s="20"/>
      <c r="E136" s="18"/>
      <c r="F136" s="18"/>
      <c r="G136" s="18"/>
      <c r="H136" s="18"/>
      <c r="I136" s="18"/>
      <c r="J136" s="18"/>
      <c r="K136" s="18"/>
    </row>
    <row r="137" spans="3:11" x14ac:dyDescent="0.25">
      <c r="C137"/>
      <c r="D137" s="20" t="s">
        <v>46</v>
      </c>
      <c r="E137" s="18"/>
      <c r="F137" s="18"/>
      <c r="G137" s="18"/>
      <c r="H137" s="18"/>
      <c r="I137" s="18"/>
      <c r="J137" s="18"/>
      <c r="K137" s="18"/>
    </row>
    <row r="138" spans="3:11" x14ac:dyDescent="0.25">
      <c r="C138"/>
      <c r="E138" s="18"/>
      <c r="F138" s="18"/>
      <c r="G138" s="18"/>
      <c r="H138" s="18"/>
      <c r="I138" s="18"/>
      <c r="J138" s="18"/>
      <c r="K138" s="18"/>
    </row>
    <row r="139" spans="3:11" x14ac:dyDescent="0.25">
      <c r="C139"/>
      <c r="D139" s="19" t="s">
        <v>47</v>
      </c>
      <c r="E139" s="18"/>
      <c r="F139" s="18"/>
      <c r="G139" s="18"/>
      <c r="H139" s="18"/>
      <c r="I139" s="18"/>
      <c r="J139" s="18"/>
      <c r="K139" s="18"/>
    </row>
    <row r="140" spans="3:11" x14ac:dyDescent="0.25">
      <c r="C140"/>
      <c r="D140" s="20"/>
      <c r="E140" s="18"/>
      <c r="F140" s="18"/>
      <c r="G140" s="18"/>
      <c r="H140" s="18"/>
      <c r="I140" s="18"/>
      <c r="J140" s="18"/>
      <c r="K140" s="18"/>
    </row>
    <row r="141" spans="3:11" x14ac:dyDescent="0.25">
      <c r="C141"/>
      <c r="D141" t="s">
        <v>48</v>
      </c>
    </row>
    <row r="142" spans="3:11" x14ac:dyDescent="0.25">
      <c r="C142"/>
    </row>
    <row r="143" spans="3:11" x14ac:dyDescent="0.25">
      <c r="C143"/>
    </row>
    <row r="144" spans="3:11"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sheetData>
  <dataValidations count="2">
    <dataValidation type="list" allowBlank="1" showInputMessage="1" showErrorMessage="1" sqref="H60:H109">
      <formula1>"""Essentials"",""Non-essential"""</formula1>
    </dataValidation>
    <dataValidation type="list" allowBlank="1" showInputMessage="1" showErrorMessage="1" sqref="G116:G126">
      <formula1>"""over budget"" ,""Within budget"""</formula1>
    </dataValidation>
  </dataValidations>
  <pageMargins left="0.7" right="0.7" top="0.75" bottom="0.75" header="0.3" footer="0.3"/>
  <pageSetup orientation="portrait"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sagar gupta</cp:lastModifiedBy>
  <dcterms:created xsi:type="dcterms:W3CDTF">2015-06-05T18:17:20Z</dcterms:created>
  <dcterms:modified xsi:type="dcterms:W3CDTF">2024-11-06T12:43:58Z</dcterms:modified>
</cp:coreProperties>
</file>