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itya V\Desktop\Data Science\Excel_Data_analysis\"/>
    </mc:Choice>
  </mc:AlternateContent>
  <xr:revisionPtr revIDLastSave="0" documentId="8_{D3BE05F8-60B7-4170-B58D-5F71731FC7BC}" xr6:coauthVersionLast="47" xr6:coauthVersionMax="47" xr10:uidLastSave="{00000000-0000-0000-0000-000000000000}"/>
  <bookViews>
    <workbookView xWindow="-108" yWindow="-108" windowWidth="23256" windowHeight="13176" activeTab="2" xr2:uid="{F8420BDF-C08E-4FBB-891B-F574F63AC6D0}"/>
  </bookViews>
  <sheets>
    <sheet name="Raw Data" sheetId="1" r:id="rId1"/>
    <sheet name="KPI" sheetId="2" r:id="rId2"/>
    <sheet name="Dashboard" sheetId="3" r:id="rId3"/>
  </sheets>
  <definedNames>
    <definedName name="_xlchart.v2.0" hidden="1">KPI!$N$46:$N$48</definedName>
    <definedName name="_xlchart.v2.1" hidden="1">KPI!$O$46:$O$48</definedName>
    <definedName name="_xlchart.v2.2" hidden="1">KPI!$N$46:$N$48</definedName>
    <definedName name="_xlchart.v2.3" hidden="1">KPI!$O$46:$O$48</definedName>
    <definedName name="_xlchart.v2.4" hidden="1">KPI!$N$46:$N$48</definedName>
    <definedName name="_xlchart.v2.5" hidden="1">KPI!$O$46:$O$48</definedName>
    <definedName name="Slicer_Item_Type">#N/A</definedName>
    <definedName name="Slicer_Outlet_Location_Type">#N/A</definedName>
    <definedName name="Slicer_Outlet_Size">#N/A</definedName>
    <definedName name="Slicer_Outlet_Type">#N/A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6" i="2" l="1"/>
  <c r="O47" i="2"/>
  <c r="N47" i="2"/>
  <c r="N46" i="2"/>
  <c r="N48" i="2"/>
  <c r="D8" i="2"/>
  <c r="C8" i="2"/>
  <c r="A8" i="2"/>
  <c r="B8" i="2"/>
  <c r="O48" i="2"/>
</calcChain>
</file>

<file path=xl/sharedStrings.xml><?xml version="1.0" encoding="utf-8"?>
<sst xmlns="http://schemas.openxmlformats.org/spreadsheetml/2006/main" count="59751" uniqueCount="1629">
  <si>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</si>
  <si>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</si>
  <si>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</si>
  <si>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</si>
  <si>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</si>
  <si>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</si>
  <si>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</si>
  <si>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</si>
  <si>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</si>
  <si>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</si>
  <si>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</si>
  <si>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</si>
  <si>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</si>
  <si>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</si>
  <si>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</si>
  <si>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</si>
  <si>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</si>
  <si>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</si>
  <si>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</si>
  <si>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</si>
  <si>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</si>
  <si>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</si>
  <si>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</si>
  <si>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</si>
  <si>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</si>
  <si>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</si>
  <si>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</si>
  <si>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</si>
  <si>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</si>
  <si>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</si>
  <si>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</si>
  <si>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</si>
  <si>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</si>
  <si>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</si>
  <si>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</si>
  <si>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</si>
  <si>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</si>
  <si>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</si>
  <si>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</si>
  <si>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</si>
  <si>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</si>
  <si>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</si>
  <si>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</si>
  <si>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</si>
  <si>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</si>
  <si>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</si>
  <si>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</si>
  <si>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</si>
  <si>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</si>
  <si>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</si>
  <si>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</si>
  <si>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</si>
  <si>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</si>
  <si>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</si>
  <si>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</si>
  <si>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</si>
  <si>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</si>
  <si>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</si>
  <si>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</si>
  <si>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</si>
  <si>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</si>
  <si>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</si>
  <si>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</si>
  <si>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</si>
  <si>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</si>
  <si>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</si>
  <si>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</si>
  <si>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</si>
  <si>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</si>
  <si>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</si>
  <si>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</si>
  <si>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</si>
  <si>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</si>
  <si>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</si>
  <si>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</si>
  <si>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</si>
  <si>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</si>
  <si>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</si>
  <si>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</si>
  <si>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</si>
  <si>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</si>
  <si>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</si>
  <si>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</si>
  <si>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</si>
  <si>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</si>
  <si>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</si>
  <si>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</si>
  <si>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</si>
  <si>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</si>
  <si>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</si>
  <si>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</si>
  <si>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</si>
  <si>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</si>
  <si>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</si>
  <si>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</si>
  <si>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</si>
  <si>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</si>
  <si>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</si>
  <si>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</si>
  <si>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</si>
  <si>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</si>
  <si>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</si>
  <si>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</si>
  <si>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</si>
  <si>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</si>
  <si>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</si>
  <si>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</si>
  <si>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</si>
  <si>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</si>
  <si>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</si>
  <si>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</si>
  <si>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</si>
  <si>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</si>
  <si>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</si>
  <si>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</si>
  <si>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</si>
  <si>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</si>
  <si>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</si>
  <si>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</si>
  <si>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</si>
  <si>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</si>
  <si>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</si>
  <si>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</si>
  <si>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</si>
  <si>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</si>
  <si>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</si>
  <si>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</si>
  <si>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</si>
  <si>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</si>
  <si>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</si>
  <si>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</si>
  <si>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</si>
  <si>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</si>
  <si>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</si>
  <si>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</si>
  <si>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</si>
  <si>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</si>
  <si>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</si>
  <si>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</si>
  <si>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</si>
  <si>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</si>
  <si>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</si>
  <si>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</si>
  <si>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</si>
  <si>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</si>
  <si>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</si>
  <si>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</si>
  <si>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</si>
  <si>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</si>
  <si>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</si>
  <si>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</si>
  <si>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</si>
  <si>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</si>
  <si>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</si>
  <si>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</si>
  <si>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</si>
  <si>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</si>
  <si>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</si>
  <si>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</si>
  <si>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</si>
  <si>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</si>
  <si>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</si>
  <si>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</si>
  <si>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</si>
  <si>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</si>
  <si>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</si>
  <si>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</si>
  <si>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</si>
  <si>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</si>
  <si>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</si>
  <si>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</si>
  <si>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</si>
  <si>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</si>
  <si>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</si>
  <si>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</si>
  <si>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</si>
  <si>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</si>
  <si>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</si>
  <si>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</si>
  <si>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</si>
  <si>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</si>
  <si>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</si>
  <si>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</si>
  <si>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</si>
  <si>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</si>
  <si>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</si>
  <si>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</si>
  <si>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</si>
  <si>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</si>
  <si>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</si>
  <si>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</si>
  <si>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</si>
  <si>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</si>
  <si>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</si>
  <si>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</si>
  <si>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</si>
  <si>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</si>
  <si>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</si>
  <si>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</si>
  <si>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</si>
  <si>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</si>
  <si>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</si>
  <si>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</si>
  <si>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</si>
  <si>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</si>
  <si>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</si>
  <si>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</si>
  <si>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</si>
  <si>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</si>
  <si>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</si>
  <si>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</si>
  <si>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</si>
  <si>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</si>
  <si>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</si>
  <si>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</si>
  <si>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</si>
  <si>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</si>
  <si>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</si>
  <si>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</si>
  <si>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</si>
  <si>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</si>
  <si>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</si>
  <si>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</si>
  <si>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</si>
  <si>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</si>
  <si>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</si>
  <si>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</si>
  <si>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</si>
  <si>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</si>
  <si>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</si>
  <si>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</si>
  <si>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</si>
  <si>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</si>
  <si>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</si>
  <si>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</si>
  <si>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</si>
  <si>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</si>
  <si>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</si>
  <si>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</si>
  <si>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</si>
  <si>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</si>
  <si>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</si>
  <si>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</si>
  <si>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</si>
  <si>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</si>
  <si>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</si>
  <si>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</si>
  <si>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</si>
  <si>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</si>
  <si>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</si>
  <si>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</si>
  <si>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</si>
  <si>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</si>
  <si>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</si>
  <si>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</si>
  <si>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</si>
  <si>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</si>
  <si>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</si>
  <si>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</si>
  <si>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</si>
  <si>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</si>
  <si>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</si>
  <si>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</si>
  <si>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</si>
  <si>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</si>
  <si>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</si>
  <si>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</si>
  <si>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</si>
  <si>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</si>
  <si>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</si>
  <si>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</si>
  <si>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</si>
  <si>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</si>
  <si>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</si>
  <si>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</si>
  <si>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</si>
  <si>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</si>
  <si>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</si>
  <si>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</si>
  <si>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</si>
  <si>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</si>
  <si>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</si>
  <si>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</si>
  <si>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</si>
  <si>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</si>
  <si>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</si>
  <si>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</si>
  <si>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</si>
  <si>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</si>
  <si>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</si>
  <si>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</si>
  <si>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</si>
  <si>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</si>
  <si>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</si>
  <si>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</si>
  <si>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</si>
  <si>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</si>
  <si>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</si>
  <si>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</si>
  <si>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</si>
  <si>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</si>
  <si>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</si>
  <si>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</si>
  <si>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</si>
  <si>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</si>
  <si>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</si>
  <si>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</si>
  <si>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</si>
  <si>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</si>
  <si>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</si>
  <si>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</si>
  <si>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</si>
  <si>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</si>
  <si>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</si>
  <si>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</si>
  <si>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</si>
  <si>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</si>
  <si>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</si>
  <si>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</si>
  <si>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</si>
  <si>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</si>
  <si>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</si>
  <si>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</si>
  <si>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</si>
  <si>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</si>
  <si>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</si>
  <si>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</si>
  <si>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</si>
  <si>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</si>
  <si>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</si>
  <si>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</si>
  <si>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</si>
  <si>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</si>
  <si>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</si>
  <si>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</si>
  <si>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</si>
  <si>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</si>
  <si>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</si>
  <si>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</si>
  <si>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</si>
  <si>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</si>
  <si>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</si>
  <si>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</si>
  <si>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</si>
  <si>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</si>
  <si>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</si>
  <si>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</si>
  <si>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</si>
  <si>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</si>
  <si>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</si>
  <si>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</si>
  <si>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</si>
  <si>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</si>
  <si>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</si>
  <si>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</si>
  <si>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</si>
  <si>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</si>
  <si>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</si>
  <si>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</si>
  <si>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</si>
  <si>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</si>
  <si>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</si>
  <si>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</si>
  <si>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</si>
  <si>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</si>
  <si>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</si>
  <si>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</si>
  <si>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</si>
  <si>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</si>
  <si>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</si>
  <si>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</si>
  <si>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</si>
  <si>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</si>
  <si>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</si>
  <si>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</si>
  <si>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</si>
  <si>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</si>
  <si>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</si>
  <si>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</si>
  <si>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</si>
  <si>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</si>
  <si>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</si>
  <si>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</si>
  <si>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</si>
  <si>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</si>
  <si>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</si>
  <si>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</si>
  <si>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</si>
  <si>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</si>
  <si>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</si>
  <si>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</si>
  <si>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</si>
  <si>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</si>
  <si>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</si>
  <si>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</si>
  <si>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</si>
  <si>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</si>
  <si>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</si>
  <si>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</si>
  <si>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</si>
  <si>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</si>
  <si>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</si>
  <si>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</si>
  <si>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</si>
  <si>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</si>
  <si>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</si>
  <si>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</si>
  <si>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</si>
  <si>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</si>
  <si>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</si>
  <si>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</si>
  <si>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</si>
  <si>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</si>
  <si>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</si>
  <si>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</si>
  <si>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</si>
  <si>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</si>
  <si>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</si>
  <si>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</si>
  <si>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</si>
  <si>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</si>
  <si>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</si>
  <si>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</si>
  <si>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</si>
  <si>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</si>
  <si>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</si>
  <si>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</si>
  <si>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</si>
  <si>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</si>
  <si>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</si>
  <si>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</si>
  <si>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</si>
  <si>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</si>
  <si>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</si>
  <si>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</si>
  <si>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</si>
  <si>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</si>
  <si>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</si>
  <si>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</si>
  <si>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</si>
  <si>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</si>
  <si>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</si>
  <si>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</si>
  <si>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</si>
  <si>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</si>
  <si>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</si>
  <si>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</si>
  <si>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</si>
  <si>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</si>
  <si>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</si>
  <si>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</si>
  <si>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</si>
  <si>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</si>
  <si>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</si>
  <si>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</si>
  <si>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</si>
  <si>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</si>
  <si>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</si>
  <si>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</si>
  <si>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</si>
  <si>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</si>
  <si>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</si>
  <si>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</si>
  <si>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</si>
  <si>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</si>
  <si>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</si>
  <si>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</si>
  <si>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</si>
  <si>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</si>
  <si>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</si>
  <si>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</si>
  <si>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</si>
  <si>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</si>
  <si>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</si>
  <si>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</si>
  <si>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</si>
  <si>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</si>
  <si>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</si>
  <si>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</si>
  <si>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</si>
  <si>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</si>
  <si>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</si>
  <si>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</si>
  <si>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</si>
  <si>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</si>
  <si>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</si>
  <si>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</si>
  <si>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</si>
  <si>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</si>
  <si>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</si>
  <si>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</si>
  <si>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</si>
  <si>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</si>
  <si>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</si>
  <si>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</si>
  <si>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</si>
  <si>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</si>
  <si>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</si>
  <si>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</si>
  <si>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</si>
  <si>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</si>
  <si>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</si>
  <si>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</si>
  <si>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</si>
  <si>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</si>
  <si>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</si>
  <si>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</si>
  <si>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</si>
  <si>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</si>
  <si>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</si>
  <si>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</si>
  <si>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</si>
  <si>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</si>
  <si>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</si>
  <si>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</si>
  <si>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</si>
  <si>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</si>
  <si>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</si>
  <si>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</si>
  <si>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</si>
  <si>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</si>
  <si>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</si>
  <si>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</si>
  <si>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</si>
  <si>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</si>
  <si>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</si>
  <si>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</si>
  <si>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</si>
  <si>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</si>
  <si>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</si>
  <si>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</si>
  <si>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</si>
  <si>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</si>
  <si>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</si>
  <si>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</si>
  <si>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</si>
  <si>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</si>
  <si>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</si>
  <si>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</si>
  <si>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</si>
  <si>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</si>
  <si>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</si>
  <si>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</si>
  <si>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</si>
  <si>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</si>
  <si>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</si>
  <si>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</si>
  <si>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</si>
  <si>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</si>
  <si>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</si>
  <si>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</si>
  <si>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</si>
  <si>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</si>
  <si>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</si>
  <si>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</si>
  <si>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</si>
  <si>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</si>
  <si>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</si>
  <si>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</si>
  <si>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</si>
  <si>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</si>
  <si>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</si>
  <si>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</si>
  <si>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</si>
  <si>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</si>
  <si>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</si>
  <si>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</si>
  <si>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</si>
  <si>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</si>
  <si>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</si>
  <si>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</si>
  <si>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</si>
  <si>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</si>
  <si>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</si>
  <si>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</si>
  <si>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</si>
  <si>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</si>
  <si>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</si>
  <si>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</si>
  <si>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</si>
  <si>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</si>
  <si>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</si>
  <si>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</si>
  <si>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</si>
  <si>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</si>
  <si>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</si>
  <si>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</si>
  <si>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</si>
  <si>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</si>
  <si>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</si>
  <si>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</si>
  <si>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</si>
  <si>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</si>
  <si>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</si>
  <si>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</si>
  <si>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</si>
  <si>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</si>
  <si>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</si>
  <si>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</si>
  <si>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</si>
  <si>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</si>
  <si>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</si>
  <si>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</si>
  <si>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</si>
  <si>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</si>
  <si>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</si>
  <si>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</si>
  <si>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</si>
  <si>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</si>
  <si>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</si>
  <si>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</si>
  <si>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</si>
  <si>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</si>
  <si>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</si>
  <si>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</si>
  <si>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</si>
  <si>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</si>
  <si>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</si>
  <si>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</si>
  <si>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</si>
  <si>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</si>
  <si>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</si>
  <si>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</si>
  <si>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</si>
  <si>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</si>
  <si>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</si>
  <si>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</si>
  <si>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</si>
  <si>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</si>
  <si>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</si>
  <si>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</si>
  <si>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</si>
  <si>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</si>
  <si>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</si>
  <si>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</si>
  <si>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</si>
  <si>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</si>
  <si>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</si>
  <si>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</si>
  <si>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</si>
  <si>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</si>
  <si>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</si>
  <si>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</si>
  <si>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</si>
  <si>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</si>
  <si>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</si>
  <si>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</si>
  <si>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</si>
  <si>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</si>
  <si>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</si>
  <si>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</si>
  <si>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</si>
  <si>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</si>
  <si>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</si>
  <si>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</si>
  <si>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</si>
  <si>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</si>
  <si>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</si>
  <si>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</si>
  <si>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</si>
  <si>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</si>
  <si>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</si>
  <si>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</si>
  <si>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</si>
  <si>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</si>
  <si>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</si>
  <si>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</si>
  <si>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</si>
  <si>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</si>
  <si>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</si>
  <si>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</si>
  <si>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</si>
  <si>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</si>
  <si>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</si>
  <si>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</si>
  <si>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</si>
  <si>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</si>
  <si>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</si>
  <si>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</si>
  <si>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</si>
  <si>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</si>
  <si>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</si>
  <si>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</si>
  <si>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</si>
  <si>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</si>
  <si>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</si>
  <si>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</si>
  <si>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</si>
  <si>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</si>
  <si>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</si>
  <si>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</si>
  <si>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</si>
  <si>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</si>
  <si>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</si>
  <si>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</si>
  <si>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</si>
  <si>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</si>
  <si>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</si>
  <si>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</si>
  <si>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</si>
  <si>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</si>
  <si>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</si>
  <si>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</si>
  <si>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</si>
  <si>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</si>
  <si>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</si>
  <si>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</si>
  <si>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</si>
  <si>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</si>
  <si>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</si>
  <si>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</si>
  <si>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</si>
  <si>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</si>
  <si>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</si>
  <si>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</si>
  <si>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</si>
  <si>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</si>
  <si>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</si>
  <si>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</si>
  <si>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</si>
  <si>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</si>
  <si>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</si>
  <si>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</si>
  <si>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</si>
  <si>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</si>
  <si>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</si>
  <si>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</si>
  <si>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</si>
  <si>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</si>
  <si>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</si>
  <si>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</si>
  <si>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</si>
  <si>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</si>
  <si>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</si>
  <si>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</si>
  <si>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</si>
  <si>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</si>
  <si>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</si>
  <si>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</si>
  <si>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</si>
  <si>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</si>
  <si>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</si>
  <si>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</si>
  <si>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</si>
  <si>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</si>
  <si>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</si>
  <si>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</si>
  <si>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</si>
  <si>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</si>
  <si>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</si>
  <si>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</si>
  <si>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</si>
  <si>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</si>
  <si>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</si>
  <si>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</si>
  <si>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</si>
  <si>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</si>
  <si>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</si>
  <si>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</si>
  <si>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</si>
  <si>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</si>
  <si>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</si>
  <si>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</si>
  <si>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</si>
  <si>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</si>
  <si>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</si>
  <si>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</si>
  <si>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</si>
  <si>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</si>
  <si>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</si>
  <si>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</si>
  <si>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</si>
  <si>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</si>
  <si>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</si>
  <si>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</si>
  <si>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</si>
  <si>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</si>
  <si>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</si>
  <si>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</si>
  <si>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</si>
  <si>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</si>
  <si>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</si>
  <si>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</si>
  <si>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</si>
  <si>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</si>
  <si>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</si>
  <si>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</si>
  <si>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</si>
  <si>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</si>
  <si>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</si>
  <si>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</si>
  <si>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</si>
  <si>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</si>
  <si>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</si>
  <si>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</si>
  <si>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</si>
  <si>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</si>
  <si>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</si>
  <si>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</si>
  <si>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</si>
  <si>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</si>
  <si>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</si>
  <si>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</si>
  <si>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</si>
  <si>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</si>
  <si>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</si>
  <si>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</si>
  <si>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</si>
  <si>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</si>
  <si>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</si>
  <si>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</si>
  <si>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</si>
  <si>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</si>
  <si>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</si>
  <si>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</si>
  <si>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</si>
  <si>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</si>
  <si>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</si>
  <si>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</si>
  <si>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</si>
  <si>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</si>
  <si>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</si>
  <si>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</si>
  <si>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</si>
  <si>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</si>
  <si>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</si>
  <si>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</si>
  <si>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</si>
  <si>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</si>
  <si>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</si>
  <si>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</si>
  <si>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</si>
  <si>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</si>
  <si>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</si>
  <si>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</si>
  <si>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</si>
  <si>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</si>
  <si>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</si>
  <si>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</si>
  <si>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</si>
  <si>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</si>
  <si>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</si>
  <si>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</si>
  <si>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</si>
  <si>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</si>
  <si>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</si>
  <si>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</si>
  <si>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</si>
  <si>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</si>
  <si>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</si>
  <si>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</si>
  <si>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</si>
  <si>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</si>
  <si>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</si>
  <si>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</si>
  <si>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</si>
  <si>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</si>
  <si>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</si>
  <si>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</si>
  <si>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</si>
  <si>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</si>
  <si>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</si>
  <si>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</si>
  <si>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</si>
  <si>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</si>
  <si>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</si>
  <si>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</si>
  <si>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</si>
  <si>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</si>
  <si>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</si>
  <si>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</si>
  <si>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</si>
  <si>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</si>
  <si>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</si>
  <si>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</si>
  <si>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</si>
  <si>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</si>
  <si>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</si>
  <si>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</si>
  <si>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</si>
  <si>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</si>
  <si>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</si>
  <si>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</si>
  <si>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</si>
  <si>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</si>
  <si>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</si>
  <si>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</si>
  <si>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</si>
  <si>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</si>
  <si>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</si>
  <si>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</si>
  <si>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</si>
  <si>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</si>
  <si>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</si>
  <si>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</si>
  <si>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</si>
  <si>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</si>
  <si>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</si>
  <si>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</si>
  <si>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</si>
  <si>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</si>
  <si>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</si>
  <si>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</si>
  <si>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</si>
  <si>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</si>
  <si>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</si>
  <si>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</si>
  <si>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</si>
  <si>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</si>
  <si>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</si>
  <si>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</si>
  <si>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</si>
  <si>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</si>
  <si>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</si>
  <si>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</si>
  <si>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</si>
  <si>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</si>
  <si>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</si>
  <si>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</si>
  <si>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</si>
  <si>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</si>
  <si>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</si>
  <si>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</si>
  <si>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</si>
  <si>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</si>
  <si>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</si>
  <si>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</si>
  <si>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</si>
  <si>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</si>
  <si>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</si>
  <si>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</si>
  <si>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</si>
  <si>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</si>
  <si>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</si>
  <si>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</si>
  <si>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</si>
  <si>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</si>
  <si>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</si>
  <si>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</si>
  <si>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</si>
  <si>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</si>
  <si>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</si>
  <si>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</si>
  <si>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</si>
  <si>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</si>
  <si>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</si>
  <si>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</si>
  <si>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</si>
  <si>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</si>
  <si>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</si>
  <si>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</si>
  <si>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</si>
  <si>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</si>
  <si>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</si>
  <si>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</si>
  <si>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</si>
  <si>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</si>
  <si>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</si>
  <si>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</si>
  <si>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</si>
  <si>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</si>
  <si>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</si>
  <si>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</si>
  <si>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</si>
  <si>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</si>
  <si>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</si>
  <si>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</si>
  <si>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</si>
  <si>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</si>
  <si>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</si>
  <si>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</si>
  <si>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</si>
  <si>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</si>
  <si>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</si>
  <si>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</si>
  <si>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</si>
  <si>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</si>
  <si>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</si>
  <si>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</si>
  <si>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</si>
  <si>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</si>
  <si>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</si>
  <si>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</si>
  <si>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</si>
  <si>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</si>
  <si>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</si>
  <si>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</si>
  <si>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</si>
  <si>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</si>
  <si>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</si>
  <si>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</si>
  <si>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</si>
  <si>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</si>
  <si>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</si>
  <si>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</si>
  <si>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</si>
  <si>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</si>
  <si>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</si>
  <si>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</si>
  <si>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</si>
  <si>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</si>
  <si>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</si>
  <si>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</si>
  <si>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</si>
  <si>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</si>
  <si>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</si>
  <si>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</si>
  <si>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</si>
  <si>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</si>
  <si>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</si>
  <si>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</si>
  <si>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</si>
  <si>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</si>
  <si>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</si>
  <si>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</si>
  <si>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</si>
  <si>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</si>
  <si>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</si>
  <si>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</si>
  <si>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</si>
  <si>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</si>
  <si>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</si>
  <si>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</si>
  <si>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</si>
  <si>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</si>
  <si>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</si>
  <si>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</si>
  <si>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</si>
  <si>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</si>
  <si>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</si>
  <si>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</si>
  <si>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</si>
  <si>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</si>
  <si>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</si>
  <si>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</si>
  <si>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</si>
  <si>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</si>
  <si>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</si>
  <si>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</si>
  <si>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</si>
  <si>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</si>
  <si>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</si>
  <si>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</si>
  <si>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</si>
  <si>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</si>
  <si>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</si>
  <si>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</si>
  <si>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</si>
  <si>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</si>
  <si>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</si>
  <si>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</si>
  <si>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</si>
  <si>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</si>
  <si>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</si>
  <si>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</si>
  <si>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</si>
  <si>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</si>
  <si>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</si>
  <si>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</si>
  <si>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</si>
  <si>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</si>
  <si>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</si>
  <si>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</si>
  <si>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</si>
  <si>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</si>
  <si>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</si>
  <si>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</si>
  <si>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</si>
  <si>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</si>
  <si>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</si>
  <si>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</si>
  <si>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</si>
  <si>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</si>
  <si>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</si>
  <si>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</si>
  <si>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</si>
  <si>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</si>
  <si>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</si>
  <si>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</si>
  <si>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</si>
  <si>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</si>
  <si>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</si>
  <si>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</si>
  <si>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</si>
  <si>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</si>
  <si>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</si>
  <si>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</si>
  <si>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</si>
  <si>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</si>
  <si>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</si>
  <si>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</si>
  <si>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</si>
  <si>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</si>
  <si>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</si>
  <si>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</si>
  <si>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</si>
  <si>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</si>
  <si>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</si>
  <si>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</si>
  <si>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</si>
  <si>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</si>
  <si>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</si>
  <si>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</si>
  <si>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</si>
  <si>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</si>
  <si>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</si>
  <si>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</si>
  <si>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</si>
  <si>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</si>
  <si>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</si>
  <si>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</si>
  <si>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</si>
  <si>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</si>
  <si>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</si>
  <si>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</si>
  <si>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</si>
  <si>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</si>
  <si>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</si>
  <si>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</si>
  <si>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</si>
  <si>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</si>
  <si>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</si>
  <si>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</si>
  <si>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</si>
  <si>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</si>
  <si>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</si>
  <si>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</si>
  <si>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</si>
  <si>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</si>
  <si>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</si>
  <si>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</si>
  <si>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</si>
  <si>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</si>
  <si>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</si>
  <si>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</si>
  <si>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</si>
  <si>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</si>
  <si>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</si>
  <si>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</si>
  <si>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</si>
  <si>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</si>
  <si>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</si>
  <si>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</si>
  <si>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</si>
  <si>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</si>
  <si>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</si>
  <si>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</si>
  <si>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</si>
  <si>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</si>
  <si>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</si>
  <si>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</si>
  <si>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</si>
  <si>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</si>
  <si>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</si>
  <si>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</si>
  <si>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</si>
  <si>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</si>
  <si>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</si>
  <si>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</si>
  <si>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</si>
  <si>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</si>
  <si>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</si>
  <si>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</si>
  <si>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</si>
  <si>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</si>
  <si>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</si>
  <si>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</si>
  <si>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</si>
  <si>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</si>
  <si>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</si>
  <si>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</si>
  <si>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</si>
  <si>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</si>
  <si>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</si>
  <si>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</si>
  <si>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</si>
  <si>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</si>
  <si>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</si>
  <si>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</si>
  <si>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</si>
  <si>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</si>
  <si>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</si>
  <si>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</si>
  <si>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</si>
  <si>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</si>
  <si>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</si>
  <si>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</si>
  <si>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</si>
  <si>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</si>
  <si>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</si>
  <si>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</si>
  <si>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</si>
  <si>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</si>
  <si>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</si>
  <si>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</si>
  <si>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</si>
  <si>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</si>
  <si>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</si>
  <si>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</si>
  <si>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</si>
  <si>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</si>
  <si>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</si>
  <si>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</si>
  <si>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</si>
  <si>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</si>
  <si>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</si>
  <si>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</si>
  <si>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</si>
  <si>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</si>
  <si>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</si>
  <si>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</si>
  <si>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</si>
  <si>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</si>
  <si>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</si>
  <si>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</si>
  <si>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</si>
  <si>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</si>
  <si>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</si>
  <si>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</si>
  <si>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</si>
  <si>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</si>
  <si>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</si>
  <si>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</si>
  <si>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</si>
  <si>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</si>
  <si>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</si>
  <si>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</si>
  <si>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</si>
  <si>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</si>
  <si>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</si>
  <si>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</si>
  <si>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</si>
  <si>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</si>
  <si>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</si>
  <si>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</si>
  <si>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</si>
  <si>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</si>
  <si>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</si>
  <si>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</si>
  <si>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</si>
  <si>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</si>
  <si>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</si>
  <si>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</si>
  <si>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</si>
  <si>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</si>
  <si>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</si>
  <si>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</si>
  <si>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</si>
  <si>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</si>
  <si>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</si>
  <si>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</si>
  <si>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</si>
  <si>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</si>
  <si>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</si>
  <si>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</si>
  <si>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</si>
  <si>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</si>
  <si>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</si>
  <si>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</si>
  <si>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</si>
  <si>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</si>
  <si>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</si>
  <si>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</si>
  <si>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</si>
  <si>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</si>
  <si>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</si>
  <si>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</si>
  <si>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</si>
  <si>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</si>
  <si>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</si>
  <si>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</si>
  <si>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</si>
  <si>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</si>
  <si>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</si>
  <si>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</si>
  <si>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</si>
  <si>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</si>
  <si>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</si>
  <si>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</si>
  <si>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</si>
  <si>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</si>
  <si>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</si>
  <si>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</si>
  <si>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</si>
  <si>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</si>
  <si>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</si>
  <si>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</si>
  <si>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</si>
  <si>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</si>
  <si>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</si>
  <si>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</si>
  <si>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</si>
  <si>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</si>
  <si>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</si>
  <si>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</si>
  <si>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</si>
  <si>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</si>
  <si>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</si>
  <si>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</si>
  <si>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</si>
  <si>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</si>
  <si>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</si>
  <si>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</si>
  <si>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</si>
  <si>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</si>
  <si>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</si>
  <si>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</si>
  <si>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</si>
  <si>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</si>
  <si>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</si>
  <si>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</si>
  <si>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</si>
  <si>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</si>
  <si>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</si>
  <si>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</si>
  <si>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</si>
  <si>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</si>
  <si>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</si>
  <si>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</si>
  <si>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</si>
  <si>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</si>
  <si>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</si>
  <si>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</si>
  <si>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</si>
  <si>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</si>
  <si>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</si>
  <si>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</si>
  <si>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</si>
  <si>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</si>
  <si>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</si>
  <si>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</si>
  <si>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</si>
  <si>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</si>
  <si>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</si>
  <si>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</si>
  <si>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</si>
  <si>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</si>
  <si>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</si>
  <si>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</si>
  <si>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</si>
  <si>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</si>
  <si>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</si>
  <si>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</si>
  <si>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</si>
  <si>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</si>
  <si>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</si>
  <si>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</si>
  <si>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</si>
  <si>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</si>
  <si>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</si>
  <si>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</si>
  <si>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</si>
  <si>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</si>
  <si>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</si>
  <si>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</si>
  <si>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</si>
  <si>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</si>
  <si>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</si>
  <si>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</si>
  <si>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</si>
  <si>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</si>
  <si>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</si>
  <si>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</si>
  <si>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</si>
  <si>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</si>
  <si>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</si>
  <si>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</si>
  <si>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</si>
  <si>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</si>
  <si>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</si>
  <si>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</si>
  <si>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</si>
  <si>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</si>
  <si>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</si>
  <si>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</si>
  <si>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</si>
  <si>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</si>
  <si>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</si>
  <si>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</si>
  <si>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</si>
  <si>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</si>
  <si>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</si>
  <si>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</si>
  <si>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</si>
  <si>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</si>
  <si>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</si>
  <si>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</si>
  <si>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</si>
  <si>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</si>
  <si>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</si>
  <si>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</si>
  <si>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</si>
  <si>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</si>
  <si>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</si>
  <si>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</si>
  <si>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</si>
  <si>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</si>
  <si>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</si>
  <si>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</si>
  <si>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</si>
  <si>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</si>
  <si>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</si>
  <si>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</si>
  <si>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</si>
  <si>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</si>
  <si>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</si>
  <si>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</si>
  <si>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</si>
  <si>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</si>
  <si>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</si>
  <si>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</si>
  <si>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</si>
  <si>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</si>
  <si>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</si>
  <si>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</si>
  <si>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</si>
  <si>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</si>
  <si>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</si>
  <si>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</si>
  <si>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</si>
  <si>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</si>
  <si>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</si>
  <si>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</si>
  <si>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</si>
  <si>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</si>
  <si>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</si>
  <si>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</si>
  <si>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</si>
  <si>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</si>
  <si>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</si>
  <si>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</si>
  <si>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</si>
  <si>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</si>
  <si>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</si>
  <si>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</si>
  <si>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</si>
  <si>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</si>
  <si>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</si>
  <si>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</si>
  <si>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</si>
  <si>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</si>
  <si>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</si>
  <si>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</si>
  <si>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</si>
  <si>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</si>
  <si>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</si>
  <si>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</si>
  <si>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</si>
  <si>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</si>
  <si>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</si>
  <si>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</si>
  <si>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</si>
  <si>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</si>
  <si>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</si>
  <si>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</si>
  <si>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</si>
  <si>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</si>
  <si>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</si>
  <si>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</si>
  <si>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</si>
  <si>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</si>
  <si>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</si>
  <si>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</si>
  <si>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</si>
  <si>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</si>
  <si>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</si>
  <si>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</si>
  <si>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</si>
  <si>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</si>
  <si>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</si>
  <si>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</si>
  <si>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</si>
  <si>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</si>
  <si>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</si>
  <si>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</si>
  <si>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</si>
  <si>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</si>
  <si>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</si>
  <si>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</si>
  <si>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</si>
  <si>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</si>
  <si>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</si>
  <si>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</si>
  <si>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</si>
  <si>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</si>
  <si>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</si>
  <si>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</si>
  <si>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</si>
  <si>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</si>
  <si>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</si>
  <si>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</si>
  <si>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</si>
  <si>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</si>
  <si>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</si>
  <si>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</si>
  <si>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</si>
  <si>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</si>
  <si>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</si>
  <si>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</si>
  <si>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</si>
  <si>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</si>
  <si>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</si>
  <si>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</si>
  <si>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</si>
  <si>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</si>
  <si>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</si>
  <si>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</si>
  <si>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</si>
  <si>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</si>
  <si>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</si>
  <si>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</si>
  <si>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</si>
  <si>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</si>
  <si>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</si>
  <si>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</si>
  <si>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</si>
  <si>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</si>
  <si>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</si>
  <si>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</si>
  <si>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</si>
  <si>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</si>
  <si>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</si>
  <si>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</si>
  <si>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</si>
  <si>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</si>
  <si>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</si>
  <si>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</si>
  <si>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</si>
  <si>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</si>
  <si>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</si>
  <si>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</si>
  <si>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</si>
  <si>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</si>
  <si>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</si>
  <si>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</si>
  <si>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</si>
  <si>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</si>
  <si>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</si>
  <si>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</si>
  <si>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</si>
  <si>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</si>
  <si>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</si>
  <si>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</si>
  <si>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</si>
  <si>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</si>
  <si>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</si>
  <si>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</si>
  <si>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</si>
  <si>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</si>
  <si>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</si>
  <si>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</si>
  <si>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</si>
  <si>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</si>
  <si>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</si>
  <si>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</si>
  <si>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</si>
  <si>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</si>
  <si>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</si>
  <si>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</si>
  <si>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</si>
  <si>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</si>
  <si>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</si>
  <si>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</si>
  <si>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</si>
  <si>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</si>
  <si>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</si>
  <si>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</si>
  <si>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</si>
  <si>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</si>
  <si>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</si>
  <si>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</si>
  <si>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</si>
  <si>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</si>
  <si>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</si>
  <si>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</si>
  <si>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</si>
  <si>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</si>
  <si>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</si>
  <si>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</si>
  <si>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</si>
  <si>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</si>
  <si>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</si>
  <si>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</si>
  <si>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</si>
  <si>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</si>
  <si>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</si>
  <si>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</si>
  <si>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</si>
  <si>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</si>
  <si>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</si>
  <si>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</si>
  <si>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</si>
  <si>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</si>
  <si>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</si>
  <si>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</si>
  <si>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</si>
  <si>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</si>
  <si>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</si>
  <si>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</si>
  <si>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</si>
  <si>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</si>
  <si>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</si>
  <si>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</si>
  <si>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</si>
  <si>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</si>
  <si>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</si>
  <si>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</si>
  <si>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</si>
  <si>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</si>
  <si>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</si>
  <si>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</si>
  <si>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Total Sales</t>
  </si>
  <si>
    <t>Average Sales</t>
  </si>
  <si>
    <t>S No.</t>
  </si>
  <si>
    <t>Number of Items</t>
  </si>
  <si>
    <t>Average Rating</t>
  </si>
  <si>
    <t>Total sales</t>
  </si>
  <si>
    <t>Average sales</t>
  </si>
  <si>
    <t>KPI</t>
  </si>
  <si>
    <t>Row Labels</t>
  </si>
  <si>
    <t>Grand Total</t>
  </si>
  <si>
    <t>Total sales by fat content</t>
  </si>
  <si>
    <t>Column Labels</t>
  </si>
  <si>
    <t>Total sales by Item fat in outlet types</t>
  </si>
  <si>
    <t>Sales by item type</t>
  </si>
  <si>
    <t>Total sales by outlet establishment</t>
  </si>
  <si>
    <t>outlet LOCATION</t>
  </si>
  <si>
    <t>SALES</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</si>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</sst>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0" xfId="0" applyBorder="1"/>
    <xf numFmtId="0" fontId="0" fillId="0" borderId="14" xfId="0" applyBorder="1"/>
    <xf numFmtId="0" fontId="0" fillId="0" borderId="15" xfId="0" applyBorder="1"/>
    <xf numFmtId="0" fontId="0" fillId="0" borderId="17" xfId="0" applyBorder="1"/>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164" fontId="0" fillId="0" borderId="17" xfId="0" applyNumberFormat="1" applyBorder="1" applyAlignment="1">
      <alignment horizontal="center"/>
    </xf>
    <xf numFmtId="0" fontId="0" fillId="0" borderId="17" xfId="0" applyBorder="1" applyAlignment="1">
      <alignment horizontal="center"/>
    </xf>
    <xf numFmtId="165" fontId="0" fillId="0" borderId="18" xfId="0" applyNumberForma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9" xfId="0" applyNumberFormat="1" applyBorder="1" applyAlignment="1">
      <alignment horizontal="center"/>
    </xf>
    <xf numFmtId="0" fontId="0" fillId="0" borderId="20" xfId="0" applyNumberFormat="1" applyBorder="1" applyAlignment="1">
      <alignment horizontal="center"/>
    </xf>
    <xf numFmtId="0" fontId="0" fillId="0" borderId="21" xfId="0" applyNumberFormat="1" applyBorder="1" applyAlignment="1">
      <alignment horizontal="center"/>
    </xf>
    <xf numFmtId="166" fontId="0" fillId="0" borderId="16" xfId="0" applyNumberFormat="1" applyBorder="1" applyAlignment="1">
      <alignment horizontal="center"/>
    </xf>
    <xf numFmtId="0" fontId="0" fillId="0" borderId="22" xfId="0" applyBorder="1" applyAlignment="1">
      <alignment horizontal="center"/>
    </xf>
    <xf numFmtId="0" fontId="0" fillId="0" borderId="24" xfId="0" applyBorder="1" applyAlignment="1">
      <alignment horizontal="center"/>
    </xf>
    <xf numFmtId="0" fontId="0" fillId="0" borderId="23" xfId="0" applyBorder="1" applyAlignment="1">
      <alignment horizontal="center"/>
    </xf>
    <xf numFmtId="0" fontId="0" fillId="0" borderId="11" xfId="0" pivotButton="1" applyBorder="1" applyAlignment="1">
      <alignment horizontal="center"/>
    </xf>
    <xf numFmtId="0" fontId="0" fillId="0" borderId="16" xfId="0" applyBorder="1"/>
    <xf numFmtId="0" fontId="0" fillId="0" borderId="18" xfId="0" applyBorder="1"/>
    <xf numFmtId="167" fontId="0" fillId="0" borderId="22" xfId="0" applyNumberFormat="1" applyBorder="1" applyAlignment="1">
      <alignment horizontal="center"/>
    </xf>
    <xf numFmtId="167" fontId="0" fillId="0" borderId="24" xfId="0" applyNumberFormat="1" applyBorder="1" applyAlignment="1">
      <alignment horizontal="center"/>
    </xf>
    <xf numFmtId="167" fontId="0" fillId="0" borderId="23" xfId="0" applyNumberFormat="1" applyBorder="1" applyAlignment="1">
      <alignment horizontal="center"/>
    </xf>
    <xf numFmtId="0" fontId="0" fillId="0" borderId="10" xfId="0" applyBorder="1" applyAlignment="1">
      <alignment horizontal="center"/>
    </xf>
    <xf numFmtId="167" fontId="0" fillId="0" borderId="11" xfId="0" applyNumberFormat="1" applyBorder="1" applyAlignment="1">
      <alignment horizontal="center"/>
    </xf>
    <xf numFmtId="167" fontId="0" fillId="0" borderId="13" xfId="0" applyNumberFormat="1" applyBorder="1" applyAlignment="1">
      <alignment horizontal="center"/>
    </xf>
    <xf numFmtId="167" fontId="0" fillId="0" borderId="14" xfId="0" applyNumberFormat="1" applyBorder="1" applyAlignment="1">
      <alignment horizontal="center"/>
    </xf>
    <xf numFmtId="167" fontId="0" fillId="0" borderId="15" xfId="0" applyNumberFormat="1" applyBorder="1" applyAlignment="1">
      <alignment horizontal="center"/>
    </xf>
    <xf numFmtId="167" fontId="0" fillId="0" borderId="16" xfId="0" applyNumberFormat="1" applyBorder="1" applyAlignment="1">
      <alignment horizontal="center"/>
    </xf>
    <xf numFmtId="167" fontId="0" fillId="0" borderId="18" xfId="0" applyNumberFormat="1" applyBorder="1" applyAlignment="1">
      <alignment horizontal="center"/>
    </xf>
    <xf numFmtId="0" fontId="0" fillId="0" borderId="10" xfId="0" pivotButton="1" applyBorder="1" applyAlignment="1">
      <alignment horizontal="center"/>
    </xf>
    <xf numFmtId="0" fontId="16" fillId="33" borderId="19" xfId="0" applyFont="1" applyFill="1" applyBorder="1" applyAlignment="1">
      <alignment horizontal="center"/>
    </xf>
    <xf numFmtId="0" fontId="16" fillId="33" borderId="20" xfId="0" applyFont="1" applyFill="1" applyBorder="1" applyAlignment="1">
      <alignment horizontal="center"/>
    </xf>
    <xf numFmtId="0" fontId="16" fillId="33" borderId="21"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167" fontId="0" fillId="0" borderId="0" xfId="0" applyNumberFormat="1"/>
    <xf numFmtId="164" fontId="0" fillId="0" borderId="10" xfId="0" applyNumberFormat="1" applyBorder="1" applyAlignment="1">
      <alignment horizontal="center"/>
    </xf>
    <xf numFmtId="164" fontId="0" fillId="0" borderId="22" xfId="0" applyNumberFormat="1" applyBorder="1" applyAlignment="1">
      <alignment horizontal="center"/>
    </xf>
    <xf numFmtId="164" fontId="0" fillId="0" borderId="24" xfId="0" applyNumberFormat="1" applyBorder="1" applyAlignment="1">
      <alignment horizontal="center"/>
    </xf>
    <xf numFmtId="164" fontId="0" fillId="0" borderId="23"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3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font>
        <b/>
        <color theme="1"/>
      </font>
      <border>
        <bottom style="thin">
          <color theme="7"/>
        </bottom>
        <vertical/>
        <horizontal/>
      </border>
    </dxf>
    <dxf>
      <font>
        <color theme="1"/>
      </font>
      <fill>
        <patternFill>
          <bgColor rgb="FFFFD200"/>
        </patternFill>
      </fill>
      <border diagonalUp="0" diagonalDown="0">
        <left/>
        <right/>
        <top/>
        <bottom/>
        <vertical/>
        <horizontal/>
      </border>
    </dxf>
    <dxf>
      <font>
        <b/>
        <color theme="1"/>
      </font>
      <border>
        <bottom style="thin">
          <color theme="7"/>
        </bottom>
        <vertical/>
        <horizontal/>
      </border>
    </dxf>
    <dxf>
      <font>
        <color theme="1"/>
      </font>
      <fill>
        <patternFill>
          <bgColor rgb="FFFFD200"/>
        </patternFill>
      </fill>
      <border diagonalUp="0" diagonalDown="0">
        <left/>
        <right/>
        <top/>
        <bottom/>
        <vertical/>
        <horizontal/>
      </border>
    </dxf>
    <dxf>
      <font>
        <b/>
        <color theme="1"/>
      </font>
      <border>
        <bottom style="thin">
          <color theme="7"/>
        </bottom>
        <vertical/>
        <horizontal/>
      </border>
    </dxf>
    <dxf>
      <font>
        <color theme="2"/>
      </font>
      <fill>
        <patternFill>
          <bgColor rgb="FFFFC0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alignment horizontal="center"/>
    </dxf>
    <dxf>
      <alignment horizontal="center"/>
    </dxf>
    <dxf>
      <alignment horizontal="cent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4" defaultTableStyle="TableStyleMedium2" defaultPivotStyle="PivotStyleLight16">
    <tableStyle name="Excel_data_analysis" pivot="0" table="0" count="10" xr9:uid="{DCE88DD5-045E-4057-ADCC-0232627C79F0}">
      <tableStyleElement type="wholeTable" dxfId="2322"/>
      <tableStyleElement type="headerRow" dxfId="2321"/>
    </tableStyle>
    <tableStyle name="Excel_data_analysis 2" pivot="0" table="0" count="10" xr9:uid="{B1BC9A1F-62F6-4578-B424-F6157E8C27EE}">
      <tableStyleElement type="wholeTable" dxfId="2318"/>
      <tableStyleElement type="headerRow" dxfId="2317"/>
    </tableStyle>
    <tableStyle name="SlicerStyleDark4 2" pivot="0" table="0" count="10" xr9:uid="{26D3F934-4EE1-4487-B113-ED28AAF8DC35}">
      <tableStyleElement type="wholeTable" dxfId="2320"/>
      <tableStyleElement type="headerRow" dxfId="2319"/>
    </tableStyle>
    <tableStyle name="SlicerStyleLight4 2" pivot="0" table="0" count="10" xr9:uid="{367997A8-58E4-463F-996E-9E7D37C3FE79}">
      <tableStyleElement type="wholeTable" dxfId="2316"/>
      <tableStyleElement type="headerRow" dxfId="2315"/>
    </tableStyle>
  </tableStyles>
  <colors>
    <mruColors>
      <color rgb="FFFFD200"/>
      <color rgb="FFFFDB01"/>
      <color rgb="FFABC060"/>
      <color rgb="FF8EBF61"/>
      <color rgb="FFFAFAFA"/>
      <color rgb="FFEFEF11"/>
      <color rgb="FF15EBA9"/>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Excel_data_analysis">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Excel_data_analysis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4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analysis.xlsx]KPI!PivotTable2</c:name>
    <c:fmtId val="0"/>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8EBF61"/>
          </a:solidFill>
          <a:ln w="19050">
            <a:solidFill>
              <a:schemeClr val="lt1"/>
            </a:solidFill>
          </a:ln>
          <a:effectLst/>
        </c:spPr>
        <c:dLbl>
          <c:idx val="0"/>
          <c:layout>
            <c:manualLayout>
              <c:x val="0.10173893861507906"/>
              <c:y val="0.117215574452808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9.8376839107736119E-2"/>
              <c:y val="-0.1172332429429440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KPI!$B$13</c:f>
              <c:strCache>
                <c:ptCount val="1"/>
                <c:pt idx="0">
                  <c:v>Total</c:v>
                </c:pt>
              </c:strCache>
            </c:strRef>
          </c:tx>
          <c:dPt>
            <c:idx val="0"/>
            <c:bubble3D val="0"/>
            <c:spPr>
              <a:solidFill>
                <a:srgbClr val="8EBF61"/>
              </a:solidFill>
              <a:ln w="19050">
                <a:solidFill>
                  <a:schemeClr val="lt1"/>
                </a:solidFill>
              </a:ln>
              <a:effectLst/>
            </c:spPr>
            <c:extLst>
              <c:ext xmlns:c16="http://schemas.microsoft.com/office/drawing/2014/chart" uri="{C3380CC4-5D6E-409C-BE32-E72D297353CC}">
                <c16:uniqueId val="{00000002-5552-48E9-993A-314F2C4799F6}"/>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5552-48E9-993A-314F2C4799F6}"/>
              </c:ext>
            </c:extLst>
          </c:dPt>
          <c:dLbls>
            <c:dLbl>
              <c:idx val="0"/>
              <c:layout>
                <c:manualLayout>
                  <c:x val="0.10173893861507906"/>
                  <c:y val="0.11721557445280886"/>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5552-48E9-993A-314F2C4799F6}"/>
                </c:ext>
              </c:extLst>
            </c:dLbl>
            <c:dLbl>
              <c:idx val="1"/>
              <c:layout>
                <c:manualLayout>
                  <c:x val="-9.8376839107736119E-2"/>
                  <c:y val="-0.1172332429429440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5552-48E9-993A-314F2C4799F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KPI!$A$14:$A$16</c:f>
              <c:strCache>
                <c:ptCount val="2"/>
                <c:pt idx="0">
                  <c:v>Low Fat</c:v>
                </c:pt>
                <c:pt idx="1">
                  <c:v>Regular</c:v>
                </c:pt>
              </c:strCache>
            </c:strRef>
          </c:cat>
          <c:val>
            <c:numRef>
              <c:f>KPI!$B$14:$B$16</c:f>
              <c:numCache>
                <c:formatCode>"$"0.0,"K"</c:formatCode>
                <c:ptCount val="2"/>
                <c:pt idx="0">
                  <c:v>776319.68840000057</c:v>
                </c:pt>
                <c:pt idx="1">
                  <c:v>425361.8043999995</c:v>
                </c:pt>
              </c:numCache>
            </c:numRef>
          </c:val>
          <c:extLst>
            <c:ext xmlns:c16="http://schemas.microsoft.com/office/drawing/2014/chart" uri="{C3380CC4-5D6E-409C-BE32-E72D297353CC}">
              <c16:uniqueId val="{00000000-5552-48E9-993A-314F2C4799F6}"/>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analysis.xlsx]KPI!PivotTable3</c:name>
    <c:fmtId val="8"/>
  </c:pivotSource>
  <c:chart>
    <c:autoTitleDeleted val="0"/>
    <c:pivotFmts>
      <c:pivotFmt>
        <c:idx val="0"/>
        <c:spPr>
          <a:solidFill>
            <a:srgbClr val="8EBF6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71019307005069"/>
          <c:y val="0.12811969894791778"/>
          <c:w val="0.82925278102167566"/>
          <c:h val="0.81939218284635651"/>
        </c:manualLayout>
      </c:layout>
      <c:barChart>
        <c:barDir val="bar"/>
        <c:grouping val="clustered"/>
        <c:varyColors val="0"/>
        <c:ser>
          <c:idx val="0"/>
          <c:order val="0"/>
          <c:tx>
            <c:strRef>
              <c:f>KPI!$B$29:$B$30</c:f>
              <c:strCache>
                <c:ptCount val="1"/>
                <c:pt idx="0">
                  <c:v>Regular</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KPI!$A$31:$A$34</c:f>
              <c:strCache>
                <c:ptCount val="3"/>
                <c:pt idx="0">
                  <c:v>Tier 1</c:v>
                </c:pt>
                <c:pt idx="1">
                  <c:v>Tier 2</c:v>
                </c:pt>
                <c:pt idx="2">
                  <c:v>Tier 3</c:v>
                </c:pt>
              </c:strCache>
            </c:strRef>
          </c:cat>
          <c:val>
            <c:numRef>
              <c:f>KPI!$B$31:$B$34</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4640-4D6A-8478-767652A2E80C}"/>
            </c:ext>
          </c:extLst>
        </c:ser>
        <c:ser>
          <c:idx val="1"/>
          <c:order val="1"/>
          <c:tx>
            <c:strRef>
              <c:f>KPI!$C$29:$C$30</c:f>
              <c:strCache>
                <c:ptCount val="1"/>
                <c:pt idx="0">
                  <c:v>Low Fat</c:v>
                </c:pt>
              </c:strCache>
            </c:strRef>
          </c:tx>
          <c:spPr>
            <a:solidFill>
              <a:srgbClr val="8EBF6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KPI!$A$31:$A$34</c:f>
              <c:strCache>
                <c:ptCount val="3"/>
                <c:pt idx="0">
                  <c:v>Tier 1</c:v>
                </c:pt>
                <c:pt idx="1">
                  <c:v>Tier 2</c:v>
                </c:pt>
                <c:pt idx="2">
                  <c:v>Tier 3</c:v>
                </c:pt>
              </c:strCache>
            </c:strRef>
          </c:cat>
          <c:val>
            <c:numRef>
              <c:f>KPI!$C$31:$C$34</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640-4D6A-8478-767652A2E80C}"/>
            </c:ext>
          </c:extLst>
        </c:ser>
        <c:dLbls>
          <c:dLblPos val="outEnd"/>
          <c:showLegendKey val="0"/>
          <c:showVal val="1"/>
          <c:showCatName val="0"/>
          <c:showSerName val="0"/>
          <c:showPercent val="0"/>
          <c:showBubbleSize val="0"/>
        </c:dLbls>
        <c:gapWidth val="182"/>
        <c:axId val="1131870576"/>
        <c:axId val="1131872656"/>
      </c:barChart>
      <c:catAx>
        <c:axId val="1131870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131872656"/>
        <c:crosses val="autoZero"/>
        <c:auto val="1"/>
        <c:lblAlgn val="ctr"/>
        <c:lblOffset val="100"/>
        <c:noMultiLvlLbl val="0"/>
      </c:catAx>
      <c:valAx>
        <c:axId val="1131872656"/>
        <c:scaling>
          <c:orientation val="minMax"/>
        </c:scaling>
        <c:delete val="1"/>
        <c:axPos val="b"/>
        <c:numFmt formatCode="&quot;$&quot;0.0,&quot;K&quot;" sourceLinked="1"/>
        <c:majorTickMark val="none"/>
        <c:minorTickMark val="none"/>
        <c:tickLblPos val="nextTo"/>
        <c:crossAx val="11318705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analysis.xlsx]KPI!PivotTable4</c:name>
    <c:fmtId val="8"/>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KPI!$K$3</c:f>
              <c:strCache>
                <c:ptCount val="1"/>
                <c:pt idx="0">
                  <c:v>Total</c:v>
                </c:pt>
              </c:strCache>
            </c:strRef>
          </c:tx>
          <c:spPr>
            <a:solidFill>
              <a:srgbClr val="FFC000"/>
            </a:solidFill>
            <a:ln>
              <a:noFill/>
            </a:ln>
            <a:effectLst/>
          </c:spPr>
          <c:invertIfNegative val="0"/>
          <c:cat>
            <c:strRef>
              <c:f>KPI!$J$4:$J$20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KPI!$K$4:$K$20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A37D-4781-A67B-F00071F96631}"/>
            </c:ext>
          </c:extLst>
        </c:ser>
        <c:dLbls>
          <c:showLegendKey val="0"/>
          <c:showVal val="0"/>
          <c:showCatName val="0"/>
          <c:showSerName val="0"/>
          <c:showPercent val="0"/>
          <c:showBubbleSize val="0"/>
        </c:dLbls>
        <c:gapWidth val="182"/>
        <c:axId val="1129304384"/>
        <c:axId val="1129300640"/>
      </c:barChart>
      <c:catAx>
        <c:axId val="1129304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300640"/>
        <c:crosses val="autoZero"/>
        <c:auto val="1"/>
        <c:lblAlgn val="ctr"/>
        <c:lblOffset val="100"/>
        <c:noMultiLvlLbl val="0"/>
      </c:catAx>
      <c:valAx>
        <c:axId val="1129300640"/>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112930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analysis.xlsx]KPI!PivotTable5</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KPI!$K$24</c:f>
              <c:strCache>
                <c:ptCount val="1"/>
                <c:pt idx="0">
                  <c:v>Total</c:v>
                </c:pt>
              </c:strCache>
            </c:strRef>
          </c:tx>
          <c:spPr>
            <a:solidFill>
              <a:schemeClr val="accent1"/>
            </a:solidFill>
            <a:ln>
              <a:noFill/>
            </a:ln>
            <a:effectLst/>
          </c:spPr>
          <c:cat>
            <c:strRef>
              <c:f>KPI!$J$25:$J$34</c:f>
              <c:strCache>
                <c:ptCount val="9"/>
                <c:pt idx="0">
                  <c:v>2011</c:v>
                </c:pt>
                <c:pt idx="1">
                  <c:v>2012</c:v>
                </c:pt>
                <c:pt idx="2">
                  <c:v>2014</c:v>
                </c:pt>
                <c:pt idx="3">
                  <c:v>2015</c:v>
                </c:pt>
                <c:pt idx="4">
                  <c:v>2016</c:v>
                </c:pt>
                <c:pt idx="5">
                  <c:v>2017</c:v>
                </c:pt>
                <c:pt idx="6">
                  <c:v>2018</c:v>
                </c:pt>
                <c:pt idx="7">
                  <c:v>2020</c:v>
                </c:pt>
                <c:pt idx="8">
                  <c:v>2022</c:v>
                </c:pt>
              </c:strCache>
            </c:strRef>
          </c:cat>
          <c:val>
            <c:numRef>
              <c:f>KPI!$K$25:$K$34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39D-4662-87F9-CD13F34B1C3B}"/>
            </c:ext>
          </c:extLst>
        </c:ser>
        <c:dLbls>
          <c:showLegendKey val="0"/>
          <c:showVal val="0"/>
          <c:showCatName val="0"/>
          <c:showSerName val="0"/>
          <c:showPercent val="0"/>
          <c:showBubbleSize val="0"/>
        </c:dLbls>
        <c:axId val="1416337776"/>
        <c:axId val="1416338192"/>
      </c:areaChart>
      <c:catAx>
        <c:axId val="1416337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338192"/>
        <c:crosses val="autoZero"/>
        <c:auto val="1"/>
        <c:lblAlgn val="ctr"/>
        <c:lblOffset val="100"/>
        <c:noMultiLvlLbl val="0"/>
      </c:catAx>
      <c:valAx>
        <c:axId val="1416338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337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analysis.xlsx]KPI!PivotTable6</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ABC060"/>
          </a:solidFill>
          <a:ln w="19050">
            <a:solidFill>
              <a:schemeClr val="lt1"/>
            </a:solidFill>
          </a:ln>
          <a:effectLst/>
        </c:spPr>
        <c:dLbl>
          <c:idx val="0"/>
          <c:layout>
            <c:manualLayout>
              <c:x val="0.15277777777777779"/>
              <c:y val="4.16666666666664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92D050"/>
          </a:solidFill>
          <a:ln w="19050">
            <a:solidFill>
              <a:schemeClr val="lt1"/>
            </a:solidFill>
          </a:ln>
          <a:effectLst/>
        </c:spPr>
        <c:dLbl>
          <c:idx val="0"/>
          <c:layout>
            <c:manualLayout>
              <c:x val="0.16944444444444445"/>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rgbClr val="FFC000"/>
          </a:solidFill>
          <a:ln w="19050">
            <a:solidFill>
              <a:schemeClr val="lt1"/>
            </a:solidFill>
          </a:ln>
          <a:effectLst/>
        </c:spPr>
        <c:dLbl>
          <c:idx val="0"/>
          <c:layout>
            <c:manualLayout>
              <c:x val="-0.13333333333333333"/>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201291400571829"/>
          <c:y val="0.11548775153105861"/>
          <c:w val="0.62629838518021919"/>
          <c:h val="0.84252041411490231"/>
        </c:manualLayout>
      </c:layout>
      <c:doughnutChart>
        <c:varyColors val="1"/>
        <c:ser>
          <c:idx val="0"/>
          <c:order val="0"/>
          <c:tx>
            <c:strRef>
              <c:f>KPI!$B$46</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3-79B0-4C8A-A21D-CFBC32FA55F5}"/>
              </c:ext>
            </c:extLst>
          </c:dPt>
          <c:dPt>
            <c:idx val="1"/>
            <c:bubble3D val="0"/>
            <c:spPr>
              <a:solidFill>
                <a:srgbClr val="ABC060"/>
              </a:solidFill>
              <a:ln w="19050">
                <a:solidFill>
                  <a:schemeClr val="lt1"/>
                </a:solidFill>
              </a:ln>
              <a:effectLst/>
            </c:spPr>
            <c:extLst>
              <c:ext xmlns:c16="http://schemas.microsoft.com/office/drawing/2014/chart" uri="{C3380CC4-5D6E-409C-BE32-E72D297353CC}">
                <c16:uniqueId val="{00000002-79B0-4C8A-A21D-CFBC32FA55F5}"/>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4-79B0-4C8A-A21D-CFBC32FA55F5}"/>
              </c:ext>
            </c:extLst>
          </c:dPt>
          <c:dLbls>
            <c:dLbl>
              <c:idx val="0"/>
              <c:layout>
                <c:manualLayout>
                  <c:x val="0.16944444444444445"/>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9B0-4C8A-A21D-CFBC32FA55F5}"/>
                </c:ext>
              </c:extLst>
            </c:dLbl>
            <c:dLbl>
              <c:idx val="1"/>
              <c:layout>
                <c:manualLayout>
                  <c:x val="0.15277777777777779"/>
                  <c:y val="4.166666666666649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79B0-4C8A-A21D-CFBC32FA55F5}"/>
                </c:ext>
              </c:extLst>
            </c:dLbl>
            <c:dLbl>
              <c:idx val="2"/>
              <c:layout>
                <c:manualLayout>
                  <c:x val="-0.13333333333333333"/>
                  <c:y val="-6.481481481481485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9B0-4C8A-A21D-CFBC32FA55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KPI!$A$47:$A$50</c:f>
              <c:strCache>
                <c:ptCount val="3"/>
                <c:pt idx="0">
                  <c:v>High</c:v>
                </c:pt>
                <c:pt idx="1">
                  <c:v>Medium</c:v>
                </c:pt>
                <c:pt idx="2">
                  <c:v>Small</c:v>
                </c:pt>
              </c:strCache>
            </c:strRef>
          </c:cat>
          <c:val>
            <c:numRef>
              <c:f>KPI!$B$47:$B$50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79B0-4C8A-A21D-CFBC32FA55F5}"/>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analysis.xlsx]KPI!PivotTable8</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KPI!$B$63</c:f>
              <c:strCache>
                <c:ptCount val="1"/>
                <c:pt idx="0">
                  <c:v>Total</c:v>
                </c:pt>
              </c:strCache>
            </c:strRef>
          </c:tx>
          <c:spPr>
            <a:solidFill>
              <a:schemeClr val="accent1"/>
            </a:solidFill>
            <a:ln>
              <a:noFill/>
            </a:ln>
            <a:effectLst/>
          </c:spPr>
          <c:invertIfNegative val="0"/>
          <c:cat>
            <c:strRef>
              <c:f>KPI!$A$64:$A$68</c:f>
              <c:strCache>
                <c:ptCount val="4"/>
                <c:pt idx="0">
                  <c:v>Grocery Store</c:v>
                </c:pt>
                <c:pt idx="1">
                  <c:v>Supermarket Type3</c:v>
                </c:pt>
                <c:pt idx="2">
                  <c:v>Supermarket Type2</c:v>
                </c:pt>
                <c:pt idx="3">
                  <c:v>Supermarket Type1</c:v>
                </c:pt>
              </c:strCache>
            </c:strRef>
          </c:cat>
          <c:val>
            <c:numRef>
              <c:f>KPI!$B$64:$B$68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6B7-430E-B8D9-D34603877C80}"/>
            </c:ext>
          </c:extLst>
        </c:ser>
        <c:dLbls>
          <c:showLegendKey val="0"/>
          <c:showVal val="0"/>
          <c:showCatName val="0"/>
          <c:showSerName val="0"/>
          <c:showPercent val="0"/>
          <c:showBubbleSize val="0"/>
        </c:dLbls>
        <c:gapWidth val="182"/>
        <c:axId val="884362975"/>
        <c:axId val="884367551"/>
      </c:barChart>
      <c:catAx>
        <c:axId val="8843629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367551"/>
        <c:crosses val="autoZero"/>
        <c:auto val="1"/>
        <c:lblAlgn val="ctr"/>
        <c:lblOffset val="100"/>
        <c:noMultiLvlLbl val="0"/>
      </c:catAx>
      <c:valAx>
        <c:axId val="884367551"/>
        <c:scaling>
          <c:orientation val="minMax"/>
        </c:scaling>
        <c:delete val="1"/>
        <c:axPos val="b"/>
        <c:numFmt formatCode="&quot;$&quot;0.0,&quot;K&quot;" sourceLinked="1"/>
        <c:majorTickMark val="none"/>
        <c:minorTickMark val="none"/>
        <c:tickLblPos val="nextTo"/>
        <c:crossAx val="884362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analysis.xlsx]KPI!PivotTable9</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KPI!$K$64</c:f>
              <c:strCache>
                <c:ptCount val="1"/>
                <c:pt idx="0">
                  <c:v>Total</c:v>
                </c:pt>
              </c:strCache>
            </c:strRef>
          </c:tx>
          <c:spPr>
            <a:solidFill>
              <a:schemeClr val="accent1"/>
            </a:solidFill>
            <a:ln>
              <a:noFill/>
            </a:ln>
            <a:effectLst/>
          </c:spPr>
          <c:invertIfNegative val="0"/>
          <c:cat>
            <c:strRef>
              <c:f>KPI!$J$65:$J$69</c:f>
              <c:strCache>
                <c:ptCount val="4"/>
                <c:pt idx="0">
                  <c:v>Grocery Store</c:v>
                </c:pt>
                <c:pt idx="1">
                  <c:v>Supermarket Type3</c:v>
                </c:pt>
                <c:pt idx="2">
                  <c:v>Supermarket Type2</c:v>
                </c:pt>
                <c:pt idx="3">
                  <c:v>Supermarket Type1</c:v>
                </c:pt>
              </c:strCache>
            </c:strRef>
          </c:cat>
          <c:val>
            <c:numRef>
              <c:f>KPI!$K$65:$K$69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D5A-428C-AA1E-3B63F77F1F59}"/>
            </c:ext>
          </c:extLst>
        </c:ser>
        <c:dLbls>
          <c:showLegendKey val="0"/>
          <c:showVal val="0"/>
          <c:showCatName val="0"/>
          <c:showSerName val="0"/>
          <c:showPercent val="0"/>
          <c:showBubbleSize val="0"/>
        </c:dLbls>
        <c:gapWidth val="182"/>
        <c:axId val="532707567"/>
        <c:axId val="532721711"/>
      </c:barChart>
      <c:catAx>
        <c:axId val="532707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721711"/>
        <c:crosses val="autoZero"/>
        <c:auto val="1"/>
        <c:lblAlgn val="ctr"/>
        <c:lblOffset val="100"/>
        <c:noMultiLvlLbl val="0"/>
      </c:catAx>
      <c:valAx>
        <c:axId val="532721711"/>
        <c:scaling>
          <c:orientation val="minMax"/>
        </c:scaling>
        <c:delete val="1"/>
        <c:axPos val="b"/>
        <c:numFmt formatCode="&quot;$&quot;0" sourceLinked="1"/>
        <c:majorTickMark val="none"/>
        <c:minorTickMark val="none"/>
        <c:tickLblPos val="nextTo"/>
        <c:crossAx val="53270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analysis.xlsx]KPI!PivotTable2</c:name>
    <c:fmtId val="7"/>
  </c:pivotSource>
  <c:chart>
    <c:autoTitleDeleted val="1"/>
    <c:pivotFmts>
      <c:pivotFmt>
        <c:idx val="0"/>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8EBF61"/>
          </a:solidFill>
          <a:ln w="19050">
            <a:solidFill>
              <a:schemeClr val="lt1"/>
            </a:solidFill>
          </a:ln>
          <a:effectLst/>
        </c:spPr>
        <c:dLbl>
          <c:idx val="0"/>
          <c:layout>
            <c:manualLayout>
              <c:x val="0.10173893861507906"/>
              <c:y val="0.117215574452808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9.8376839107736119E-2"/>
              <c:y val="-0.1172332429429440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8EBF61"/>
          </a:solidFill>
          <a:ln w="19050">
            <a:solidFill>
              <a:schemeClr val="lt1"/>
            </a:solidFill>
          </a:ln>
          <a:effectLst/>
        </c:spPr>
        <c:dLbl>
          <c:idx val="0"/>
          <c:layout>
            <c:manualLayout>
              <c:x val="0.10173893861507906"/>
              <c:y val="0.117215574452808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9.8376839107736119E-2"/>
              <c:y val="-0.11723324294294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8EBF61"/>
          </a:solidFill>
          <a:ln w="19050">
            <a:solidFill>
              <a:schemeClr val="lt1"/>
            </a:solidFill>
          </a:ln>
          <a:effectLst/>
        </c:spPr>
        <c:dLbl>
          <c:idx val="0"/>
          <c:layout>
            <c:manualLayout>
              <c:x val="0.12257217847769029"/>
              <c:y val="0.168252354419798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dLbl>
          <c:idx val="0"/>
          <c:layout>
            <c:manualLayout>
              <c:x val="-9.3168471128608918E-2"/>
              <c:y val="-0.155510758899777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718750000000001"/>
                  <c:h val="0.17186611504156277"/>
                </c:manualLayout>
              </c15:layout>
            </c:ext>
          </c:extLst>
        </c:dLbl>
      </c:pivotFmt>
    </c:pivotFmts>
    <c:plotArea>
      <c:layout>
        <c:manualLayout>
          <c:layoutTarget val="inner"/>
          <c:xMode val="edge"/>
          <c:yMode val="edge"/>
          <c:x val="0.17849614501312336"/>
          <c:y val="0.16100775396287983"/>
          <c:w val="0.64465469160104993"/>
          <c:h val="0.78962528205818594"/>
        </c:manualLayout>
      </c:layout>
      <c:doughnutChart>
        <c:varyColors val="1"/>
        <c:ser>
          <c:idx val="0"/>
          <c:order val="0"/>
          <c:tx>
            <c:strRef>
              <c:f>KPI!$B$13</c:f>
              <c:strCache>
                <c:ptCount val="1"/>
                <c:pt idx="0">
                  <c:v>Total</c:v>
                </c:pt>
              </c:strCache>
            </c:strRef>
          </c:tx>
          <c:dPt>
            <c:idx val="0"/>
            <c:bubble3D val="0"/>
            <c:spPr>
              <a:solidFill>
                <a:srgbClr val="8EBF61"/>
              </a:solidFill>
              <a:ln w="19050">
                <a:solidFill>
                  <a:schemeClr val="lt1"/>
                </a:solidFill>
              </a:ln>
              <a:effectLst/>
            </c:spPr>
            <c:extLst>
              <c:ext xmlns:c16="http://schemas.microsoft.com/office/drawing/2014/chart" uri="{C3380CC4-5D6E-409C-BE32-E72D297353CC}">
                <c16:uniqueId val="{00000001-31AF-43BA-A2DE-F44634F03BF4}"/>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31AF-43BA-A2DE-F44634F03BF4}"/>
              </c:ext>
            </c:extLst>
          </c:dPt>
          <c:dLbls>
            <c:dLbl>
              <c:idx val="0"/>
              <c:layout>
                <c:manualLayout>
                  <c:x val="0.12257217847769029"/>
                  <c:y val="0.16825235441979891"/>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1AF-43BA-A2DE-F44634F03BF4}"/>
                </c:ext>
              </c:extLst>
            </c:dLbl>
            <c:dLbl>
              <c:idx val="1"/>
              <c:layout>
                <c:manualLayout>
                  <c:x val="-9.3168471128608918E-2"/>
                  <c:y val="-0.15551075889977717"/>
                </c:manualLayout>
              </c:layout>
              <c:showLegendKey val="0"/>
              <c:showVal val="1"/>
              <c:showCatName val="0"/>
              <c:showSerName val="0"/>
              <c:showPercent val="1"/>
              <c:showBubbleSize val="0"/>
              <c:extLst>
                <c:ext xmlns:c15="http://schemas.microsoft.com/office/drawing/2012/chart" uri="{CE6537A1-D6FC-4f65-9D91-7224C49458BB}">
                  <c15:layout>
                    <c:manualLayout>
                      <c:w val="0.21718750000000001"/>
                      <c:h val="0.17186611504156277"/>
                    </c:manualLayout>
                  </c15:layout>
                </c:ext>
                <c:ext xmlns:c16="http://schemas.microsoft.com/office/drawing/2014/chart" uri="{C3380CC4-5D6E-409C-BE32-E72D297353CC}">
                  <c16:uniqueId val="{00000003-31AF-43BA-A2DE-F44634F03B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KPI!$A$14:$A$16</c:f>
              <c:strCache>
                <c:ptCount val="2"/>
                <c:pt idx="0">
                  <c:v>Low Fat</c:v>
                </c:pt>
                <c:pt idx="1">
                  <c:v>Regular</c:v>
                </c:pt>
              </c:strCache>
            </c:strRef>
          </c:cat>
          <c:val>
            <c:numRef>
              <c:f>KPI!$B$14:$B$16</c:f>
              <c:numCache>
                <c:formatCode>"$"0.0,"K"</c:formatCode>
                <c:ptCount val="2"/>
                <c:pt idx="0">
                  <c:v>776319.68840000057</c:v>
                </c:pt>
                <c:pt idx="1">
                  <c:v>425361.8043999995</c:v>
                </c:pt>
              </c:numCache>
            </c:numRef>
          </c:val>
          <c:extLst>
            <c:ext xmlns:c16="http://schemas.microsoft.com/office/drawing/2014/chart" uri="{C3380CC4-5D6E-409C-BE32-E72D297353CC}">
              <c16:uniqueId val="{00000004-31AF-43BA-A2DE-F44634F03BF4}"/>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analysis.xlsx]KPI!PivotTable3</c:name>
    <c:fmtId val="14"/>
  </c:pivotSource>
  <c:chart>
    <c:autoTitleDeleted val="0"/>
    <c:pivotFmts>
      <c:pivotFmt>
        <c:idx val="0"/>
        <c:spPr>
          <a:solidFill>
            <a:srgbClr val="8EBF6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8EBF6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EBF6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76218792161237"/>
          <c:y val="0.16852355576765027"/>
          <c:w val="0.82925278102167566"/>
          <c:h val="0.81939218284635651"/>
        </c:manualLayout>
      </c:layout>
      <c:barChart>
        <c:barDir val="bar"/>
        <c:grouping val="clustered"/>
        <c:varyColors val="0"/>
        <c:ser>
          <c:idx val="0"/>
          <c:order val="0"/>
          <c:tx>
            <c:strRef>
              <c:f>KPI!$B$29:$B$30</c:f>
              <c:strCache>
                <c:ptCount val="1"/>
                <c:pt idx="0">
                  <c:v>Regular</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KPI!$A$31:$A$34</c:f>
              <c:strCache>
                <c:ptCount val="3"/>
                <c:pt idx="0">
                  <c:v>Tier 1</c:v>
                </c:pt>
                <c:pt idx="1">
                  <c:v>Tier 2</c:v>
                </c:pt>
                <c:pt idx="2">
                  <c:v>Tier 3</c:v>
                </c:pt>
              </c:strCache>
            </c:strRef>
          </c:cat>
          <c:val>
            <c:numRef>
              <c:f>KPI!$B$31:$B$34</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2174-4F00-AC5E-2EE853EE5CFC}"/>
            </c:ext>
          </c:extLst>
        </c:ser>
        <c:ser>
          <c:idx val="1"/>
          <c:order val="1"/>
          <c:tx>
            <c:strRef>
              <c:f>KPI!$C$29:$C$30</c:f>
              <c:strCache>
                <c:ptCount val="1"/>
                <c:pt idx="0">
                  <c:v>Low Fat</c:v>
                </c:pt>
              </c:strCache>
            </c:strRef>
          </c:tx>
          <c:spPr>
            <a:solidFill>
              <a:srgbClr val="8EBF6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KPI!$A$31:$A$34</c:f>
              <c:strCache>
                <c:ptCount val="3"/>
                <c:pt idx="0">
                  <c:v>Tier 1</c:v>
                </c:pt>
                <c:pt idx="1">
                  <c:v>Tier 2</c:v>
                </c:pt>
                <c:pt idx="2">
                  <c:v>Tier 3</c:v>
                </c:pt>
              </c:strCache>
            </c:strRef>
          </c:cat>
          <c:val>
            <c:numRef>
              <c:f>KPI!$C$31:$C$34</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174-4F00-AC5E-2EE853EE5CFC}"/>
            </c:ext>
          </c:extLst>
        </c:ser>
        <c:dLbls>
          <c:dLblPos val="outEnd"/>
          <c:showLegendKey val="0"/>
          <c:showVal val="1"/>
          <c:showCatName val="0"/>
          <c:showSerName val="0"/>
          <c:showPercent val="0"/>
          <c:showBubbleSize val="0"/>
        </c:dLbls>
        <c:gapWidth val="65"/>
        <c:axId val="1131870576"/>
        <c:axId val="1131872656"/>
      </c:barChart>
      <c:catAx>
        <c:axId val="1131870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131872656"/>
        <c:crosses val="autoZero"/>
        <c:auto val="1"/>
        <c:lblAlgn val="ctr"/>
        <c:lblOffset val="100"/>
        <c:noMultiLvlLbl val="0"/>
      </c:catAx>
      <c:valAx>
        <c:axId val="1131872656"/>
        <c:scaling>
          <c:orientation val="minMax"/>
        </c:scaling>
        <c:delete val="1"/>
        <c:axPos val="b"/>
        <c:numFmt formatCode="&quot;$&quot;0.0,&quot;K&quot;" sourceLinked="1"/>
        <c:majorTickMark val="none"/>
        <c:minorTickMark val="none"/>
        <c:tickLblPos val="nextTo"/>
        <c:crossAx val="11318705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analysis.xlsx]KPI!PivotTable4</c:name>
    <c:fmtId val="11"/>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728601232538238"/>
          <c:y val="3.4188034188034191E-2"/>
          <c:w val="0.46875794371857366"/>
          <c:h val="0.93162393162393164"/>
        </c:manualLayout>
      </c:layout>
      <c:barChart>
        <c:barDir val="bar"/>
        <c:grouping val="clustered"/>
        <c:varyColors val="0"/>
        <c:ser>
          <c:idx val="0"/>
          <c:order val="0"/>
          <c:tx>
            <c:strRef>
              <c:f>KPI!$K$3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KPI!$J$4:$J$20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KPI!$K$4:$K$20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1A8-45AB-8D13-7BD2950805BA}"/>
            </c:ext>
          </c:extLst>
        </c:ser>
        <c:dLbls>
          <c:showLegendKey val="0"/>
          <c:showVal val="0"/>
          <c:showCatName val="0"/>
          <c:showSerName val="0"/>
          <c:showPercent val="0"/>
          <c:showBubbleSize val="0"/>
        </c:dLbls>
        <c:gapWidth val="50"/>
        <c:axId val="1129304384"/>
        <c:axId val="1129300640"/>
      </c:barChart>
      <c:catAx>
        <c:axId val="1129304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129300640"/>
        <c:crosses val="autoZero"/>
        <c:auto val="1"/>
        <c:lblAlgn val="ctr"/>
        <c:lblOffset val="100"/>
        <c:noMultiLvlLbl val="0"/>
      </c:catAx>
      <c:valAx>
        <c:axId val="1129300640"/>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112930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analysis.xlsx]KPI!PivotTable5</c:name>
    <c:fmtId val="1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alpha val="85000"/>
            </a:srgbClr>
          </a:solidFill>
          <a:ln w="127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2.5789813023855577E-3"/>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5.1579626047711154E-3"/>
              <c:y val="-0.263888888888888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5.1579626047711154E-3"/>
              <c:y val="-0.263888888888888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7.73694390715672E-3"/>
              <c:y val="-0.277777777777777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1.2894906511927788E-2"/>
              <c:y val="-0.282407407407407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1.5473887814313346E-2"/>
              <c:y val="-0.277777777777777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1.0315925209542231E-2"/>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9.4561555370980212E-17"/>
              <c:y val="-0.300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alpha val="85000"/>
            </a:srgbClr>
          </a:solidFill>
          <a:ln w="12700">
            <a:solidFill>
              <a:schemeClr val="tx1"/>
            </a:solidFill>
          </a:ln>
          <a:effectLst>
            <a:innerShdw dist="12700" dir="16200000">
              <a:schemeClr val="lt1">
                <a:alpha val="75000"/>
              </a:schemeClr>
            </a:innerShdw>
          </a:effectLst>
        </c:spPr>
        <c:dLbl>
          <c:idx val="0"/>
          <c:layout>
            <c:manualLayout>
              <c:x val="-7.7369439071566732E-3"/>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889103803997423E-2"/>
          <c:y val="6.965174129353234E-2"/>
          <c:w val="0.89622179239200517"/>
          <c:h val="0.82985936459435106"/>
        </c:manualLayout>
      </c:layout>
      <c:areaChart>
        <c:grouping val="standard"/>
        <c:varyColors val="0"/>
        <c:ser>
          <c:idx val="0"/>
          <c:order val="0"/>
          <c:tx>
            <c:strRef>
              <c:f>KPI!$K$24</c:f>
              <c:strCache>
                <c:ptCount val="1"/>
                <c:pt idx="0">
                  <c:v>Total</c:v>
                </c:pt>
              </c:strCache>
            </c:strRef>
          </c:tx>
          <c:spPr>
            <a:solidFill>
              <a:srgbClr val="FFC000">
                <a:alpha val="85000"/>
              </a:srgbClr>
            </a:solidFill>
            <a:ln w="127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2-FC8C-43B4-B417-65F1DB4D4BD4}"/>
              </c:ext>
            </c:extLst>
          </c:dPt>
          <c:dPt>
            <c:idx val="1"/>
            <c:bubble3D val="0"/>
            <c:extLst>
              <c:ext xmlns:c16="http://schemas.microsoft.com/office/drawing/2014/chart" uri="{C3380CC4-5D6E-409C-BE32-E72D297353CC}">
                <c16:uniqueId val="{00000003-FC8C-43B4-B417-65F1DB4D4BD4}"/>
              </c:ext>
            </c:extLst>
          </c:dPt>
          <c:dPt>
            <c:idx val="2"/>
            <c:bubble3D val="0"/>
            <c:extLst>
              <c:ext xmlns:c16="http://schemas.microsoft.com/office/drawing/2014/chart" uri="{C3380CC4-5D6E-409C-BE32-E72D297353CC}">
                <c16:uniqueId val="{00000004-FC8C-43B4-B417-65F1DB4D4BD4}"/>
              </c:ext>
            </c:extLst>
          </c:dPt>
          <c:dPt>
            <c:idx val="3"/>
            <c:bubble3D val="0"/>
            <c:extLst>
              <c:ext xmlns:c16="http://schemas.microsoft.com/office/drawing/2014/chart" uri="{C3380CC4-5D6E-409C-BE32-E72D297353CC}">
                <c16:uniqueId val="{00000005-FC8C-43B4-B417-65F1DB4D4BD4}"/>
              </c:ext>
            </c:extLst>
          </c:dPt>
          <c:dPt>
            <c:idx val="4"/>
            <c:bubble3D val="0"/>
            <c:extLst>
              <c:ext xmlns:c16="http://schemas.microsoft.com/office/drawing/2014/chart" uri="{C3380CC4-5D6E-409C-BE32-E72D297353CC}">
                <c16:uniqueId val="{00000006-FC8C-43B4-B417-65F1DB4D4BD4}"/>
              </c:ext>
            </c:extLst>
          </c:dPt>
          <c:dPt>
            <c:idx val="5"/>
            <c:bubble3D val="0"/>
            <c:extLst>
              <c:ext xmlns:c16="http://schemas.microsoft.com/office/drawing/2014/chart" uri="{C3380CC4-5D6E-409C-BE32-E72D297353CC}">
                <c16:uniqueId val="{00000007-FC8C-43B4-B417-65F1DB4D4BD4}"/>
              </c:ext>
            </c:extLst>
          </c:dPt>
          <c:dPt>
            <c:idx val="6"/>
            <c:bubble3D val="0"/>
            <c:extLst>
              <c:ext xmlns:c16="http://schemas.microsoft.com/office/drawing/2014/chart" uri="{C3380CC4-5D6E-409C-BE32-E72D297353CC}">
                <c16:uniqueId val="{00000008-FC8C-43B4-B417-65F1DB4D4BD4}"/>
              </c:ext>
            </c:extLst>
          </c:dPt>
          <c:dPt>
            <c:idx val="7"/>
            <c:bubble3D val="0"/>
            <c:extLst>
              <c:ext xmlns:c16="http://schemas.microsoft.com/office/drawing/2014/chart" uri="{C3380CC4-5D6E-409C-BE32-E72D297353CC}">
                <c16:uniqueId val="{00000009-FC8C-43B4-B417-65F1DB4D4BD4}"/>
              </c:ext>
            </c:extLst>
          </c:dPt>
          <c:dPt>
            <c:idx val="8"/>
            <c:bubble3D val="0"/>
            <c:extLst>
              <c:ext xmlns:c16="http://schemas.microsoft.com/office/drawing/2014/chart" uri="{C3380CC4-5D6E-409C-BE32-E72D297353CC}">
                <c16:uniqueId val="{0000000A-FC8C-43B4-B417-65F1DB4D4BD4}"/>
              </c:ext>
            </c:extLst>
          </c:dPt>
          <c:dLbls>
            <c:dLbl>
              <c:idx val="0"/>
              <c:layout>
                <c:manualLayout>
                  <c:x val="-2.5789813023855577E-3"/>
                  <c:y val="-0.194444444444444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C8C-43B4-B417-65F1DB4D4BD4}"/>
                </c:ext>
              </c:extLst>
            </c:dLbl>
            <c:dLbl>
              <c:idx val="1"/>
              <c:layout>
                <c:manualLayout>
                  <c:x val="-5.1579626047711154E-3"/>
                  <c:y val="-0.263888888888888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C8C-43B4-B417-65F1DB4D4BD4}"/>
                </c:ext>
              </c:extLst>
            </c:dLbl>
            <c:dLbl>
              <c:idx val="2"/>
              <c:layout>
                <c:manualLayout>
                  <c:x val="-5.1579626047711154E-3"/>
                  <c:y val="-0.263888888888888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C8C-43B4-B417-65F1DB4D4BD4}"/>
                </c:ext>
              </c:extLst>
            </c:dLbl>
            <c:dLbl>
              <c:idx val="3"/>
              <c:layout>
                <c:manualLayout>
                  <c:x val="-7.73694390715672E-3"/>
                  <c:y val="-0.277777777777777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C8C-43B4-B417-65F1DB4D4BD4}"/>
                </c:ext>
              </c:extLst>
            </c:dLbl>
            <c:dLbl>
              <c:idx val="4"/>
              <c:layout>
                <c:manualLayout>
                  <c:x val="-1.2894906511927788E-2"/>
                  <c:y val="-0.282407407407407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C8C-43B4-B417-65F1DB4D4BD4}"/>
                </c:ext>
              </c:extLst>
            </c:dLbl>
            <c:dLbl>
              <c:idx val="5"/>
              <c:layout>
                <c:manualLayout>
                  <c:x val="-1.5473887814313346E-2"/>
                  <c:y val="-0.277777777777777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C8C-43B4-B417-65F1DB4D4BD4}"/>
                </c:ext>
              </c:extLst>
            </c:dLbl>
            <c:dLbl>
              <c:idx val="6"/>
              <c:layout>
                <c:manualLayout>
                  <c:x val="-1.0315925209542231E-2"/>
                  <c:y val="-0.384259259259259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C8C-43B4-B417-65F1DB4D4BD4}"/>
                </c:ext>
              </c:extLst>
            </c:dLbl>
            <c:dLbl>
              <c:idx val="7"/>
              <c:layout>
                <c:manualLayout>
                  <c:x val="9.4561555370980212E-17"/>
                  <c:y val="-0.300925925925925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C8C-43B4-B417-65F1DB4D4BD4}"/>
                </c:ext>
              </c:extLst>
            </c:dLbl>
            <c:dLbl>
              <c:idx val="8"/>
              <c:layout>
                <c:manualLayout>
                  <c:x val="-7.7369439071566732E-3"/>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C8C-43B4-B417-65F1DB4D4BD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KPI!$J$25:$J$34</c:f>
              <c:strCache>
                <c:ptCount val="9"/>
                <c:pt idx="0">
                  <c:v>2011</c:v>
                </c:pt>
                <c:pt idx="1">
                  <c:v>2012</c:v>
                </c:pt>
                <c:pt idx="2">
                  <c:v>2014</c:v>
                </c:pt>
                <c:pt idx="3">
                  <c:v>2015</c:v>
                </c:pt>
                <c:pt idx="4">
                  <c:v>2016</c:v>
                </c:pt>
                <c:pt idx="5">
                  <c:v>2017</c:v>
                </c:pt>
                <c:pt idx="6">
                  <c:v>2018</c:v>
                </c:pt>
                <c:pt idx="7">
                  <c:v>2020</c:v>
                </c:pt>
                <c:pt idx="8">
                  <c:v>2022</c:v>
                </c:pt>
              </c:strCache>
            </c:strRef>
          </c:cat>
          <c:val>
            <c:numRef>
              <c:f>KPI!$K$25:$K$34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C8C-43B4-B417-65F1DB4D4BD4}"/>
            </c:ext>
          </c:extLst>
        </c:ser>
        <c:dLbls>
          <c:showLegendKey val="0"/>
          <c:showVal val="0"/>
          <c:showCatName val="0"/>
          <c:showSerName val="0"/>
          <c:showPercent val="0"/>
          <c:showBubbleSize val="0"/>
        </c:dLbls>
        <c:dropLines>
          <c:spPr>
            <a:ln w="9525" cap="flat" cmpd="sng" algn="ctr">
              <a:solidFill>
                <a:schemeClr val="bg2">
                  <a:lumMod val="75000"/>
                  <a:alpha val="40000"/>
                </a:schemeClr>
              </a:solidFill>
              <a:round/>
            </a:ln>
            <a:effectLst/>
          </c:spPr>
        </c:dropLines>
        <c:axId val="1416337776"/>
        <c:axId val="1416338192"/>
      </c:areaChart>
      <c:catAx>
        <c:axId val="1416337776"/>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1416338192"/>
        <c:crosses val="autoZero"/>
        <c:auto val="1"/>
        <c:lblAlgn val="ctr"/>
        <c:lblOffset val="100"/>
        <c:noMultiLvlLbl val="0"/>
      </c:catAx>
      <c:valAx>
        <c:axId val="1416338192"/>
        <c:scaling>
          <c:orientation val="minMax"/>
        </c:scaling>
        <c:delete val="1"/>
        <c:axPos val="l"/>
        <c:numFmt formatCode="&quot;$&quot;0.0,&quot;K&quot;" sourceLinked="1"/>
        <c:majorTickMark val="out"/>
        <c:minorTickMark val="none"/>
        <c:tickLblPos val="nextTo"/>
        <c:crossAx val="14163377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analysis.xlsx]KPI!PivotTable6</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ABC060"/>
          </a:solidFill>
          <a:ln w="19050">
            <a:solidFill>
              <a:schemeClr val="lt1"/>
            </a:solidFill>
          </a:ln>
          <a:effectLst/>
        </c:spPr>
        <c:dLbl>
          <c:idx val="0"/>
          <c:layout>
            <c:manualLayout>
              <c:x val="0.15277777777777779"/>
              <c:y val="4.16666666666664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92D050"/>
          </a:solidFill>
          <a:ln w="19050">
            <a:solidFill>
              <a:schemeClr val="lt1"/>
            </a:solidFill>
          </a:ln>
          <a:effectLst/>
        </c:spPr>
        <c:dLbl>
          <c:idx val="0"/>
          <c:layout>
            <c:manualLayout>
              <c:x val="0.16944444444444445"/>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rgbClr val="FFC000"/>
          </a:solidFill>
          <a:ln w="19050">
            <a:solidFill>
              <a:schemeClr val="lt1"/>
            </a:solidFill>
          </a:ln>
          <a:effectLst/>
        </c:spPr>
        <c:dLbl>
          <c:idx val="0"/>
          <c:layout>
            <c:manualLayout>
              <c:x val="-0.13333333333333333"/>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92D050"/>
          </a:solidFill>
          <a:ln w="19050">
            <a:solidFill>
              <a:schemeClr val="lt1"/>
            </a:solidFill>
          </a:ln>
          <a:effectLst/>
        </c:spPr>
        <c:dLbl>
          <c:idx val="0"/>
          <c:layout>
            <c:manualLayout>
              <c:x val="0.16944444444444445"/>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ABC060"/>
          </a:solidFill>
          <a:ln w="19050">
            <a:solidFill>
              <a:schemeClr val="lt1"/>
            </a:solidFill>
          </a:ln>
          <a:effectLst/>
        </c:spPr>
        <c:dLbl>
          <c:idx val="0"/>
          <c:layout>
            <c:manualLayout>
              <c:x val="0.15277777777777779"/>
              <c:y val="4.16666666666664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FFC000"/>
          </a:solidFill>
          <a:ln w="19050">
            <a:solidFill>
              <a:schemeClr val="lt1"/>
            </a:solidFill>
          </a:ln>
          <a:effectLst/>
        </c:spPr>
        <c:dLbl>
          <c:idx val="0"/>
          <c:layout>
            <c:manualLayout>
              <c:x val="-0.13333333333333333"/>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rgbClr val="92D050"/>
          </a:solidFill>
          <a:ln w="19050">
            <a:solidFill>
              <a:schemeClr val="lt1"/>
            </a:solidFill>
          </a:ln>
          <a:effectLst/>
        </c:spPr>
        <c:dLbl>
          <c:idx val="0"/>
          <c:layout>
            <c:manualLayout>
              <c:x val="0.16944444444444445"/>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rgbClr val="ABC060"/>
          </a:solidFill>
          <a:ln w="19050">
            <a:solidFill>
              <a:schemeClr val="lt1"/>
            </a:solidFill>
          </a:ln>
          <a:effectLst/>
        </c:spPr>
        <c:dLbl>
          <c:idx val="0"/>
          <c:layout>
            <c:manualLayout>
              <c:x val="0.21247927031509117"/>
              <c:y val="4.16666666666664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84079601990049"/>
                  <c:h val="0.16006410256410256"/>
                </c:manualLayout>
              </c15:layout>
            </c:ext>
          </c:extLst>
        </c:dLbl>
      </c:pivotFmt>
      <c:pivotFmt>
        <c:idx val="11"/>
        <c:spPr>
          <a:solidFill>
            <a:srgbClr val="FFC000"/>
          </a:solidFill>
          <a:ln w="19050">
            <a:solidFill>
              <a:schemeClr val="lt1"/>
            </a:solidFill>
          </a:ln>
          <a:effectLst/>
        </c:spPr>
        <c:dLbl>
          <c:idx val="0"/>
          <c:layout>
            <c:manualLayout>
              <c:x val="-0.13333333333333333"/>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375889576620625"/>
          <c:y val="0.16035937815465376"/>
          <c:w val="0.56432287547016458"/>
          <c:h val="0.79764839491217443"/>
        </c:manualLayout>
      </c:layout>
      <c:doughnutChart>
        <c:varyColors val="1"/>
        <c:ser>
          <c:idx val="0"/>
          <c:order val="0"/>
          <c:tx>
            <c:strRef>
              <c:f>KPI!$B$46</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2257-4E90-84D7-51860AF06B42}"/>
              </c:ext>
            </c:extLst>
          </c:dPt>
          <c:dPt>
            <c:idx val="1"/>
            <c:bubble3D val="0"/>
            <c:spPr>
              <a:solidFill>
                <a:srgbClr val="ABC060"/>
              </a:solidFill>
              <a:ln w="19050">
                <a:solidFill>
                  <a:schemeClr val="lt1"/>
                </a:solidFill>
              </a:ln>
              <a:effectLst/>
            </c:spPr>
            <c:extLst>
              <c:ext xmlns:c16="http://schemas.microsoft.com/office/drawing/2014/chart" uri="{C3380CC4-5D6E-409C-BE32-E72D297353CC}">
                <c16:uniqueId val="{00000003-2257-4E90-84D7-51860AF06B42}"/>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2257-4E90-84D7-51860AF06B42}"/>
              </c:ext>
            </c:extLst>
          </c:dPt>
          <c:dLbls>
            <c:dLbl>
              <c:idx val="0"/>
              <c:layout>
                <c:manualLayout>
                  <c:x val="0.16944444444444445"/>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257-4E90-84D7-51860AF06B42}"/>
                </c:ext>
              </c:extLst>
            </c:dLbl>
            <c:dLbl>
              <c:idx val="1"/>
              <c:layout>
                <c:manualLayout>
                  <c:x val="0.21247927031509117"/>
                  <c:y val="4.1666666666666498E-2"/>
                </c:manualLayout>
              </c:layout>
              <c:showLegendKey val="0"/>
              <c:showVal val="1"/>
              <c:showCatName val="0"/>
              <c:showSerName val="0"/>
              <c:showPercent val="1"/>
              <c:showBubbleSize val="0"/>
              <c:extLst>
                <c:ext xmlns:c15="http://schemas.microsoft.com/office/drawing/2012/chart" uri="{CE6537A1-D6FC-4f65-9D91-7224C49458BB}">
                  <c15:layout>
                    <c:manualLayout>
                      <c:w val="0.3084079601990049"/>
                      <c:h val="0.16006410256410256"/>
                    </c:manualLayout>
                  </c15:layout>
                </c:ext>
                <c:ext xmlns:c16="http://schemas.microsoft.com/office/drawing/2014/chart" uri="{C3380CC4-5D6E-409C-BE32-E72D297353CC}">
                  <c16:uniqueId val="{00000003-2257-4E90-84D7-51860AF06B42}"/>
                </c:ext>
              </c:extLst>
            </c:dLbl>
            <c:dLbl>
              <c:idx val="2"/>
              <c:layout>
                <c:manualLayout>
                  <c:x val="-0.13333333333333333"/>
                  <c:y val="-6.481481481481485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257-4E90-84D7-51860AF06B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KPI!$A$47:$A$50</c:f>
              <c:strCache>
                <c:ptCount val="3"/>
                <c:pt idx="0">
                  <c:v>High</c:v>
                </c:pt>
                <c:pt idx="1">
                  <c:v>Medium</c:v>
                </c:pt>
                <c:pt idx="2">
                  <c:v>Small</c:v>
                </c:pt>
              </c:strCache>
            </c:strRef>
          </c:cat>
          <c:val>
            <c:numRef>
              <c:f>KPI!$B$47:$B$50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2257-4E90-84D7-51860AF06B4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analysis.xlsx]KPI!PivotTable8</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642939632545931"/>
          <c:y val="7.1197411003236247E-2"/>
          <c:w val="0.54357044961864232"/>
          <c:h val="0.85760517799352753"/>
        </c:manualLayout>
      </c:layout>
      <c:barChart>
        <c:barDir val="bar"/>
        <c:grouping val="clustered"/>
        <c:varyColors val="0"/>
        <c:ser>
          <c:idx val="0"/>
          <c:order val="0"/>
          <c:tx>
            <c:strRef>
              <c:f>KPI!$B$63</c:f>
              <c:strCache>
                <c:ptCount val="1"/>
                <c:pt idx="0">
                  <c:v>Total</c:v>
                </c:pt>
              </c:strCache>
            </c:strRef>
          </c:tx>
          <c:spPr>
            <a:solidFill>
              <a:schemeClr val="accent2">
                <a:lumMod val="75000"/>
              </a:schemeClr>
            </a:solidFill>
            <a:ln>
              <a:noFill/>
            </a:ln>
            <a:effectLst/>
          </c:spPr>
          <c:invertIfNegative val="0"/>
          <c:cat>
            <c:strRef>
              <c:f>KPI!$A$64:$A$68</c:f>
              <c:strCache>
                <c:ptCount val="4"/>
                <c:pt idx="0">
                  <c:v>Grocery Store</c:v>
                </c:pt>
                <c:pt idx="1">
                  <c:v>Supermarket Type3</c:v>
                </c:pt>
                <c:pt idx="2">
                  <c:v>Supermarket Type2</c:v>
                </c:pt>
                <c:pt idx="3">
                  <c:v>Supermarket Type1</c:v>
                </c:pt>
              </c:strCache>
            </c:strRef>
          </c:cat>
          <c:val>
            <c:numRef>
              <c:f>KPI!$B$64:$B$68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EC94-4F1D-A248-0908C6F6948D}"/>
            </c:ext>
          </c:extLst>
        </c:ser>
        <c:dLbls>
          <c:showLegendKey val="0"/>
          <c:showVal val="0"/>
          <c:showCatName val="0"/>
          <c:showSerName val="0"/>
          <c:showPercent val="0"/>
          <c:showBubbleSize val="0"/>
        </c:dLbls>
        <c:gapWidth val="182"/>
        <c:axId val="884362975"/>
        <c:axId val="884367551"/>
      </c:barChart>
      <c:catAx>
        <c:axId val="8843629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367551"/>
        <c:crosses val="autoZero"/>
        <c:auto val="1"/>
        <c:lblAlgn val="ctr"/>
        <c:lblOffset val="100"/>
        <c:noMultiLvlLbl val="0"/>
      </c:catAx>
      <c:valAx>
        <c:axId val="884367551"/>
        <c:scaling>
          <c:orientation val="minMax"/>
        </c:scaling>
        <c:delete val="1"/>
        <c:axPos val="b"/>
        <c:numFmt formatCode="&quot;$&quot;0.0,&quot;K&quot;" sourceLinked="1"/>
        <c:majorTickMark val="none"/>
        <c:minorTickMark val="none"/>
        <c:tickLblPos val="nextTo"/>
        <c:crossAx val="884362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[Quick Grocery data analysis.xlsx]KPI!PivotTable9</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KPI!$K$64</c:f>
              <c:strCache>
                <c:ptCount val="1"/>
                <c:pt idx="0">
                  <c:v>Total</c:v>
                </c:pt>
              </c:strCache>
            </c:strRef>
          </c:tx>
          <c:spPr>
            <a:solidFill>
              <a:srgbClr val="C00000"/>
            </a:solidFill>
            <a:ln>
              <a:noFill/>
            </a:ln>
            <a:effectLst/>
          </c:spPr>
          <c:invertIfNegative val="0"/>
          <c:cat>
            <c:strRef>
              <c:f>KPI!$J$65:$J$69</c:f>
              <c:strCache>
                <c:ptCount val="4"/>
                <c:pt idx="0">
                  <c:v>Grocery Store</c:v>
                </c:pt>
                <c:pt idx="1">
                  <c:v>Supermarket Type3</c:v>
                </c:pt>
                <c:pt idx="2">
                  <c:v>Supermarket Type2</c:v>
                </c:pt>
                <c:pt idx="3">
                  <c:v>Supermarket Type1</c:v>
                </c:pt>
              </c:strCache>
            </c:strRef>
          </c:cat>
          <c:val>
            <c:numRef>
              <c:f>KPI!$K$65:$K$69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B8C-46CC-8056-B894879B8B9E}"/>
            </c:ext>
          </c:extLst>
        </c:ser>
        <c:dLbls>
          <c:showLegendKey val="0"/>
          <c:showVal val="0"/>
          <c:showCatName val="0"/>
          <c:showSerName val="0"/>
          <c:showPercent val="0"/>
          <c:showBubbleSize val="0"/>
        </c:dLbls>
        <c:gapWidth val="182"/>
        <c:axId val="532707567"/>
        <c:axId val="532721711"/>
      </c:barChart>
      <c:catAx>
        <c:axId val="532707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721711"/>
        <c:crosses val="autoZero"/>
        <c:auto val="1"/>
        <c:lblAlgn val="ctr"/>
        <c:lblOffset val="100"/>
        <c:noMultiLvlLbl val="0"/>
      </c:catAx>
      <c:valAx>
        <c:axId val="532721711"/>
        <c:scaling>
          <c:orientation val="minMax"/>
        </c:scaling>
        <c:delete val="1"/>
        <c:axPos val="b"/>
        <c:numFmt formatCode="&quot;$&quot;0" sourceLinked="1"/>
        <c:majorTickMark val="none"/>
        <c:minorTickMark val="none"/>
        <c:tickLblPos val="nextTo"/>
        <c:crossAx val="53270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159135AB-6748-474C-BF78-3C3A61F00408}">
          <cx:spPr>
            <a:solidFill>
              <a:schemeClr val="bg2">
                <a:lumMod val="75000"/>
              </a:schemeClr>
            </a:solidFill>
          </cx:spPr>
          <cx:dataPt idx="0">
            <cx:spPr>
              <a:solidFill>
                <a:srgbClr val="FFC000"/>
              </a:solidFill>
            </cx:spPr>
          </cx:dataPt>
          <cx:dataPt idx="1">
            <cx:spPr>
              <a:solidFill>
                <a:srgbClr val="8EBF61"/>
              </a:solidFill>
            </cx:spPr>
          </cx:dataPt>
          <cx:dataPt idx="2">
            <cx:spPr>
              <a:solidFill>
                <a:srgbClr val="ABC060"/>
              </a:solidFill>
            </cx:spPr>
          </cx:dataPt>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159135AB-6748-474C-BF78-3C3A61F00408}">
          <cx:spPr>
            <a:solidFill>
              <a:schemeClr val="bg2">
                <a:lumMod val="75000"/>
              </a:schemeClr>
            </a:solidFill>
          </cx:spPr>
          <cx:dataPt idx="0">
            <cx:spPr>
              <a:solidFill>
                <a:srgbClr val="FFC000"/>
              </a:solidFill>
            </cx:spPr>
          </cx:dataPt>
          <cx:dataPt idx="1">
            <cx:spPr>
              <a:solidFill>
                <a:srgbClr val="8EBF61"/>
              </a:solidFill>
            </cx:spPr>
          </cx:dataPt>
          <cx:dataPt idx="2">
            <cx:spPr>
              <a:solidFill>
                <a:srgbClr val="ABC060"/>
              </a:solidFill>
            </cx:spPr>
          </cx:dataPt>
          <cx:dataLabels>
            <cx:visibility seriesName="0" categoryName="0" value="1"/>
          </cx:dataLabels>
          <cx:dataId val="0"/>
        </cx:series>
      </cx:plotAreaRegion>
      <cx:axis id="0">
        <cx:catScaling gapWidth="0.0799999982"/>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chart" Target="../charts/chart14.xml"/><Relationship Id="rId1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hyperlink" Target="#'Raw Data'!A1"/><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chart" Target="../charts/chart13.xml"/><Relationship Id="rId5" Type="http://schemas.openxmlformats.org/officeDocument/2006/relationships/chart" Target="../charts/chart8.xml"/><Relationship Id="rId15" Type="http://schemas.openxmlformats.org/officeDocument/2006/relationships/image" Target="../media/image6.png"/><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2.xml"/><Relationship Id="rId14" Type="http://schemas.openxmlformats.org/officeDocument/2006/relationships/hyperlink" Target="#KPI!A1"/></Relationships>
</file>

<file path=xl/drawings/drawing1.xml><?xml version="1.0" encoding="utf-8"?>
<xdr:wsDr xmlns:xdr="http://schemas.openxmlformats.org/drawingml/2006/spreadsheetDrawing" xmlns:a="http://schemas.openxmlformats.org/drawingml/2006/main">
  <xdr:twoCellAnchor editAs="oneCell">
    <xdr:from>
      <xdr:col>4</xdr:col>
      <xdr:colOff>68580</xdr:colOff>
      <xdr:row>1</xdr:row>
      <xdr:rowOff>7621</xdr:rowOff>
    </xdr:from>
    <xdr:to>
      <xdr:col>6</xdr:col>
      <xdr:colOff>752204</xdr:colOff>
      <xdr:row>9</xdr:row>
      <xdr:rowOff>38101</xdr:rowOff>
    </xdr:to>
    <mc:AlternateContent xmlns:mc="http://schemas.openxmlformats.org/markup-compatibility/2006" xmlns:a14="http://schemas.microsoft.com/office/drawing/2010/main">
      <mc:Choice Requires="a14">
        <xdr:graphicFrame macro="">
          <xdr:nvGraphicFramePr>
            <xdr:cNvPr id="2" name="Outlet Type">
              <a:extLst>
                <a:ext uri="{FF2B5EF4-FFF2-40B4-BE49-F238E27FC236}">
                  <a16:creationId xmlns:a16="http://schemas.microsoft.com/office/drawing/2014/main" id="{FF015AA2-962F-46B8-B586-D506B4FB597A}"/>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3693523" y="214450"/>
              <a:ext cx="1837509" cy="16415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57150</xdr:colOff>
      <xdr:row>12</xdr:row>
      <xdr:rowOff>22860</xdr:rowOff>
    </xdr:from>
    <xdr:to>
      <xdr:col>6</xdr:col>
      <xdr:colOff>403860</xdr:colOff>
      <xdr:row>24</xdr:row>
      <xdr:rowOff>121920</xdr:rowOff>
    </xdr:to>
    <xdr:graphicFrame macro="">
      <xdr:nvGraphicFramePr>
        <xdr:cNvPr id="3" name="Chart 2">
          <a:extLst>
            <a:ext uri="{FF2B5EF4-FFF2-40B4-BE49-F238E27FC236}">
              <a16:creationId xmlns:a16="http://schemas.microsoft.com/office/drawing/2014/main" id="{C7564962-C295-4CD4-B209-F63173A1D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32656</xdr:colOff>
      <xdr:row>28</xdr:row>
      <xdr:rowOff>38100</xdr:rowOff>
    </xdr:from>
    <xdr:to>
      <xdr:col>7</xdr:col>
      <xdr:colOff>370113</xdr:colOff>
      <xdr:row>38</xdr:row>
      <xdr:rowOff>185056</xdr:rowOff>
    </xdr:to>
    <xdr:graphicFrame macro="">
      <xdr:nvGraphicFramePr>
        <xdr:cNvPr id="4" name="Chart 3">
          <a:extLst>
            <a:ext uri="{FF2B5EF4-FFF2-40B4-BE49-F238E27FC236}">
              <a16:creationId xmlns:a16="http://schemas.microsoft.com/office/drawing/2014/main" id="{50C81C20-5C9F-41B4-A249-2909A5F62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76200</xdr:colOff>
      <xdr:row>2</xdr:row>
      <xdr:rowOff>179615</xdr:rowOff>
    </xdr:from>
    <xdr:to>
      <xdr:col>17</xdr:col>
      <xdr:colOff>359229</xdr:colOff>
      <xdr:row>16</xdr:row>
      <xdr:rowOff>103415</xdr:rowOff>
    </xdr:to>
    <xdr:graphicFrame macro="">
      <xdr:nvGraphicFramePr>
        <xdr:cNvPr id="5" name="Chart 4">
          <a:extLst>
            <a:ext uri="{FF2B5EF4-FFF2-40B4-BE49-F238E27FC236}">
              <a16:creationId xmlns:a16="http://schemas.microsoft.com/office/drawing/2014/main" id="{6193DA82-1172-4CD3-9683-22A6CC63DC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97972</xdr:colOff>
      <xdr:row>22</xdr:row>
      <xdr:rowOff>190500</xdr:rowOff>
    </xdr:from>
    <xdr:to>
      <xdr:col>17</xdr:col>
      <xdr:colOff>381000</xdr:colOff>
      <xdr:row>36</xdr:row>
      <xdr:rowOff>92528</xdr:rowOff>
    </xdr:to>
    <xdr:graphicFrame macro="">
      <xdr:nvGraphicFramePr>
        <xdr:cNvPr id="6" name="Chart 5">
          <a:extLst>
            <a:ext uri="{FF2B5EF4-FFF2-40B4-BE49-F238E27FC236}">
              <a16:creationId xmlns:a16="http://schemas.microsoft.com/office/drawing/2014/main" id="{84CE73B0-5E83-40F0-95A3-2B8109CF4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239486</xdr:colOff>
      <xdr:row>45</xdr:row>
      <xdr:rowOff>38101</xdr:rowOff>
    </xdr:from>
    <xdr:to>
      <xdr:col>7</xdr:col>
      <xdr:colOff>206829</xdr:colOff>
      <xdr:row>58</xdr:row>
      <xdr:rowOff>179615</xdr:rowOff>
    </xdr:to>
    <xdr:graphicFrame macro="">
      <xdr:nvGraphicFramePr>
        <xdr:cNvPr id="7" name="Chart 6">
          <a:extLst>
            <a:ext uri="{FF2B5EF4-FFF2-40B4-BE49-F238E27FC236}">
              <a16:creationId xmlns:a16="http://schemas.microsoft.com/office/drawing/2014/main" id="{453C9BE3-FB22-4F98-9EE4-236B5D509D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43542</xdr:colOff>
      <xdr:row>43</xdr:row>
      <xdr:rowOff>27215</xdr:rowOff>
    </xdr:from>
    <xdr:to>
      <xdr:col>20</xdr:col>
      <xdr:colOff>653142</xdr:colOff>
      <xdr:row>56</xdr:row>
      <xdr:rowOff>146957</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6077B021-7243-42FD-9DAE-65F8532140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2562113" y="873578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87086</xdr:colOff>
      <xdr:row>61</xdr:row>
      <xdr:rowOff>125185</xdr:rowOff>
    </xdr:from>
    <xdr:to>
      <xdr:col>7</xdr:col>
      <xdr:colOff>936172</xdr:colOff>
      <xdr:row>75</xdr:row>
      <xdr:rowOff>81643</xdr:rowOff>
    </xdr:to>
    <xdr:graphicFrame macro="">
      <xdr:nvGraphicFramePr>
        <xdr:cNvPr id="10" name="Chart 9">
          <a:extLst>
            <a:ext uri="{FF2B5EF4-FFF2-40B4-BE49-F238E27FC236}">
              <a16:creationId xmlns:a16="http://schemas.microsoft.com/office/drawing/2014/main" id="{2FC74694-FDC2-4313-9B4A-F71E724875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10886</xdr:colOff>
      <xdr:row>62</xdr:row>
      <xdr:rowOff>201386</xdr:rowOff>
    </xdr:from>
    <xdr:to>
      <xdr:col>17</xdr:col>
      <xdr:colOff>293915</xdr:colOff>
      <xdr:row>76</xdr:row>
      <xdr:rowOff>146957</xdr:rowOff>
    </xdr:to>
    <xdr:graphicFrame macro="">
      <xdr:nvGraphicFramePr>
        <xdr:cNvPr id="11" name="Chart 10">
          <a:extLst>
            <a:ext uri="{FF2B5EF4-FFF2-40B4-BE49-F238E27FC236}">
              <a16:creationId xmlns:a16="http://schemas.microsoft.com/office/drawing/2014/main" id="{E3243447-8ADD-4335-8695-528D161F82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200025</xdr:colOff>
      <xdr:row>0</xdr:row>
      <xdr:rowOff>41910</xdr:rowOff>
    </xdr:from>
    <xdr:to>
      <xdr:col>23</xdr:col>
      <xdr:colOff>28575</xdr:colOff>
      <xdr:row>35</xdr:row>
      <xdr:rowOff>59695</xdr:rowOff>
    </xdr:to>
    <xdr:sp macro="" textlink="">
      <xdr:nvSpPr>
        <xdr:cNvPr id="2" name="Rectangle 1">
          <a:extLst>
            <a:ext uri="{FF2B5EF4-FFF2-40B4-BE49-F238E27FC236}">
              <a16:creationId xmlns:a16="http://schemas.microsoft.com/office/drawing/2014/main" id="{8C9C923A-BAFB-45FA-9288-ADE5393ABD54}"/>
            </a:ext>
          </a:extLst>
        </xdr:cNvPr>
        <xdr:cNvSpPr>
          <a:spLocks noChangeAspect="1"/>
        </xdr:cNvSpPr>
      </xdr:nvSpPr>
      <xdr:spPr>
        <a:xfrm>
          <a:off x="2200275" y="41910"/>
          <a:ext cx="13163550" cy="7018660"/>
        </a:xfrm>
        <a:prstGeom prst="rect">
          <a:avLst/>
        </a:prstGeom>
        <a:noFill/>
        <a:ln w="190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314325</xdr:colOff>
      <xdr:row>0</xdr:row>
      <xdr:rowOff>161926</xdr:rowOff>
    </xdr:from>
    <xdr:to>
      <xdr:col>6</xdr:col>
      <xdr:colOff>257175</xdr:colOff>
      <xdr:row>34</xdr:row>
      <xdr:rowOff>142876</xdr:rowOff>
    </xdr:to>
    <xdr:sp macro="" textlink="">
      <xdr:nvSpPr>
        <xdr:cNvPr id="3" name="Rectangle: Top Corners Rounded 2">
          <a:extLst>
            <a:ext uri="{FF2B5EF4-FFF2-40B4-BE49-F238E27FC236}">
              <a16:creationId xmlns:a16="http://schemas.microsoft.com/office/drawing/2014/main" id="{89077401-67F5-4DC7-93BC-A138B6E3FDD6}"/>
            </a:ext>
          </a:extLst>
        </xdr:cNvPr>
        <xdr:cNvSpPr/>
      </xdr:nvSpPr>
      <xdr:spPr>
        <a:xfrm rot="5400000">
          <a:off x="-104775" y="2581276"/>
          <a:ext cx="6781800" cy="19431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219074</xdr:colOff>
      <xdr:row>0</xdr:row>
      <xdr:rowOff>142875</xdr:rowOff>
    </xdr:from>
    <xdr:to>
      <xdr:col>6</xdr:col>
      <xdr:colOff>333375</xdr:colOff>
      <xdr:row>6</xdr:row>
      <xdr:rowOff>19050</xdr:rowOff>
    </xdr:to>
    <xdr:sp macro="" textlink="">
      <xdr:nvSpPr>
        <xdr:cNvPr id="4" name="TextBox 3">
          <a:extLst>
            <a:ext uri="{FF2B5EF4-FFF2-40B4-BE49-F238E27FC236}">
              <a16:creationId xmlns:a16="http://schemas.microsoft.com/office/drawing/2014/main" id="{C81D22A6-D7DF-4BD8-802A-CC5A47209644}"/>
            </a:ext>
          </a:extLst>
        </xdr:cNvPr>
        <xdr:cNvSpPr txBox="1"/>
      </xdr:nvSpPr>
      <xdr:spPr>
        <a:xfrm>
          <a:off x="2219324" y="142875"/>
          <a:ext cx="2114551" cy="1076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latin typeface="Segoe UI Black" panose="020B0A02040204020203" pitchFamily="34" charset="0"/>
              <a:ea typeface="Segoe UI Black" panose="020B0A02040204020203" pitchFamily="34" charset="0"/>
            </a:rPr>
            <a:t>Quick</a:t>
          </a:r>
          <a:r>
            <a:rPr lang="en-US" sz="1800" baseline="0">
              <a:latin typeface="Segoe UI Black" panose="020B0A02040204020203" pitchFamily="34" charset="0"/>
              <a:ea typeface="Segoe UI Black" panose="020B0A02040204020203" pitchFamily="34" charset="0"/>
            </a:rPr>
            <a:t> Grocery</a:t>
          </a:r>
        </a:p>
        <a:p>
          <a:pPr algn="ctr"/>
          <a:r>
            <a:rPr lang="en-US" sz="1800" baseline="0">
              <a:latin typeface="Segoe UI Black" panose="020B0A02040204020203" pitchFamily="34" charset="0"/>
              <a:ea typeface="Segoe UI Black" panose="020B0A02040204020203" pitchFamily="34" charset="0"/>
            </a:rPr>
            <a:t>Data Analysis</a:t>
          </a:r>
          <a:endParaRPr lang="en-US" sz="1800">
            <a:latin typeface="Segoe UI Black" panose="020B0A02040204020203" pitchFamily="34" charset="0"/>
            <a:ea typeface="Segoe UI Black" panose="020B0A02040204020203" pitchFamily="34" charset="0"/>
          </a:endParaRPr>
        </a:p>
      </xdr:txBody>
    </xdr:sp>
    <xdr:clientData/>
  </xdr:twoCellAnchor>
  <xdr:twoCellAnchor>
    <xdr:from>
      <xdr:col>11</xdr:col>
      <xdr:colOff>66675</xdr:colOff>
      <xdr:row>1</xdr:row>
      <xdr:rowOff>9525</xdr:rowOff>
    </xdr:from>
    <xdr:to>
      <xdr:col>15</xdr:col>
      <xdr:colOff>400050</xdr:colOff>
      <xdr:row>6</xdr:row>
      <xdr:rowOff>171450</xdr:rowOff>
    </xdr:to>
    <xdr:sp macro="" textlink="">
      <xdr:nvSpPr>
        <xdr:cNvPr id="6" name="Rectangle: Rounded Corners 5">
          <a:extLst>
            <a:ext uri="{FF2B5EF4-FFF2-40B4-BE49-F238E27FC236}">
              <a16:creationId xmlns:a16="http://schemas.microsoft.com/office/drawing/2014/main" id="{FFE93608-DA95-47D0-B711-55329DD70F2B}"/>
            </a:ext>
          </a:extLst>
        </xdr:cNvPr>
        <xdr:cNvSpPr/>
      </xdr:nvSpPr>
      <xdr:spPr>
        <a:xfrm>
          <a:off x="7400925" y="209550"/>
          <a:ext cx="3000375" cy="1162050"/>
        </a:xfrm>
        <a:prstGeom prst="roundRect">
          <a:avLst/>
        </a:prstGeom>
        <a:no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404815</xdr:colOff>
      <xdr:row>0</xdr:row>
      <xdr:rowOff>166688</xdr:rowOff>
    </xdr:from>
    <xdr:to>
      <xdr:col>14</xdr:col>
      <xdr:colOff>419101</xdr:colOff>
      <xdr:row>11</xdr:row>
      <xdr:rowOff>85725</xdr:rowOff>
    </xdr:to>
    <xdr:grpSp>
      <xdr:nvGrpSpPr>
        <xdr:cNvPr id="11" name="Group 10">
          <a:extLst>
            <a:ext uri="{FF2B5EF4-FFF2-40B4-BE49-F238E27FC236}">
              <a16:creationId xmlns:a16="http://schemas.microsoft.com/office/drawing/2014/main" id="{4FE55B92-CD7A-45F3-A6D6-1DBA4F79B21C}"/>
            </a:ext>
          </a:extLst>
        </xdr:cNvPr>
        <xdr:cNvGrpSpPr/>
      </xdr:nvGrpSpPr>
      <xdr:grpSpPr>
        <a:xfrm>
          <a:off x="4455954" y="166688"/>
          <a:ext cx="5415805" cy="2147164"/>
          <a:chOff x="4281488" y="204787"/>
          <a:chExt cx="6110287" cy="2428875"/>
        </a:xfrm>
      </xdr:grpSpPr>
      <xdr:sp macro="" textlink="">
        <xdr:nvSpPr>
          <xdr:cNvPr id="5" name="Rectangle: Rounded Corners 4">
            <a:extLst>
              <a:ext uri="{FF2B5EF4-FFF2-40B4-BE49-F238E27FC236}">
                <a16:creationId xmlns:a16="http://schemas.microsoft.com/office/drawing/2014/main" id="{29DC284F-9754-4705-9C25-41A8AFE4A221}"/>
              </a:ext>
            </a:extLst>
          </xdr:cNvPr>
          <xdr:cNvSpPr/>
        </xdr:nvSpPr>
        <xdr:spPr>
          <a:xfrm>
            <a:off x="4281488" y="204787"/>
            <a:ext cx="3000375" cy="1162050"/>
          </a:xfrm>
          <a:prstGeom prst="roundRect">
            <a:avLst/>
          </a:prstGeom>
          <a:solidFill>
            <a:srgbClr val="8EBF6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A33F367B-BD0D-4428-A4F0-463F1045401F}"/>
              </a:ext>
            </a:extLst>
          </xdr:cNvPr>
          <xdr:cNvSpPr/>
        </xdr:nvSpPr>
        <xdr:spPr>
          <a:xfrm>
            <a:off x="7391400" y="204787"/>
            <a:ext cx="3000375" cy="116205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C8968D8E-F11E-4F19-BDE1-CE99AA50C2BE}"/>
              </a:ext>
            </a:extLst>
          </xdr:cNvPr>
          <xdr:cNvSpPr/>
        </xdr:nvSpPr>
        <xdr:spPr>
          <a:xfrm>
            <a:off x="4281488" y="1471612"/>
            <a:ext cx="3000375" cy="116205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F2D5CC9E-81BA-4911-A600-F5C70DB0F915}"/>
              </a:ext>
            </a:extLst>
          </xdr:cNvPr>
          <xdr:cNvSpPr/>
        </xdr:nvSpPr>
        <xdr:spPr>
          <a:xfrm>
            <a:off x="7391400" y="1471612"/>
            <a:ext cx="3000375" cy="116205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333375</xdr:colOff>
      <xdr:row>0</xdr:row>
      <xdr:rowOff>166687</xdr:rowOff>
    </xdr:from>
    <xdr:to>
      <xdr:col>9</xdr:col>
      <xdr:colOff>180975</xdr:colOff>
      <xdr:row>4</xdr:row>
      <xdr:rowOff>33337</xdr:rowOff>
    </xdr:to>
    <xdr:sp macro="" textlink="KPI!$A$8">
      <xdr:nvSpPr>
        <xdr:cNvPr id="12" name="TextBox 11">
          <a:extLst>
            <a:ext uri="{FF2B5EF4-FFF2-40B4-BE49-F238E27FC236}">
              <a16:creationId xmlns:a16="http://schemas.microsoft.com/office/drawing/2014/main" id="{D02F27E1-D27F-452A-8CFD-2F2EE2BA081F}"/>
            </a:ext>
          </a:extLst>
        </xdr:cNvPr>
        <xdr:cNvSpPr txBox="1"/>
      </xdr:nvSpPr>
      <xdr:spPr>
        <a:xfrm>
          <a:off x="4333875" y="166687"/>
          <a:ext cx="18478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D2A991-B50D-4ACC-BA42-9B6852BD6800}"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US" sz="2000">
            <a:latin typeface="Segoe UI Black" panose="020B0A02040204020203" pitchFamily="34" charset="0"/>
            <a:ea typeface="Segoe UI Black" panose="020B0A02040204020203" pitchFamily="34" charset="0"/>
          </a:endParaRPr>
        </a:p>
      </xdr:txBody>
    </xdr:sp>
    <xdr:clientData/>
  </xdr:twoCellAnchor>
  <xdr:twoCellAnchor>
    <xdr:from>
      <xdr:col>6</xdr:col>
      <xdr:colOff>571500</xdr:colOff>
      <xdr:row>3</xdr:row>
      <xdr:rowOff>9525</xdr:rowOff>
    </xdr:from>
    <xdr:to>
      <xdr:col>8</xdr:col>
      <xdr:colOff>628650</xdr:colOff>
      <xdr:row>5</xdr:row>
      <xdr:rowOff>66675</xdr:rowOff>
    </xdr:to>
    <xdr:sp macro="" textlink="">
      <xdr:nvSpPr>
        <xdr:cNvPr id="13" name="TextBox 12">
          <a:extLst>
            <a:ext uri="{FF2B5EF4-FFF2-40B4-BE49-F238E27FC236}">
              <a16:creationId xmlns:a16="http://schemas.microsoft.com/office/drawing/2014/main" id="{8DF2FF38-0A2B-47AA-8283-BC4161E40DCF}"/>
            </a:ext>
          </a:extLst>
        </xdr:cNvPr>
        <xdr:cNvSpPr txBox="1"/>
      </xdr:nvSpPr>
      <xdr:spPr>
        <a:xfrm>
          <a:off x="4572000" y="609600"/>
          <a:ext cx="13906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 SALES</a:t>
          </a:r>
          <a:b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b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242887</xdr:colOff>
      <xdr:row>0</xdr:row>
      <xdr:rowOff>166687</xdr:rowOff>
    </xdr:from>
    <xdr:to>
      <xdr:col>13</xdr:col>
      <xdr:colOff>90487</xdr:colOff>
      <xdr:row>4</xdr:row>
      <xdr:rowOff>33337</xdr:rowOff>
    </xdr:to>
    <xdr:sp macro="" textlink="KPI!B8">
      <xdr:nvSpPr>
        <xdr:cNvPr id="14" name="TextBox 13">
          <a:extLst>
            <a:ext uri="{FF2B5EF4-FFF2-40B4-BE49-F238E27FC236}">
              <a16:creationId xmlns:a16="http://schemas.microsoft.com/office/drawing/2014/main" id="{90F74515-D2D6-40B2-89DB-B2D5A956CEDF}"/>
            </a:ext>
          </a:extLst>
        </xdr:cNvPr>
        <xdr:cNvSpPr txBox="1"/>
      </xdr:nvSpPr>
      <xdr:spPr>
        <a:xfrm>
          <a:off x="6910387" y="166687"/>
          <a:ext cx="18478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FBA7E91-69D0-4662-9F60-A44C5B5B1414}"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485775</xdr:colOff>
      <xdr:row>3</xdr:row>
      <xdr:rowOff>9525</xdr:rowOff>
    </xdr:from>
    <xdr:to>
      <xdr:col>12</xdr:col>
      <xdr:colOff>542925</xdr:colOff>
      <xdr:row>5</xdr:row>
      <xdr:rowOff>66675</xdr:rowOff>
    </xdr:to>
    <xdr:sp macro="" textlink="">
      <xdr:nvSpPr>
        <xdr:cNvPr id="15" name="TextBox 14">
          <a:extLst>
            <a:ext uri="{FF2B5EF4-FFF2-40B4-BE49-F238E27FC236}">
              <a16:creationId xmlns:a16="http://schemas.microsoft.com/office/drawing/2014/main" id="{0B56FD6E-4ED9-4120-A914-BAC9F3F08143}"/>
            </a:ext>
          </a:extLst>
        </xdr:cNvPr>
        <xdr:cNvSpPr txBox="1"/>
      </xdr:nvSpPr>
      <xdr:spPr>
        <a:xfrm>
          <a:off x="7153275" y="609600"/>
          <a:ext cx="13906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200" b="0" i="0" u="none" strike="noStrike">
              <a:solidFill>
                <a:srgbClr val="000000"/>
              </a:solidFill>
              <a:latin typeface="Segoe UI Black" panose="020B0A02040204020203" pitchFamily="34" charset="0"/>
              <a:ea typeface="Segoe UI Black" panose="020B0A02040204020203" pitchFamily="34" charset="0"/>
              <a:cs typeface="Calibri"/>
            </a:rPr>
            <a:t> </a:t>
          </a: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a:t>
          </a:r>
          <a:br>
            <a:rPr lang="en-US" sz="1200" b="0" i="0" u="none" strike="noStrike">
              <a:solidFill>
                <a:srgbClr val="000000"/>
              </a:solidFill>
              <a:latin typeface="Segoe UI Black" panose="020B0A02040204020203" pitchFamily="34" charset="0"/>
              <a:ea typeface="Segoe UI Black" panose="020B0A02040204020203" pitchFamily="34" charset="0"/>
              <a:cs typeface="Calibri"/>
            </a:rPr>
          </a:br>
          <a:endParaRPr lang="en-US" sz="12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295275</xdr:colOff>
      <xdr:row>6</xdr:row>
      <xdr:rowOff>138112</xdr:rowOff>
    </xdr:from>
    <xdr:to>
      <xdr:col>9</xdr:col>
      <xdr:colOff>142875</xdr:colOff>
      <xdr:row>10</xdr:row>
      <xdr:rowOff>4762</xdr:rowOff>
    </xdr:to>
    <xdr:sp macro="" textlink="KPI!C8">
      <xdr:nvSpPr>
        <xdr:cNvPr id="18" name="TextBox 17">
          <a:extLst>
            <a:ext uri="{FF2B5EF4-FFF2-40B4-BE49-F238E27FC236}">
              <a16:creationId xmlns:a16="http://schemas.microsoft.com/office/drawing/2014/main" id="{10B02190-C36C-46E0-B042-BE4E78E1BD30}"/>
            </a:ext>
          </a:extLst>
        </xdr:cNvPr>
        <xdr:cNvSpPr txBox="1"/>
      </xdr:nvSpPr>
      <xdr:spPr>
        <a:xfrm>
          <a:off x="4295775" y="1338262"/>
          <a:ext cx="18478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CD6C74-029E-4154-9CDA-FFFE1981138E}"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523875</xdr:colOff>
      <xdr:row>8</xdr:row>
      <xdr:rowOff>180975</xdr:rowOff>
    </xdr:from>
    <xdr:to>
      <xdr:col>8</xdr:col>
      <xdr:colOff>581025</xdr:colOff>
      <xdr:row>11</xdr:row>
      <xdr:rowOff>38100</xdr:rowOff>
    </xdr:to>
    <xdr:sp macro="" textlink="">
      <xdr:nvSpPr>
        <xdr:cNvPr id="19" name="TextBox 18">
          <a:extLst>
            <a:ext uri="{FF2B5EF4-FFF2-40B4-BE49-F238E27FC236}">
              <a16:creationId xmlns:a16="http://schemas.microsoft.com/office/drawing/2014/main" id="{F1656FEC-9343-47D6-B8C1-6B7BC0171B93}"/>
            </a:ext>
          </a:extLst>
        </xdr:cNvPr>
        <xdr:cNvSpPr txBox="1"/>
      </xdr:nvSpPr>
      <xdr:spPr>
        <a:xfrm>
          <a:off x="4524375" y="1781175"/>
          <a:ext cx="13906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OF ITEMS</a:t>
          </a:r>
          <a:br>
            <a:rPr lang="en-US" sz="1200" b="0" i="0" u="none" strike="noStrike">
              <a:solidFill>
                <a:srgbClr val="000000"/>
              </a:solidFill>
              <a:latin typeface="Segoe UI Black" panose="020B0A02040204020203" pitchFamily="34" charset="0"/>
              <a:ea typeface="Segoe UI Black" panose="020B0A02040204020203" pitchFamily="34" charset="0"/>
              <a:cs typeface="Calibri"/>
            </a:rPr>
          </a:br>
          <a:endParaRPr lang="en-US" sz="12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242887</xdr:colOff>
      <xdr:row>6</xdr:row>
      <xdr:rowOff>138112</xdr:rowOff>
    </xdr:from>
    <xdr:to>
      <xdr:col>13</xdr:col>
      <xdr:colOff>90487</xdr:colOff>
      <xdr:row>10</xdr:row>
      <xdr:rowOff>4762</xdr:rowOff>
    </xdr:to>
    <xdr:sp macro="" textlink="KPI!D8">
      <xdr:nvSpPr>
        <xdr:cNvPr id="22" name="TextBox 21">
          <a:extLst>
            <a:ext uri="{FF2B5EF4-FFF2-40B4-BE49-F238E27FC236}">
              <a16:creationId xmlns:a16="http://schemas.microsoft.com/office/drawing/2014/main" id="{1BD58673-2128-48CA-A21C-01A1E1740790}"/>
            </a:ext>
          </a:extLst>
        </xdr:cNvPr>
        <xdr:cNvSpPr txBox="1"/>
      </xdr:nvSpPr>
      <xdr:spPr>
        <a:xfrm>
          <a:off x="6910387" y="1338262"/>
          <a:ext cx="18478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04D7D03-B16E-43E8-8921-3E6741A014F5}"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471487</xdr:colOff>
      <xdr:row>8</xdr:row>
      <xdr:rowOff>180975</xdr:rowOff>
    </xdr:from>
    <xdr:to>
      <xdr:col>12</xdr:col>
      <xdr:colOff>528637</xdr:colOff>
      <xdr:row>11</xdr:row>
      <xdr:rowOff>38100</xdr:rowOff>
    </xdr:to>
    <xdr:sp macro="" textlink="">
      <xdr:nvSpPr>
        <xdr:cNvPr id="23" name="TextBox 22">
          <a:extLst>
            <a:ext uri="{FF2B5EF4-FFF2-40B4-BE49-F238E27FC236}">
              <a16:creationId xmlns:a16="http://schemas.microsoft.com/office/drawing/2014/main" id="{995CCC65-671D-4E4E-B3A8-8169012DE99D}"/>
            </a:ext>
          </a:extLst>
        </xdr:cNvPr>
        <xdr:cNvSpPr txBox="1"/>
      </xdr:nvSpPr>
      <xdr:spPr>
        <a:xfrm>
          <a:off x="7138987" y="1781175"/>
          <a:ext cx="13906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RATING</a:t>
          </a:r>
          <a:br>
            <a:rPr lang="en-US" sz="1200" b="0" i="0" u="none" strike="noStrike">
              <a:solidFill>
                <a:srgbClr val="000000"/>
              </a:solidFill>
              <a:latin typeface="Segoe UI Black" panose="020B0A02040204020203" pitchFamily="34" charset="0"/>
              <a:ea typeface="Segoe UI Black" panose="020B0A02040204020203" pitchFamily="34" charset="0"/>
              <a:cs typeface="Calibri"/>
            </a:rPr>
          </a:br>
          <a:endParaRPr lang="en-US" sz="12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13</xdr:col>
      <xdr:colOff>561976</xdr:colOff>
      <xdr:row>1</xdr:row>
      <xdr:rowOff>114299</xdr:rowOff>
    </xdr:from>
    <xdr:to>
      <xdr:col>14</xdr:col>
      <xdr:colOff>308164</xdr:colOff>
      <xdr:row>3</xdr:row>
      <xdr:rowOff>133350</xdr:rowOff>
    </xdr:to>
    <xdr:pic>
      <xdr:nvPicPr>
        <xdr:cNvPr id="24" name="Picture 23">
          <a:extLst>
            <a:ext uri="{FF2B5EF4-FFF2-40B4-BE49-F238E27FC236}">
              <a16:creationId xmlns:a16="http://schemas.microsoft.com/office/drawing/2014/main" id="{46906B24-C092-415A-BB47-0836022A91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29726" y="314324"/>
          <a:ext cx="412938" cy="419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485775</xdr:colOff>
      <xdr:row>7</xdr:row>
      <xdr:rowOff>66675</xdr:rowOff>
    </xdr:from>
    <xdr:to>
      <xdr:col>10</xdr:col>
      <xdr:colOff>230505</xdr:colOff>
      <xdr:row>9</xdr:row>
      <xdr:rowOff>78105</xdr:rowOff>
    </xdr:to>
    <xdr:pic>
      <xdr:nvPicPr>
        <xdr:cNvPr id="28" name="Picture 27">
          <a:extLst>
            <a:ext uri="{FF2B5EF4-FFF2-40B4-BE49-F238E27FC236}">
              <a16:creationId xmlns:a16="http://schemas.microsoft.com/office/drawing/2014/main" id="{7EF7522A-EDA3-4017-96C5-2C5514D2D1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86525" y="1466850"/>
          <a:ext cx="411480" cy="411480"/>
        </a:xfrm>
        <a:prstGeom prst="rect">
          <a:avLst/>
        </a:prstGeom>
      </xdr:spPr>
    </xdr:pic>
    <xdr:clientData/>
  </xdr:twoCellAnchor>
  <xdr:twoCellAnchor editAs="oneCell">
    <xdr:from>
      <xdr:col>13</xdr:col>
      <xdr:colOff>542925</xdr:colOff>
      <xdr:row>7</xdr:row>
      <xdr:rowOff>85725</xdr:rowOff>
    </xdr:from>
    <xdr:to>
      <xdr:col>14</xdr:col>
      <xdr:colOff>287655</xdr:colOff>
      <xdr:row>9</xdr:row>
      <xdr:rowOff>97155</xdr:rowOff>
    </xdr:to>
    <xdr:pic>
      <xdr:nvPicPr>
        <xdr:cNvPr id="30" name="Picture 29">
          <a:extLst>
            <a:ext uri="{FF2B5EF4-FFF2-40B4-BE49-F238E27FC236}">
              <a16:creationId xmlns:a16="http://schemas.microsoft.com/office/drawing/2014/main" id="{7E5E1E4F-E735-4319-A9F1-CA16587C91C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10675" y="1485900"/>
          <a:ext cx="411480" cy="411480"/>
        </a:xfrm>
        <a:prstGeom prst="rect">
          <a:avLst/>
        </a:prstGeom>
      </xdr:spPr>
    </xdr:pic>
    <xdr:clientData/>
  </xdr:twoCellAnchor>
  <xdr:twoCellAnchor editAs="oneCell">
    <xdr:from>
      <xdr:col>9</xdr:col>
      <xdr:colOff>495300</xdr:colOff>
      <xdr:row>1</xdr:row>
      <xdr:rowOff>123825</xdr:rowOff>
    </xdr:from>
    <xdr:to>
      <xdr:col>10</xdr:col>
      <xdr:colOff>240030</xdr:colOff>
      <xdr:row>3</xdr:row>
      <xdr:rowOff>135255</xdr:rowOff>
    </xdr:to>
    <xdr:pic>
      <xdr:nvPicPr>
        <xdr:cNvPr id="32" name="Picture 31">
          <a:extLst>
            <a:ext uri="{FF2B5EF4-FFF2-40B4-BE49-F238E27FC236}">
              <a16:creationId xmlns:a16="http://schemas.microsoft.com/office/drawing/2014/main" id="{E3ED6AA7-CE2C-437C-A9DE-A2B3058EF1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96050" y="323850"/>
          <a:ext cx="411480" cy="411480"/>
        </a:xfrm>
        <a:prstGeom prst="rect">
          <a:avLst/>
        </a:prstGeom>
      </xdr:spPr>
    </xdr:pic>
    <xdr:clientData/>
  </xdr:twoCellAnchor>
  <xdr:twoCellAnchor>
    <xdr:from>
      <xdr:col>6</xdr:col>
      <xdr:colOff>428625</xdr:colOff>
      <xdr:row>12</xdr:row>
      <xdr:rowOff>1</xdr:rowOff>
    </xdr:from>
    <xdr:to>
      <xdr:col>14</xdr:col>
      <xdr:colOff>419100</xdr:colOff>
      <xdr:row>34</xdr:row>
      <xdr:rowOff>114301</xdr:rowOff>
    </xdr:to>
    <xdr:sp macro="" textlink="">
      <xdr:nvSpPr>
        <xdr:cNvPr id="33" name="Rectangle: Rounded Corners 32">
          <a:extLst>
            <a:ext uri="{FF2B5EF4-FFF2-40B4-BE49-F238E27FC236}">
              <a16:creationId xmlns:a16="http://schemas.microsoft.com/office/drawing/2014/main" id="{2002FE97-5E8A-4A7B-94DB-4DB280734FC4}"/>
            </a:ext>
          </a:extLst>
        </xdr:cNvPr>
        <xdr:cNvSpPr/>
      </xdr:nvSpPr>
      <xdr:spPr>
        <a:xfrm>
          <a:off x="4429125" y="2400301"/>
          <a:ext cx="5324475" cy="4514850"/>
        </a:xfrm>
        <a:prstGeom prst="roundRect">
          <a:avLst>
            <a:gd name="adj" fmla="val 4640"/>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495301</xdr:colOff>
      <xdr:row>13</xdr:row>
      <xdr:rowOff>28576</xdr:rowOff>
    </xdr:from>
    <xdr:to>
      <xdr:col>10</xdr:col>
      <xdr:colOff>266701</xdr:colOff>
      <xdr:row>23</xdr:row>
      <xdr:rowOff>19050</xdr:rowOff>
    </xdr:to>
    <xdr:graphicFrame macro="">
      <xdr:nvGraphicFramePr>
        <xdr:cNvPr id="36" name="Chart 35">
          <a:extLst>
            <a:ext uri="{FF2B5EF4-FFF2-40B4-BE49-F238E27FC236}">
              <a16:creationId xmlns:a16="http://schemas.microsoft.com/office/drawing/2014/main" id="{33A5695C-62AB-4F55-A78C-261B5B783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381000</xdr:colOff>
      <xdr:row>12</xdr:row>
      <xdr:rowOff>0</xdr:rowOff>
    </xdr:from>
    <xdr:to>
      <xdr:col>8</xdr:col>
      <xdr:colOff>438150</xdr:colOff>
      <xdr:row>14</xdr:row>
      <xdr:rowOff>57150</xdr:rowOff>
    </xdr:to>
    <xdr:sp macro="" textlink="">
      <xdr:nvSpPr>
        <xdr:cNvPr id="37" name="TextBox 36">
          <a:extLst>
            <a:ext uri="{FF2B5EF4-FFF2-40B4-BE49-F238E27FC236}">
              <a16:creationId xmlns:a16="http://schemas.microsoft.com/office/drawing/2014/main" id="{7D4DA4BB-1559-41D6-9DD7-426644CA901E}"/>
            </a:ext>
          </a:extLst>
        </xdr:cNvPr>
        <xdr:cNvSpPr txBox="1"/>
      </xdr:nvSpPr>
      <xdr:spPr>
        <a:xfrm>
          <a:off x="4381500" y="2400300"/>
          <a:ext cx="13906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CONTENT</a:t>
          </a:r>
        </a:p>
      </xdr:txBody>
    </xdr:sp>
    <xdr:clientData/>
  </xdr:twoCellAnchor>
  <xdr:twoCellAnchor>
    <xdr:from>
      <xdr:col>10</xdr:col>
      <xdr:colOff>485775</xdr:colOff>
      <xdr:row>12</xdr:row>
      <xdr:rowOff>123825</xdr:rowOff>
    </xdr:from>
    <xdr:to>
      <xdr:col>10</xdr:col>
      <xdr:colOff>495300</xdr:colOff>
      <xdr:row>33</xdr:row>
      <xdr:rowOff>142875</xdr:rowOff>
    </xdr:to>
    <xdr:cxnSp macro="">
      <xdr:nvCxnSpPr>
        <xdr:cNvPr id="39" name="Straight Connector 38">
          <a:extLst>
            <a:ext uri="{FF2B5EF4-FFF2-40B4-BE49-F238E27FC236}">
              <a16:creationId xmlns:a16="http://schemas.microsoft.com/office/drawing/2014/main" id="{0DCB68B6-A721-4367-B8B9-AE8339B5F7B8}"/>
            </a:ext>
          </a:extLst>
        </xdr:cNvPr>
        <xdr:cNvCxnSpPr/>
      </xdr:nvCxnSpPr>
      <xdr:spPr>
        <a:xfrm flipH="1">
          <a:off x="7153275" y="2524125"/>
          <a:ext cx="9525" cy="4219575"/>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523875</xdr:colOff>
      <xdr:row>23</xdr:row>
      <xdr:rowOff>19050</xdr:rowOff>
    </xdr:from>
    <xdr:to>
      <xdr:col>10</xdr:col>
      <xdr:colOff>361950</xdr:colOff>
      <xdr:row>23</xdr:row>
      <xdr:rowOff>28575</xdr:rowOff>
    </xdr:to>
    <xdr:cxnSp macro="">
      <xdr:nvCxnSpPr>
        <xdr:cNvPr id="41" name="Straight Connector 40">
          <a:extLst>
            <a:ext uri="{FF2B5EF4-FFF2-40B4-BE49-F238E27FC236}">
              <a16:creationId xmlns:a16="http://schemas.microsoft.com/office/drawing/2014/main" id="{7DA40232-EC1D-4023-AA6B-FA3A9F411F47}"/>
            </a:ext>
          </a:extLst>
        </xdr:cNvPr>
        <xdr:cNvCxnSpPr/>
      </xdr:nvCxnSpPr>
      <xdr:spPr>
        <a:xfrm>
          <a:off x="4524375" y="4619625"/>
          <a:ext cx="2505075" cy="9525"/>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24</xdr:row>
      <xdr:rowOff>114301</xdr:rowOff>
    </xdr:from>
    <xdr:to>
      <xdr:col>10</xdr:col>
      <xdr:colOff>447675</xdr:colOff>
      <xdr:row>33</xdr:row>
      <xdr:rowOff>152402</xdr:rowOff>
    </xdr:to>
    <xdr:graphicFrame macro="">
      <xdr:nvGraphicFramePr>
        <xdr:cNvPr id="44" name="Chart 43">
          <a:extLst>
            <a:ext uri="{FF2B5EF4-FFF2-40B4-BE49-F238E27FC236}">
              <a16:creationId xmlns:a16="http://schemas.microsoft.com/office/drawing/2014/main" id="{626A5B31-7FF0-4B95-8493-096F1527B1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381000</xdr:colOff>
      <xdr:row>22</xdr:row>
      <xdr:rowOff>152400</xdr:rowOff>
    </xdr:from>
    <xdr:to>
      <xdr:col>8</xdr:col>
      <xdr:colOff>438150</xdr:colOff>
      <xdr:row>25</xdr:row>
      <xdr:rowOff>9525</xdr:rowOff>
    </xdr:to>
    <xdr:sp macro="" textlink="">
      <xdr:nvSpPr>
        <xdr:cNvPr id="45" name="TextBox 44">
          <a:extLst>
            <a:ext uri="{FF2B5EF4-FFF2-40B4-BE49-F238E27FC236}">
              <a16:creationId xmlns:a16="http://schemas.microsoft.com/office/drawing/2014/main" id="{C10D6D01-4F10-4170-8C98-7F6C2095B0CC}"/>
            </a:ext>
          </a:extLst>
        </xdr:cNvPr>
        <xdr:cNvSpPr txBox="1"/>
      </xdr:nvSpPr>
      <xdr:spPr>
        <a:xfrm>
          <a:off x="4381500" y="4552950"/>
          <a:ext cx="13906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 BY OUTLET</a:t>
          </a:r>
          <a:endPar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285750</xdr:colOff>
      <xdr:row>12</xdr:row>
      <xdr:rowOff>9525</xdr:rowOff>
    </xdr:from>
    <xdr:to>
      <xdr:col>12</xdr:col>
      <xdr:colOff>342900</xdr:colOff>
      <xdr:row>14</xdr:row>
      <xdr:rowOff>66675</xdr:rowOff>
    </xdr:to>
    <xdr:sp macro="" textlink="">
      <xdr:nvSpPr>
        <xdr:cNvPr id="46" name="TextBox 45">
          <a:extLst>
            <a:ext uri="{FF2B5EF4-FFF2-40B4-BE49-F238E27FC236}">
              <a16:creationId xmlns:a16="http://schemas.microsoft.com/office/drawing/2014/main" id="{71DEAB18-AEB8-496B-B781-993DE5B0F994}"/>
            </a:ext>
          </a:extLst>
        </xdr:cNvPr>
        <xdr:cNvSpPr txBox="1"/>
      </xdr:nvSpPr>
      <xdr:spPr>
        <a:xfrm>
          <a:off x="6953250" y="2409825"/>
          <a:ext cx="13906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ITEM TYPE</a:t>
          </a:r>
          <a:endPar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523874</xdr:colOff>
      <xdr:row>13</xdr:row>
      <xdr:rowOff>95249</xdr:rowOff>
    </xdr:from>
    <xdr:to>
      <xdr:col>14</xdr:col>
      <xdr:colOff>457199</xdr:colOff>
      <xdr:row>33</xdr:row>
      <xdr:rowOff>180974</xdr:rowOff>
    </xdr:to>
    <xdr:graphicFrame macro="">
      <xdr:nvGraphicFramePr>
        <xdr:cNvPr id="47" name="Chart 46">
          <a:extLst>
            <a:ext uri="{FF2B5EF4-FFF2-40B4-BE49-F238E27FC236}">
              <a16:creationId xmlns:a16="http://schemas.microsoft.com/office/drawing/2014/main" id="{4B7559AE-869C-4EDB-BC63-9CDD26E6A6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341587</xdr:colOff>
      <xdr:row>7</xdr:row>
      <xdr:rowOff>146619</xdr:rowOff>
    </xdr:from>
    <xdr:to>
      <xdr:col>6</xdr:col>
      <xdr:colOff>219272</xdr:colOff>
      <xdr:row>14</xdr:row>
      <xdr:rowOff>77185</xdr:rowOff>
    </xdr:to>
    <mc:AlternateContent xmlns:mc="http://schemas.openxmlformats.org/markup-compatibility/2006">
      <mc:Choice xmlns:a14="http://schemas.microsoft.com/office/drawing/2010/main" Requires="a14">
        <xdr:graphicFrame macro="">
          <xdr:nvGraphicFramePr>
            <xdr:cNvPr id="49" name="Outlet Size">
              <a:extLst>
                <a:ext uri="{FF2B5EF4-FFF2-40B4-BE49-F238E27FC236}">
                  <a16:creationId xmlns:a16="http://schemas.microsoft.com/office/drawing/2014/main" id="{C039B2EC-DF3F-4836-B4B1-0B160286AD3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367157" y="1564518"/>
              <a:ext cx="1903254" cy="1348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533400</xdr:colOff>
      <xdr:row>1</xdr:row>
      <xdr:rowOff>0</xdr:rowOff>
    </xdr:from>
    <xdr:to>
      <xdr:col>22</xdr:col>
      <xdr:colOff>523875</xdr:colOff>
      <xdr:row>34</xdr:row>
      <xdr:rowOff>123825</xdr:rowOff>
    </xdr:to>
    <xdr:sp macro="" textlink="">
      <xdr:nvSpPr>
        <xdr:cNvPr id="50" name="Rectangle: Rounded Corners 49">
          <a:extLst>
            <a:ext uri="{FF2B5EF4-FFF2-40B4-BE49-F238E27FC236}">
              <a16:creationId xmlns:a16="http://schemas.microsoft.com/office/drawing/2014/main" id="{B415300C-CB21-46F3-94E3-C626E3B86A96}"/>
            </a:ext>
          </a:extLst>
        </xdr:cNvPr>
        <xdr:cNvSpPr/>
      </xdr:nvSpPr>
      <xdr:spPr>
        <a:xfrm>
          <a:off x="9913883" y="197069"/>
          <a:ext cx="5350751" cy="6627101"/>
        </a:xfrm>
        <a:prstGeom prst="roundRect">
          <a:avLst>
            <a:gd name="adj" fmla="val 4640"/>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381000</xdr:colOff>
      <xdr:row>0</xdr:row>
      <xdr:rowOff>142875</xdr:rowOff>
    </xdr:from>
    <xdr:to>
      <xdr:col>18</xdr:col>
      <xdr:colOff>114300</xdr:colOff>
      <xdr:row>3</xdr:row>
      <xdr:rowOff>0</xdr:rowOff>
    </xdr:to>
    <xdr:sp macro="" textlink="">
      <xdr:nvSpPr>
        <xdr:cNvPr id="51" name="TextBox 50">
          <a:extLst>
            <a:ext uri="{FF2B5EF4-FFF2-40B4-BE49-F238E27FC236}">
              <a16:creationId xmlns:a16="http://schemas.microsoft.com/office/drawing/2014/main" id="{DF99A752-7FD4-4E23-A6BC-122C9DD46ED9}"/>
            </a:ext>
          </a:extLst>
        </xdr:cNvPr>
        <xdr:cNvSpPr txBox="1"/>
      </xdr:nvSpPr>
      <xdr:spPr>
        <a:xfrm>
          <a:off x="9715500" y="142875"/>
          <a:ext cx="24003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 ESTABLISHMENT</a:t>
          </a:r>
        </a:p>
      </xdr:txBody>
    </xdr:sp>
    <xdr:clientData/>
  </xdr:twoCellAnchor>
  <xdr:twoCellAnchor>
    <xdr:from>
      <xdr:col>15</xdr:col>
      <xdr:colOff>19050</xdr:colOff>
      <xdr:row>1</xdr:row>
      <xdr:rowOff>92623</xdr:rowOff>
    </xdr:from>
    <xdr:to>
      <xdr:col>22</xdr:col>
      <xdr:colOff>457200</xdr:colOff>
      <xdr:row>12</xdr:row>
      <xdr:rowOff>165867</xdr:rowOff>
    </xdr:to>
    <xdr:graphicFrame macro="">
      <xdr:nvGraphicFramePr>
        <xdr:cNvPr id="52" name="Chart 51">
          <a:extLst>
            <a:ext uri="{FF2B5EF4-FFF2-40B4-BE49-F238E27FC236}">
              <a16:creationId xmlns:a16="http://schemas.microsoft.com/office/drawing/2014/main" id="{D485F9C2-6908-4C1B-BE29-9CB8AFA30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19050</xdr:colOff>
      <xdr:row>13</xdr:row>
      <xdr:rowOff>64048</xdr:rowOff>
    </xdr:from>
    <xdr:to>
      <xdr:col>22</xdr:col>
      <xdr:colOff>381000</xdr:colOff>
      <xdr:row>13</xdr:row>
      <xdr:rowOff>73573</xdr:rowOff>
    </xdr:to>
    <xdr:cxnSp macro="">
      <xdr:nvCxnSpPr>
        <xdr:cNvPr id="53" name="Straight Connector 52">
          <a:extLst>
            <a:ext uri="{FF2B5EF4-FFF2-40B4-BE49-F238E27FC236}">
              <a16:creationId xmlns:a16="http://schemas.microsoft.com/office/drawing/2014/main" id="{8967CFCD-74F6-4391-A4CE-7BF35796005D}"/>
            </a:ext>
          </a:extLst>
        </xdr:cNvPr>
        <xdr:cNvCxnSpPr/>
      </xdr:nvCxnSpPr>
      <xdr:spPr>
        <a:xfrm rot="10800000">
          <a:off x="10069567" y="2625945"/>
          <a:ext cx="5052192" cy="9525"/>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397751</xdr:colOff>
      <xdr:row>13</xdr:row>
      <xdr:rowOff>34323</xdr:rowOff>
    </xdr:from>
    <xdr:to>
      <xdr:col>16</xdr:col>
      <xdr:colOff>645401</xdr:colOff>
      <xdr:row>15</xdr:row>
      <xdr:rowOff>91474</xdr:rowOff>
    </xdr:to>
    <xdr:sp macro="" textlink="">
      <xdr:nvSpPr>
        <xdr:cNvPr id="56" name="TextBox 55">
          <a:extLst>
            <a:ext uri="{FF2B5EF4-FFF2-40B4-BE49-F238E27FC236}">
              <a16:creationId xmlns:a16="http://schemas.microsoft.com/office/drawing/2014/main" id="{18CEAC77-1141-460F-8022-C8E1D4BA7680}"/>
            </a:ext>
          </a:extLst>
        </xdr:cNvPr>
        <xdr:cNvSpPr txBox="1"/>
      </xdr:nvSpPr>
      <xdr:spPr>
        <a:xfrm>
          <a:off x="9778234" y="2596220"/>
          <a:ext cx="1587719" cy="451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 SIZE</a:t>
          </a:r>
        </a:p>
      </xdr:txBody>
    </xdr:sp>
    <xdr:clientData/>
  </xdr:twoCellAnchor>
  <xdr:twoCellAnchor>
    <xdr:from>
      <xdr:col>15</xdr:col>
      <xdr:colOff>13468</xdr:colOff>
      <xdr:row>14</xdr:row>
      <xdr:rowOff>150430</xdr:rowOff>
    </xdr:from>
    <xdr:to>
      <xdr:col>18</xdr:col>
      <xdr:colOff>454901</xdr:colOff>
      <xdr:row>23</xdr:row>
      <xdr:rowOff>150430</xdr:rowOff>
    </xdr:to>
    <xdr:graphicFrame macro="">
      <xdr:nvGraphicFramePr>
        <xdr:cNvPr id="38" name="Chart 37">
          <a:extLst>
            <a:ext uri="{FF2B5EF4-FFF2-40B4-BE49-F238E27FC236}">
              <a16:creationId xmlns:a16="http://schemas.microsoft.com/office/drawing/2014/main" id="{F95D72F2-D7F6-4978-B7B7-EC7005887E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35801</xdr:colOff>
      <xdr:row>23</xdr:row>
      <xdr:rowOff>179005</xdr:rowOff>
    </xdr:from>
    <xdr:to>
      <xdr:col>22</xdr:col>
      <xdr:colOff>397751</xdr:colOff>
      <xdr:row>23</xdr:row>
      <xdr:rowOff>188530</xdr:rowOff>
    </xdr:to>
    <xdr:cxnSp macro="">
      <xdr:nvCxnSpPr>
        <xdr:cNvPr id="40" name="Straight Connector 39">
          <a:extLst>
            <a:ext uri="{FF2B5EF4-FFF2-40B4-BE49-F238E27FC236}">
              <a16:creationId xmlns:a16="http://schemas.microsoft.com/office/drawing/2014/main" id="{1E402683-0FD6-4EC6-A263-30CB2F33D867}"/>
            </a:ext>
          </a:extLst>
        </xdr:cNvPr>
        <xdr:cNvCxnSpPr/>
      </xdr:nvCxnSpPr>
      <xdr:spPr>
        <a:xfrm rot="10800000">
          <a:off x="10086318" y="4711591"/>
          <a:ext cx="5052192" cy="9525"/>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597776</xdr:colOff>
      <xdr:row>13</xdr:row>
      <xdr:rowOff>169480</xdr:rowOff>
    </xdr:from>
    <xdr:to>
      <xdr:col>18</xdr:col>
      <xdr:colOff>597778</xdr:colOff>
      <xdr:row>23</xdr:row>
      <xdr:rowOff>105761</xdr:rowOff>
    </xdr:to>
    <xdr:cxnSp macro="">
      <xdr:nvCxnSpPr>
        <xdr:cNvPr id="42" name="Straight Connector 41">
          <a:extLst>
            <a:ext uri="{FF2B5EF4-FFF2-40B4-BE49-F238E27FC236}">
              <a16:creationId xmlns:a16="http://schemas.microsoft.com/office/drawing/2014/main" id="{7299EB56-7B59-4087-848F-2F8EFAFAAFA5}"/>
            </a:ext>
          </a:extLst>
        </xdr:cNvPr>
        <xdr:cNvCxnSpPr/>
      </xdr:nvCxnSpPr>
      <xdr:spPr>
        <a:xfrm flipH="1">
          <a:off x="12658397" y="2731377"/>
          <a:ext cx="2" cy="1906970"/>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607301</xdr:colOff>
      <xdr:row>13</xdr:row>
      <xdr:rowOff>34323</xdr:rowOff>
    </xdr:from>
    <xdr:to>
      <xdr:col>21</xdr:col>
      <xdr:colOff>188201</xdr:colOff>
      <xdr:row>15</xdr:row>
      <xdr:rowOff>91474</xdr:rowOff>
    </xdr:to>
    <xdr:sp macro="" textlink="">
      <xdr:nvSpPr>
        <xdr:cNvPr id="43" name="TextBox 42">
          <a:extLst>
            <a:ext uri="{FF2B5EF4-FFF2-40B4-BE49-F238E27FC236}">
              <a16:creationId xmlns:a16="http://schemas.microsoft.com/office/drawing/2014/main" id="{CFFF3255-7FAA-4D44-968C-EFA18D302576}"/>
            </a:ext>
          </a:extLst>
        </xdr:cNvPr>
        <xdr:cNvSpPr txBox="1"/>
      </xdr:nvSpPr>
      <xdr:spPr>
        <a:xfrm>
          <a:off x="12667922" y="2596220"/>
          <a:ext cx="1591003" cy="451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 LOCATION</a:t>
          </a:r>
        </a:p>
      </xdr:txBody>
    </xdr:sp>
    <xdr:clientData/>
  </xdr:twoCellAnchor>
  <xdr:twoCellAnchor>
    <xdr:from>
      <xdr:col>19</xdr:col>
      <xdr:colOff>45326</xdr:colOff>
      <xdr:row>15</xdr:row>
      <xdr:rowOff>29562</xdr:rowOff>
    </xdr:from>
    <xdr:to>
      <xdr:col>22</xdr:col>
      <xdr:colOff>426326</xdr:colOff>
      <xdr:row>23</xdr:row>
      <xdr:rowOff>115286</xdr:rowOff>
    </xdr:to>
    <mc:AlternateContent xmlns:mc="http://schemas.openxmlformats.org/markup-compatibility/2006">
      <mc:Choice xmlns:cx2="http://schemas.microsoft.com/office/drawing/2015/10/21/chartex" Requires="cx2">
        <xdr:graphicFrame macro="">
          <xdr:nvGraphicFramePr>
            <xdr:cNvPr id="48" name="Chart 47">
              <a:extLst>
                <a:ext uri="{FF2B5EF4-FFF2-40B4-BE49-F238E27FC236}">
                  <a16:creationId xmlns:a16="http://schemas.microsoft.com/office/drawing/2014/main" id="{66E36714-C36A-41EA-AA11-6B6BF2A456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775981" y="2985596"/>
              <a:ext cx="2391104" cy="16622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50055</xdr:colOff>
      <xdr:row>25</xdr:row>
      <xdr:rowOff>4720</xdr:rowOff>
    </xdr:from>
    <xdr:to>
      <xdr:col>18</xdr:col>
      <xdr:colOff>571227</xdr:colOff>
      <xdr:row>34</xdr:row>
      <xdr:rowOff>39414</xdr:rowOff>
    </xdr:to>
    <xdr:graphicFrame macro="">
      <xdr:nvGraphicFramePr>
        <xdr:cNvPr id="54" name="Chart 53">
          <a:extLst>
            <a:ext uri="{FF2B5EF4-FFF2-40B4-BE49-F238E27FC236}">
              <a16:creationId xmlns:a16="http://schemas.microsoft.com/office/drawing/2014/main" id="{7EC708D4-9DBC-4680-97E6-BE2C2ED25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386201</xdr:colOff>
      <xdr:row>23</xdr:row>
      <xdr:rowOff>131160</xdr:rowOff>
    </xdr:from>
    <xdr:to>
      <xdr:col>16</xdr:col>
      <xdr:colOff>633851</xdr:colOff>
      <xdr:row>25</xdr:row>
      <xdr:rowOff>186941</xdr:rowOff>
    </xdr:to>
    <xdr:sp macro="" textlink="">
      <xdr:nvSpPr>
        <xdr:cNvPr id="55" name="TextBox 54">
          <a:extLst>
            <a:ext uri="{FF2B5EF4-FFF2-40B4-BE49-F238E27FC236}">
              <a16:creationId xmlns:a16="http://schemas.microsoft.com/office/drawing/2014/main" id="{C1734B18-6462-4081-81B9-CF4707F67784}"/>
            </a:ext>
          </a:extLst>
        </xdr:cNvPr>
        <xdr:cNvSpPr txBox="1"/>
      </xdr:nvSpPr>
      <xdr:spPr>
        <a:xfrm>
          <a:off x="9766684" y="4663746"/>
          <a:ext cx="1587719" cy="4499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 TYPE</a:t>
          </a:r>
        </a:p>
      </xdr:txBody>
    </xdr:sp>
    <xdr:clientData/>
  </xdr:twoCellAnchor>
  <xdr:twoCellAnchor>
    <xdr:from>
      <xdr:col>18</xdr:col>
      <xdr:colOff>644253</xdr:colOff>
      <xdr:row>24</xdr:row>
      <xdr:rowOff>156781</xdr:rowOff>
    </xdr:from>
    <xdr:to>
      <xdr:col>22</xdr:col>
      <xdr:colOff>460105</xdr:colOff>
      <xdr:row>34</xdr:row>
      <xdr:rowOff>0</xdr:rowOff>
    </xdr:to>
    <xdr:graphicFrame macro="">
      <xdr:nvGraphicFramePr>
        <xdr:cNvPr id="57" name="Chart 56">
          <a:extLst>
            <a:ext uri="{FF2B5EF4-FFF2-40B4-BE49-F238E27FC236}">
              <a16:creationId xmlns:a16="http://schemas.microsoft.com/office/drawing/2014/main" id="{1A7D2A3A-A1B8-40F6-8E1E-ABE516925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343885</xdr:colOff>
      <xdr:row>14</xdr:row>
      <xdr:rowOff>4269</xdr:rowOff>
    </xdr:from>
    <xdr:to>
      <xdr:col>6</xdr:col>
      <xdr:colOff>230073</xdr:colOff>
      <xdr:row>20</xdr:row>
      <xdr:rowOff>170596</xdr:rowOff>
    </xdr:to>
    <mc:AlternateContent xmlns:mc="http://schemas.openxmlformats.org/markup-compatibility/2006">
      <mc:Choice xmlns:a14="http://schemas.microsoft.com/office/drawing/2010/main" Requires="a14">
        <xdr:graphicFrame macro="">
          <xdr:nvGraphicFramePr>
            <xdr:cNvPr id="63" name="Outlet Location">
              <a:extLst>
                <a:ext uri="{FF2B5EF4-FFF2-40B4-BE49-F238E27FC236}">
                  <a16:creationId xmlns:a16="http://schemas.microsoft.com/office/drawing/2014/main" id="{710B3546-98DC-4FB1-8A06-D61ED7A5CCB0}"/>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dr:sp macro="" textlink="">
          <xdr:nvSpPr>
            <xdr:cNvPr id="0" name=""/>
            <xdr:cNvSpPr>
              <a:spLocks noTextEdit="1"/>
            </xdr:cNvSpPr>
          </xdr:nvSpPr>
          <xdr:spPr>
            <a:xfrm>
              <a:off x="2369455" y="2840066"/>
              <a:ext cx="1911757" cy="1381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354725</xdr:colOff>
      <xdr:row>20</xdr:row>
      <xdr:rowOff>78828</xdr:rowOff>
    </xdr:from>
    <xdr:to>
      <xdr:col>6</xdr:col>
      <xdr:colOff>275896</xdr:colOff>
      <xdr:row>31</xdr:row>
      <xdr:rowOff>0</xdr:rowOff>
    </xdr:to>
    <mc:AlternateContent xmlns:mc="http://schemas.openxmlformats.org/markup-compatibility/2006">
      <mc:Choice xmlns:a14="http://schemas.microsoft.com/office/drawing/2010/main" Requires="a14">
        <xdr:graphicFrame macro="">
          <xdr:nvGraphicFramePr>
            <xdr:cNvPr id="64" name="Item Type">
              <a:extLst>
                <a:ext uri="{FF2B5EF4-FFF2-40B4-BE49-F238E27FC236}">
                  <a16:creationId xmlns:a16="http://schemas.microsoft.com/office/drawing/2014/main" id="{F5EEA77E-E01C-4BD9-983F-C464B88CA60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2380295" y="4129967"/>
              <a:ext cx="1946740" cy="2149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63500</xdr:colOff>
      <xdr:row>5</xdr:row>
      <xdr:rowOff>124171</xdr:rowOff>
    </xdr:from>
    <xdr:to>
      <xdr:col>6</xdr:col>
      <xdr:colOff>68801</xdr:colOff>
      <xdr:row>7</xdr:row>
      <xdr:rowOff>127002</xdr:rowOff>
    </xdr:to>
    <xdr:sp macro="" textlink="">
      <xdr:nvSpPr>
        <xdr:cNvPr id="65" name="TextBox 64">
          <a:extLst>
            <a:ext uri="{FF2B5EF4-FFF2-40B4-BE49-F238E27FC236}">
              <a16:creationId xmlns:a16="http://schemas.microsoft.com/office/drawing/2014/main" id="{60445A02-0A31-423D-B16A-DAA2EDC1B08B}"/>
            </a:ext>
          </a:extLst>
        </xdr:cNvPr>
        <xdr:cNvSpPr txBox="1"/>
      </xdr:nvSpPr>
      <xdr:spPr>
        <a:xfrm>
          <a:off x="2748643" y="1122028"/>
          <a:ext cx="1347872" cy="401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Segoe UI Semibold" panose="020B0702040204020203" pitchFamily="34" charset="0"/>
              <a:ea typeface="Segoe UI Black" panose="020B0A02040204020203" pitchFamily="34" charset="0"/>
              <a:cs typeface="Segoe UI Semibold" panose="020B0702040204020203" pitchFamily="34" charset="0"/>
            </a:rPr>
            <a:t>Filter</a:t>
          </a:r>
          <a:r>
            <a:rPr lang="en-US" sz="1600" baseline="0">
              <a:latin typeface="Segoe UI Semibold" panose="020B0702040204020203" pitchFamily="34" charset="0"/>
              <a:ea typeface="Segoe UI Black" panose="020B0A02040204020203" pitchFamily="34" charset="0"/>
              <a:cs typeface="Segoe UI Semibold" panose="020B0702040204020203" pitchFamily="34" charset="0"/>
            </a:rPr>
            <a:t> Panel</a:t>
          </a:r>
          <a:endParaRPr lang="en-US"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3</xdr:col>
      <xdr:colOff>601223</xdr:colOff>
      <xdr:row>6</xdr:row>
      <xdr:rowOff>29715</xdr:rowOff>
    </xdr:from>
    <xdr:to>
      <xdr:col>4</xdr:col>
      <xdr:colOff>155897</xdr:colOff>
      <xdr:row>7</xdr:row>
      <xdr:rowOff>58744</xdr:rowOff>
    </xdr:to>
    <xdr:pic>
      <xdr:nvPicPr>
        <xdr:cNvPr id="20" name="Picture 19">
          <a:extLst>
            <a:ext uri="{FF2B5EF4-FFF2-40B4-BE49-F238E27FC236}">
              <a16:creationId xmlns:a16="http://schemas.microsoft.com/office/drawing/2014/main" id="{31807256-774D-4083-9A7D-89F393F8509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flipV="1">
          <a:off x="2615080" y="1227144"/>
          <a:ext cx="225960" cy="228600"/>
        </a:xfrm>
        <a:prstGeom prst="rect">
          <a:avLst/>
        </a:prstGeom>
      </xdr:spPr>
    </xdr:pic>
    <xdr:clientData/>
  </xdr:twoCellAnchor>
  <xdr:twoCellAnchor editAs="oneCell">
    <xdr:from>
      <xdr:col>4</xdr:col>
      <xdr:colOff>190502</xdr:colOff>
      <xdr:row>31</xdr:row>
      <xdr:rowOff>190501</xdr:rowOff>
    </xdr:from>
    <xdr:to>
      <xdr:col>4</xdr:col>
      <xdr:colOff>508000</xdr:colOff>
      <xdr:row>33</xdr:row>
      <xdr:rowOff>108856</xdr:rowOff>
    </xdr:to>
    <xdr:pic>
      <xdr:nvPicPr>
        <xdr:cNvPr id="25" name="Picture 24">
          <a:hlinkClick xmlns:r="http://schemas.openxmlformats.org/officeDocument/2006/relationships" r:id="rId14"/>
          <a:extLst>
            <a:ext uri="{FF2B5EF4-FFF2-40B4-BE49-F238E27FC236}">
              <a16:creationId xmlns:a16="http://schemas.microsoft.com/office/drawing/2014/main" id="{B426413F-A222-4B16-BB37-7CBB2E49E71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875645" y="6377215"/>
          <a:ext cx="317498" cy="317498"/>
        </a:xfrm>
        <a:prstGeom prst="rect">
          <a:avLst/>
        </a:prstGeom>
      </xdr:spPr>
    </xdr:pic>
    <xdr:clientData/>
  </xdr:twoCellAnchor>
  <xdr:twoCellAnchor editAs="oneCell">
    <xdr:from>
      <xdr:col>3</xdr:col>
      <xdr:colOff>413072</xdr:colOff>
      <xdr:row>31</xdr:row>
      <xdr:rowOff>122786</xdr:rowOff>
    </xdr:from>
    <xdr:to>
      <xdr:col>4</xdr:col>
      <xdr:colOff>153266</xdr:colOff>
      <xdr:row>33</xdr:row>
      <xdr:rowOff>135123</xdr:rowOff>
    </xdr:to>
    <xdr:pic>
      <xdr:nvPicPr>
        <xdr:cNvPr id="27" name="Picture 26">
          <a:hlinkClick xmlns:r="http://schemas.openxmlformats.org/officeDocument/2006/relationships" r:id="rId16"/>
          <a:extLst>
            <a:ext uri="{FF2B5EF4-FFF2-40B4-BE49-F238E27FC236}">
              <a16:creationId xmlns:a16="http://schemas.microsoft.com/office/drawing/2014/main" id="{6F532F34-08AA-4F17-95FA-B428BE076A4F}"/>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426929" y="6309500"/>
          <a:ext cx="411480" cy="41148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V" refreshedDate="45598.652379050924" createdVersion="7" refreshedVersion="7" minRefreshableVersion="3" recordCount="8523" xr:uid="{5112B2A8-9C90-476B-95AD-490BAD06CEB4}">
  <cacheSource type="worksheet">
    <worksheetSource name="Table1"/>
  </cacheSource>
  <cacheFields count="13">
    <cacheField name="Item Fat Content" numFmtId="0">
      <sharedItems count="2">
        <s v="Regular"/>
        <s v="Low Fat"/>
      </sharedItems>
    </cacheField>
    <cacheField name="S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722769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B9B9B6-2618-4FD9-90F3-3A4D5227FC14}"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J64:K69"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Average of Sales" fld="11" subtotal="average" baseField="8" baseItem="0" numFmtId="164"/>
  </dataFields>
  <formats count="13">
    <format dxfId="2325">
      <pivotArea type="all" dataOnly="0" outline="0" fieldPosition="0"/>
    </format>
    <format dxfId="2326">
      <pivotArea outline="0" collapsedLevelsAreSubtotals="1" fieldPosition="0"/>
    </format>
    <format dxfId="2327">
      <pivotArea type="all" dataOnly="0" outline="0" fieldPosition="0"/>
    </format>
    <format dxfId="2328">
      <pivotArea outline="0" collapsedLevelsAreSubtotals="1" fieldPosition="0"/>
    </format>
    <format dxfId="2329">
      <pivotArea type="all" dataOnly="0" outline="0" fieldPosition="0"/>
    </format>
    <format dxfId="2330">
      <pivotArea outline="0" collapsedLevelsAreSubtotals="1" fieldPosition="0"/>
    </format>
    <format dxfId="2331">
      <pivotArea type="all" dataOnly="0" outline="0" fieldPosition="0"/>
    </format>
    <format dxfId="2332">
      <pivotArea outline="0" collapsedLevelsAreSubtotals="1" fieldPosition="0"/>
    </format>
    <format dxfId="2333">
      <pivotArea field="0" type="button" dataOnly="0" labelOnly="1" outline="0"/>
    </format>
    <format dxfId="2334">
      <pivotArea dataOnly="0" labelOnly="1" grandRow="1" outline="0" fieldPosition="0"/>
    </format>
    <format dxfId="2335">
      <pivotArea dataOnly="0" labelOnly="1" outline="0" axis="axisValues" fieldPosition="0"/>
    </format>
    <format dxfId="2324">
      <pivotArea outline="0" collapsedLevelsAreSubtotals="1" fieldPosition="0"/>
    </format>
    <format dxfId="2323">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C78AA5-9DFA-4D5C-BF7E-54B71B6A80FF}"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63:B68"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Total sales" fld="11" baseField="0" baseItem="0" numFmtId="167"/>
  </dataFields>
  <formats count="12">
    <format dxfId="2336">
      <pivotArea type="all" dataOnly="0" outline="0" fieldPosition="0"/>
    </format>
    <format dxfId="2337">
      <pivotArea outline="0" collapsedLevelsAreSubtotals="1" fieldPosition="0"/>
    </format>
    <format dxfId="2338">
      <pivotArea type="all" dataOnly="0" outline="0" fieldPosition="0"/>
    </format>
    <format dxfId="2339">
      <pivotArea outline="0" collapsedLevelsAreSubtotals="1" fieldPosition="0"/>
    </format>
    <format dxfId="2340">
      <pivotArea type="all" dataOnly="0" outline="0" fieldPosition="0"/>
    </format>
    <format dxfId="2341">
      <pivotArea outline="0" collapsedLevelsAreSubtotals="1" fieldPosition="0"/>
    </format>
    <format dxfId="2342">
      <pivotArea type="all" dataOnly="0" outline="0" fieldPosition="0"/>
    </format>
    <format dxfId="2343">
      <pivotArea outline="0" collapsedLevelsAreSubtotals="1" fieldPosition="0"/>
    </format>
    <format dxfId="2344">
      <pivotArea field="0" type="button" dataOnly="0" labelOnly="1" outline="0"/>
    </format>
    <format dxfId="2345">
      <pivotArea dataOnly="0" labelOnly="1" grandRow="1" outline="0" fieldPosition="0"/>
    </format>
    <format dxfId="2346">
      <pivotArea dataOnly="0" labelOnly="1" outline="0" axis="axisValues" fieldPosition="0"/>
    </format>
    <format dxfId="234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017F2E-33BF-4EF7-B1A8-475B6A55E3D3}"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J45:K49"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v="2"/>
    </i>
    <i>
      <x v="1"/>
    </i>
    <i>
      <x/>
    </i>
    <i t="grand">
      <x/>
    </i>
  </rowItems>
  <colItems count="1">
    <i/>
  </colItems>
  <dataFields count="1">
    <dataField name="Total sales" fld="11" baseField="0" baseItem="0" numFmtId="167"/>
  </dataFields>
  <formats count="12">
    <format dxfId="2348">
      <pivotArea type="all" dataOnly="0" outline="0" fieldPosition="0"/>
    </format>
    <format dxfId="2349">
      <pivotArea outline="0" collapsedLevelsAreSubtotals="1" fieldPosition="0"/>
    </format>
    <format dxfId="2350">
      <pivotArea type="all" dataOnly="0" outline="0" fieldPosition="0"/>
    </format>
    <format dxfId="2351">
      <pivotArea outline="0" collapsedLevelsAreSubtotals="1" fieldPosition="0"/>
    </format>
    <format dxfId="2352">
      <pivotArea type="all" dataOnly="0" outline="0" fieldPosition="0"/>
    </format>
    <format dxfId="2353">
      <pivotArea outline="0" collapsedLevelsAreSubtotals="1" fieldPosition="0"/>
    </format>
    <format dxfId="2354">
      <pivotArea type="all" dataOnly="0" outline="0" fieldPosition="0"/>
    </format>
    <format dxfId="2355">
      <pivotArea outline="0" collapsedLevelsAreSubtotals="1" fieldPosition="0"/>
    </format>
    <format dxfId="2356">
      <pivotArea field="0" type="button" dataOnly="0" labelOnly="1" outline="0"/>
    </format>
    <format dxfId="2357">
      <pivotArea dataOnly="0" labelOnly="1" grandRow="1" outline="0" fieldPosition="0"/>
    </format>
    <format dxfId="2358">
      <pivotArea dataOnly="0" labelOnly="1" outline="0" axis="axisValues" fieldPosition="0"/>
    </format>
    <format dxfId="2359">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7C5B84-D8A2-4653-97B1-AB715278061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1" baseField="0" baseItem="1138608320"/>
    <dataField name="Average Sales" fld="11" subtotal="average" baseField="0" baseItem="1"/>
    <dataField name="Number of Items" fld="1" subtotal="count" baseField="0" baseItem="2"/>
    <dataField name="Average Rating" fld="12" subtotal="average" baseField="0" baseItem="3"/>
  </dataFields>
  <formats count="9">
    <format dxfId="2368">
      <pivotArea type="all" dataOnly="0" outline="0" fieldPosition="0"/>
    </format>
    <format dxfId="2367">
      <pivotArea outline="0" collapsedLevelsAreSubtotals="1" fieldPosition="0"/>
    </format>
    <format dxfId="2366">
      <pivotArea dataOnly="0" labelOnly="1" outline="0" fieldPosition="0">
        <references count="1">
          <reference field="4294967294" count="4">
            <x v="0"/>
            <x v="1"/>
            <x v="2"/>
            <x v="3"/>
          </reference>
        </references>
      </pivotArea>
    </format>
    <format dxfId="2365">
      <pivotArea type="all" dataOnly="0" outline="0" fieldPosition="0"/>
    </format>
    <format dxfId="2364">
      <pivotArea outline="0" collapsedLevelsAreSubtotals="1" fieldPosition="0"/>
    </format>
    <format dxfId="2363">
      <pivotArea dataOnly="0" labelOnly="1" outline="0" fieldPosition="0">
        <references count="1">
          <reference field="4294967294" count="4">
            <x v="0"/>
            <x v="1"/>
            <x v="2"/>
            <x v="3"/>
          </reference>
        </references>
      </pivotArea>
    </format>
    <format dxfId="2362">
      <pivotArea type="all" dataOnly="0" outline="0" fieldPosition="0"/>
    </format>
    <format dxfId="2361">
      <pivotArea outline="0" collapsedLevelsAreSubtotals="1" fieldPosition="0"/>
    </format>
    <format dxfId="236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36A7CA-1ED7-45D4-845B-31289429EB4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J24:K34"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Total sales" fld="11" baseField="0" baseItem="0" numFmtId="167"/>
  </dataFields>
  <formats count="12">
    <format dxfId="2380">
      <pivotArea type="all" dataOnly="0" outline="0" fieldPosition="0"/>
    </format>
    <format dxfId="2379">
      <pivotArea outline="0" collapsedLevelsAreSubtotals="1" fieldPosition="0"/>
    </format>
    <format dxfId="2378">
      <pivotArea type="all" dataOnly="0" outline="0" fieldPosition="0"/>
    </format>
    <format dxfId="2377">
      <pivotArea outline="0" collapsedLevelsAreSubtotals="1" fieldPosition="0"/>
    </format>
    <format dxfId="2376">
      <pivotArea type="all" dataOnly="0" outline="0" fieldPosition="0"/>
    </format>
    <format dxfId="2375">
      <pivotArea outline="0" collapsedLevelsAreSubtotals="1" fieldPosition="0"/>
    </format>
    <format dxfId="2374">
      <pivotArea type="all" dataOnly="0" outline="0" fieldPosition="0"/>
    </format>
    <format dxfId="2373">
      <pivotArea outline="0" collapsedLevelsAreSubtotals="1" fieldPosition="0"/>
    </format>
    <format dxfId="2372">
      <pivotArea field="4" type="button" dataOnly="0" labelOnly="1" outline="0" axis="axisRow" fieldPosition="0"/>
    </format>
    <format dxfId="2371">
      <pivotArea dataOnly="0" labelOnly="1" fieldPosition="0">
        <references count="1">
          <reference field="4" count="0"/>
        </references>
      </pivotArea>
    </format>
    <format dxfId="2370">
      <pivotArea dataOnly="0" labelOnly="1" grandRow="1" outline="0" fieldPosition="0"/>
    </format>
    <format dxfId="2369">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4" count="1" selected="0">
            <x v="0"/>
          </reference>
        </references>
      </pivotArea>
    </chartFormat>
    <chartFormat chart="15" format="4">
      <pivotArea type="data" outline="0" fieldPosition="0">
        <references count="2">
          <reference field="4294967294" count="1" selected="0">
            <x v="0"/>
          </reference>
          <reference field="4" count="1" selected="0">
            <x v="1"/>
          </reference>
        </references>
      </pivotArea>
    </chartFormat>
    <chartFormat chart="15" format="5">
      <pivotArea type="data" outline="0" fieldPosition="0">
        <references count="2">
          <reference field="4294967294" count="1" selected="0">
            <x v="0"/>
          </reference>
          <reference field="4" count="1" selected="0">
            <x v="2"/>
          </reference>
        </references>
      </pivotArea>
    </chartFormat>
    <chartFormat chart="15" format="6">
      <pivotArea type="data" outline="0" fieldPosition="0">
        <references count="2">
          <reference field="4294967294" count="1" selected="0">
            <x v="0"/>
          </reference>
          <reference field="4" count="1" selected="0">
            <x v="3"/>
          </reference>
        </references>
      </pivotArea>
    </chartFormat>
    <chartFormat chart="15" format="7">
      <pivotArea type="data" outline="0" fieldPosition="0">
        <references count="2">
          <reference field="4294967294" count="1" selected="0">
            <x v="0"/>
          </reference>
          <reference field="4" count="1" selected="0">
            <x v="4"/>
          </reference>
        </references>
      </pivotArea>
    </chartFormat>
    <chartFormat chart="15" format="8">
      <pivotArea type="data" outline="0" fieldPosition="0">
        <references count="2">
          <reference field="4294967294" count="1" selected="0">
            <x v="0"/>
          </reference>
          <reference field="4" count="1" selected="0">
            <x v="5"/>
          </reference>
        </references>
      </pivotArea>
    </chartFormat>
    <chartFormat chart="15" format="9">
      <pivotArea type="data" outline="0" fieldPosition="0">
        <references count="2">
          <reference field="4294967294" count="1" selected="0">
            <x v="0"/>
          </reference>
          <reference field="4" count="1" selected="0">
            <x v="6"/>
          </reference>
        </references>
      </pivotArea>
    </chartFormat>
    <chartFormat chart="15" format="10">
      <pivotArea type="data" outline="0" fieldPosition="0">
        <references count="2">
          <reference field="4294967294" count="1" selected="0">
            <x v="0"/>
          </reference>
          <reference field="4" count="1" selected="0">
            <x v="7"/>
          </reference>
        </references>
      </pivotArea>
    </chartFormat>
    <chartFormat chart="15"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9C6822-492D-4B9E-A384-89C0A04C368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J3:K20"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7">
    <i>
      <x v="12"/>
    </i>
    <i>
      <x v="2"/>
    </i>
    <i>
      <x v="15"/>
    </i>
    <i>
      <x v="11"/>
    </i>
    <i>
      <x v="7"/>
    </i>
    <i>
      <x v="1"/>
    </i>
    <i>
      <x v="14"/>
    </i>
    <i>
      <x v="10"/>
    </i>
    <i>
      <x v="8"/>
    </i>
    <i>
      <x/>
    </i>
    <i>
      <x v="3"/>
    </i>
    <i>
      <x v="4"/>
    </i>
    <i>
      <x v="5"/>
    </i>
    <i>
      <x v="9"/>
    </i>
    <i>
      <x v="13"/>
    </i>
    <i>
      <x v="6"/>
    </i>
    <i t="grand">
      <x/>
    </i>
  </rowItems>
  <colItems count="1">
    <i/>
  </colItems>
  <dataFields count="1">
    <dataField name="Total sales" fld="11" baseField="0" baseItem="0" numFmtId="167"/>
  </dataFields>
  <formats count="12">
    <format dxfId="2392">
      <pivotArea type="all" dataOnly="0" outline="0" fieldPosition="0"/>
    </format>
    <format dxfId="2391">
      <pivotArea outline="0" collapsedLevelsAreSubtotals="1" fieldPosition="0"/>
    </format>
    <format dxfId="2390">
      <pivotArea type="all" dataOnly="0" outline="0" fieldPosition="0"/>
    </format>
    <format dxfId="2389">
      <pivotArea outline="0" collapsedLevelsAreSubtotals="1" fieldPosition="0"/>
    </format>
    <format dxfId="2388">
      <pivotArea type="all" dataOnly="0" outline="0" fieldPosition="0"/>
    </format>
    <format dxfId="2387">
      <pivotArea outline="0" collapsedLevelsAreSubtotals="1" fieldPosition="0"/>
    </format>
    <format dxfId="2386">
      <pivotArea type="all" dataOnly="0" outline="0" fieldPosition="0"/>
    </format>
    <format dxfId="2385">
      <pivotArea outline="0" collapsedLevelsAreSubtotals="1" fieldPosition="0"/>
    </format>
    <format dxfId="2384">
      <pivotArea field="3" type="button" dataOnly="0" labelOnly="1" outline="0" axis="axisRow" fieldPosition="0"/>
    </format>
    <format dxfId="2383">
      <pivotArea dataOnly="0" labelOnly="1" fieldPosition="0">
        <references count="1">
          <reference field="3" count="0"/>
        </references>
      </pivotArea>
    </format>
    <format dxfId="2382">
      <pivotArea dataOnly="0" labelOnly="1" grandRow="1" outline="0" fieldPosition="0"/>
    </format>
    <format dxfId="238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FA7755-8D8F-434C-A732-1BFD9458E316}" name="PivotTable3"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15">
  <location ref="A29:C34" firstHeaderRow="1" firstDataRow="2" firstDataCol="1"/>
  <pivotFields count="13">
    <pivotField axis="axisCol" showAll="0" sortType="descending">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Fields count="1">
    <field x="0"/>
  </colFields>
  <colItems count="2">
    <i>
      <x/>
    </i>
    <i>
      <x v="1"/>
    </i>
  </colItems>
  <dataFields count="1">
    <dataField name="Sum of Sales" fld="11" baseField="0" baseItem="0"/>
  </dataFields>
  <formats count="19">
    <format dxfId="2411">
      <pivotArea type="all" dataOnly="0" outline="0" fieldPosition="0"/>
    </format>
    <format dxfId="2410">
      <pivotArea outline="0" collapsedLevelsAreSubtotals="1" fieldPosition="0"/>
    </format>
    <format dxfId="2409">
      <pivotArea type="all" dataOnly="0" outline="0" fieldPosition="0"/>
    </format>
    <format dxfId="2408">
      <pivotArea outline="0" collapsedLevelsAreSubtotals="1" fieldPosition="0"/>
    </format>
    <format dxfId="2407">
      <pivotArea type="all" dataOnly="0" outline="0" fieldPosition="0"/>
    </format>
    <format dxfId="2406">
      <pivotArea outline="0" collapsedLevelsAreSubtotals="1" fieldPosition="0"/>
    </format>
    <format dxfId="2405">
      <pivotArea type="all" dataOnly="0" outline="0" fieldPosition="0"/>
    </format>
    <format dxfId="2404">
      <pivotArea outline="0" collapsedLevelsAreSubtotals="1" fieldPosition="0"/>
    </format>
    <format dxfId="2403">
      <pivotArea dataOnly="0" labelOnly="1" outline="0" axis="axisValues" fieldPosition="0"/>
    </format>
    <format dxfId="2402">
      <pivotArea outline="0" collapsedLevelsAreSubtotals="1" fieldPosition="0"/>
    </format>
    <format dxfId="2401">
      <pivotArea type="all" dataOnly="0" outline="0" fieldPosition="0"/>
    </format>
    <format dxfId="2400">
      <pivotArea outline="0" collapsedLevelsAreSubtotals="1" fieldPosition="0"/>
    </format>
    <format dxfId="2399">
      <pivotArea type="origin" dataOnly="0" labelOnly="1" outline="0" fieldPosition="0"/>
    </format>
    <format dxfId="2398">
      <pivotArea field="0" type="button" dataOnly="0" labelOnly="1" outline="0" axis="axisCol" fieldPosition="0"/>
    </format>
    <format dxfId="2397">
      <pivotArea type="topRight" dataOnly="0" labelOnly="1" outline="0" fieldPosition="0"/>
    </format>
    <format dxfId="2396">
      <pivotArea field="6" type="button" dataOnly="0" labelOnly="1" outline="0" axis="axisRow" fieldPosition="0"/>
    </format>
    <format dxfId="2395">
      <pivotArea dataOnly="0" labelOnly="1" fieldPosition="0">
        <references count="1">
          <reference field="6" count="0"/>
        </references>
      </pivotArea>
    </format>
    <format dxfId="2394">
      <pivotArea dataOnly="0" labelOnly="1" grandRow="1" outline="0" fieldPosition="0"/>
    </format>
    <format dxfId="2393">
      <pivotArea dataOnly="0" labelOnly="1" fieldPosition="0">
        <references count="1">
          <reference field="0" count="0"/>
        </references>
      </pivotArea>
    </format>
  </formats>
  <chartFormats count="4">
    <chartFormat chart="8" format="0" series="1">
      <pivotArea type="data" outline="0" fieldPosition="0">
        <references count="2">
          <reference field="4294967294" count="1" selected="0">
            <x v="0"/>
          </reference>
          <reference field="0" count="1" selected="0">
            <x v="1"/>
          </reference>
        </references>
      </pivotArea>
    </chartFormat>
    <chartFormat chart="8" format="1" series="1">
      <pivotArea type="data" outline="0" fieldPosition="0">
        <references count="2">
          <reference field="4294967294" count="1" selected="0">
            <x v="0"/>
          </reference>
          <reference field="0" count="1" selected="0">
            <x v="0"/>
          </reference>
        </references>
      </pivotArea>
    </chartFormat>
    <chartFormat chart="14" format="4" series="1">
      <pivotArea type="data" outline="0" fieldPosition="0">
        <references count="2">
          <reference field="4294967294" count="1" selected="0">
            <x v="0"/>
          </reference>
          <reference field="0" count="1" selected="0">
            <x v="0"/>
          </reference>
        </references>
      </pivotArea>
    </chartFormat>
    <chartFormat chart="14"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B6CF8A-A8A8-4809-B0F3-F12F6706478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3:B16"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Total sales" fld="11" baseField="0" baseItem="0" numFmtId="167"/>
  </dataFields>
  <formats count="13">
    <format dxfId="2424">
      <pivotArea type="all" dataOnly="0" outline="0" fieldPosition="0"/>
    </format>
    <format dxfId="2423">
      <pivotArea outline="0" collapsedLevelsAreSubtotals="1" fieldPosition="0"/>
    </format>
    <format dxfId="2422">
      <pivotArea type="all" dataOnly="0" outline="0" fieldPosition="0"/>
    </format>
    <format dxfId="2421">
      <pivotArea outline="0" collapsedLevelsAreSubtotals="1" fieldPosition="0"/>
    </format>
    <format dxfId="2420">
      <pivotArea type="all" dataOnly="0" outline="0" fieldPosition="0"/>
    </format>
    <format dxfId="2419">
      <pivotArea outline="0" collapsedLevelsAreSubtotals="1" fieldPosition="0"/>
    </format>
    <format dxfId="2418">
      <pivotArea type="all" dataOnly="0" outline="0" fieldPosition="0"/>
    </format>
    <format dxfId="2417">
      <pivotArea outline="0" collapsedLevelsAreSubtotals="1" fieldPosition="0"/>
    </format>
    <format dxfId="2416">
      <pivotArea field="0" type="button" dataOnly="0" labelOnly="1" outline="0" axis="axisRow" fieldPosition="0"/>
    </format>
    <format dxfId="2415">
      <pivotArea dataOnly="0" labelOnly="1" fieldPosition="0">
        <references count="1">
          <reference field="0" count="0"/>
        </references>
      </pivotArea>
    </format>
    <format dxfId="2414">
      <pivotArea dataOnly="0" labelOnly="1" grandRow="1" outline="0" fieldPosition="0"/>
    </format>
    <format dxfId="2413">
      <pivotArea dataOnly="0" labelOnly="1" outline="0" axis="axisValues" fieldPosition="0"/>
    </format>
    <format dxfId="2412">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0" count="1" selected="0">
            <x v="0"/>
          </reference>
        </references>
      </pivotArea>
    </chartFormat>
    <chartFormat chart="7"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9DB682-59C7-412E-8CE7-727C115D00D7}"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46:B50"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4">
    <i>
      <x/>
    </i>
    <i>
      <x v="1"/>
    </i>
    <i>
      <x v="2"/>
    </i>
    <i t="grand">
      <x/>
    </i>
  </rowItems>
  <colItems count="1">
    <i/>
  </colItems>
  <dataFields count="1">
    <dataField name="Total sales" fld="11" baseField="0" baseItem="0" numFmtId="167"/>
  </dataFields>
  <formats count="12">
    <format dxfId="2436">
      <pivotArea type="all" dataOnly="0" outline="0" fieldPosition="0"/>
    </format>
    <format dxfId="2435">
      <pivotArea outline="0" collapsedLevelsAreSubtotals="1" fieldPosition="0"/>
    </format>
    <format dxfId="2434">
      <pivotArea type="all" dataOnly="0" outline="0" fieldPosition="0"/>
    </format>
    <format dxfId="2433">
      <pivotArea outline="0" collapsedLevelsAreSubtotals="1" fieldPosition="0"/>
    </format>
    <format dxfId="2432">
      <pivotArea type="all" dataOnly="0" outline="0" fieldPosition="0"/>
    </format>
    <format dxfId="2431">
      <pivotArea outline="0" collapsedLevelsAreSubtotals="1" fieldPosition="0"/>
    </format>
    <format dxfId="2430">
      <pivotArea type="all" dataOnly="0" outline="0" fieldPosition="0"/>
    </format>
    <format dxfId="2429">
      <pivotArea outline="0" collapsedLevelsAreSubtotals="1" fieldPosition="0"/>
    </format>
    <format dxfId="2428">
      <pivotArea field="0" type="button" dataOnly="0" labelOnly="1" outline="0"/>
    </format>
    <format dxfId="2427">
      <pivotArea dataOnly="0" labelOnly="1" grandRow="1" outline="0" fieldPosition="0"/>
    </format>
    <format dxfId="2426">
      <pivotArea dataOnly="0" labelOnly="1" outline="0" axis="axisValues" fieldPosition="0"/>
    </format>
    <format dxfId="2425">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7" count="1" selected="0">
            <x v="1"/>
          </reference>
        </references>
      </pivotArea>
    </chartFormat>
    <chartFormat chart="8" format="2">
      <pivotArea type="data" outline="0" fieldPosition="0">
        <references count="2">
          <reference field="4294967294" count="1" selected="0">
            <x v="0"/>
          </reference>
          <reference field="7" count="1" selected="0">
            <x v="0"/>
          </reference>
        </references>
      </pivotArea>
    </chartFormat>
    <chartFormat chart="8" format="3">
      <pivotArea type="data" outline="0" fieldPosition="0">
        <references count="2">
          <reference field="4294967294" count="1" selected="0">
            <x v="0"/>
          </reference>
          <reference field="7"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0"/>
          </reference>
        </references>
      </pivotArea>
    </chartFormat>
    <chartFormat chart="11" format="10">
      <pivotArea type="data" outline="0" fieldPosition="0">
        <references count="2">
          <reference field="4294967294" count="1" selected="0">
            <x v="0"/>
          </reference>
          <reference field="7" count="1" selected="0">
            <x v="1"/>
          </reference>
        </references>
      </pivotArea>
    </chartFormat>
    <chartFormat chart="11"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27C52DF6-8FE9-4E40-989E-B6CC2CA35D91}" sourceName="Outlet Typ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722769523">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B3062BA5-B7C2-40C8-B3DD-E69F56017976}" sourceName="Outlet Siz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8"/>
    <pivotTable tabId="2" name="PivotTable9"/>
  </pivotTables>
  <data>
    <tabular pivotCacheId="722769523">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894FE56F-F66F-4BAA-A2F6-A45470BD7AF0}" sourceName="Outlet Location Type">
  <pivotTables>
    <pivotTable tabId="2" name="PivotTable7"/>
    <pivotTable tabId="2" name="PivotTable1"/>
    <pivotTable tabId="2" name="PivotTable2"/>
    <pivotTable tabId="2" name="PivotTable3"/>
    <pivotTable tabId="2" name="PivotTable4"/>
    <pivotTable tabId="2" name="PivotTable5"/>
    <pivotTable tabId="2" name="PivotTable6"/>
    <pivotTable tabId="2" name="PivotTable8"/>
    <pivotTable tabId="2" name="PivotTable9"/>
  </pivotTables>
  <data>
    <tabular pivotCacheId="72276952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D2AFD5C-ADB5-454F-A788-BFFC672909EF}" sourceName="Item Type">
  <pivotTables>
    <pivotTable tabId="2" name="PivotTable7"/>
    <pivotTable tabId="2" name="PivotTable1"/>
    <pivotTable tabId="2" name="PivotTable2"/>
    <pivotTable tabId="2" name="PivotTable3"/>
    <pivotTable tabId="2" name="PivotTable4"/>
    <pivotTable tabId="2" name="PivotTable5"/>
    <pivotTable tabId="2" name="PivotTable6"/>
    <pivotTable tabId="2" name="PivotTable8"/>
    <pivotTable tabId="2" name="PivotTable9"/>
  </pivotTables>
  <data>
    <tabular pivotCacheId="722769523">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Type" xr10:uid="{054F8F5E-6C1E-4986-884E-6471FD9C2EDA}" cache="Slicer_Outlet_Type" caption="Outlet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FCC1699-E3DB-46B9-96F3-B2D0325A60C3}" cache="Slicer_Outlet_Size" caption="Outlet Size" style="SlicerStyleLight4 2" rowHeight="260350"/>
  <slicer name="Outlet Location" xr10:uid="{052E2751-7387-4950-8388-735CC6A62E5D}" cache="Slicer_Outlet_Location_Type" caption="Outlet Location" style="SlicerStyleLight4 2" rowHeight="260350"/>
  <slicer name="Item Type" xr10:uid="{A5C3A984-88E6-49FB-8C23-E92A5F3AC1C1}" cache="Slicer_Item_Type" caption="Item Type" style="SlicerStyleLight4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BB4D9C8F-7822-4881-A3FD-DD459E8E5118}" name="S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sheetPr>
    <tabColor rgb="FFFFC000"/>
  </sheetPr>
  <dimension ref="A1:M8524"/>
  <sheetViews>
    <sheetView topLeftCell="A8477" workbookViewId="0">
      <selection activeCell="B8524" sqref="B8524"/>
    </sheetView>
  </sheetViews>
  <sheetFormatPr defaultRowHeight="15.6" x14ac:dyDescent="0.3"/>
  <cols>
    <col min="1" max="1" width="17.09765625" customWidth="1"/>
    <col min="2" max="2" width="9.796875" customWidth="1"/>
    <col min="3" max="3" width="15" customWidth="1"/>
    <col min="4" max="4" width="18.69921875" bestFit="1" customWidth="1"/>
    <col min="5" max="5" width="26" customWidth="1"/>
    <col min="6" max="6" width="16.59765625" customWidth="1"/>
    <col min="7" max="7" width="20.69921875" customWidth="1"/>
    <col min="8" max="8" width="12" customWidth="1"/>
    <col min="9" max="9" width="19.8984375" customWidth="1"/>
    <col min="10" max="10" width="14.3984375" customWidth="1"/>
    <col min="11" max="11" width="13.3984375" customWidth="1"/>
    <col min="12" max="12" width="11.8984375" customWidth="1"/>
  </cols>
  <sheetData>
    <row r="1" spans="1:13" x14ac:dyDescent="0.3">
      <c r="A1" t="s">
        <v>0</v>
      </c>
      <c r="B1" t="s">
        <v>1613</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CD23-86B0-45EC-8F53-3FD49747DB95}">
  <sheetPr>
    <tabColor rgb="FFFF0000"/>
  </sheetPr>
  <dimension ref="A1:R94"/>
  <sheetViews>
    <sheetView topLeftCell="B31" zoomScale="70" zoomScaleNormal="70" workbookViewId="0">
      <selection activeCell="J45" sqref="J45"/>
    </sheetView>
  </sheetViews>
  <sheetFormatPr defaultRowHeight="15.6" x14ac:dyDescent="0.3"/>
  <cols>
    <col min="1" max="1" width="17.296875" bestFit="1" customWidth="1"/>
    <col min="2" max="2" width="9.796875" bestFit="1" customWidth="1"/>
    <col min="3" max="3" width="7.69921875" bestFit="1" customWidth="1"/>
    <col min="4" max="4" width="13.796875" bestFit="1" customWidth="1"/>
    <col min="5" max="5" width="7.3984375" bestFit="1" customWidth="1"/>
    <col min="6" max="6" width="7.69921875" bestFit="1" customWidth="1"/>
    <col min="7" max="7" width="12.19921875" bestFit="1" customWidth="1"/>
    <col min="8" max="8" width="19.3984375" bestFit="1" customWidth="1"/>
    <col min="9" max="9" width="11" bestFit="1" customWidth="1"/>
    <col min="10" max="10" width="17.296875" bestFit="1" customWidth="1"/>
    <col min="11" max="11" width="14.796875" bestFit="1" customWidth="1"/>
    <col min="12" max="13" width="6.69921875" bestFit="1" customWidth="1"/>
    <col min="14" max="14" width="8" bestFit="1" customWidth="1"/>
    <col min="15" max="15" width="11.5" bestFit="1" customWidth="1"/>
    <col min="16" max="16" width="10.19921875" bestFit="1" customWidth="1"/>
    <col min="17" max="17" width="13.09765625" bestFit="1" customWidth="1"/>
    <col min="18" max="18" width="11" bestFit="1" customWidth="1"/>
  </cols>
  <sheetData>
    <row r="1" spans="1:18" ht="16.2" thickBot="1" x14ac:dyDescent="0.35"/>
    <row r="2" spans="1:18" ht="16.2" thickBot="1" x14ac:dyDescent="0.35">
      <c r="A2" s="35" t="s">
        <v>1618</v>
      </c>
      <c r="B2" s="36"/>
      <c r="C2" s="36"/>
      <c r="D2" s="37"/>
      <c r="J2" s="38" t="s">
        <v>1624</v>
      </c>
      <c r="K2" s="39"/>
      <c r="L2" s="39"/>
      <c r="M2" s="39"/>
      <c r="N2" s="39"/>
      <c r="O2" s="39"/>
      <c r="P2" s="39"/>
      <c r="Q2" s="39"/>
      <c r="R2" s="40"/>
    </row>
    <row r="3" spans="1:18" ht="16.2" thickBot="1" x14ac:dyDescent="0.35">
      <c r="A3" s="11" t="s">
        <v>1611</v>
      </c>
      <c r="B3" s="12" t="s">
        <v>1612</v>
      </c>
      <c r="C3" s="12" t="s">
        <v>1614</v>
      </c>
      <c r="D3" s="13" t="s">
        <v>1615</v>
      </c>
      <c r="J3" s="34" t="s">
        <v>1619</v>
      </c>
      <c r="K3" s="27" t="s">
        <v>1616</v>
      </c>
      <c r="L3" s="1"/>
      <c r="M3" s="1"/>
      <c r="N3" s="1"/>
      <c r="O3" s="1"/>
      <c r="P3" s="1"/>
      <c r="Q3" s="1"/>
      <c r="R3" s="3"/>
    </row>
    <row r="4" spans="1:18" ht="16.2" thickBot="1" x14ac:dyDescent="0.35">
      <c r="A4" s="14">
        <v>1201681.4928000034</v>
      </c>
      <c r="B4" s="15">
        <v>140.99278338613203</v>
      </c>
      <c r="C4" s="15">
        <v>8523</v>
      </c>
      <c r="D4" s="16">
        <v>3.9658570925731196</v>
      </c>
      <c r="J4" s="18" t="s">
        <v>153</v>
      </c>
      <c r="K4" s="24">
        <v>9077.869999999999</v>
      </c>
      <c r="L4" s="1"/>
      <c r="M4" s="1"/>
      <c r="N4" s="1"/>
      <c r="O4" s="1"/>
      <c r="P4" s="1"/>
      <c r="Q4" s="1"/>
      <c r="R4" s="3"/>
    </row>
    <row r="5" spans="1:18" x14ac:dyDescent="0.3">
      <c r="A5" s="5"/>
      <c r="B5" s="6"/>
      <c r="C5" s="6"/>
      <c r="D5" s="7"/>
      <c r="J5" s="19" t="s">
        <v>74</v>
      </c>
      <c r="K5" s="25">
        <v>15596.696600000001</v>
      </c>
      <c r="L5" s="1"/>
      <c r="M5" s="1"/>
      <c r="N5" s="1"/>
      <c r="O5" s="1"/>
      <c r="P5" s="1"/>
      <c r="Q5" s="1"/>
      <c r="R5" s="3"/>
    </row>
    <row r="6" spans="1:18" x14ac:dyDescent="0.3">
      <c r="A6" s="5"/>
      <c r="B6" s="6"/>
      <c r="C6" s="6"/>
      <c r="D6" s="7"/>
      <c r="J6" s="19" t="s">
        <v>159</v>
      </c>
      <c r="K6" s="25">
        <v>21880.027399999992</v>
      </c>
      <c r="L6" s="1"/>
      <c r="M6" s="1"/>
      <c r="N6" s="1"/>
      <c r="O6" s="1"/>
      <c r="P6" s="1"/>
      <c r="Q6" s="1"/>
      <c r="R6" s="3"/>
    </row>
    <row r="7" spans="1:18" x14ac:dyDescent="0.3">
      <c r="A7" s="5" t="s">
        <v>1616</v>
      </c>
      <c r="B7" s="6" t="s">
        <v>1617</v>
      </c>
      <c r="C7" s="6" t="s">
        <v>1614</v>
      </c>
      <c r="D7" s="7" t="s">
        <v>1615</v>
      </c>
      <c r="J7" s="19" t="s">
        <v>64</v>
      </c>
      <c r="K7" s="25">
        <v>22451.891599999999</v>
      </c>
      <c r="L7" s="1"/>
      <c r="M7" s="1"/>
      <c r="N7" s="1"/>
      <c r="O7" s="1"/>
      <c r="P7" s="1"/>
      <c r="Q7" s="1"/>
      <c r="R7" s="3"/>
    </row>
    <row r="8" spans="1:18" ht="16.2" thickBot="1" x14ac:dyDescent="0.35">
      <c r="A8" s="17">
        <f>GETPIVOTDATA("Total Sales",$A$3)</f>
        <v>1201681.4928000034</v>
      </c>
      <c r="B8" s="8">
        <f>GETPIVOTDATA("Average Sales",$A$3)</f>
        <v>140.99278338613203</v>
      </c>
      <c r="C8" s="9">
        <f>GETPIVOTDATA("Number of Items",$A$3)</f>
        <v>8523</v>
      </c>
      <c r="D8" s="10">
        <f>GETPIVOTDATA("Average Rating",$A$3)</f>
        <v>3.9658570925731196</v>
      </c>
      <c r="J8" s="19" t="s">
        <v>61</v>
      </c>
      <c r="K8" s="25">
        <v>29334.680599999996</v>
      </c>
      <c r="L8" s="1"/>
      <c r="M8" s="1"/>
      <c r="N8" s="1"/>
      <c r="O8" s="1"/>
      <c r="P8" s="1"/>
      <c r="Q8" s="1"/>
      <c r="R8" s="3"/>
    </row>
    <row r="9" spans="1:18" x14ac:dyDescent="0.3">
      <c r="J9" s="19" t="s">
        <v>57</v>
      </c>
      <c r="K9" s="25">
        <v>35379.119800000015</v>
      </c>
      <c r="L9" s="1"/>
      <c r="M9" s="1"/>
      <c r="N9" s="1"/>
      <c r="O9" s="1"/>
      <c r="P9" s="1"/>
      <c r="Q9" s="1"/>
      <c r="R9" s="3"/>
    </row>
    <row r="10" spans="1:18" x14ac:dyDescent="0.3">
      <c r="J10" s="19" t="s">
        <v>32</v>
      </c>
      <c r="K10" s="25">
        <v>58514.166999999987</v>
      </c>
      <c r="L10" s="1"/>
      <c r="M10" s="1"/>
      <c r="N10" s="1"/>
      <c r="O10" s="1"/>
      <c r="P10" s="1"/>
      <c r="Q10" s="1"/>
      <c r="R10" s="3"/>
    </row>
    <row r="11" spans="1:18" ht="16.2" thickBot="1" x14ac:dyDescent="0.35">
      <c r="J11" s="19" t="s">
        <v>54</v>
      </c>
      <c r="K11" s="25">
        <v>59449.863799999992</v>
      </c>
      <c r="L11" s="1"/>
      <c r="M11" s="1"/>
      <c r="N11" s="1"/>
      <c r="O11" s="1"/>
      <c r="P11" s="1"/>
      <c r="Q11" s="1"/>
      <c r="R11" s="3"/>
    </row>
    <row r="12" spans="1:18" ht="16.2" thickBot="1" x14ac:dyDescent="0.35">
      <c r="A12" s="38" t="s">
        <v>1621</v>
      </c>
      <c r="B12" s="39"/>
      <c r="C12" s="39"/>
      <c r="D12" s="39"/>
      <c r="E12" s="39"/>
      <c r="F12" s="39"/>
      <c r="G12" s="40"/>
      <c r="J12" s="19" t="s">
        <v>19</v>
      </c>
      <c r="K12" s="25">
        <v>68025.838800000012</v>
      </c>
      <c r="L12" s="1"/>
      <c r="M12" s="1"/>
      <c r="N12" s="1"/>
      <c r="O12" s="1"/>
      <c r="P12" s="1"/>
      <c r="Q12" s="1"/>
      <c r="R12" s="3"/>
    </row>
    <row r="13" spans="1:18" ht="16.2" thickBot="1" x14ac:dyDescent="0.35">
      <c r="A13" s="34" t="s">
        <v>1619</v>
      </c>
      <c r="B13" s="27" t="s">
        <v>1616</v>
      </c>
      <c r="C13" s="1"/>
      <c r="D13" s="1"/>
      <c r="E13" s="1"/>
      <c r="F13" s="1"/>
      <c r="G13" s="3"/>
      <c r="J13" s="19" t="s">
        <v>95</v>
      </c>
      <c r="K13" s="25">
        <v>81894.736400000009</v>
      </c>
      <c r="L13" s="1"/>
      <c r="M13" s="1"/>
      <c r="N13" s="1"/>
      <c r="O13" s="1"/>
      <c r="P13" s="1"/>
      <c r="Q13" s="1"/>
      <c r="R13" s="3"/>
    </row>
    <row r="14" spans="1:18" x14ac:dyDescent="0.3">
      <c r="A14" s="18" t="s">
        <v>17</v>
      </c>
      <c r="B14" s="24">
        <v>776319.68840000057</v>
      </c>
      <c r="C14" s="1"/>
      <c r="D14" s="1"/>
      <c r="E14" s="1"/>
      <c r="F14" s="1"/>
      <c r="G14" s="3"/>
      <c r="J14" s="19" t="s">
        <v>28</v>
      </c>
      <c r="K14" s="25">
        <v>90706.728999999992</v>
      </c>
      <c r="L14" s="1"/>
      <c r="M14" s="1"/>
      <c r="N14" s="1"/>
      <c r="O14" s="1"/>
      <c r="P14" s="1"/>
      <c r="Q14" s="1"/>
      <c r="R14" s="3"/>
    </row>
    <row r="15" spans="1:18" ht="16.2" thickBot="1" x14ac:dyDescent="0.35">
      <c r="A15" s="20" t="s">
        <v>10</v>
      </c>
      <c r="B15" s="25">
        <v>425361.8043999995</v>
      </c>
      <c r="C15" s="1"/>
      <c r="D15" s="1"/>
      <c r="E15" s="1"/>
      <c r="F15" s="1"/>
      <c r="G15" s="3"/>
      <c r="J15" s="19" t="s">
        <v>67</v>
      </c>
      <c r="K15" s="25">
        <v>101276.46159999995</v>
      </c>
      <c r="L15" s="1"/>
      <c r="M15" s="1"/>
      <c r="N15" s="1"/>
      <c r="O15" s="1"/>
      <c r="P15" s="1"/>
      <c r="Q15" s="1"/>
      <c r="R15" s="3"/>
    </row>
    <row r="16" spans="1:18" ht="16.2" thickBot="1" x14ac:dyDescent="0.35">
      <c r="A16" s="27" t="s">
        <v>1620</v>
      </c>
      <c r="B16" s="26">
        <v>1201681.4928000001</v>
      </c>
      <c r="C16" s="1"/>
      <c r="D16" s="1"/>
      <c r="E16" s="1"/>
      <c r="F16" s="1"/>
      <c r="G16" s="3"/>
      <c r="J16" s="19" t="s">
        <v>24</v>
      </c>
      <c r="K16" s="25">
        <v>118558.88140000009</v>
      </c>
      <c r="L16" s="1"/>
      <c r="M16" s="1"/>
      <c r="N16" s="1"/>
      <c r="O16" s="1"/>
      <c r="P16" s="1"/>
      <c r="Q16" s="1"/>
      <c r="R16" s="3"/>
    </row>
    <row r="17" spans="1:18" x14ac:dyDescent="0.3">
      <c r="A17" s="2"/>
      <c r="B17" s="1"/>
      <c r="C17" s="1"/>
      <c r="D17" s="1"/>
      <c r="E17" s="1"/>
      <c r="F17" s="1"/>
      <c r="G17" s="3"/>
      <c r="J17" s="19" t="s">
        <v>42</v>
      </c>
      <c r="K17" s="25">
        <v>135976.52539999998</v>
      </c>
      <c r="L17" s="1"/>
      <c r="M17" s="1"/>
      <c r="N17" s="1"/>
      <c r="O17" s="1"/>
      <c r="P17" s="1"/>
      <c r="Q17" s="1"/>
      <c r="R17" s="3"/>
    </row>
    <row r="18" spans="1:18" x14ac:dyDescent="0.3">
      <c r="A18" s="2"/>
      <c r="B18" s="1"/>
      <c r="C18" s="1"/>
      <c r="D18" s="1"/>
      <c r="E18" s="1"/>
      <c r="F18" s="1"/>
      <c r="G18" s="3"/>
      <c r="J18" s="19" t="s">
        <v>48</v>
      </c>
      <c r="K18" s="25">
        <v>175433.92240000021</v>
      </c>
      <c r="L18" s="1"/>
      <c r="M18" s="1"/>
      <c r="N18" s="1"/>
      <c r="O18" s="1"/>
      <c r="P18" s="1"/>
      <c r="Q18" s="1"/>
      <c r="R18" s="3"/>
    </row>
    <row r="19" spans="1:18" ht="16.2" thickBot="1" x14ac:dyDescent="0.35">
      <c r="A19" s="2"/>
      <c r="B19" s="1"/>
      <c r="C19" s="1"/>
      <c r="D19" s="1"/>
      <c r="E19" s="1"/>
      <c r="F19" s="1"/>
      <c r="G19" s="3"/>
      <c r="J19" s="20" t="s">
        <v>12</v>
      </c>
      <c r="K19" s="25">
        <v>178124.08099999995</v>
      </c>
      <c r="L19" s="1"/>
      <c r="M19" s="1"/>
      <c r="N19" s="1"/>
      <c r="O19" s="1"/>
      <c r="P19" s="1"/>
      <c r="Q19" s="1"/>
      <c r="R19" s="3"/>
    </row>
    <row r="20" spans="1:18" ht="16.2" thickBot="1" x14ac:dyDescent="0.35">
      <c r="A20" s="2"/>
      <c r="B20" s="1"/>
      <c r="C20" s="1"/>
      <c r="D20" s="1"/>
      <c r="E20" s="1"/>
      <c r="F20" s="1"/>
      <c r="G20" s="3"/>
      <c r="J20" s="27" t="s">
        <v>1620</v>
      </c>
      <c r="K20" s="26">
        <v>1201681.4927999999</v>
      </c>
      <c r="L20" s="4"/>
      <c r="M20" s="4"/>
      <c r="N20" s="4"/>
      <c r="O20" s="4"/>
      <c r="P20" s="4"/>
      <c r="Q20" s="4"/>
      <c r="R20" s="23"/>
    </row>
    <row r="21" spans="1:18" x14ac:dyDescent="0.3">
      <c r="A21" s="2"/>
      <c r="B21" s="1"/>
      <c r="C21" s="1"/>
      <c r="D21" s="1"/>
      <c r="E21" s="1"/>
      <c r="F21" s="1"/>
      <c r="G21" s="3"/>
    </row>
    <row r="22" spans="1:18" ht="16.2" thickBot="1" x14ac:dyDescent="0.35">
      <c r="A22" s="2"/>
      <c r="B22" s="1"/>
      <c r="C22" s="1"/>
      <c r="D22" s="1"/>
      <c r="E22" s="1"/>
      <c r="F22" s="1"/>
      <c r="G22" s="3"/>
    </row>
    <row r="23" spans="1:18" ht="16.2" thickBot="1" x14ac:dyDescent="0.35">
      <c r="A23" s="2"/>
      <c r="B23" s="1"/>
      <c r="C23" s="1"/>
      <c r="D23" s="1"/>
      <c r="E23" s="1"/>
      <c r="F23" s="1"/>
      <c r="G23" s="3"/>
      <c r="J23" s="38" t="s">
        <v>1625</v>
      </c>
      <c r="K23" s="39"/>
      <c r="L23" s="39"/>
      <c r="M23" s="39"/>
      <c r="N23" s="39"/>
      <c r="O23" s="39"/>
      <c r="P23" s="39"/>
      <c r="Q23" s="39"/>
      <c r="R23" s="40"/>
    </row>
    <row r="24" spans="1:18" ht="16.2" thickBot="1" x14ac:dyDescent="0.35">
      <c r="A24" s="2"/>
      <c r="B24" s="1"/>
      <c r="C24" s="1"/>
      <c r="D24" s="1"/>
      <c r="E24" s="1"/>
      <c r="F24" s="1"/>
      <c r="G24" s="3"/>
      <c r="J24" s="34" t="s">
        <v>1619</v>
      </c>
      <c r="K24" s="27" t="s">
        <v>1616</v>
      </c>
      <c r="L24" s="1"/>
      <c r="M24" s="1"/>
      <c r="N24" s="1"/>
      <c r="O24" s="1"/>
      <c r="P24" s="1"/>
      <c r="Q24" s="1"/>
      <c r="R24" s="3"/>
    </row>
    <row r="25" spans="1:18" ht="16.2" thickBot="1" x14ac:dyDescent="0.35">
      <c r="A25" s="22"/>
      <c r="B25" s="4"/>
      <c r="C25" s="4"/>
      <c r="D25" s="4"/>
      <c r="E25" s="4"/>
      <c r="F25" s="4"/>
      <c r="G25" s="23"/>
      <c r="J25" s="18">
        <v>2011</v>
      </c>
      <c r="K25" s="24">
        <v>78131.566599999976</v>
      </c>
      <c r="L25" s="1"/>
      <c r="M25" s="1"/>
      <c r="N25" s="1"/>
      <c r="O25" s="1"/>
      <c r="P25" s="1"/>
      <c r="Q25" s="1"/>
      <c r="R25" s="3"/>
    </row>
    <row r="26" spans="1:18" x14ac:dyDescent="0.3">
      <c r="J26" s="19">
        <v>2012</v>
      </c>
      <c r="K26" s="25">
        <v>130476.85979999998</v>
      </c>
      <c r="L26" s="1"/>
      <c r="M26" s="1"/>
      <c r="N26" s="1"/>
      <c r="O26" s="1"/>
      <c r="P26" s="1"/>
      <c r="Q26" s="1"/>
      <c r="R26" s="3"/>
    </row>
    <row r="27" spans="1:18" ht="16.2" thickBot="1" x14ac:dyDescent="0.35">
      <c r="J27" s="19">
        <v>2014</v>
      </c>
      <c r="K27" s="25">
        <v>131809.01560000007</v>
      </c>
      <c r="L27" s="1"/>
      <c r="M27" s="1"/>
      <c r="N27" s="1"/>
      <c r="O27" s="1"/>
      <c r="P27" s="1"/>
      <c r="Q27" s="1"/>
      <c r="R27" s="3"/>
    </row>
    <row r="28" spans="1:18" ht="16.2" thickBot="1" x14ac:dyDescent="0.35">
      <c r="A28" s="38" t="s">
        <v>1623</v>
      </c>
      <c r="B28" s="39"/>
      <c r="C28" s="39"/>
      <c r="D28" s="39"/>
      <c r="E28" s="39"/>
      <c r="F28" s="39"/>
      <c r="G28" s="39"/>
      <c r="H28" s="40"/>
      <c r="J28" s="19">
        <v>2015</v>
      </c>
      <c r="K28" s="25">
        <v>130942.78019999999</v>
      </c>
      <c r="L28" s="1"/>
      <c r="M28" s="1"/>
      <c r="N28" s="1"/>
      <c r="O28" s="1"/>
      <c r="P28" s="1"/>
      <c r="Q28" s="1"/>
      <c r="R28" s="3"/>
    </row>
    <row r="29" spans="1:18" ht="16.2" thickBot="1" x14ac:dyDescent="0.35">
      <c r="A29" s="34" t="s">
        <v>1610</v>
      </c>
      <c r="B29" s="34" t="s">
        <v>1622</v>
      </c>
      <c r="C29" s="27"/>
      <c r="D29" s="1"/>
      <c r="E29" s="1"/>
      <c r="F29" s="1"/>
      <c r="G29" s="1"/>
      <c r="H29" s="3"/>
      <c r="J29" s="19">
        <v>2016</v>
      </c>
      <c r="K29" s="25">
        <v>132113.36980000007</v>
      </c>
      <c r="L29" s="1"/>
      <c r="M29" s="1"/>
      <c r="N29" s="1"/>
      <c r="O29" s="1"/>
      <c r="P29" s="1"/>
      <c r="Q29" s="1"/>
      <c r="R29" s="3"/>
    </row>
    <row r="30" spans="1:18" ht="16.2" thickBot="1" x14ac:dyDescent="0.35">
      <c r="A30" s="34" t="s">
        <v>1619</v>
      </c>
      <c r="B30" s="11" t="s">
        <v>10</v>
      </c>
      <c r="C30" s="13" t="s">
        <v>17</v>
      </c>
      <c r="D30" s="1"/>
      <c r="E30" s="1"/>
      <c r="F30" s="1"/>
      <c r="G30" s="1"/>
      <c r="H30" s="3"/>
      <c r="J30" s="19">
        <v>2017</v>
      </c>
      <c r="K30" s="25">
        <v>133103.90699999989</v>
      </c>
      <c r="L30" s="1"/>
      <c r="M30" s="1"/>
      <c r="N30" s="1"/>
      <c r="O30" s="1"/>
      <c r="P30" s="1"/>
      <c r="Q30" s="1"/>
      <c r="R30" s="3"/>
    </row>
    <row r="31" spans="1:18" x14ac:dyDescent="0.3">
      <c r="A31" s="18" t="s">
        <v>14</v>
      </c>
      <c r="B31" s="28">
        <v>121349.89940000001</v>
      </c>
      <c r="C31" s="29">
        <v>215047.9126000001</v>
      </c>
      <c r="D31" s="1"/>
      <c r="E31" s="1"/>
      <c r="F31" s="1"/>
      <c r="G31" s="1"/>
      <c r="H31" s="3"/>
      <c r="J31" s="19">
        <v>2018</v>
      </c>
      <c r="K31" s="25">
        <v>204522.25700000025</v>
      </c>
      <c r="L31" s="1"/>
      <c r="M31" s="1"/>
      <c r="N31" s="1"/>
      <c r="O31" s="1"/>
      <c r="P31" s="1"/>
      <c r="Q31" s="1"/>
      <c r="R31" s="3"/>
    </row>
    <row r="32" spans="1:18" x14ac:dyDescent="0.3">
      <c r="A32" s="19" t="s">
        <v>34</v>
      </c>
      <c r="B32" s="30">
        <v>138685.86819999994</v>
      </c>
      <c r="C32" s="31">
        <v>254464.77940000014</v>
      </c>
      <c r="D32" s="1"/>
      <c r="E32" s="1"/>
      <c r="F32" s="1"/>
      <c r="G32" s="1"/>
      <c r="H32" s="3"/>
      <c r="J32" s="19">
        <v>2020</v>
      </c>
      <c r="K32" s="25">
        <v>129103.96039999987</v>
      </c>
      <c r="L32" s="1"/>
      <c r="M32" s="1"/>
      <c r="N32" s="1"/>
      <c r="O32" s="1"/>
      <c r="P32" s="1"/>
      <c r="Q32" s="1"/>
      <c r="R32" s="3"/>
    </row>
    <row r="33" spans="1:18" ht="16.2" thickBot="1" x14ac:dyDescent="0.35">
      <c r="A33" s="20" t="s">
        <v>21</v>
      </c>
      <c r="B33" s="30">
        <v>165326.0368</v>
      </c>
      <c r="C33" s="31">
        <v>306806.99640000012</v>
      </c>
      <c r="D33" s="1"/>
      <c r="E33" s="1"/>
      <c r="F33" s="1"/>
      <c r="G33" s="1"/>
      <c r="H33" s="3"/>
      <c r="J33" s="20">
        <v>2022</v>
      </c>
      <c r="K33" s="25">
        <v>131477.77639999994</v>
      </c>
      <c r="L33" s="1"/>
      <c r="M33" s="1"/>
      <c r="N33" s="1"/>
      <c r="O33" s="1"/>
      <c r="P33" s="1"/>
      <c r="Q33" s="1"/>
      <c r="R33" s="3"/>
    </row>
    <row r="34" spans="1:18" ht="16.2" thickBot="1" x14ac:dyDescent="0.35">
      <c r="A34" s="27" t="s">
        <v>1620</v>
      </c>
      <c r="B34" s="32">
        <v>425361.80439999996</v>
      </c>
      <c r="C34" s="33">
        <v>776319.68840000033</v>
      </c>
      <c r="D34" s="1"/>
      <c r="E34" s="1"/>
      <c r="F34" s="1"/>
      <c r="G34" s="1"/>
      <c r="H34" s="3"/>
      <c r="J34" s="27" t="s">
        <v>1620</v>
      </c>
      <c r="K34" s="26">
        <v>1201681.4927999999</v>
      </c>
      <c r="L34" s="1"/>
      <c r="M34" s="1"/>
      <c r="N34" s="1"/>
      <c r="O34" s="1"/>
      <c r="P34" s="1"/>
      <c r="Q34" s="1"/>
      <c r="R34" s="3"/>
    </row>
    <row r="35" spans="1:18" x14ac:dyDescent="0.3">
      <c r="A35" s="2"/>
      <c r="B35" s="1"/>
      <c r="C35" s="1"/>
      <c r="D35" s="1"/>
      <c r="E35" s="1"/>
      <c r="F35" s="1"/>
      <c r="G35" s="1"/>
      <c r="H35" s="3"/>
      <c r="J35" s="2"/>
      <c r="K35" s="1"/>
      <c r="L35" s="1"/>
      <c r="M35" s="1"/>
      <c r="N35" s="1"/>
      <c r="O35" s="1"/>
      <c r="P35" s="1"/>
      <c r="Q35" s="1"/>
      <c r="R35" s="3"/>
    </row>
    <row r="36" spans="1:18" x14ac:dyDescent="0.3">
      <c r="A36" s="2"/>
      <c r="B36" s="1"/>
      <c r="C36" s="1"/>
      <c r="D36" s="1"/>
      <c r="E36" s="1"/>
      <c r="F36" s="1"/>
      <c r="G36" s="1"/>
      <c r="H36" s="3"/>
      <c r="J36" s="2"/>
      <c r="K36" s="1"/>
      <c r="L36" s="1"/>
      <c r="M36" s="1"/>
      <c r="N36" s="1"/>
      <c r="O36" s="1"/>
      <c r="P36" s="1"/>
      <c r="Q36" s="1"/>
      <c r="R36" s="3"/>
    </row>
    <row r="37" spans="1:18" ht="16.2" thickBot="1" x14ac:dyDescent="0.35">
      <c r="A37" s="2"/>
      <c r="B37" s="1"/>
      <c r="C37" s="1"/>
      <c r="D37" s="1"/>
      <c r="E37" s="1"/>
      <c r="F37" s="1"/>
      <c r="G37" s="1"/>
      <c r="H37" s="3"/>
      <c r="J37" s="22"/>
      <c r="K37" s="4"/>
      <c r="L37" s="4"/>
      <c r="M37" s="4"/>
      <c r="N37" s="4"/>
      <c r="O37" s="4"/>
      <c r="P37" s="4"/>
      <c r="Q37" s="4"/>
      <c r="R37" s="23"/>
    </row>
    <row r="38" spans="1:18" x14ac:dyDescent="0.3">
      <c r="A38" s="2"/>
      <c r="B38" s="1"/>
      <c r="C38" s="1"/>
      <c r="D38" s="1"/>
      <c r="E38" s="1"/>
      <c r="F38" s="1"/>
      <c r="G38" s="1"/>
      <c r="H38" s="3"/>
    </row>
    <row r="39" spans="1:18" x14ac:dyDescent="0.3">
      <c r="A39" s="2"/>
      <c r="B39" s="1"/>
      <c r="C39" s="1"/>
      <c r="D39" s="1"/>
      <c r="E39" s="1"/>
      <c r="F39" s="1"/>
      <c r="G39" s="1"/>
      <c r="H39" s="3"/>
    </row>
    <row r="40" spans="1:18" ht="16.2" thickBot="1" x14ac:dyDescent="0.35">
      <c r="A40" s="2"/>
      <c r="B40" s="1"/>
      <c r="C40" s="1"/>
      <c r="D40" s="1"/>
      <c r="E40" s="1"/>
      <c r="F40" s="1"/>
      <c r="G40" s="1"/>
      <c r="H40" s="3"/>
    </row>
    <row r="41" spans="1:18" ht="16.2" thickBot="1" x14ac:dyDescent="0.35">
      <c r="A41" s="2"/>
      <c r="B41" s="1"/>
      <c r="C41" s="1"/>
      <c r="D41" s="1"/>
      <c r="E41" s="1"/>
      <c r="F41" s="1"/>
      <c r="G41" s="1"/>
      <c r="H41" s="3"/>
    </row>
    <row r="42" spans="1:18" ht="16.2" thickBot="1" x14ac:dyDescent="0.35">
      <c r="A42" s="22"/>
      <c r="B42" s="4"/>
      <c r="C42" s="4"/>
      <c r="D42" s="4"/>
      <c r="E42" s="4"/>
      <c r="F42" s="4"/>
      <c r="G42" s="4"/>
      <c r="H42" s="23"/>
    </row>
    <row r="44" spans="1:18" ht="16.2" thickBot="1" x14ac:dyDescent="0.35"/>
    <row r="45" spans="1:18" ht="16.2" thickBot="1" x14ac:dyDescent="0.35">
      <c r="J45" s="21" t="s">
        <v>1619</v>
      </c>
      <c r="K45" s="27" t="s">
        <v>1616</v>
      </c>
      <c r="N45" t="s">
        <v>1626</v>
      </c>
      <c r="O45" s="41" t="s">
        <v>1627</v>
      </c>
    </row>
    <row r="46" spans="1:18" ht="16.2" thickBot="1" x14ac:dyDescent="0.35">
      <c r="A46" s="21" t="s">
        <v>1619</v>
      </c>
      <c r="B46" s="27" t="s">
        <v>1616</v>
      </c>
      <c r="J46" s="5" t="s">
        <v>21</v>
      </c>
      <c r="K46" s="24">
        <v>472133.03319999954</v>
      </c>
      <c r="N46" t="str">
        <f>J46</f>
        <v>Tier 3</v>
      </c>
      <c r="O46" s="41">
        <f>GETPIVOTDATA("Sales",$J$45,"Outlet Location Type","Tier 3")</f>
        <v>472133.03319999954</v>
      </c>
    </row>
    <row r="47" spans="1:18" x14ac:dyDescent="0.3">
      <c r="A47" s="5" t="s">
        <v>30</v>
      </c>
      <c r="B47" s="24">
        <v>248991.58600000024</v>
      </c>
      <c r="J47" s="5" t="s">
        <v>34</v>
      </c>
      <c r="K47" s="25">
        <v>393150.64759999956</v>
      </c>
      <c r="N47" t="str">
        <f>J47</f>
        <v>Tier 2</v>
      </c>
      <c r="O47" s="41">
        <f>GETPIVOTDATA("Sales",$J$45,"Outlet Location Type","Tier 2")</f>
        <v>393150.64759999956</v>
      </c>
    </row>
    <row r="48" spans="1:18" ht="16.2" thickBot="1" x14ac:dyDescent="0.35">
      <c r="A48" s="5" t="s">
        <v>15</v>
      </c>
      <c r="B48" s="25">
        <v>507895.7363999993</v>
      </c>
      <c r="J48" s="5" t="s">
        <v>14</v>
      </c>
      <c r="K48" s="25">
        <v>336397.81199999945</v>
      </c>
      <c r="N48" t="str">
        <f>J48</f>
        <v>Tier 1</v>
      </c>
      <c r="O48" s="41">
        <f>GETPIVOTDATA("Sales",$J$45,"Outlet Location Type","Tier 1")</f>
        <v>336397.81199999945</v>
      </c>
    </row>
    <row r="49" spans="1:11" ht="16.2" thickBot="1" x14ac:dyDescent="0.35">
      <c r="A49" s="5" t="s">
        <v>26</v>
      </c>
      <c r="B49" s="25">
        <v>444794.17039999936</v>
      </c>
      <c r="J49" s="27" t="s">
        <v>1620</v>
      </c>
      <c r="K49" s="26">
        <v>1201681.4927999985</v>
      </c>
    </row>
    <row r="50" spans="1:11" ht="16.2" thickBot="1" x14ac:dyDescent="0.35">
      <c r="A50" s="27" t="s">
        <v>1620</v>
      </c>
      <c r="B50" s="26">
        <v>1201681.4927999987</v>
      </c>
    </row>
    <row r="56" spans="1:11" ht="16.2" thickBot="1" x14ac:dyDescent="0.35"/>
    <row r="57" spans="1:11" ht="16.2" thickBot="1" x14ac:dyDescent="0.35"/>
    <row r="62" spans="1:11" ht="16.2" thickBot="1" x14ac:dyDescent="0.35"/>
    <row r="63" spans="1:11" ht="16.2" thickBot="1" x14ac:dyDescent="0.35">
      <c r="A63" s="21" t="s">
        <v>1619</v>
      </c>
      <c r="B63" s="27" t="s">
        <v>1616</v>
      </c>
    </row>
    <row r="64" spans="1:11" ht="16.2" thickBot="1" x14ac:dyDescent="0.35">
      <c r="A64" s="5" t="s">
        <v>40</v>
      </c>
      <c r="B64" s="24">
        <v>151939.149</v>
      </c>
      <c r="J64" s="21" t="s">
        <v>1619</v>
      </c>
      <c r="K64" s="42" t="s">
        <v>1628</v>
      </c>
    </row>
    <row r="65" spans="1:11" x14ac:dyDescent="0.3">
      <c r="A65" s="5" t="s">
        <v>46</v>
      </c>
      <c r="B65" s="25">
        <v>130714.67460000006</v>
      </c>
      <c r="J65" s="5" t="s">
        <v>40</v>
      </c>
      <c r="K65" s="43">
        <v>140.29468975069253</v>
      </c>
    </row>
    <row r="66" spans="1:11" x14ac:dyDescent="0.3">
      <c r="A66" s="5" t="s">
        <v>22</v>
      </c>
      <c r="B66" s="25">
        <v>131477.77639999994</v>
      </c>
      <c r="J66" s="5" t="s">
        <v>46</v>
      </c>
      <c r="K66" s="44">
        <v>139.80179101604284</v>
      </c>
    </row>
    <row r="67" spans="1:11" ht="16.2" thickBot="1" x14ac:dyDescent="0.35">
      <c r="A67" s="5" t="s">
        <v>16</v>
      </c>
      <c r="B67" s="25">
        <v>787549.89280000131</v>
      </c>
      <c r="J67" s="5" t="s">
        <v>22</v>
      </c>
      <c r="K67" s="44">
        <v>141.67863836206891</v>
      </c>
    </row>
    <row r="68" spans="1:11" ht="16.2" thickBot="1" x14ac:dyDescent="0.35">
      <c r="A68" s="27" t="s">
        <v>1620</v>
      </c>
      <c r="B68" s="26">
        <v>1201681.4928000013</v>
      </c>
      <c r="J68" s="5" t="s">
        <v>16</v>
      </c>
      <c r="K68" s="44">
        <v>141.21389506903375</v>
      </c>
    </row>
    <row r="69" spans="1:11" ht="16.2" thickBot="1" x14ac:dyDescent="0.35">
      <c r="J69" s="27" t="s">
        <v>1620</v>
      </c>
      <c r="K69" s="45">
        <v>140.99278338613175</v>
      </c>
    </row>
    <row r="93" ht="16.2" thickBot="1" x14ac:dyDescent="0.35"/>
    <row r="94" ht="16.2" thickBot="1" x14ac:dyDescent="0.35"/>
  </sheetData>
  <sortState xmlns:xlrd2="http://schemas.microsoft.com/office/spreadsheetml/2017/richdata2" ref="N46:O48">
    <sortCondition descending="1" ref="O46:O48"/>
  </sortState>
  <mergeCells count="5">
    <mergeCell ref="A2:D2"/>
    <mergeCell ref="A12:G12"/>
    <mergeCell ref="A28:H28"/>
    <mergeCell ref="J2:R2"/>
    <mergeCell ref="J23:R23"/>
  </mergeCells>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FE303-BF5D-44A6-B93A-911FD2B7B07F}">
  <sheetPr>
    <tabColor rgb="FF92D050"/>
  </sheetPr>
  <dimension ref="A1"/>
  <sheetViews>
    <sheetView showGridLines="0" tabSelected="1" topLeftCell="B1" zoomScale="79" zoomScaleNormal="80" workbookViewId="0">
      <selection activeCell="C21" sqref="C21"/>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KPI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SAI ADITYA TAGORE VAMBARAVELLI</cp:lastModifiedBy>
  <dcterms:created xsi:type="dcterms:W3CDTF">2024-06-23T13:11:17Z</dcterms:created>
  <dcterms:modified xsi:type="dcterms:W3CDTF">2024-11-02T13:53:54Z</dcterms:modified>
</cp:coreProperties>
</file>