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bsath\Desktop\Requirements1\Micron\"/>
    </mc:Choice>
  </mc:AlternateContent>
  <xr:revisionPtr revIDLastSave="0" documentId="13_ncr:1_{0F4FFADA-34DD-4CAB-9928-F80A3E47AFB4}" xr6:coauthVersionLast="47" xr6:coauthVersionMax="47" xr10:uidLastSave="{00000000-0000-0000-0000-000000000000}"/>
  <bookViews>
    <workbookView xWindow="-108" yWindow="-108" windowWidth="23256" windowHeight="13176" firstSheet="2" activeTab="5" xr2:uid="{00000000-000D-0000-FFFF-FFFF00000000}"/>
  </bookViews>
  <sheets>
    <sheet name="DASHBOARD" sheetId="4" r:id="rId1"/>
    <sheet name="REQ 3537 Systems SW Engr" sheetId="21" r:id="rId2"/>
    <sheet name="3401 - Inventory Control " sheetId="20" r:id="rId3"/>
    <sheet name="MO31JP00003520" sheetId="19" r:id="rId4"/>
    <sheet name="MO31JP00003502" sheetId="18" r:id="rId5"/>
    <sheet name="MO31JP00003400" sheetId="17" r:id="rId6"/>
    <sheet name="MO31JP00003348" sheetId="16" r:id="rId7"/>
    <sheet name="MO31JP00002202" sheetId="14" r:id="rId8"/>
    <sheet name="MO31JP00003352" sheetId="15" r:id="rId9"/>
    <sheet name="MO31JP00003259" sheetId="5" r:id="rId10"/>
    <sheet name="MO31JP00002121" sheetId="6" r:id="rId11"/>
    <sheet name="MO31JP00002212" sheetId="7" r:id="rId12"/>
    <sheet name="MO31JP00002219" sheetId="8" r:id="rId13"/>
    <sheet name="MO31JP00003173" sheetId="9" r:id="rId14"/>
    <sheet name="MO31JP00002141" sheetId="10" r:id="rId15"/>
    <sheet name="MO31JP00001981" sheetId="11" r:id="rId16"/>
    <sheet name="MO31JP00001884" sheetId="12" r:id="rId17"/>
    <sheet name="DevOps" sheetId="13" r:id="rId18"/>
    <sheet name="Inputs" sheetId="2" state="hidden" r:id="rId19"/>
  </sheets>
  <definedNames>
    <definedName name="_xlnm._FilterDatabase" localSheetId="10" hidden="1">MO31JP00002121!$I$1:$O$102</definedName>
    <definedName name="_xlnm._FilterDatabase" localSheetId="11" hidden="1">MO31JP00002212!$I$1:$O$101</definedName>
    <definedName name="_xlnm._FilterDatabase" localSheetId="12" hidden="1">MO31JP00002219!$I$1:$O$101</definedName>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9"/>
</workbook>
</file>

<file path=xl/calcChain.xml><?xml version="1.0" encoding="utf-8"?>
<calcChain xmlns="http://schemas.openxmlformats.org/spreadsheetml/2006/main">
  <c r="I19" i="4" l="1" a="1"/>
  <c r="H19" i="4" a="1"/>
  <c r="G19" i="4" a="1"/>
  <c r="F19" i="4" a="1"/>
  <c r="I18" i="4" a="1"/>
  <c r="H18" i="4" a="1"/>
  <c r="G18" i="4" a="1"/>
  <c r="F18" i="4" a="1"/>
  <c r="I17" i="4" a="1"/>
  <c r="H17" i="4" a="1"/>
  <c r="G17" i="4" a="1"/>
  <c r="F17" i="4" a="1"/>
  <c r="I16" i="4" a="1"/>
  <c r="H16" i="4" a="1"/>
  <c r="G16" i="4" a="1"/>
  <c r="F16" i="4" a="1"/>
  <c r="I15" i="4" a="1"/>
  <c r="H15" i="4" a="1"/>
  <c r="G15" i="4" a="1"/>
  <c r="F15" i="4" a="1"/>
  <c r="I14" i="4" a="1"/>
  <c r="H14" i="4" a="1"/>
  <c r="G14" i="4" a="1"/>
  <c r="F14" i="4" a="1"/>
  <c r="I13" i="4" a="1"/>
  <c r="H13" i="4" a="1"/>
  <c r="G13" i="4" a="1"/>
  <c r="F13" i="4" a="1"/>
  <c r="I12" i="4" a="1"/>
  <c r="H12" i="4" a="1"/>
  <c r="G12" i="4" a="1"/>
  <c r="F12" i="4" a="1"/>
  <c r="I11" i="4" a="1"/>
  <c r="H11" i="4" a="1"/>
  <c r="G11" i="4" a="1"/>
  <c r="F11" i="4" a="1"/>
  <c r="I10" i="4" a="1"/>
  <c r="H10" i="4" a="1"/>
  <c r="G10" i="4" a="1"/>
  <c r="F10" i="4" a="1"/>
  <c r="I9" i="4" a="1"/>
  <c r="H9" i="4" a="1"/>
  <c r="G9" i="4" a="1"/>
  <c r="F9" i="4" a="1"/>
  <c r="I8" i="4" a="1"/>
  <c r="H8" i="4" a="1"/>
  <c r="G8" i="4" a="1"/>
  <c r="F8" i="4" a="1"/>
  <c r="I7" i="4" a="1"/>
  <c r="H7" i="4" a="1"/>
  <c r="G7" i="4" a="1"/>
  <c r="F7" i="4" a="1"/>
  <c r="I6" i="4" a="1"/>
  <c r="H6" i="4" a="1"/>
  <c r="G6" i="4" a="1"/>
  <c r="F6" i="4" a="1"/>
  <c r="I5" i="4" a="1"/>
  <c r="H5" i="4" a="1"/>
  <c r="G5" i="4" a="1"/>
  <c r="F5" i="4" a="1"/>
  <c r="I4" i="4" a="1"/>
  <c r="H4" i="4" a="1"/>
  <c r="G4" i="4" a="1"/>
  <c r="F4" i="4" a="1"/>
  <c r="I3" i="4" a="1"/>
  <c r="H3" i="4" a="1"/>
  <c r="G3" i="4" a="1"/>
  <c r="F3" i="4" a="1"/>
  <c r="E18" i="4"/>
  <c r="F13" i="4"/>
  <c r="F6" i="4"/>
  <c r="I8" i="4"/>
  <c r="I14" i="4"/>
  <c r="I4" i="4"/>
  <c r="E14" i="4"/>
  <c r="F9" i="4"/>
  <c r="G17" i="4"/>
  <c r="G15" i="4"/>
  <c r="I7" i="4"/>
  <c r="H8" i="4"/>
  <c r="H12" i="4"/>
  <c r="G10" i="4"/>
  <c r="I9" i="4"/>
  <c r="H5" i="4"/>
  <c r="H15" i="4"/>
  <c r="G13" i="4"/>
  <c r="F16" i="4"/>
  <c r="E15" i="4"/>
  <c r="F11" i="4"/>
  <c r="F15" i="4"/>
  <c r="E12" i="4"/>
  <c r="G9" i="4"/>
  <c r="G7" i="4"/>
  <c r="G11" i="4"/>
  <c r="G14" i="4"/>
  <c r="I6" i="4"/>
  <c r="F4" i="4"/>
  <c r="G3" i="4"/>
  <c r="H17" i="4"/>
  <c r="H19" i="4"/>
  <c r="E3" i="4"/>
  <c r="E7" i="4"/>
  <c r="F14" i="4"/>
  <c r="H11" i="4"/>
  <c r="F12" i="4"/>
  <c r="G8" i="4"/>
  <c r="F7" i="4"/>
  <c r="E5" i="4"/>
  <c r="I11" i="4"/>
  <c r="H6" i="4"/>
  <c r="I5" i="4"/>
  <c r="E11" i="4"/>
  <c r="H14" i="4"/>
  <c r="F19" i="4"/>
  <c r="G6" i="4"/>
  <c r="H16" i="4"/>
  <c r="F18" i="4"/>
  <c r="G19" i="4"/>
  <c r="E6" i="4"/>
  <c r="E4" i="4"/>
  <c r="I3" i="4"/>
  <c r="G18" i="4"/>
  <c r="G4" i="4"/>
  <c r="F3" i="4"/>
  <c r="I12" i="4"/>
  <c r="I15" i="4"/>
  <c r="G16" i="4"/>
  <c r="H13" i="4"/>
  <c r="E16" i="4"/>
  <c r="I10" i="4"/>
  <c r="H10" i="4"/>
  <c r="I17" i="4"/>
  <c r="E10" i="4"/>
  <c r="I18" i="4"/>
  <c r="G5" i="4"/>
  <c r="F10" i="4"/>
  <c r="G12" i="4"/>
  <c r="H18" i="4"/>
  <c r="I16" i="4"/>
  <c r="E13" i="4"/>
  <c r="E17" i="4"/>
  <c r="E8" i="4"/>
  <c r="H9" i="4"/>
  <c r="H3" i="4"/>
  <c r="F8" i="4"/>
  <c r="F17" i="4"/>
  <c r="E19" i="4"/>
  <c r="I13" i="4"/>
  <c r="H4" i="4"/>
  <c r="F5" i="4"/>
  <c r="E9" i="4"/>
  <c r="H7" i="4"/>
  <c r="I19"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<sst xmlns="http://schemas.openxmlformats.org/spreadsheetml/2006/main" count="592" uniqueCount="225">
  <si>
    <t>Source Pending</t>
  </si>
  <si>
    <t>Delivery Pending</t>
  </si>
  <si>
    <t>S.No</t>
  </si>
  <si>
    <t>Req Name</t>
  </si>
  <si>
    <t>Sourced</t>
  </si>
  <si>
    <t>Selected</t>
  </si>
  <si>
    <t>Rejected</t>
  </si>
  <si>
    <t>Sales Pending</t>
  </si>
  <si>
    <t>MO31JP00003259</t>
  </si>
  <si>
    <t>MO31JP00003173</t>
  </si>
  <si>
    <t>Hold / Closed</t>
  </si>
  <si>
    <t>MO31JP00002219</t>
  </si>
  <si>
    <t>MO31JP00002212</t>
  </si>
  <si>
    <t>MO31JP00002141</t>
  </si>
  <si>
    <t>MO31JP00002121</t>
  </si>
  <si>
    <t>MO31JP00001981</t>
  </si>
  <si>
    <t>MO31JP00001884</t>
  </si>
  <si>
    <t>DevOps</t>
  </si>
  <si>
    <t>MO31JP00002202</t>
  </si>
  <si>
    <t>MO31JP00003352</t>
  </si>
  <si>
    <t>MO31JP00003348</t>
  </si>
  <si>
    <t>MO31JP00003502</t>
  </si>
  <si>
    <t>MO31JP00003400</t>
  </si>
  <si>
    <t>MO31JP00003520</t>
  </si>
  <si>
    <t xml:space="preserve">3401 - Inventory Control </t>
  </si>
  <si>
    <t>REQ 3537 Systems SW Engr</t>
  </si>
  <si>
    <r>
      <rPr>
        <b/>
        <sz val="11"/>
        <color rgb="FF000000"/>
        <rFont val="Calibri"/>
        <charset val="134"/>
      </rPr>
      <t>Date:</t>
    </r>
    <r>
      <rPr>
        <sz val="11"/>
        <color rgb="FF000000"/>
        <rFont val="Calibri"/>
        <charset val="134"/>
      </rPr>
      <t xml:space="preserve"> 02-09-2024            </t>
    </r>
    <r>
      <rPr>
        <b/>
        <sz val="11"/>
        <color rgb="FF000000"/>
        <rFont val="Calibri"/>
        <charset val="134"/>
      </rPr>
      <t>Status:</t>
    </r>
    <r>
      <rPr>
        <sz val="11"/>
        <color rgb="FF000000"/>
        <rFont val="Calibri"/>
        <charset val="134"/>
      </rPr>
      <t xml:space="preserve"> Open</t>
    </r>
  </si>
  <si>
    <t>SN</t>
  </si>
  <si>
    <t>Date</t>
  </si>
  <si>
    <t>Name</t>
  </si>
  <si>
    <t>Exp</t>
  </si>
  <si>
    <t>Source</t>
  </si>
  <si>
    <t>Status</t>
  </si>
  <si>
    <t>Client notes</t>
  </si>
  <si>
    <t>Internal Notes</t>
  </si>
  <si>
    <t>Client: Micron
Location: Hyderabad
Experience: 3-5 years
Position- System SW Engineer                                                                                           Experience-3 to 5yrs                                                                                                                        Location-Hyderabad                                                                                                                                                                                                     Designs, develops, modifies, debugs and evaluates programs for functional areas, including but not limited to finance, human resources, manufacturing and marketing. Analyzes existing programs or formulates logic for new systems, devises logic procedures, prepares flowcharting, performs coding and tests/debugs programs. Develops conversion and system implementation plans. Prepares and obtains approval of system and programming documentation. Recommends changes in development, maintenance and system standards. Trains users in conversion and implementation of system. 3-5 years of experience. Potential Atlassian products knowledge ( Jira / Confluence ) is Must needed. Understanding of Integration at software level for cross domain products with respect to Atlassian tools would be great advantage.
Must Skills - Atlassian products knowledge ( Jira / Confluence ) , Awareness of Handling multiple Jira workflow / screen-schema.</t>
  </si>
  <si>
    <t>Ramoji</t>
  </si>
  <si>
    <t>Vendor</t>
  </si>
  <si>
    <t>Shared with sales team</t>
  </si>
  <si>
    <t>Venkata Krishna</t>
  </si>
  <si>
    <t>K.Krshna Sagar</t>
  </si>
  <si>
    <t>Abhilash</t>
  </si>
  <si>
    <t>Client L2 scheduled</t>
  </si>
  <si>
    <t>12/09/2024,11:30am,13-09-2024,10:30 am</t>
  </si>
  <si>
    <t>Rudrahiah</t>
  </si>
  <si>
    <t>Abhishek B</t>
  </si>
  <si>
    <t>Hold</t>
  </si>
  <si>
    <t>Khaza Faiz</t>
  </si>
  <si>
    <t>Nichitha</t>
  </si>
  <si>
    <t>HOLD</t>
  </si>
  <si>
    <t xml:space="preserve">Vishnu </t>
  </si>
  <si>
    <t>Mahesh G</t>
  </si>
  <si>
    <t>Navinya</t>
  </si>
  <si>
    <t>5+</t>
  </si>
  <si>
    <r>
      <rPr>
        <b/>
        <sz val="11"/>
        <color rgb="FF000000"/>
        <rFont val="Calibri"/>
        <charset val="134"/>
      </rPr>
      <t>Date:</t>
    </r>
    <r>
      <rPr>
        <sz val="11"/>
        <color rgb="FF000000"/>
        <rFont val="Calibri"/>
        <charset val="134"/>
      </rPr>
      <t xml:space="preserve"> 27-08-2024            </t>
    </r>
    <r>
      <rPr>
        <b/>
        <sz val="11"/>
        <color rgb="FF000000"/>
        <rFont val="Calibri"/>
        <charset val="134"/>
      </rPr>
      <t>Status:</t>
    </r>
    <r>
      <rPr>
        <sz val="11"/>
        <color rgb="FF000000"/>
        <rFont val="Calibri"/>
        <charset val="134"/>
      </rPr>
      <t xml:space="preserve"> Open</t>
    </r>
  </si>
  <si>
    <t xml:space="preserve">Client: Micron
Location: Hyderabad
Experience: 3+ years
Job title &amp; ID: Test Engineer &amp; 3520
Location: Hyderabad  
Quantity: 1
Roles and Responsibilities:
Lab Tech: ( 80%)
• Perform day to day activities including setting up of parts/Silicon wafers for testing based on request from product engineering teams in India and sometimes from global sites.
• Ensure to track inventories on daily basis and perform inventory management on regular basis.
* Ensure tester is calibrated and ready for testing.
• Participate in Lab Inventory Audits and follow good lab practices (ESD,6S etc).
• Order parts and track them (Purchase orders, Micron internal and vendor orders) by working with procurement.
• Track request/Lab JIRAs and close them once the task is completed.
* Involve in first level troubleshooting of parts, testers and identify the root cause.
• Work with multiple stack holders like procurement, logistics, IT, facilities to resolve day to day tester related issues
•Work with logistics to ensure the shipped parts from and to other sites are tracked ensuring samples reach on time.
•Analyze test results and summarize the data to Engineers.
•Support troubleshooting and experiments based on requirements from Engineers.
•Based on project criticality might need to support after office hours and weekends.
Executive Assistant: 20%
• Work with top management (Directors, Senior Managers, VP) to help them with their day-to-day activities.
• Help management to co-ordinate and plan team building (outdoor and indoor) activities and celebration events.
• Help management to prepare monthly newsletters.
• Help to book conference rooms and plan for meetings.
• Any other ad hoc tasks as required.
Skills required:
Basic knowledge on any of the testers (micro probers, motherboard testers, Magnum).
•Knowledge on SSD bench commands and micro-probing of Wafers is of added advantage.
•Basic knowledge on Hardware
•Basic knowledge on web based tracking systems like JIRA and confluence.
•Good to have some basic coding/automation skills (Not mandatory) and OS (Windows,Ubuntu, Linux) knowledge.
•Good communication skills and team player.
•Basic knowledge on web-based tracking systems like JIRA and confluence.
• Good knowledge on Microsoft Office tools (Office, Outlook, Teams)
• Excellent communication skills and team player.
• Willingness to learn new skills.
• Energetic person and get other team members to participate in events and activities.
Qualification
• Minimum 3+ years of experience.
• Any higher degree (Engineering/Science/Business) from a reputed university .
TSMC Certification?    No
 </t>
  </si>
  <si>
    <t>Ramoji Gangu</t>
  </si>
  <si>
    <t>Internal screen reject</t>
  </si>
  <si>
    <t>Venkata Krishna Nalluri</t>
  </si>
  <si>
    <t xml:space="preserve">Kudukuntla.krishna
</t>
  </si>
  <si>
    <t>Sai Sandeep Kedarasetty</t>
  </si>
  <si>
    <t>High NP,consider for python req</t>
  </si>
  <si>
    <t>Dikshith</t>
  </si>
  <si>
    <t>Anil Kumar</t>
  </si>
  <si>
    <r>
      <rPr>
        <b/>
        <sz val="11"/>
        <color rgb="FF000000"/>
        <rFont val="Calibri"/>
        <charset val="134"/>
      </rPr>
      <t>Date:</t>
    </r>
    <r>
      <rPr>
        <sz val="11"/>
        <color rgb="FF000000"/>
        <rFont val="Calibri"/>
        <charset val="134"/>
      </rPr>
      <t xml:space="preserve"> 06-08-2024            </t>
    </r>
    <r>
      <rPr>
        <b/>
        <sz val="11"/>
        <color rgb="FF000000"/>
        <rFont val="Calibri"/>
        <charset val="134"/>
      </rPr>
      <t>Status:</t>
    </r>
    <r>
      <rPr>
        <sz val="11"/>
        <color rgb="FF000000"/>
        <rFont val="Calibri"/>
        <charset val="134"/>
      </rPr>
      <t xml:space="preserve"> HOLD</t>
    </r>
  </si>
  <si>
    <r>
      <rPr>
        <b/>
        <sz val="11"/>
        <color rgb="FF000000"/>
        <rFont val="Calibri"/>
        <charset val="134"/>
        <scheme val="minor"/>
      </rPr>
      <t>Client: Micron
Location: Hyderabad
Experience: 5+ years
Job Posting ID</t>
    </r>
    <r>
      <rPr>
        <sz val="11"/>
        <color rgb="FF000000"/>
        <rFont val="Calibri"/>
        <charset val="134"/>
        <scheme val="minor"/>
      </rPr>
      <t xml:space="preserve">-MO31JP00003348
</t>
    </r>
    <r>
      <rPr>
        <b/>
        <sz val="11"/>
        <color rgb="FF000000"/>
        <rFont val="Calibri"/>
        <charset val="134"/>
        <scheme val="minor"/>
      </rPr>
      <t>Contractor Role</t>
    </r>
    <r>
      <rPr>
        <sz val="11"/>
        <color rgb="FF000000"/>
        <rFont val="Calibri"/>
        <charset val="134"/>
        <scheme val="minor"/>
      </rPr>
      <t>-</t>
    </r>
    <r>
      <rPr>
        <b/>
        <sz val="11"/>
        <color rgb="FF000000"/>
        <rFont val="Calibri"/>
        <charset val="134"/>
        <scheme val="minor"/>
      </rPr>
      <t>r,Function/team-Software/cSSD Eng
Program to work for</t>
    </r>
    <r>
      <rPr>
        <sz val="11"/>
        <color rgb="FF000000"/>
        <rFont val="Calibri"/>
        <charset val="134"/>
        <scheme val="minor"/>
      </rPr>
      <t xml:space="preserve">-Springsteen
</t>
    </r>
    <r>
      <rPr>
        <b/>
        <sz val="11"/>
        <color rgb="FF000000"/>
        <rFont val="Calibri"/>
        <charset val="134"/>
        <scheme val="minor"/>
      </rPr>
      <t xml:space="preserve">Location-Hyderabad - Skyview - on site Presence 
Interview Mode-2 Rounds (1st Round will be virtual and second F2F at HYD office Skyview)
Immediate Joiners Preferred 
Required Qualification
</t>
    </r>
    <r>
      <rPr>
        <sz val="11"/>
        <color rgb="FF000000"/>
        <rFont val="Calibri"/>
        <charset val="134"/>
        <scheme val="minor"/>
      </rPr>
      <t xml:space="preserve">
B.Tech/M.Tech/MCA or Equivalent
</t>
    </r>
    <r>
      <rPr>
        <b/>
        <sz val="11"/>
        <color rgb="FF000000"/>
        <rFont val="Calibri"/>
        <charset val="134"/>
        <scheme val="minor"/>
      </rPr>
      <t>Yrs. Of Exp</t>
    </r>
    <r>
      <rPr>
        <sz val="11"/>
        <color rgb="FF000000"/>
        <rFont val="Calibri"/>
        <charset val="134"/>
        <scheme val="minor"/>
      </rPr>
      <t>-</t>
    </r>
    <r>
      <rPr>
        <b/>
        <sz val="11"/>
        <color rgb="FF000000"/>
        <rFont val="Calibri"/>
        <charset val="134"/>
        <scheme val="minor"/>
      </rPr>
      <t xml:space="preserve">5+ Yrs. of Experience(min-max)
</t>
    </r>
    <r>
      <rPr>
        <sz val="11"/>
        <color rgb="FF000000"/>
        <rFont val="Calibri"/>
        <charset val="134"/>
        <scheme val="minor"/>
      </rPr>
      <t xml:space="preserve">
</t>
    </r>
    <r>
      <rPr>
        <b/>
        <sz val="11"/>
        <color rgb="FF000000"/>
        <rFont val="Calibri"/>
        <charset val="134"/>
        <scheme val="minor"/>
      </rPr>
      <t xml:space="preserve"> Job Description
</t>
    </r>
    <r>
      <rPr>
        <sz val="11"/>
        <color rgb="FF000000"/>
        <rFont val="Calibri"/>
        <charset val="134"/>
        <scheme val="minor"/>
      </rPr>
      <t xml:space="preserve">5+ Yrs of Experience
**** B.Tech/M.Tech/MCA or Equivalent qualification
**** Preferred Skills: Python or Java - with Shiny/Omlekke/Flask/StreamLIT(any of these Data science UI tools)
*** Mandatory skills: Python or Java Programming
*** Preference: Exposure on UI development/Dashboards creation
*** Need the creation of UI Dashboard w/ NPI Demands in a consolidated/trackable view ***
* NPI Demand has multiple dependencies across different systems. Today, we don’t have a single place where we can track the status of all dependencies and how it will impact build start.
* This Dashboard/tracking solution will help us to understand the status of all dependent variables in a single dashboard and improve reliability of build commit dates.
* It also enables us to optimize build planning based on lead time of each dependent variable.
*** Need the creation of UI Dashboard w/ NPI Demands in a consolidated/trackable view ***
* NPI Demand has multiple dependencies across different systems. Today, we don’t have a single place where we can track the status of all dependencies and how it will impact build start.
* This Dashboard/tracking solution will help us to understand the status of all dependent variables in a single dashboard and improve reliability of build commit dates.
* It also enables us to optimize build planning based on lead time of each dependent variable.
</t>
    </r>
    <r>
      <rPr>
        <b/>
        <sz val="11"/>
        <color rgb="FF000000"/>
        <rFont val="Calibri"/>
        <charset val="134"/>
        <scheme val="minor"/>
      </rPr>
      <t xml:space="preserve">Preferred Skills
</t>
    </r>
    <r>
      <rPr>
        <sz val="11"/>
        <color rgb="FF000000"/>
        <rFont val="Calibri"/>
        <charset val="134"/>
        <scheme val="minor"/>
      </rPr>
      <t xml:space="preserve">
Python or Java - with  Shiny/Omlekke/Flask/StreamLIT(any of these Data science UI tools)
</t>
    </r>
    <r>
      <rPr>
        <b/>
        <sz val="11"/>
        <color rgb="FF000000"/>
        <rFont val="Calibri"/>
        <charset val="134"/>
        <scheme val="minor"/>
      </rPr>
      <t>Minimum</t>
    </r>
    <r>
      <rPr>
        <sz val="11"/>
        <color rgb="FF000000"/>
        <rFont val="Calibri"/>
        <charset val="134"/>
        <scheme val="minor"/>
      </rPr>
      <t xml:space="preserve">-Python or Java Programming
 </t>
    </r>
    <r>
      <rPr>
        <b/>
        <sz val="11"/>
        <color rgb="FF000000"/>
        <rFont val="Calibri"/>
        <charset val="134"/>
        <scheme val="minor"/>
      </rPr>
      <t>Other specifics – if any</t>
    </r>
    <r>
      <rPr>
        <sz val="11"/>
        <color rgb="FF000000"/>
        <rFont val="Calibri"/>
        <charset val="134"/>
        <scheme val="minor"/>
      </rPr>
      <t xml:space="preserve">-Exposure on UI development/Dashboards creation
</t>
    </r>
    <r>
      <rPr>
        <b/>
        <sz val="11"/>
        <color rgb="FF000000"/>
        <rFont val="Calibri"/>
        <charset val="134"/>
        <scheme val="minor"/>
      </rPr>
      <t>Internal Notes
- Python or Java
- Data Science tools like Shiny/Omlekke/Flask/StreamLIT
- Dashboard exposure</t>
    </r>
  </si>
  <si>
    <t>Sai Kumar Andhrapu</t>
  </si>
  <si>
    <t>Mehul Shreenath</t>
  </si>
  <si>
    <t>Rokkam Kamalakar Reddy</t>
  </si>
  <si>
    <t>SHAIK ALIBASHA</t>
  </si>
  <si>
    <r>
      <rPr>
        <b/>
        <sz val="11"/>
        <color rgb="FF000000"/>
        <rFont val="Calibri"/>
        <charset val="134"/>
      </rPr>
      <t>Date:</t>
    </r>
    <r>
      <rPr>
        <sz val="11"/>
        <color rgb="FF000000"/>
        <rFont val="Calibri"/>
        <charset val="134"/>
      </rPr>
      <t xml:space="preserve"> 05-08-2024            </t>
    </r>
    <r>
      <rPr>
        <b/>
        <sz val="11"/>
        <color rgb="FF000000"/>
        <rFont val="Calibri"/>
        <charset val="134"/>
      </rPr>
      <t>Status:</t>
    </r>
    <r>
      <rPr>
        <sz val="11"/>
        <color rgb="FF000000"/>
        <rFont val="Calibri"/>
        <charset val="134"/>
      </rPr>
      <t xml:space="preserve"> Open</t>
    </r>
  </si>
  <si>
    <r>
      <t xml:space="preserve">Client: Micron
Location: Hyderabad
Experience: 10+ years
Title: SW ENGINEER_5
</t>
    </r>
    <r>
      <rPr>
        <b/>
        <sz val="11"/>
        <color rgb="FF000000"/>
        <rFont val="Calibri"/>
        <charset val="134"/>
        <scheme val="minor"/>
      </rPr>
      <t xml:space="preserve">Hyderabad
</t>
    </r>
    <r>
      <rPr>
        <sz val="11"/>
        <color rgb="FF000000"/>
        <rFont val="Calibri"/>
        <charset val="134"/>
        <scheme val="minor"/>
      </rPr>
      <t xml:space="preserve">Provided JD:
</t>
    </r>
    <r>
      <rPr>
        <b/>
        <sz val="11"/>
        <color rgb="FF000000"/>
        <rFont val="Calibri"/>
        <charset val="134"/>
        <scheme val="minor"/>
      </rPr>
      <t xml:space="preserve">Description:
</t>
    </r>
    <r>
      <rPr>
        <sz val="11"/>
        <color rgb="FF000000"/>
        <rFont val="Calibri"/>
        <charset val="134"/>
        <scheme val="minor"/>
      </rPr>
      <t xml:space="preserve">
Designs, develop and modify Supply Planning Optimization/Order Promising Requirements using ABAP Concepts OO ABAP, Enhancements, Reporting and FIori apps implementation ,Looking for 10+ years of experience in ABAP with Fiori.</t>
    </r>
  </si>
  <si>
    <t>Kiran Mouli  </t>
  </si>
  <si>
    <t>TA</t>
  </si>
  <si>
    <t>scheduled on 9/08/2024 at 2pm</t>
  </si>
  <si>
    <t>VENKATRAMIREDDY Maddikara</t>
  </si>
  <si>
    <r>
      <rPr>
        <b/>
        <sz val="11"/>
        <color theme="1"/>
        <rFont val="Calibri"/>
        <charset val="134"/>
        <scheme val="minor"/>
      </rPr>
      <t>Date:</t>
    </r>
    <r>
      <rPr>
        <sz val="11"/>
        <color theme="1"/>
        <rFont val="Calibri"/>
        <charset val="134"/>
        <scheme val="minor"/>
      </rPr>
      <t xml:space="preserve"> 19-07-2024            </t>
    </r>
    <r>
      <rPr>
        <b/>
        <sz val="11"/>
        <color theme="1"/>
        <rFont val="Calibri"/>
        <charset val="134"/>
        <scheme val="minor"/>
      </rPr>
      <t>Status:</t>
    </r>
    <r>
      <rPr>
        <sz val="11"/>
        <color theme="1"/>
        <rFont val="Calibri"/>
        <charset val="134"/>
        <scheme val="minor"/>
      </rPr>
      <t xml:space="preserve"> Open</t>
    </r>
  </si>
  <si>
    <r>
      <t xml:space="preserve">Client: Micron
Location: Hyderabad
Experience: 5-8 years
Title: Full Stack Software Engineer 3_INR Job description
Hyderabad
</t>
    </r>
    <r>
      <rPr>
        <sz val="11"/>
        <color rgb="FF000000"/>
        <rFont val="Calibri"/>
        <charset val="134"/>
        <scheme val="minor"/>
      </rPr>
      <t xml:space="preserve">Qualifications and Experience:
5-8 years experience as a Python developer with experience in JAVA Full Stack
Bachelor’s or Master’s degree in Computer Science, Engineering, Mathematics, or related field.
Strong programming skills in Python, JAVA, C, C++
Understanding of semiconductor technologies, design &amp; manufacturing processes.
Experience developing the applications using Python, JAVA full stack, angular, html, php, java script, node js and other web designing tools.
Strong knowledge and experience working with MySQL/Postgre databases.
Strong understanding of software development practices, methodologies, and design techniques.
Experience in Atlassian tool stack, CI/CD pipelines, Git/Bigbucket, Sonarcube and Artifactory is a plus.
Knowledge of containerized deployment with Docker, Kubernetes, and OpenShift a plus.
Experience in AI system software architecture.
Experience in Machine Learning, Predictive Analysis, Natural Language Processing, Large Language Models.
Proven understanding of AI/ML algorithms and data structures.
Proficiency in Python or other data science languages.
Working knowledge of machine learning and machine learning architectures.
Strong debug and problem-solving skills
Excellent verbal and written communication skills
Ability to work in a team environment.
Must Have Skills: Java Full stack ,Angular, Python (jango), MY Sql, Jira, CI/CD, Agile ,
Secondary skills: AWS, Azure Node js,
 Type of Interview – 2 rounds (First Round Virtual – Second round- F2F Mandatory)
 Shift time: 9AM to 6PM, 5 day work from office
 Location: Hyderabad
 Experience: 5-10 years mandatory
</t>
    </r>
  </si>
  <si>
    <t>G HABEEBULLA</t>
  </si>
  <si>
    <t>No response</t>
  </si>
  <si>
    <t>Syed Ruman</t>
  </si>
  <si>
    <t>Subramaniyam K</t>
  </si>
  <si>
    <r>
      <rPr>
        <b/>
        <sz val="11"/>
        <color rgb="FF000000"/>
        <rFont val="Calibri"/>
        <charset val="134"/>
        <scheme val="minor"/>
      </rPr>
      <t>Date:</t>
    </r>
    <r>
      <rPr>
        <sz val="11"/>
        <color rgb="FF000000"/>
        <rFont val="Calibri"/>
        <charset val="134"/>
        <scheme val="minor"/>
      </rPr>
      <t xml:space="preserve"> 19-07-2024            </t>
    </r>
    <r>
      <rPr>
        <b/>
        <sz val="11"/>
        <color rgb="FF000000"/>
        <rFont val="Calibri"/>
        <charset val="134"/>
        <scheme val="minor"/>
      </rPr>
      <t>Status:</t>
    </r>
    <r>
      <rPr>
        <sz val="11"/>
        <color rgb="FF000000"/>
        <rFont val="Calibri"/>
        <charset val="134"/>
        <scheme val="minor"/>
      </rPr>
      <t xml:space="preserve"> HALTED</t>
    </r>
  </si>
  <si>
    <r>
      <t xml:space="preserve">Client: Micron
Location: Hyderabad
Experience: 3-6 years
Title: </t>
    </r>
    <r>
      <rPr>
        <b/>
        <sz val="11"/>
        <color rgb="FF000000"/>
        <rFont val="Calibri"/>
        <charset val="134"/>
        <scheme val="minor"/>
      </rPr>
      <t xml:space="preserve">MO31JP00003259
</t>
    </r>
    <r>
      <rPr>
        <sz val="11"/>
        <color rgb="FF000000"/>
        <rFont val="Calibri"/>
        <charset val="134"/>
        <scheme val="minor"/>
      </rPr>
      <t>Exp:</t>
    </r>
    <r>
      <rPr>
        <b/>
        <sz val="11"/>
        <color rgb="FF000000"/>
        <rFont val="Calibri"/>
        <charset val="134"/>
        <scheme val="minor"/>
      </rPr>
      <t xml:space="preserve"> 3-6 years of experience in AI/ML
</t>
    </r>
    <r>
      <rPr>
        <sz val="11"/>
        <color rgb="FF000000"/>
        <rFont val="Calibri"/>
        <charset val="134"/>
        <scheme val="minor"/>
      </rPr>
      <t xml:space="preserve">Location: </t>
    </r>
    <r>
      <rPr>
        <b/>
        <sz val="11"/>
        <color rgb="FF000000"/>
        <rFont val="Calibri"/>
        <charset val="134"/>
        <scheme val="minor"/>
      </rPr>
      <t xml:space="preserve">Hyderabad
</t>
    </r>
    <r>
      <rPr>
        <sz val="11"/>
        <color rgb="FF000000"/>
        <rFont val="Calibri"/>
        <charset val="134"/>
        <scheme val="minor"/>
      </rPr>
      <t>Key Skills:</t>
    </r>
    <r>
      <rPr>
        <b/>
        <sz val="11"/>
        <color rgb="FF000000"/>
        <rFont val="Calibri"/>
        <charset val="134"/>
        <scheme val="minor"/>
      </rPr>
      <t xml:space="preserve"> AI/ML, Python, Pytorch, NumPy, TensorFlow, Pandas, SQL Database
</t>
    </r>
    <r>
      <rPr>
        <sz val="11"/>
        <color rgb="FF000000"/>
        <rFont val="Calibri"/>
        <charset val="134"/>
        <scheme val="minor"/>
      </rPr>
      <t xml:space="preserve">
Provided JD:
</t>
    </r>
    <r>
      <rPr>
        <b/>
        <sz val="11"/>
        <color rgb="FF000000"/>
        <rFont val="Calibri"/>
        <charset val="134"/>
        <scheme val="minor"/>
      </rPr>
      <t xml:space="preserve">JD:
</t>
    </r>
    <r>
      <rPr>
        <sz val="11"/>
        <color rgb="FF000000"/>
        <rFont val="Calibri"/>
        <charset val="134"/>
        <scheme val="minor"/>
      </rPr>
      <t xml:space="preserve">* Knowledge on AI/ML
* Understanding of AI concepts, including machine learning, deep learning, NLP
* Good understanding of Python, Pytorch, NumPy, TensorFlow, Pandas
* Experience in SQL and database management
* Experience working with Git, Jira
* Strong communication and problem-solving skills
We are seeking a skilled and motivated Artificial Intelligence/Machine Learning Engineer (AI/ML) to develop and deploy machine learning models and algorithms. And also preprocessing data to prepare it for analysis and model training.
</t>
    </r>
  </si>
  <si>
    <t>Lavanya Bandi</t>
  </si>
  <si>
    <t>3 yrs.</t>
  </si>
  <si>
    <t>Internal L1 rejected</t>
  </si>
  <si>
    <t>Thota Venkata Sai Harish Naidu</t>
  </si>
  <si>
    <t>TATHIREDDY PRASANTH REDDY</t>
  </si>
  <si>
    <r>
      <rPr>
        <b/>
        <sz val="11"/>
        <color rgb="FF000000"/>
        <rFont val="Calibri"/>
        <charset val="134"/>
      </rPr>
      <t>Date:</t>
    </r>
    <r>
      <rPr>
        <sz val="11"/>
        <color rgb="FF000000"/>
        <rFont val="Calibri"/>
        <charset val="134"/>
      </rPr>
      <t xml:space="preserve">             </t>
    </r>
    <r>
      <rPr>
        <b/>
        <sz val="11"/>
        <color rgb="FF000000"/>
        <rFont val="Calibri"/>
        <charset val="134"/>
      </rPr>
      <t>Status:</t>
    </r>
    <r>
      <rPr>
        <sz val="11"/>
        <color rgb="FF000000"/>
        <rFont val="Calibri"/>
        <charset val="134"/>
      </rPr>
      <t xml:space="preserve"> closed</t>
    </r>
  </si>
  <si>
    <r>
      <t xml:space="preserve">Client: Micron
Location: Hyderabad
Experience: 3-5 years
Title: </t>
    </r>
    <r>
      <rPr>
        <b/>
        <sz val="11"/>
        <color rgb="FF000000"/>
        <rFont val="Calibri"/>
        <charset val="134"/>
        <scheme val="minor"/>
      </rPr>
      <t xml:space="preserve">MO31JP00002121
</t>
    </r>
    <r>
      <rPr>
        <sz val="11"/>
        <color rgb="FF000000"/>
        <rFont val="Calibri"/>
        <charset val="134"/>
        <scheme val="minor"/>
      </rPr>
      <t>Exp:</t>
    </r>
    <r>
      <rPr>
        <b/>
        <sz val="11"/>
        <color rgb="FF000000"/>
        <rFont val="Calibri"/>
        <charset val="134"/>
        <scheme val="minor"/>
      </rPr>
      <t xml:space="preserve"> 3-5 years of experience
</t>
    </r>
    <r>
      <rPr>
        <sz val="11"/>
        <color rgb="FF000000"/>
        <rFont val="Calibri"/>
        <charset val="134"/>
        <scheme val="minor"/>
      </rPr>
      <t xml:space="preserve">Location: </t>
    </r>
    <r>
      <rPr>
        <b/>
        <sz val="11"/>
        <color rgb="FF000000"/>
        <rFont val="Calibri"/>
        <charset val="134"/>
        <scheme val="minor"/>
      </rPr>
      <t xml:space="preserve">BLR
</t>
    </r>
    <r>
      <rPr>
        <sz val="11"/>
        <color rgb="FF000000"/>
        <rFont val="Calibri"/>
        <charset val="134"/>
        <scheme val="minor"/>
      </rPr>
      <t>Key Skills:</t>
    </r>
    <r>
      <rPr>
        <b/>
        <sz val="11"/>
        <color rgb="FF000000"/>
        <rFont val="Calibri"/>
        <charset val="134"/>
        <scheme val="minor"/>
      </rPr>
      <t xml:space="preserve">  Python, Storage Domain Experience, Firmware Validation/ Verification
</t>
    </r>
    <r>
      <rPr>
        <sz val="11"/>
        <color rgb="FF000000"/>
        <rFont val="Calibri"/>
        <charset val="134"/>
        <scheme val="minor"/>
      </rPr>
      <t xml:space="preserve">
Provided JD:
</t>
    </r>
    <r>
      <rPr>
        <b/>
        <sz val="11"/>
        <color rgb="FF000000"/>
        <rFont val="Calibri"/>
        <charset val="134"/>
        <scheme val="minor"/>
      </rPr>
      <t xml:space="preserve">Description:
</t>
    </r>
    <r>
      <rPr>
        <sz val="11"/>
        <color rgb="FF000000"/>
        <rFont val="Calibri"/>
        <charset val="134"/>
        <scheme val="minor"/>
      </rPr>
      <t xml:space="preserve">
Firmware Validation/ Integration Engineer - Contractor
Responsibilities and Tasks
</t>
    </r>
    <r>
      <rPr>
        <b/>
        <sz val="11"/>
        <color rgb="FF000000"/>
        <rFont val="Calibri"/>
        <charset val="134"/>
        <scheme val="minor"/>
      </rPr>
      <t xml:space="preserve">Direction 1: Defect Management
</t>
    </r>
    <r>
      <rPr>
        <sz val="11"/>
        <color rgb="FF000000"/>
        <rFont val="Calibri"/>
        <charset val="134"/>
        <scheme val="minor"/>
      </rPr>
      <t xml:space="preserve">• Failure analysis of bugs coming from Regression
• Root Causing the Issues and creating JIRAs and reporting to the Test Developers
• Debugging the Issue and fixing the Test Issues
• Bug notification – Provide all information and sequence to track and replicate the bug in traceability tools
• Implementation of sequence to replicate external bugs and integration in validation flow
• Collaborate with Development teams
</t>
    </r>
    <r>
      <rPr>
        <b/>
        <sz val="11"/>
        <color rgb="FF000000"/>
        <rFont val="Calibri"/>
        <charset val="134"/>
        <scheme val="minor"/>
      </rPr>
      <t xml:space="preserve">Direction 2: Test Execution
</t>
    </r>
    <r>
      <rPr>
        <sz val="11"/>
        <color rgb="FF000000"/>
        <rFont val="Calibri"/>
        <charset val="134"/>
        <scheme val="minor"/>
      </rPr>
      <t xml:space="preserve">• Creating &amp; Managing the Test Plan for Regression
• Co-ordinating with Test Developers &amp; Lab Team to trigger the Regression and ensuring the completion of Regression
• Monitoring of test time which doesn’t cross the stipulated time
• Results analysis
• Report Generation - Report data in a clear format including concise comments about findings
• Track document revision to provide historical reference
</t>
    </r>
    <r>
      <rPr>
        <b/>
        <sz val="11"/>
        <color rgb="FF000000"/>
        <rFont val="Calibri"/>
        <charset val="134"/>
        <scheme val="minor"/>
      </rPr>
      <t xml:space="preserve">Direction 3: Test Design &amp; Implementation
</t>
    </r>
    <r>
      <rPr>
        <sz val="11"/>
        <color rgb="FF000000"/>
        <rFont val="Calibri"/>
        <charset val="134"/>
        <scheme val="minor"/>
      </rPr>
      <t xml:space="preserve">• Design Test
• Define the Test Implementation Strategy
• Implementation of test cases-
• Define a test automation strategy and plan
• Implementation of automatic test to control the execution of tests and comparison of actual with expected results
Education
• Required
o Bachelor’s Degree: Engineering - Electronics
• Desired
o Master’s Degree: Electronics
</t>
    </r>
    <r>
      <rPr>
        <b/>
        <sz val="11"/>
        <color rgb="FF000000"/>
        <rFont val="Calibri"/>
        <charset val="134"/>
        <scheme val="minor"/>
      </rPr>
      <t>Desired Skills/experience
At least 3 to 5 years of experience in Storage Firmware Validation/Testing
General knowledge of NVMe storage protocols is a plus
Ability to read and understand Test &amp; FW code
Experience with C, Python and Metaware
Ability to analyze complex firmware, software, and hardware issues in system
Experience with Linux
Ability to analyze problems, diagnose to root cause, and apply corrective actions
Ability to develop product level test plans
Work well with others, work across sites and time zones
Understanding of NAND technology and architecture
Mandatory Skills: Python, Storage Domain Experience, Firmware Validation/ Verification</t>
    </r>
  </si>
  <si>
    <t>Sai Kiran</t>
  </si>
  <si>
    <t>4+</t>
  </si>
  <si>
    <t>Client L1 rejected</t>
  </si>
  <si>
    <t>Interview 16th-July 11:30AM</t>
  </si>
  <si>
    <t>Akhil Reddy</t>
  </si>
  <si>
    <t>3+</t>
  </si>
  <si>
    <t>Ambika C. V</t>
  </si>
  <si>
    <t>Scheduled IV with Raj sir, 19th @ 11:00AM,Not relevant to the req</t>
  </si>
  <si>
    <t>Sanju patel K V</t>
  </si>
  <si>
    <t>Raj sir _ He is not suitable for this role</t>
  </si>
  <si>
    <t>Pillai G K B Prabhakaran</t>
  </si>
  <si>
    <t>23-july shared with Viresh</t>
  </si>
  <si>
    <t>Raghavendra VS</t>
  </si>
  <si>
    <t>6+</t>
  </si>
  <si>
    <t>Yogesh Giram</t>
  </si>
  <si>
    <t>3.1yrs</t>
  </si>
  <si>
    <t>22-07-2024</t>
  </si>
  <si>
    <t>Abhishek Rao</t>
  </si>
  <si>
    <t>Reject</t>
  </si>
  <si>
    <t>Devaraj H M</t>
  </si>
  <si>
    <t>closed</t>
  </si>
  <si>
    <r>
      <rPr>
        <b/>
        <sz val="11"/>
        <color rgb="FF000000"/>
        <rFont val="Calibri"/>
        <charset val="134"/>
        <scheme val="minor"/>
      </rPr>
      <t>Date:</t>
    </r>
    <r>
      <rPr>
        <sz val="11"/>
        <color rgb="FF000000"/>
        <rFont val="Calibri"/>
        <charset val="134"/>
        <scheme val="minor"/>
      </rPr>
      <t xml:space="preserve">             </t>
    </r>
    <r>
      <rPr>
        <b/>
        <sz val="11"/>
        <color rgb="FF000000"/>
        <rFont val="Calibri"/>
        <charset val="134"/>
        <scheme val="minor"/>
      </rPr>
      <t>Status:</t>
    </r>
    <r>
      <rPr>
        <sz val="11"/>
        <color rgb="FF000000"/>
        <rFont val="Calibri"/>
        <charset val="134"/>
        <scheme val="minor"/>
      </rPr>
      <t xml:space="preserve"> closed</t>
    </r>
  </si>
  <si>
    <r>
      <t xml:space="preserve">Client: Micron
Location: Hyderabad
Experience: 3-6 years
Title: </t>
    </r>
    <r>
      <rPr>
        <b/>
        <sz val="11"/>
        <color rgb="FF000000"/>
        <rFont val="Calibri"/>
        <charset val="134"/>
        <scheme val="minor"/>
      </rPr>
      <t xml:space="preserve">Systems Software Engineer 2_INR
</t>
    </r>
    <r>
      <rPr>
        <sz val="11"/>
        <color rgb="FF000000"/>
        <rFont val="Calibri"/>
        <charset val="134"/>
        <scheme val="minor"/>
      </rPr>
      <t>Exp:</t>
    </r>
    <r>
      <rPr>
        <b/>
        <sz val="11"/>
        <color rgb="FF000000"/>
        <rFont val="Calibri"/>
        <charset val="134"/>
        <scheme val="minor"/>
      </rPr>
      <t xml:space="preserve"> 3-6 years of experience in AI/ML
</t>
    </r>
    <r>
      <rPr>
        <sz val="11"/>
        <color rgb="FF000000"/>
        <rFont val="Calibri"/>
        <charset val="134"/>
        <scheme val="minor"/>
      </rPr>
      <t xml:space="preserve">Location: </t>
    </r>
    <r>
      <rPr>
        <b/>
        <sz val="11"/>
        <color rgb="FF000000"/>
        <rFont val="Calibri"/>
        <charset val="134"/>
        <scheme val="minor"/>
      </rPr>
      <t xml:space="preserve">Hyderabad
</t>
    </r>
    <r>
      <rPr>
        <sz val="11"/>
        <color rgb="FF000000"/>
        <rFont val="Calibri"/>
        <charset val="134"/>
        <scheme val="minor"/>
      </rPr>
      <t xml:space="preserve">Positions: </t>
    </r>
    <r>
      <rPr>
        <b/>
        <sz val="11"/>
        <color rgb="FF000000"/>
        <rFont val="Calibri"/>
        <charset val="134"/>
        <scheme val="minor"/>
      </rPr>
      <t xml:space="preserve">1
</t>
    </r>
    <r>
      <rPr>
        <sz val="11"/>
        <color rgb="FF000000"/>
        <rFont val="Calibri"/>
        <charset val="134"/>
        <scheme val="minor"/>
      </rPr>
      <t>Key Skills:</t>
    </r>
    <r>
      <rPr>
        <b/>
        <sz val="11"/>
        <color rgb="FF000000"/>
        <rFont val="Calibri"/>
        <charset val="134"/>
        <scheme val="minor"/>
      </rPr>
      <t xml:space="preserve"> DevOps, Python , Jira/Confluence/Bitbucket tools
</t>
    </r>
    <r>
      <rPr>
        <sz val="11"/>
        <color rgb="FF000000"/>
        <rFont val="Calibri"/>
        <charset val="134"/>
        <scheme val="minor"/>
      </rPr>
      <t xml:space="preserve">
Provided JD:
</t>
    </r>
    <r>
      <rPr>
        <b/>
        <sz val="11"/>
        <color rgb="FF000000"/>
        <rFont val="Calibri"/>
        <charset val="134"/>
        <scheme val="minor"/>
      </rPr>
      <t xml:space="preserve">JD:
</t>
    </r>
    <r>
      <rPr>
        <sz val="11"/>
        <color rgb="FF000000"/>
        <rFont val="Calibri"/>
        <charset val="134"/>
        <scheme val="minor"/>
      </rPr>
      <t xml:space="preserve">The Micron Engineering Services (EngServ) team embraces the DevOps movement. We provide modern development infrastructure tools to hundreds of teams throughout Micron. The teams we empower work in every area of the company: engineering teams, IT teams and business teams. EngServ is helping to improve quality and catalyze development efficiency and effectiveness.
As a team member in the EngServ Operations team, Engineer will have an important role supporting tools that are enabling teams to capture, manage and understand their work. Some of our current tools include Atlassian JIRA (issue/bug tracking, team planning, work management), Atlassian Confluence (engineering wiki) Atlassian Bitbucket (Git repo hosting and code/branch management), Jenkins (continuous integration/delivery), Collaborator (reviews), and Artifactory (binary repository).
Must have skills – Python , Jira/Confluence/Bitbucket tools
Engineer should have Good Analytical/Coaching skills to understand user issue and work with user to Troubleshoot issues Raised against above Tools.
</t>
    </r>
  </si>
  <si>
    <t>Priyanka Ponnaganti</t>
  </si>
  <si>
    <t>Offer Rejected</t>
  </si>
  <si>
    <t>Interview scheduled on 16th july,@11:30am , L2 Interview 17th July @ Micron,F2F
Offer rejected  by candidate</t>
  </si>
  <si>
    <t>Subrahmanyam Rameswarapu</t>
  </si>
  <si>
    <t>L1-Client interview on 24/07/2024 at 10:00am</t>
  </si>
  <si>
    <t>S.CHANTI</t>
  </si>
  <si>
    <t>Client L1 scheduled</t>
  </si>
  <si>
    <t>Interview to be scheduled on 25/07/2024</t>
  </si>
  <si>
    <t>Nagaraju Pothamsetti</t>
  </si>
  <si>
    <t>Sal Expectations are high. No Python experience.
We cont project</t>
  </si>
  <si>
    <t>Gundagani Mahesh</t>
  </si>
  <si>
    <t xml:space="preserve">Not available for f2f interviews </t>
  </si>
  <si>
    <t>vijays</t>
  </si>
  <si>
    <t>Internal L1 screen reject</t>
  </si>
  <si>
    <t>No python experience. 
We cont project to client.</t>
  </si>
  <si>
    <t>Praveen Belawadi</t>
  </si>
  <si>
    <t>Client L1 no show</t>
  </si>
  <si>
    <t>Candidate not processed as not available for f2f interviews and WFO .</t>
  </si>
  <si>
    <t>MANIKUMAR</t>
  </si>
  <si>
    <t>Pending review
Schedule meating with Raj sir 19th @ 7:00PM
Shared with Viresh: 22nd-July.
L1-Client IV on 24th-July @2:00PM</t>
  </si>
  <si>
    <t>Vineeth Yadav Chintala</t>
  </si>
  <si>
    <t>Internal L1 no show</t>
  </si>
  <si>
    <t>LATTI DEEPU SAI</t>
  </si>
  <si>
    <t>Endluri Mallikarjuna</t>
  </si>
  <si>
    <t>Shared with client</t>
  </si>
  <si>
    <t xml:space="preserve">Nalla Eshwar </t>
  </si>
  <si>
    <t>Jayaprakash R</t>
  </si>
  <si>
    <t xml:space="preserve">No clue about Python
Unable to explain his contributions
Poor communication Skills 
</t>
  </si>
  <si>
    <t>saravanan M</t>
  </si>
  <si>
    <t>3.2+</t>
  </si>
  <si>
    <t>Saravannan will reach with interview time</t>
  </si>
  <si>
    <r>
      <t>Client: Micron
Location: Hyderabad
Experience: 4-8 years
Title: Test Engineer_2
Exp:</t>
    </r>
    <r>
      <rPr>
        <b/>
        <sz val="11"/>
        <color rgb="FF000000"/>
        <rFont val="Calibri"/>
        <charset val="134"/>
      </rPr>
      <t xml:space="preserve"> 4 to 8
</t>
    </r>
    <r>
      <rPr>
        <sz val="11"/>
        <color rgb="FF000000"/>
        <rFont val="Calibri"/>
        <charset val="134"/>
      </rPr>
      <t xml:space="preserve">Location: </t>
    </r>
    <r>
      <rPr>
        <b/>
        <sz val="11"/>
        <color rgb="FF000000"/>
        <rFont val="Calibri"/>
        <charset val="134"/>
      </rPr>
      <t xml:space="preserve">Hyderabad
</t>
    </r>
    <r>
      <rPr>
        <sz val="11"/>
        <color rgb="FF000000"/>
        <rFont val="Calibri"/>
        <charset val="134"/>
      </rPr>
      <t xml:space="preserve">Positions: </t>
    </r>
    <r>
      <rPr>
        <b/>
        <sz val="11"/>
        <color rgb="FF000000"/>
        <rFont val="Calibri"/>
        <charset val="134"/>
      </rPr>
      <t xml:space="preserve">2
</t>
    </r>
    <r>
      <rPr>
        <sz val="11"/>
        <color rgb="FF000000"/>
        <rFont val="Calibri"/>
        <charset val="134"/>
      </rPr>
      <t>Key Skills:</t>
    </r>
    <r>
      <rPr>
        <b/>
        <sz val="11"/>
        <color rgb="FF000000"/>
        <rFont val="Calibri"/>
        <charset val="134"/>
      </rPr>
      <t xml:space="preserve"> 
</t>
    </r>
    <r>
      <rPr>
        <sz val="11"/>
        <color rgb="FF000000"/>
        <rFont val="Calibri"/>
        <charset val="134"/>
      </rPr>
      <t xml:space="preserve">
</t>
    </r>
    <r>
      <rPr>
        <b/>
        <sz val="11"/>
        <color rgb="FF000000"/>
        <rFont val="Calibri"/>
        <charset val="134"/>
      </rPr>
      <t xml:space="preserve">JD:
</t>
    </r>
    <r>
      <rPr>
        <sz val="11"/>
        <color rgb="FF000000"/>
        <rFont val="Calibri"/>
        <charset val="134"/>
      </rPr>
      <t xml:space="preserve">
Experience in writing test cases/test scripts for automation and execution.
\-Effective in bug reporting, defect tracking and bug-reporting tool (JIRA) resulting in effective communication and reducing gaps
\-Experience in both Functional and Non-Functional Testing like Power, Performance, stress etc.
\- Ability to operate test equipment – power supplies, oscilloscopes and logic analyzers, protocol analyzers, ESPEC Chambers preferred
\- Experience in running automated tests and ability to perform first-level debug in test / test-environment related issues is a strong plus
\- Strong individual contributor who will work well in a team environment
\- Test Execution, creating test plan, fixing setup issues is preferred
\- Knowledge of using JTAG debuggers preferred
\- Working knowledge in Unix is desirable
\- Ability to debug electronic HW systems, write board-level rework instructions and guide technicians to implement and verify rework</t>
    </r>
  </si>
  <si>
    <t>Sunil Balasaheb Regude</t>
  </si>
  <si>
    <t>Profile Not suitable</t>
  </si>
  <si>
    <t>Anjali B Patil</t>
  </si>
  <si>
    <t>Akula Yogendra</t>
  </si>
  <si>
    <t>2+</t>
  </si>
  <si>
    <t>Gollena Sushmitha</t>
  </si>
  <si>
    <t>Not suitable for this requirement. We can use this profile for E1-Qualcomm req.</t>
  </si>
  <si>
    <t>G Bala Sourireddy</t>
  </si>
  <si>
    <t>Shared with Viresh 19th-July.</t>
  </si>
  <si>
    <t>Lakshmi Akhila Lellapalli</t>
  </si>
  <si>
    <t>Rejected by Raj sir.</t>
  </si>
  <si>
    <t>Gummadi Divya</t>
  </si>
  <si>
    <t>Pending review internally, Not proper respond.</t>
  </si>
  <si>
    <t>Naresh</t>
  </si>
  <si>
    <t>6.5+</t>
  </si>
  <si>
    <t>Not available</t>
  </si>
  <si>
    <t>Addi Upendra Reddy</t>
  </si>
  <si>
    <t>4.2+</t>
  </si>
  <si>
    <t xml:space="preserve">2 months NP </t>
  </si>
  <si>
    <t>Shiva Kumar</t>
  </si>
  <si>
    <t xml:space="preserve">Electrical chargers validation
Worked mostly logic analyzers, protocol analyzers, oscilloscopes, etc. during his validation career
Had some experience in python automation. 2.5/5
</t>
  </si>
  <si>
    <r>
      <rPr>
        <b/>
        <sz val="11"/>
        <color rgb="FF000000"/>
        <rFont val="Calibri"/>
        <charset val="134"/>
        <scheme val="minor"/>
      </rPr>
      <t xml:space="preserve">Date: </t>
    </r>
    <r>
      <rPr>
        <sz val="11"/>
        <color rgb="FF000000"/>
        <rFont val="Calibri"/>
        <charset val="134"/>
        <scheme val="minor"/>
      </rPr>
      <t xml:space="preserve">02-07-2024             </t>
    </r>
    <r>
      <rPr>
        <b/>
        <sz val="11"/>
        <color rgb="FF000000"/>
        <rFont val="Calibri"/>
        <charset val="134"/>
        <scheme val="minor"/>
      </rPr>
      <t>Status:closed</t>
    </r>
  </si>
  <si>
    <r>
      <t xml:space="preserve">Client: Micron
Location: Hyderabad
Experience: 5-8 years
Title:  </t>
    </r>
    <r>
      <rPr>
        <b/>
        <sz val="11"/>
        <color theme="1"/>
        <rFont val="Calibri"/>
        <charset val="134"/>
        <scheme val="minor"/>
      </rPr>
      <t>Full Stack Software Engineer 3_INR</t>
    </r>
    <r>
      <rPr>
        <sz val="11"/>
        <color theme="1"/>
        <rFont val="Calibri"/>
        <charset val="134"/>
        <scheme val="minor"/>
      </rPr>
      <t xml:space="preserve">
Exp:</t>
    </r>
    <r>
      <rPr>
        <b/>
        <sz val="11"/>
        <color theme="1"/>
        <rFont val="Calibri"/>
        <charset val="134"/>
        <scheme val="minor"/>
      </rPr>
      <t xml:space="preserve"> 5-8</t>
    </r>
    <r>
      <rPr>
        <sz val="11"/>
        <color theme="1"/>
        <rFont val="Calibri"/>
        <charset val="134"/>
        <scheme val="minor"/>
      </rPr>
      <t xml:space="preserve">
Location: </t>
    </r>
    <r>
      <rPr>
        <b/>
        <sz val="11"/>
        <color theme="1"/>
        <rFont val="Calibri"/>
        <charset val="134"/>
        <scheme val="minor"/>
      </rPr>
      <t xml:space="preserve">Hyderabad - Phoenix Aquila, India
</t>
    </r>
    <r>
      <rPr>
        <sz val="11"/>
        <color theme="1"/>
        <rFont val="Calibri"/>
        <charset val="134"/>
        <scheme val="minor"/>
      </rPr>
      <t xml:space="preserve">Positions: </t>
    </r>
    <r>
      <rPr>
        <b/>
        <sz val="11"/>
        <color theme="1"/>
        <rFont val="Calibri"/>
        <charset val="134"/>
        <scheme val="minor"/>
      </rPr>
      <t>2</t>
    </r>
    <r>
      <rPr>
        <sz val="11"/>
        <color theme="1"/>
        <rFont val="Calibri"/>
        <charset val="134"/>
        <scheme val="minor"/>
      </rPr>
      <t xml:space="preserve">
Key Skills:</t>
    </r>
    <r>
      <rPr>
        <b/>
        <sz val="11"/>
        <color theme="1"/>
        <rFont val="Calibri"/>
        <charset val="134"/>
        <scheme val="minor"/>
      </rPr>
      <t xml:space="preserve"> 
Job Description:</t>
    </r>
    <r>
      <rPr>
        <sz val="11"/>
        <color theme="1"/>
        <rFont val="Calibri"/>
        <charset val="134"/>
        <scheme val="minor"/>
      </rPr>
      <t xml:space="preserve">
</t>
    </r>
    <r>
      <rPr>
        <b/>
        <sz val="11"/>
        <color theme="1"/>
        <rFont val="Calibri"/>
        <charset val="134"/>
        <scheme val="minor"/>
      </rPr>
      <t xml:space="preserve">Key Responsibilities:
</t>
    </r>
    <r>
      <rPr>
        <sz val="11"/>
        <color theme="1"/>
        <rFont val="Calibri"/>
        <charset val="134"/>
        <scheme val="minor"/>
      </rPr>
      <t xml:space="preserve">&gt; Develops high quality and innovative software design and automation solutions.
&gt; Design software solutions to solve complex internal problems and simplify the methodologies and flows.
&gt; Build custom software components and analytics applications using JAVA Full stack, Angular, Python and web technologies.
&gt;Understand software development life cycle, scrum and agile practices, sprint planning to collaborate with co-developers and develop reliable and quality software.
&gt; Designing, developing, debugging, documenting, testing, and deploying applications
&gt; Collaborating with other developers on the team
&gt; Direct collaboration with design and development teams on architecture, system designs, and prototype system bring up.
&gt; Working with the design teams to define technical requirements and specifications for system software, programming models, and performance analysis tools.
&gt; Works with diverse group of developers, business users, project management from multiple teams with assertiveness and tact
&gt; Develop large language models to read, understand, analyze Micron’s design environment, and enhance the design algorithms.
&gt; Develop and implement machine learning algorithms and models to solve business problems.
&gt; Build and maintain machine learning solution/data pipelines that feed machine learning models.
&gt; Deployment, and application of applied analytics, predictive analytics, and prescriptive analytics using machine learning and artificial intelligence.
&gt; Design and optimize data structures in ML solutions &amp; data management systems (Hadoop, &gt; Snowflake, and Cloud platforms) to enable AI/ML solutions.
&gt; Working closely with Business Operation Teams, Product and Application Development teams, and other internal customers during application development and deployment
</t>
    </r>
    <r>
      <rPr>
        <b/>
        <sz val="11"/>
        <color theme="1"/>
        <rFont val="Calibri"/>
        <charset val="134"/>
        <scheme val="minor"/>
      </rPr>
      <t>Qualifications and Experience:</t>
    </r>
    <r>
      <rPr>
        <sz val="11"/>
        <color theme="1"/>
        <rFont val="Calibri"/>
        <charset val="134"/>
        <scheme val="minor"/>
      </rPr>
      <t xml:space="preserve">
&gt; 5-8 years experience as a JAVA Full Stack developer
&gt; Bachelor’s or Master’s degree in Computer Science, Engineering, Mathematics, or related field.
&gt; Strong programming skills in C, C++, JAVA.
&gt; Understanding of semiconductor technologies, design &amp; manufacturing processes.
&gt; Experience developing the applications using JAVA full stack, python, angular, html, php, java script, node js and other web designing tools.
&gt; Strong knowledge and experience working with MySQL/Postgre databases.
&gt; Strong understanding of software development practices, methodologies, and design techniques.
&gt; Experience in Atlassian tool stack, CI/CD pipelines, Git/Bigbucket, Sonarcube and Artifactory is a plus.
&gt; Knowledge of containerized deployment with Docker, Kubernetes, and OpenShift a plus.
&gt; Experience in AI system software architecture.
&gt; Experience in Machine Learning, Predictive Analysis, Natural Language Processing, Large Language Models.
&gt; Proven understanding of AI/ML algorithms and data structures.
&gt; Proficiency in Python or other data science languages.
&gt; Working knowledge of machine learning and machine learning architectures.
&gt; Strong debug and problem-solving skills
&gt; Excellent verbal and written communication skills
&gt; Ability to work in a team environment.</t>
    </r>
  </si>
  <si>
    <t>Chetan Ramesh Chavhan</t>
  </si>
  <si>
    <t>Puneet Joshi</t>
  </si>
  <si>
    <t>Suresh Babu</t>
  </si>
  <si>
    <t>Hadibandhu Debata</t>
  </si>
  <si>
    <t>Durgesh Mukherjee</t>
  </si>
  <si>
    <r>
      <rPr>
        <b/>
        <sz val="11"/>
        <color theme="1"/>
        <rFont val="Calibri"/>
        <charset val="134"/>
        <scheme val="minor"/>
      </rPr>
      <t xml:space="preserve">Date: </t>
    </r>
    <r>
      <rPr>
        <sz val="11"/>
        <color theme="1"/>
        <rFont val="Calibri"/>
        <charset val="134"/>
        <scheme val="minor"/>
      </rPr>
      <t xml:space="preserve">           </t>
    </r>
    <r>
      <rPr>
        <b/>
        <sz val="11"/>
        <color theme="1"/>
        <rFont val="Calibri"/>
        <charset val="134"/>
        <scheme val="minor"/>
      </rPr>
      <t>Status:</t>
    </r>
    <r>
      <rPr>
        <sz val="11"/>
        <color theme="1"/>
        <rFont val="Calibri"/>
        <charset val="134"/>
        <scheme val="minor"/>
      </rPr>
      <t xml:space="preserve"> Closed</t>
    </r>
  </si>
  <si>
    <r>
      <t xml:space="preserve">Client: Micron
Location: Hyderabad
Experience: 4+ years
Location: HYD
Positions: 1
JD:
</t>
    </r>
    <r>
      <rPr>
        <sz val="11"/>
        <color theme="1"/>
        <rFont val="Calibri"/>
        <charset val="134"/>
        <scheme val="minor"/>
      </rPr>
      <t xml:space="preserve">
Develops and applies CAD software engineering methods, theories and research techniques in support of the organization's product development. Assignments include designing and developing CAD software, assessing architecture and hardware limitations, and defining and implementing CAD software engineering applications. 3-5 years of experience
1. Experience – Around 4+ years of “Hands on experience” in writing professional Python, TCL scripts on Linux,
o Knowledge of BASH, PERL or any other would be good
2. Technical Expertise –
o For React.js:
 Knowledge of component-based architecture.
 Familiarity with state management
 Experience with React Router for navigation.
 Understanding of hooks
o For Python:
 Proficiency in Python programming.
 Knowledge of backend frameworks (Django, Flask).
 Experience with RESTful APIs and database interactions.
 Understanding of authentication and authorization (JWT, OAuth)
o Additional SKILL Set if
 Knowledge of TypeScript (for React.js).
 Familiarity with Charts &amp; Graphs.
 Experience with cloud services
3. Work includes
o Work Location – Hyderabad, Micron
o Should be aware that candidate will be working with hardware automation flow, but may not be allowed to hands on hardware
o Understanding of present project implementation in front end and back end
o Focus on improvements, new RnD
o Upgrade to next level of implementation
o Good team player, focus on learning, experimenting, need to extend the work hours based upon requirements
o Should be able to work with designers, hardware engineers, SOC DV, CAD team, Network Team etc.
o Responsible to maintaining the system always up and working</t>
    </r>
  </si>
  <si>
    <t>Pending review</t>
  </si>
  <si>
    <t>Bench</t>
  </si>
  <si>
    <t>Client selected</t>
  </si>
  <si>
    <t>Internal L1 selected</t>
  </si>
  <si>
    <t>Offer Pending</t>
  </si>
  <si>
    <t>Internal L1 feedback pending</t>
  </si>
  <si>
    <t>Client screen select</t>
  </si>
  <si>
    <t>Offer Extended</t>
  </si>
  <si>
    <t>Internal L2 scheduled</t>
  </si>
  <si>
    <t>Client L1 to be scheduled</t>
  </si>
  <si>
    <t>Offer Accepted</t>
  </si>
  <si>
    <t>Internal L2 selected</t>
  </si>
  <si>
    <t>Internal L2 screen reject</t>
  </si>
  <si>
    <t>Onboarding Process Initiated</t>
  </si>
  <si>
    <t>Internal L2 feedback pending</t>
  </si>
  <si>
    <t>Client L1 feedback pending</t>
  </si>
  <si>
    <t>Internal L2 rejected</t>
  </si>
  <si>
    <t>Onboarded</t>
  </si>
  <si>
    <t>Internal screen select</t>
  </si>
  <si>
    <t>Client L1 selected</t>
  </si>
  <si>
    <t>Internal L2 no show</t>
  </si>
  <si>
    <t>Client L2 to be scheduled</t>
  </si>
  <si>
    <t>Client screen reject</t>
  </si>
  <si>
    <t>Client L2 feedback pending</t>
  </si>
  <si>
    <t>Client L2 selected</t>
  </si>
  <si>
    <t>Client L2 rejected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</si>
  <si>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</si>
  <si>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</si>
  <si>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</si>
  <si>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</si>
  <si>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</si>
  <si>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</si>
  <si>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</si>
  <si>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</si>
  <si>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</si>
  <si>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</si>
  <si>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</si>
  <si>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</si>
  <si>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Group Names</t>
  </si>
  <si>
    <t>Delivery</t>
  </si>
  <si>
    <t>Sales</t>
  </si>
  <si>
    <t>Rejects</t>
  </si>
  <si>
    <t>Selects</t>
  </si>
  <si>
    <r>
      <t xml:space="preserve">Client: Micron
Location: Bangalore
Experience: 5-8 years
Location: BLR
Positions: 1
JD:
</t>
    </r>
    <r>
      <rPr>
        <sz val="11"/>
        <color theme="1"/>
        <rFont val="Calibri"/>
        <charset val="134"/>
        <scheme val="minor"/>
      </rPr>
      <t xml:space="preserve">
</t>
    </r>
    <r>
      <rPr>
        <b/>
        <sz val="11"/>
        <color theme="1"/>
        <rFont val="Calibri"/>
        <charset val="134"/>
        <scheme val="minor"/>
      </rPr>
      <t>Description:</t>
    </r>
    <r>
      <rPr>
        <sz val="11"/>
        <color theme="1"/>
        <rFont val="Calibri"/>
        <charset val="134"/>
        <scheme val="minor"/>
      </rPr>
      <t xml:space="preserve">
</t>
    </r>
    <r>
      <rPr>
        <b/>
        <sz val="11"/>
        <color theme="1"/>
        <rFont val="Calibri"/>
        <charset val="134"/>
        <scheme val="minor"/>
      </rPr>
      <t>Key responsibilities:</t>
    </r>
    <r>
      <rPr>
        <sz val="11"/>
        <color theme="1"/>
        <rFont val="Calibri"/>
        <charset val="134"/>
        <scheme val="minor"/>
      </rPr>
      <t xml:space="preserve">
You will be responsible for technically leading a team of highly expert system software engineers. You will be part of Micron’s CXL engineering team. You will be part of the team responsible for delivering best-in-class software solutions to help drive Micron’s CXL software strategy as well as delivering the best end-to-end user experience by providing software solutions combined with Micron’s CXL products.
You will be developing software solutions for Micron CXL Validation, firmware and ASIC development, test, and debug Infrastructure. Solution for developing custom Dashboard for Program health, device performance characterization, etc.
Qualification and Skills :
• Proven experience working with Full stack developer or similar role.
• Experience working with desktop and web applications.
• Knowledge of working with multiple front-end frameworks and libraries (html/CSS, java script, jQuery, React/Angular JS).
• Familiarity with databases SQL or NoSQL (e.g., MySQL, MongoDB), web servers (e.g., Apache) and UI/UX design.
• Experience in working with backend programming (e.g., node .js)
• Should have familiarity working with Scalable application frameworks, application of in-memory databases.
• Effective oral and written communication with strong analytical, problem solving skills
• Understanding of Windows and UNIX / Linux server storage environments
• Experienced knowledge on building applications for Windows, Linux using different tool chain
• Proven track record to mentor leads
• Nice to have experience with device driver development, preferably PCIe/NVMe, for Linux/Windows
• Nice to have coding skills: C, C++, Python.
• 5-8 years of relevant professional experience</t>
    </r>
  </si>
  <si>
    <r>
      <t xml:space="preserve">Client: Micron
Location: Bangalore
Experience: 5+ years
Location: BLR
Positions: 1
JD:
</t>
    </r>
    <r>
      <rPr>
        <sz val="11"/>
        <color theme="1"/>
        <rFont val="Calibri"/>
        <charset val="134"/>
        <scheme val="minor"/>
      </rPr>
      <t xml:space="preserve">
Develop front-end Infrastructure for Design verification Regression/Build environments
· Develop and Deploy new flows for front-end Design verification , Design check and Debugger Tools
· Develop, Integrate and maintain Revision control systems (e.g. CVS, Perforce,GIT) and Data management
· Hands-on experience with with client/server continuous integration systems (Jenkins, Dashboard, Automation etc)
· Proficiency with Unix-based environments, shell scripting and automation
· Knowledge of software testing best practices and tools
· Knowledge in revision control, license management and parallel compute (LSF)
Job Qualifications
· Bachelors/Masters in Engineering with Overall CAD domain experience of 5+ years
· Good experience in working across Design / DV / EPS / HPC stake-holders to bringup / deploy CAD solutions
· Efficient programming skill in any of the following: Perl, Shell, Python, TCL or Makefile
· Ability to Improvise methodologies and drive Automation towards efficient Execution
· Exceptional problem-solving skills and the ability to think algorithmically.
· Excellent communications skills, customer interfacing is a huge plus
DV functional simulation flow using
GIT or artifatcory Management
Jenkins CI/CD flows
VCS simulation experience
EDA tool expertise
Simulation Regression Management
Splunk Dashboard planning and Tracking
License and LSF support experience
Logic Design or DV flow development or support experience
Mandatory skillset : Jenkins / GIT / PYTHON / CI-CD / Workspace management / Automation</t>
    </r>
  </si>
  <si>
    <r>
      <t>Client: Micron
Location: Hyderabad 
Experience: 3-6 years
JD:</t>
    </r>
    <r>
      <rPr>
        <sz val="11"/>
        <color theme="1"/>
        <rFont val="Calibri"/>
        <charset val="134"/>
        <scheme val="minor"/>
      </rPr>
      <t xml:space="preserve">
* Micron Engineering Services (EngServ) embraces the DevOps movement, providing modern development infrastructure tools across Micron.
* Teams empowered by EngServ span engineering, IT, and business functions, enhancing quality and efficiency company-wide.
* As a member of the EngServ Operations team, engineers play a crucial role supporting tools for work capture, management, and understanding.
* Key tools include Atlassian JIRA (issue/bug tracking, team planning), Confluence (engineering wiki), Bitbucket (Git repo hosting), Jenkins (CI/CD), Collaborator (code reviews), and Artifactory (binary repository).
* Must-have skills include proficiency in Python and expertise with JIRA, Confluence, and Bitbucket tools.
* Engineers are expected to possess strong analytical and coaching skills to troubleshoot issues and support users effectively.
HOLD</t>
    </r>
  </si>
  <si>
    <t>Client: Micron
Location: Hyderabad
Experience: 3-6 years
Position-3401 - Inventory Control 2 HYD                                                                                    Ensure shipments and inventory transactions accuracy.
• Good Interface and communication with customers to address the requests and solve problems.
• Implementing mechanisms to manage inventory, material control, and accounting as well as supply reports.
• Ensure 100% accuracy of Material Master as per department parameters.
• Conduct System Vs physical counts of products and reconcile with data to maintain adequate inventory level.
o Expertise in MS excel and computer skills.
o Experienced in ERP / Interface tools.
o Rich industrial experience in Material handling &amp;Inventory management.
* Preferred only Male candidates</t>
  </si>
  <si>
    <r>
      <t xml:space="preserve">Client: Micron
Location: Hyderabad
Experience: 3-5 years
Location: Hyd
JD:
The Micron Engineering Services (EngServ) team embraces the DevOps movement. We provide modern development infrastructure tools to hundreds of teams throughout Micron. The teams we empower work in every area of the company: engineering teams, IT teams and business teams. EngServ is helping to improve quality and catalyze development efficiency and effectiveness.
As a team member in the EngServ Operations team, Engineer will have an important role supporting tools that are enabling teams to capture, manage and understand their work. Some of our current tools include Atlassian JIRA (issue/bug tracking, team planning, work management), Atlassian Confluence (engineering wiki) Atlassian Bitbucket (Git repo hosting and code/branch management), Jenkins (continuous integration/delivery), Collaborator (reviews), and Artifactory (binary repository).
Must have skills – Python , Jira/Confluence/Bitbucket tools
Engineer should have Good Analytical/Coaching skills to understand user issue and work with user to Troubleshoot issues Raised against above Tools.
Experience : 3-5 yrs
</t>
    </r>
    <r>
      <rPr>
        <b/>
        <sz val="11"/>
        <color rgb="FF000000"/>
        <rFont val="Calibri"/>
        <charset val="134"/>
        <scheme val="minor"/>
      </rPr>
      <t xml:space="preserve">Internal Notes
-------------------------
* Atlassian tools like JIRA, Confluence
* Python, Jenkins
</t>
    </r>
  </si>
  <si>
    <t xml:space="preserve">Client: Micron
Location: Hyderabad
Experience: 3-5 years
Location: Hyd
Position-Engineering Technician_1
JD:
Description:
Technical Skills:
Good knowledge on HW and SW installation
Installation &amp; Maintenance of Memory tester like Advantest, Flexstar, Teradyne
Diagnostic run &amp; Calibration : Memory tester, Chambers
Well Versed with Desktop Support, AD Maintenance , Win Server ,
Experience with Linux environment – Cent OS &amp; Ubuntu
Good knowledge of IT infrastructure hierarchy .
Good with MS Office
Experience on any ticketing system is mandatory
Python Knowledge
Vendor co ordination for Warranty claim and repair and services
Jira ticketing ( not Mandatory )
Responsibilities:
Attend to the ticket assigned and take it to resolution
Bring up test setup's in the lab as suggested by Engineering team
Deliver within the defined SLA
Co ordinate with other departments if required to complete the task assigned
Take care of the Miscellaneous task inside the lab
Prepare Maintain work reports, service reports
Keep track of the equipment maintenance schedule and Calibration schedule
Vendor co ordination to bring up new set up in the lab
Responsible to make sure LAB are ESD &amp; EHS complaint
Prepare Monthly reports
Willing to learn new things
Work with different team’s
Co ordinate within team to resolve any challenges
Be a team player, should adapt and learn new technologies and equipment operations
Work in Shifts
Expected a good communication skills both written and spoken
Good analytical skill for technical resolution to the issues
Qualification:
BE/Diploma ( EC,EE,CS) : 3-5/5-7 years’ Experience in relevant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</si>
</sst>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0">
    <font>
      <sz val="11"/>
      <color theme="1"/>
      <name val="Calibri"/>
      <charset val="134"/>
      <scheme val="minor"/>
    </font>
    <font>
      <b/>
      <sz val="11"/>
      <color theme="1"/>
      <name val="Calibri"/>
      <charset val="134"/>
      <scheme val="minor"/>
    </font>
    <font>
      <b/>
      <sz val="11"/>
      <name val="Calibri"/>
      <charset val="134"/>
      <scheme val="minor"/>
    </font>
    <font>
      <sz val="11"/>
      <color theme="0"/>
      <name val="Calibri"/>
      <charset val="134"/>
      <scheme val="minor"/>
    </font>
    <font>
      <sz val="11"/>
      <color rgb="FF000000"/>
      <name val="Calibri"/>
      <charset val="134"/>
      <scheme val="minor"/>
    </font>
    <font>
      <sz val="11"/>
      <color rgb="FF000000"/>
      <name val="Calibri"/>
      <charset val="134"/>
    </font>
    <font>
      <b/>
      <sz val="11"/>
      <color rgb="FF000000"/>
      <name val="Calibri"/>
      <charset val="134"/>
      <scheme val="minor"/>
    </font>
    <font>
      <sz val="18"/>
      <color theme="1"/>
      <name val="Calibri"/>
      <charset val="134"/>
      <scheme val="minor"/>
    </font>
    <font>
      <b/>
      <sz val="18"/>
      <color rgb="FF000000"/>
      <name val="Calibri"/>
      <charset val="134"/>
      <scheme val="minor"/>
    </font>
    <font>
      <b/>
      <sz val="11"/>
      <color rgb="FF000000"/>
      <name val="Calibri"/>
      <charset val="134"/>
    </font>
  </fonts>
  <fills count="11">
    <fill>
      <patternFill patternType="none"/>
    </fill>
    <fill>
      <patternFill patternType="gray125"/>
    </fill>
    <fill>
      <patternFill patternType="solid">
        <fgColor theme="0" tint="-0.14996795556505021"/>
        <bgColor indexed="64"/>
      </patternFill>
    </fill>
    <fill>
      <patternFill patternType="solid">
        <fgColor rgb="FF00B0F0"/>
        <bgColor indexed="64"/>
      </patternFill>
    </fill>
    <fill>
      <patternFill patternType="solid">
        <fgColor theme="1" tint="0.34998626667073579"/>
        <bgColor indexed="64"/>
      </patternFill>
    </fill>
    <fill>
      <patternFill patternType="solid">
        <fgColor rgb="FFFF7575"/>
        <bgColor indexed="64"/>
      </patternFill>
    </fill>
    <fill>
      <patternFill patternType="solid">
        <fgColor rgb="FF00FFFF"/>
        <bgColor indexed="64"/>
      </patternFill>
    </fill>
    <fill>
      <patternFill patternType="solid">
        <fgColor rgb="FFFFD700"/>
        <bgColor indexed="64"/>
      </patternFill>
    </fill>
    <fill>
      <patternFill patternType="solid">
        <fgColor rgb="FFE6E6FA"/>
        <bgColor indexed="64"/>
      </patternFill>
    </fill>
    <fill>
      <patternFill patternType="solid">
        <fgColor rgb="FF39FF14"/>
        <bgColor indexed="64"/>
      </patternFill>
    </fill>
    <fill>
      <patternFill patternType="solid">
        <fgColor theme="0" tint="-0.34998626667073579"/>
        <bgColor indexed="64"/>
      </patternFill>
    </fill>
  </fills>
  <borders count="3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style="medium">
        <color theme="0"/>
      </right>
      <top/>
      <bottom style="medium">
        <color auto="1"/>
      </bottom>
      <diagonal/>
    </border>
    <border>
      <left style="medium">
        <color theme="0"/>
      </left>
      <right style="medium">
        <color theme="0"/>
      </right>
      <top style="medium">
        <color theme="0"/>
      </top>
      <bottom style="medium">
        <color theme="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theme="0"/>
      </top>
      <bottom style="medium">
        <color theme="0"/>
      </bottom>
      <diagonal/>
    </border>
    <border>
      <left style="medium">
        <color auto="1"/>
      </left>
      <right/>
      <top/>
      <bottom/>
      <diagonal/>
    </border>
    <border>
      <left/>
      <right style="medium">
        <color auto="1"/>
      </right>
      <top/>
      <bottom/>
      <diagonal/>
    </border>
    <border>
      <left style="medium">
        <color theme="0"/>
      </left>
      <right style="medium">
        <color theme="0"/>
      </right>
      <top style="medium">
        <color theme="0"/>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style="thin">
        <color auto="1"/>
      </right>
      <top style="medium">
        <color auto="1"/>
      </top>
      <bottom/>
      <diagonal/>
    </border>
    <border>
      <left style="thin">
        <color rgb="FF000000"/>
      </left>
      <right style="medium">
        <color rgb="FF000000"/>
      </right>
      <top/>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s>
  <cellStyleXfs count="1">
    <xf numFmtId="0" fontId="0" fillId="0" borderId="0"/>
  </cellStyleXfs>
  <cellXfs count="60">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0" xfId="0" applyAlignment="1">
      <alignment vertical="top"/>
    </xf>
    <xf numFmtId="0" fontId="0" fillId="0" borderId="0" xfId="0" applyAlignment="1">
      <alignment horizontal="right"/>
    </xf>
    <xf numFmtId="0" fontId="2" fillId="3" borderId="9" xfId="0" applyFont="1" applyFill="1" applyBorder="1" applyAlignment="1">
      <alignment horizontal="right" vertical="top"/>
    </xf>
    <xf numFmtId="0" fontId="3" fillId="4" borderId="13" xfId="0" applyFont="1" applyFill="1" applyBorder="1" applyAlignment="1">
      <alignment horizontal="right" vertical="top"/>
    </xf>
    <xf numFmtId="0" fontId="2" fillId="3" borderId="16" xfId="0" applyFont="1" applyFill="1" applyBorder="1" applyAlignment="1">
      <alignment horizontal="left" vertical="top"/>
    </xf>
    <xf numFmtId="164" fontId="0" fillId="0" borderId="17" xfId="0" applyNumberFormat="1" applyBorder="1" applyAlignment="1">
      <alignment horizontal="left" vertical="top"/>
    </xf>
    <xf numFmtId="0" fontId="0" fillId="0" borderId="17" xfId="0" applyBorder="1" applyAlignment="1">
      <alignment horizontal="left" vertical="top"/>
    </xf>
    <xf numFmtId="0" fontId="0" fillId="0" borderId="17" xfId="0" applyBorder="1" applyAlignment="1">
      <alignment horizontal="left" vertical="top" wrapText="1"/>
    </xf>
    <xf numFmtId="0" fontId="3" fillId="4" borderId="20" xfId="0" applyFont="1" applyFill="1" applyBorder="1" applyAlignment="1">
      <alignment horizontal="right" vertical="top"/>
    </xf>
    <xf numFmtId="164" fontId="0" fillId="5" borderId="17" xfId="0" applyNumberFormat="1" applyFill="1" applyBorder="1" applyAlignment="1">
      <alignment horizontal="left" vertical="top"/>
    </xf>
    <xf numFmtId="0" fontId="0" fillId="5" borderId="17" xfId="0" applyFill="1" applyBorder="1" applyAlignment="1">
      <alignment horizontal="left" vertical="top"/>
    </xf>
    <xf numFmtId="0" fontId="1" fillId="0" borderId="17" xfId="0" applyFont="1" applyBorder="1" applyAlignment="1">
      <alignment horizontal="left" vertical="top"/>
    </xf>
    <xf numFmtId="0" fontId="0" fillId="6" borderId="17" xfId="0" applyFill="1" applyBorder="1" applyAlignment="1">
      <alignment horizontal="left" vertical="top"/>
    </xf>
    <xf numFmtId="0" fontId="7" fillId="7" borderId="21" xfId="0" applyFont="1" applyFill="1" applyBorder="1"/>
    <xf numFmtId="0" fontId="7" fillId="6" borderId="22" xfId="0" applyFont="1" applyFill="1" applyBorder="1"/>
    <xf numFmtId="0" fontId="8" fillId="3" borderId="23" xfId="0" applyFont="1" applyFill="1" applyBorder="1" applyAlignment="1">
      <alignment horizontal="left"/>
    </xf>
    <xf numFmtId="0" fontId="8" fillId="3" borderId="24" xfId="0" applyFont="1" applyFill="1" applyBorder="1" applyAlignment="1">
      <alignment horizontal="left"/>
    </xf>
    <xf numFmtId="0" fontId="7" fillId="8" borderId="22" xfId="0" applyFont="1" applyFill="1" applyBorder="1"/>
    <xf numFmtId="0" fontId="7" fillId="0" borderId="25" xfId="0" applyFont="1" applyBorder="1" applyAlignment="1">
      <alignment horizontal="left" vertical="center"/>
    </xf>
    <xf numFmtId="0" fontId="7" fillId="0" borderId="26" xfId="0" applyFont="1" applyBorder="1"/>
    <xf numFmtId="0" fontId="7" fillId="0" borderId="26" xfId="0" applyFont="1" applyBorder="1" applyAlignment="1">
      <alignment horizontal="center" vertical="center"/>
    </xf>
    <xf numFmtId="0" fontId="7" fillId="9" borderId="22" xfId="0" applyFont="1" applyFill="1" applyBorder="1"/>
    <xf numFmtId="0" fontId="7" fillId="3" borderId="26" xfId="0" applyFont="1" applyFill="1" applyBorder="1"/>
    <xf numFmtId="0" fontId="7" fillId="3" borderId="26" xfId="0" applyFont="1" applyFill="1" applyBorder="1" applyAlignment="1">
      <alignment horizontal="center" vertical="center"/>
    </xf>
    <xf numFmtId="0" fontId="7" fillId="10" borderId="22" xfId="0" applyFont="1" applyFill="1" applyBorder="1"/>
    <xf numFmtId="0" fontId="7" fillId="3" borderId="27" xfId="0" applyFont="1" applyFill="1" applyBorder="1"/>
    <xf numFmtId="0" fontId="7" fillId="3" borderId="27" xfId="0" applyFont="1" applyFill="1" applyBorder="1" applyAlignment="1">
      <alignment horizontal="center" vertical="center"/>
    </xf>
    <xf numFmtId="0" fontId="7" fillId="0" borderId="27" xfId="0" applyFont="1" applyBorder="1"/>
    <xf numFmtId="0" fontId="7" fillId="0" borderId="27" xfId="0" applyFont="1" applyBorder="1" applyAlignment="1">
      <alignment horizontal="center" vertical="center"/>
    </xf>
    <xf numFmtId="0" fontId="7" fillId="0" borderId="28" xfId="0" applyFont="1" applyBorder="1" applyAlignment="1">
      <alignment horizontal="left" vertical="center"/>
    </xf>
    <xf numFmtId="0" fontId="8" fillId="3" borderId="29" xfId="0" applyFont="1" applyFill="1" applyBorder="1" applyAlignment="1">
      <alignment horizontal="left"/>
    </xf>
    <xf numFmtId="0" fontId="7" fillId="0" borderId="30" xfId="0" applyFont="1" applyBorder="1" applyAlignment="1">
      <alignment horizontal="center" vertical="center"/>
    </xf>
    <xf numFmtId="0" fontId="1" fillId="0" borderId="0" xfId="0" applyFont="1" applyAlignment="1">
      <alignment horizontal="left" vertical="center"/>
    </xf>
    <xf numFmtId="0" fontId="7" fillId="3" borderId="30" xfId="0" applyFont="1" applyFill="1" applyBorder="1" applyAlignment="1">
      <alignment horizontal="center" vertical="center"/>
    </xf>
    <xf numFmtId="0" fontId="7" fillId="3" borderId="31" xfId="0" applyFont="1" applyFill="1" applyBorder="1" applyAlignment="1">
      <alignment horizontal="center" vertical="center"/>
    </xf>
    <xf numFmtId="0" fontId="7" fillId="0" borderId="31" xfId="0" applyFont="1" applyBorder="1" applyAlignment="1">
      <alignment horizontal="center" vertical="center"/>
    </xf>
    <xf numFmtId="0" fontId="5" fillId="3" borderId="7" xfId="0" applyFont="1"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4" fillId="0" borderId="10" xfId="0" applyFont="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7" xfId="0" applyBorder="1" applyAlignment="1">
      <alignment horizontal="left" vertical="top"/>
    </xf>
    <xf numFmtId="0" fontId="0" fillId="0" borderId="19" xfId="0" applyBorder="1" applyAlignment="1">
      <alignment horizontal="left" vertical="top"/>
    </xf>
    <xf numFmtId="0" fontId="6" fillId="0" borderId="10" xfId="0" applyFont="1" applyBorder="1" applyAlignment="1">
      <alignment horizontal="left" vertical="top" wrapText="1"/>
    </xf>
    <xf numFmtId="0" fontId="4" fillId="3" borderId="7" xfId="0" applyFont="1" applyFill="1" applyBorder="1" applyAlignment="1">
      <alignment horizontal="left" vertical="top"/>
    </xf>
    <xf numFmtId="0" fontId="5" fillId="0" borderId="10" xfId="0" applyFont="1" applyBorder="1" applyAlignment="1">
      <alignment horizontal="left" vertical="top" wrapText="1"/>
    </xf>
    <xf numFmtId="0" fontId="0" fillId="0" borderId="10" xfId="0" applyBorder="1" applyAlignment="1">
      <alignment horizontal="left" vertical="top" wrapText="1"/>
    </xf>
    <xf numFmtId="0" fontId="1" fillId="0" borderId="10" xfId="0" applyFont="1" applyBorder="1" applyAlignment="1">
      <alignment horizontal="left" vertical="top" wrapText="1"/>
    </xf>
  </cellXfs>
  <cellStyles count="1">
    <cellStyle name="Normal" xfId="0" builtinId="0"/>
  </cellStyles>
  <dxfs count="279">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rgb="FFFF7F7F"/>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theme="0" tint="-0.499984740745262"/>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rgb="FFE6E6FA"/>
        </patternFill>
      </fill>
    </dxf>
    <dxf>
      <fill>
        <patternFill patternType="solid">
          <bgColor rgb="FF00FFFF"/>
        </patternFill>
      </fill>
    </dxf>
    <dxf>
      <fill>
        <patternFill patternType="solid">
          <bgColor rgb="FFFFD700"/>
        </patternFill>
      </fill>
    </dxf>
    <dxf>
      <fill>
        <patternFill patternType="solid">
          <bgColor rgb="FF39FF14"/>
        </patternFill>
      </fill>
    </dxf>
    <dxf>
      <fill>
        <patternFill patternType="solid">
          <bgColor theme="0" tint="-0.499984740745262"/>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00FFFF"/>
        </patternFill>
      </fill>
    </dxf>
    <dxf>
      <fill>
        <patternFill patternType="solid">
          <bgColor rgb="FFE6E6FA"/>
        </patternFill>
      </fill>
    </dxf>
    <dxf>
      <fill>
        <patternFill patternType="solid">
          <bgColor rgb="FFFFD700"/>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E6E6FA"/>
        </patternFill>
      </fill>
    </dxf>
    <dxf>
      <fill>
        <patternFill patternType="solid">
          <bgColor rgb="FF00FFFF"/>
        </patternFill>
      </fill>
    </dxf>
    <dxf>
      <fill>
        <patternFill patternType="solid">
          <bgColor rgb="FFE6E6FA"/>
        </patternFill>
      </fill>
    </dxf>
    <dxf>
      <fill>
        <patternFill patternType="solid">
          <bgColor theme="0" tint="-0.499984740745262"/>
        </patternFill>
      </fill>
    </dxf>
    <dxf>
      <fill>
        <patternFill patternType="solid">
          <bgColor rgb="FF39FF14"/>
        </patternFill>
      </fill>
    </dxf>
    <dxf>
      <fill>
        <patternFill patternType="solid">
          <bgColor rgb="FFFFD700"/>
        </patternFill>
      </fill>
    </dxf>
    <dxf>
      <fill>
        <patternFill patternType="solid">
          <bgColor rgb="FF00FFFF"/>
        </patternFill>
      </fill>
    </dxf>
    <dxf>
      <font>
        <b val="0"/>
        <i val="0"/>
        <strike val="0"/>
        <u val="none"/>
        <sz val="18"/>
        <color theme="1"/>
        <name val="Calibri"/>
        <family val="2"/>
        <scheme val="none"/>
      </font>
      <alignment horizontal="center" vertical="center"/>
      <border>
        <left style="thin">
          <color auto="1"/>
        </left>
        <right style="medium">
          <color auto="1"/>
        </right>
        <top style="medium">
          <color auto="1"/>
        </top>
        <bottom style="medium">
          <color auto="1"/>
        </bottom>
      </border>
    </dxf>
    <dxf>
      <font>
        <b val="0"/>
        <i val="0"/>
        <strike val="0"/>
        <u val="none"/>
        <sz val="18"/>
        <color theme="1"/>
        <name val="Calibri"/>
        <family val="2"/>
        <scheme val="none"/>
      </font>
      <alignment horizontal="center" vertical="center"/>
      <border>
        <left style="thin">
          <color auto="1"/>
        </left>
        <right style="thin">
          <color auto="1"/>
        </right>
        <top style="medium">
          <color auto="1"/>
        </top>
        <bottom style="medium">
          <color auto="1"/>
        </bottom>
      </border>
    </dxf>
    <dxf>
      <font>
        <b val="0"/>
        <i val="0"/>
        <strike val="0"/>
        <u val="none"/>
        <sz val="18"/>
        <color theme="1"/>
        <name val="Calibri"/>
        <family val="2"/>
        <scheme val="none"/>
      </font>
      <alignment horizontal="center" vertical="center"/>
      <border>
        <left style="thin">
          <color auto="1"/>
        </left>
        <right style="thin">
          <color auto="1"/>
        </right>
        <top style="medium">
          <color auto="1"/>
        </top>
        <bottom style="medium">
          <color auto="1"/>
        </bottom>
      </border>
    </dxf>
    <dxf>
      <font>
        <b val="0"/>
        <i val="0"/>
        <strike val="0"/>
        <u val="none"/>
        <sz val="18"/>
        <color theme="1"/>
        <name val="Calibri"/>
        <family val="2"/>
        <scheme val="none"/>
      </font>
      <alignment horizontal="center" vertical="center"/>
      <border>
        <left style="thin">
          <color auto="1"/>
        </left>
        <right style="thin">
          <color auto="1"/>
        </right>
        <top style="medium">
          <color auto="1"/>
        </top>
        <bottom style="medium">
          <color auto="1"/>
        </bottom>
      </border>
    </dxf>
    <dxf>
      <font>
        <b val="0"/>
        <i val="0"/>
        <strike val="0"/>
        <u val="none"/>
        <sz val="18"/>
        <color theme="1"/>
        <name val="Calibri"/>
        <family val="2"/>
        <scheme val="none"/>
      </font>
      <alignment horizontal="center" vertical="center"/>
      <border>
        <left style="thin">
          <color auto="1"/>
        </left>
        <right style="thin">
          <color auto="1"/>
        </right>
        <top style="medium">
          <color auto="1"/>
        </top>
        <bottom style="medium">
          <color auto="1"/>
        </bottom>
      </border>
    </dxf>
    <dxf>
      <font>
        <b val="0"/>
        <i val="0"/>
        <strike val="0"/>
        <u val="none"/>
        <sz val="18"/>
        <color theme="1"/>
        <name val="Calibri"/>
        <family val="2"/>
        <scheme val="none"/>
      </font>
      <border>
        <left style="thin">
          <color auto="1"/>
        </left>
        <right style="thin">
          <color auto="1"/>
        </right>
        <top style="medium">
          <color auto="1"/>
        </top>
        <bottom style="medium">
          <color auto="1"/>
        </bottom>
      </border>
    </dxf>
    <dxf>
      <font>
        <b val="0"/>
        <i val="0"/>
        <strike val="0"/>
        <u val="none"/>
        <sz val="18"/>
        <color theme="1"/>
        <name val="Calibri"/>
        <family val="2"/>
        <scheme val="none"/>
      </font>
      <alignment horizontal="left" vertical="center"/>
      <border>
        <left style="medium">
          <color auto="1"/>
        </left>
        <right style="thin">
          <color auto="1"/>
        </right>
        <top style="medium">
          <color auto="1"/>
        </top>
        <bottom style="medium">
          <color auto="1"/>
        </bottom>
      </border>
    </dxf>
  </dxfs>
  <tableStyles count="0" defaultTableStyle="TableStyleMedium2" defaultPivotStyle="PivotStyleLight16"/>
  <colors>
    <mruColors>
      <color rgb="FFFFD700"/>
      <color rgb="FFE6E6FA"/>
      <color rgb="FF00FFFF"/>
      <color rgb="FFFF7575"/>
      <color rgb="FF39FF14"/>
      <color rgb="FFF6F6FA"/>
      <color rgb="FFFF7F7F"/>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2:I20" totalsRowShown="0">
  <autoFilter ref="C2:I20"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S.No" dataDxfId="278"/>
    <tableColumn id="2" xr3:uid="{00000000-0010-0000-0000-000002000000}" name="Req Name" dataDxfId="277"/>
    <tableColumn id="3" xr3:uid="{00000000-0010-0000-0000-000003000000}" name="Sourced" dataDxfId="276">
      <calculatedColumnFormula>COUNTA(INDIRECT("'"&amp;D3&amp;"'!J2:J101"))</calculatedColumnFormula>
    </tableColumn>
    <tableColumn id="4" xr3:uid="{00000000-0010-0000-0000-000004000000}" name="Selected" dataDxfId="275">
      <calculatedColumnFormula array="1">SUMPRODUCT(--ISNUMBER(MATCH(INDIRECT("'"&amp;D3&amp;"'!M2:M101"),Selects,0)))</calculatedColumnFormula>
    </tableColumn>
    <tableColumn id="5" xr3:uid="{00000000-0010-0000-0000-000005000000}" name="Rejected" dataDxfId="274">
      <calculatedColumnFormula array="1">SUMPRODUCT(--ISNUMBER(MATCH(INDIRECT("'"&amp;D3&amp;"'!M2:M101"),Rejects,0)))</calculatedColumnFormula>
    </tableColumn>
    <tableColumn id="6" xr3:uid="{00000000-0010-0000-0000-000006000000}" name="Delivery Pending" dataDxfId="273">
      <calculatedColumnFormula array="1">SUMPRODUCT(--ISNUMBER(MATCH(INDIRECT("'"&amp;D3&amp;"'!M2:M101"),Delivery,0)))</calculatedColumnFormula>
    </tableColumn>
    <tableColumn id="7" xr3:uid="{00000000-0010-0000-0000-000007000000}" name="Sales Pending" dataDxfId="272">
      <calculatedColumnFormula array="1">SUMPRODUCT(--ISNUMBER(MATCH(INDIRECT("'"&amp;D3&amp;"'!M2:M101"),Sales,0)))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70C0"/>
  </sheetPr>
  <dimension ref="A1:J20"/>
  <sheetViews>
    <sheetView workbookViewId="0">
      <selection activeCell="D9" sqref="D9"/>
    </sheetView>
  </sheetViews>
  <sheetFormatPr defaultColWidth="9" defaultRowHeight="14.4"/>
  <cols>
    <col min="1" max="1" width="25" customWidth="1"/>
    <col min="3" max="3" width="9.33203125" customWidth="1"/>
    <col min="4" max="4" width="55.109375" customWidth="1"/>
    <col min="5" max="5" width="14.109375" customWidth="1"/>
    <col min="6" max="6" width="14.5546875" customWidth="1"/>
    <col min="7" max="7" width="15" customWidth="1"/>
    <col min="8" max="8" width="26.109375" customWidth="1"/>
    <col min="9" max="9" width="21.6640625" customWidth="1"/>
    <col min="10" max="10" width="5.33203125" customWidth="1"/>
  </cols>
  <sheetData>
    <row r="1" spans="1:10" ht="23.4">
      <c r="A1" s="20" t="s">
        <v>0</v>
      </c>
    </row>
    <row r="2" spans="1:10" ht="23.4">
      <c r="A2" s="21" t="s">
        <v>1</v>
      </c>
      <c r="C2" s="22" t="s">
        <v>2</v>
      </c>
      <c r="D2" s="23" t="s">
        <v>3</v>
      </c>
      <c r="E2" s="23" t="s">
        <v>4</v>
      </c>
      <c r="F2" s="23" t="s">
        <v>5</v>
      </c>
      <c r="G2" s="23" t="s">
        <v>6</v>
      </c>
      <c r="H2" s="23" t="s">
        <v>1</v>
      </c>
      <c r="I2" s="37" t="s">
        <v>7</v>
      </c>
    </row>
    <row r="3" spans="1:10" ht="23.4">
      <c r="A3" s="24" t="s">
        <v>7</v>
      </c>
      <c r="C3" s="25">
        <v>1</v>
      </c>
      <c r="D3" s="26" t="s">
        <v>8</v>
      </c>
      <c r="E3" s="27">
        <f t="shared" ref="E3:E19" ca="1" si="0">COUNTA(INDIRECT("'"&amp;D3&amp;"'!J2:J101"))</f>
        <v>3</v>
      </c>
      <c r="F3" s="27" cm="1">
        <f t="array" ref="F3" ca="1">SUMPRODUCT(--ISNUMBER(MATCH(INDIRECT("'"&amp;D3&amp;"'!M2:M101"),Selects,0)))</f>
        <v>0</v>
      </c>
      <c r="G3" s="27" cm="1">
        <f t="array" ref="G3" ca="1">SUMPRODUCT(--ISNUMBER(MATCH(INDIRECT("'"&amp;D3&amp;"'!M2:M101"),Rejects,0)))</f>
        <v>2</v>
      </c>
      <c r="H3" s="27" cm="1">
        <f t="array" ref="H3" ca="1">SUMPRODUCT(--ISNUMBER(MATCH(INDIRECT("'"&amp;D3&amp;"'!M2:M101"),Delivery,0)))</f>
        <v>0</v>
      </c>
      <c r="I3" s="38" cm="1">
        <f t="array" ref="I3" ca="1">SUMPRODUCT(--ISNUMBER(MATCH(INDIRECT("'"&amp;D3&amp;"'!M2:M101"),Sales,0)))</f>
        <v>1</v>
      </c>
      <c r="J3" s="39"/>
    </row>
    <row r="4" spans="1:10" ht="23.4">
      <c r="A4" s="28" t="s">
        <v>5</v>
      </c>
      <c r="C4" s="25">
        <v>2</v>
      </c>
      <c r="D4" s="29" t="s">
        <v>9</v>
      </c>
      <c r="E4" s="30">
        <f t="shared" ca="1" si="0"/>
        <v>5</v>
      </c>
      <c r="F4" s="30" cm="1">
        <f t="array" ref="F4" ca="1">SUMPRODUCT(--ISNUMBER(MATCH(INDIRECT("'"&amp;D4&amp;"'!M2:M101"),Selects,0)))</f>
        <v>0</v>
      </c>
      <c r="G4" s="30" cm="1">
        <f t="array" ref="G4" ca="1">SUMPRODUCT(--ISNUMBER(MATCH(INDIRECT("'"&amp;D4&amp;"'!M2:M101"),Rejects,0)))</f>
        <v>4</v>
      </c>
      <c r="H4" s="30" cm="1">
        <f t="array" ref="H4" ca="1">SUMPRODUCT(--ISNUMBER(MATCH(INDIRECT("'"&amp;D4&amp;"'!M2:M101"),Delivery,0)))</f>
        <v>0</v>
      </c>
      <c r="I4" s="40" cm="1">
        <f t="array" ref="I4" ca="1">SUMPRODUCT(--ISNUMBER(MATCH(INDIRECT("'"&amp;D4&amp;"'!M2:M101"),Sales,0)))</f>
        <v>1</v>
      </c>
      <c r="J4" s="39"/>
    </row>
    <row r="5" spans="1:10" ht="23.4">
      <c r="A5" s="31" t="s">
        <v>10</v>
      </c>
      <c r="C5" s="25">
        <v>3</v>
      </c>
      <c r="D5" s="32" t="s">
        <v>11</v>
      </c>
      <c r="E5" s="33">
        <f t="shared" ca="1" si="0"/>
        <v>10</v>
      </c>
      <c r="F5" s="33" cm="1">
        <f t="array" ref="F5" ca="1">SUMPRODUCT(--ISNUMBER(MATCH(INDIRECT("'"&amp;D5&amp;"'!M2:M101"),Selects,0)))</f>
        <v>0</v>
      </c>
      <c r="G5" s="33" cm="1">
        <f t="array" ref="G5" ca="1">SUMPRODUCT(--ISNUMBER(MATCH(INDIRECT("'"&amp;D5&amp;"'!M2:M101"),Rejects,0)))</f>
        <v>9</v>
      </c>
      <c r="H5" s="33" cm="1">
        <f t="array" ref="H5" ca="1">SUMPRODUCT(--ISNUMBER(MATCH(INDIRECT("'"&amp;D5&amp;"'!M2:M101"),Delivery,0)))</f>
        <v>0</v>
      </c>
      <c r="I5" s="41" cm="1">
        <f t="array" ref="I5" ca="1">SUMPRODUCT(--ISNUMBER(MATCH(INDIRECT("'"&amp;D5&amp;"'!M2:M101"),Sales,0)))</f>
        <v>1</v>
      </c>
    </row>
    <row r="6" spans="1:10" ht="23.4">
      <c r="C6" s="25">
        <v>4</v>
      </c>
      <c r="D6" s="34" t="s">
        <v>12</v>
      </c>
      <c r="E6" s="35">
        <f t="shared" ca="1" si="0"/>
        <v>14</v>
      </c>
      <c r="F6" s="35" cm="1">
        <f t="array" ref="F6" ca="1">SUMPRODUCT(--ISNUMBER(MATCH(INDIRECT("'"&amp;D6&amp;"'!M2:M101"),Selects,0)))</f>
        <v>0</v>
      </c>
      <c r="G6" s="35" cm="1">
        <f t="array" ref="G6" ca="1">SUMPRODUCT(--ISNUMBER(MATCH(INDIRECT("'"&amp;D6&amp;"'!M2:M101"),Rejects,0)))</f>
        <v>12</v>
      </c>
      <c r="H6" s="35" cm="1">
        <f t="array" ref="H6" ca="1">SUMPRODUCT(--ISNUMBER(MATCH(INDIRECT("'"&amp;D6&amp;"'!M2:M101"),Delivery,0)))</f>
        <v>0</v>
      </c>
      <c r="I6" s="42" cm="1">
        <f t="array" ref="I6" ca="1">SUMPRODUCT(--ISNUMBER(MATCH(INDIRECT("'"&amp;D6&amp;"'!M2:M101"),Sales,0)))</f>
        <v>2</v>
      </c>
    </row>
    <row r="7" spans="1:10" ht="23.4">
      <c r="C7" s="25">
        <v>5</v>
      </c>
      <c r="D7" s="32" t="s">
        <v>13</v>
      </c>
      <c r="E7" s="33">
        <f t="shared" ca="1" si="0"/>
        <v>0</v>
      </c>
      <c r="F7" s="33" cm="1">
        <f t="array" ref="F7" ca="1">SUMPRODUCT(--ISNUMBER(MATCH(INDIRECT("'"&amp;D7&amp;"'!M2:M101"),Selects,0)))</f>
        <v>0</v>
      </c>
      <c r="G7" s="33" cm="1">
        <f t="array" ref="G7" ca="1">SUMPRODUCT(--ISNUMBER(MATCH(INDIRECT("'"&amp;D7&amp;"'!M2:M101"),Rejects,0)))</f>
        <v>0</v>
      </c>
      <c r="H7" s="33" cm="1">
        <f t="array" ref="H7" ca="1">SUMPRODUCT(--ISNUMBER(MATCH(INDIRECT("'"&amp;D7&amp;"'!M2:M101"),Delivery,0)))</f>
        <v>0</v>
      </c>
      <c r="I7" s="41" cm="1">
        <f t="array" ref="I7" ca="1">SUMPRODUCT(--ISNUMBER(MATCH(INDIRECT("'"&amp;D7&amp;"'!M2:M101"),Sales,0)))</f>
        <v>0</v>
      </c>
    </row>
    <row r="8" spans="1:10" ht="23.4">
      <c r="C8" s="25">
        <v>6</v>
      </c>
      <c r="D8" s="34" t="s">
        <v>14</v>
      </c>
      <c r="E8" s="35">
        <f t="shared" ca="1" si="0"/>
        <v>10</v>
      </c>
      <c r="F8" s="35" cm="1">
        <f t="array" ref="F8" ca="1">SUMPRODUCT(--ISNUMBER(MATCH(INDIRECT("'"&amp;D8&amp;"'!M2:M101"),Selects,0)))</f>
        <v>0</v>
      </c>
      <c r="G8" s="35" cm="1">
        <f t="array" ref="G8" ca="1">SUMPRODUCT(--ISNUMBER(MATCH(INDIRECT("'"&amp;D8&amp;"'!M2:M101"),Rejects,0)))</f>
        <v>7</v>
      </c>
      <c r="H8" s="35" cm="1">
        <f t="array" ref="H8" ca="1">SUMPRODUCT(--ISNUMBER(MATCH(INDIRECT("'"&amp;D8&amp;"'!M2:M101"),Delivery,0)))</f>
        <v>0</v>
      </c>
      <c r="I8" s="42" cm="1">
        <f t="array" ref="I8" ca="1">SUMPRODUCT(--ISNUMBER(MATCH(INDIRECT("'"&amp;D8&amp;"'!M2:M101"),Sales,0)))</f>
        <v>2</v>
      </c>
    </row>
    <row r="9" spans="1:10" ht="23.4">
      <c r="C9" s="25">
        <v>7</v>
      </c>
      <c r="D9" s="32" t="s">
        <v>15</v>
      </c>
      <c r="E9" s="33">
        <f t="shared" ca="1" si="0"/>
        <v>2</v>
      </c>
      <c r="F9" s="33" cm="1">
        <f t="array" ref="F9" ca="1">SUMPRODUCT(--ISNUMBER(MATCH(INDIRECT("'"&amp;D9&amp;"'!M2:M101"),Selects,0)))</f>
        <v>0</v>
      </c>
      <c r="G9" s="33" cm="1">
        <f t="array" ref="G9" ca="1">SUMPRODUCT(--ISNUMBER(MATCH(INDIRECT("'"&amp;D9&amp;"'!M2:M101"),Rejects,0)))</f>
        <v>0</v>
      </c>
      <c r="H9" s="33" cm="1">
        <f t="array" ref="H9" ca="1">SUMPRODUCT(--ISNUMBER(MATCH(INDIRECT("'"&amp;D9&amp;"'!M2:M101"),Delivery,0)))</f>
        <v>0</v>
      </c>
      <c r="I9" s="41" cm="1">
        <f t="array" ref="I9" ca="1">SUMPRODUCT(--ISNUMBER(MATCH(INDIRECT("'"&amp;D9&amp;"'!M2:M101"),Sales,0)))</f>
        <v>2</v>
      </c>
    </row>
    <row r="10" spans="1:10" ht="23.4">
      <c r="C10" s="25">
        <v>8</v>
      </c>
      <c r="D10" s="32" t="s">
        <v>16</v>
      </c>
      <c r="E10" s="33">
        <f t="shared" ca="1" si="0"/>
        <v>0</v>
      </c>
      <c r="F10" s="33" cm="1">
        <f t="array" ref="F10" ca="1">SUMPRODUCT(--ISNUMBER(MATCH(INDIRECT("'"&amp;D10&amp;"'!M2:M101"),Selects,0)))</f>
        <v>0</v>
      </c>
      <c r="G10" s="33" cm="1">
        <f t="array" ref="G10" ca="1">SUMPRODUCT(--ISNUMBER(MATCH(INDIRECT("'"&amp;D10&amp;"'!M2:M101"),Rejects,0)))</f>
        <v>0</v>
      </c>
      <c r="H10" s="33" cm="1">
        <f t="array" ref="H10" ca="1">SUMPRODUCT(--ISNUMBER(MATCH(INDIRECT("'"&amp;D10&amp;"'!M2:M101"),Delivery,0)))</f>
        <v>0</v>
      </c>
      <c r="I10" s="41" cm="1">
        <f t="array" ref="I10" ca="1">SUMPRODUCT(--ISNUMBER(MATCH(INDIRECT("'"&amp;D10&amp;"'!M2:M101"),Sales,0)))</f>
        <v>0</v>
      </c>
    </row>
    <row r="11" spans="1:10" ht="23.4">
      <c r="C11" s="25">
        <v>9</v>
      </c>
      <c r="D11" s="32" t="s">
        <v>17</v>
      </c>
      <c r="E11" s="33">
        <f t="shared" ca="1" si="0"/>
        <v>0</v>
      </c>
      <c r="F11" s="33" cm="1">
        <f t="array" ref="F11" ca="1">SUMPRODUCT(--ISNUMBER(MATCH(INDIRECT("'"&amp;D11&amp;"'!M2:M101"),Selects,0)))</f>
        <v>0</v>
      </c>
      <c r="G11" s="33" cm="1">
        <f t="array" ref="G11" ca="1">SUMPRODUCT(--ISNUMBER(MATCH(INDIRECT("'"&amp;D11&amp;"'!M2:M101"),Rejects,0)))</f>
        <v>0</v>
      </c>
      <c r="H11" s="33" cm="1">
        <f t="array" ref="H11" ca="1">SUMPRODUCT(--ISNUMBER(MATCH(INDIRECT("'"&amp;D11&amp;"'!M2:M101"),Delivery,0)))</f>
        <v>0</v>
      </c>
      <c r="I11" s="41" cm="1">
        <f t="array" ref="I11" ca="1">SUMPRODUCT(--ISNUMBER(MATCH(INDIRECT("'"&amp;D11&amp;"'!M2:M101"),Sales,0)))</f>
        <v>0</v>
      </c>
    </row>
    <row r="12" spans="1:10" ht="23.4">
      <c r="C12" s="25">
        <v>10</v>
      </c>
      <c r="D12" s="26" t="s">
        <v>18</v>
      </c>
      <c r="E12" s="27">
        <f t="shared" ca="1" si="0"/>
        <v>2</v>
      </c>
      <c r="F12" s="27" cm="1">
        <f t="array" ref="F12" ca="1">SUMPRODUCT(--ISNUMBER(MATCH(INDIRECT("'"&amp;D12&amp;"'!M2:M101"),Selects,0)))</f>
        <v>0</v>
      </c>
      <c r="G12" s="27" cm="1">
        <f t="array" ref="G12" ca="1">SUMPRODUCT(--ISNUMBER(MATCH(INDIRECT("'"&amp;D12&amp;"'!M2:M101"),Rejects,0)))</f>
        <v>0</v>
      </c>
      <c r="H12" s="27" cm="1">
        <f t="array" ref="H12" ca="1">SUMPRODUCT(--ISNUMBER(MATCH(INDIRECT("'"&amp;D12&amp;"'!M2:M101"),Delivery,0)))</f>
        <v>0</v>
      </c>
      <c r="I12" s="38" cm="1">
        <f t="array" ref="I12" ca="1">SUMPRODUCT(--ISNUMBER(MATCH(INDIRECT("'"&amp;D12&amp;"'!M2:M101"),Sales,0)))</f>
        <v>2</v>
      </c>
    </row>
    <row r="13" spans="1:10" ht="23.4">
      <c r="C13" s="25">
        <v>11</v>
      </c>
      <c r="D13" s="29" t="s">
        <v>19</v>
      </c>
      <c r="E13" s="30">
        <f t="shared" ca="1" si="0"/>
        <v>3</v>
      </c>
      <c r="F13" s="30" cm="1">
        <f t="array" ref="F13" ca="1">SUMPRODUCT(--ISNUMBER(MATCH(INDIRECT("'"&amp;D13&amp;"'!M2:M101"),Selects,0)))</f>
        <v>0</v>
      </c>
      <c r="G13" s="30" cm="1">
        <f t="array" ref="G13" ca="1">SUMPRODUCT(--ISNUMBER(MATCH(INDIRECT("'"&amp;D13&amp;"'!M2:M101"),Rejects,0)))</f>
        <v>0</v>
      </c>
      <c r="H13" s="30" cm="1">
        <f t="array" ref="H13" ca="1">SUMPRODUCT(--ISNUMBER(MATCH(INDIRECT("'"&amp;D13&amp;"'!M2:M101"),Delivery,0)))</f>
        <v>0</v>
      </c>
      <c r="I13" s="40" cm="1">
        <f t="array" ref="I13" ca="1">SUMPRODUCT(--ISNUMBER(MATCH(INDIRECT("'"&amp;D13&amp;"'!M2:M101"),Sales,0)))</f>
        <v>3</v>
      </c>
    </row>
    <row r="14" spans="1:10" ht="23.4">
      <c r="C14" s="36">
        <v>12</v>
      </c>
      <c r="D14" s="32" t="s">
        <v>20</v>
      </c>
      <c r="E14" s="33">
        <f t="shared" ca="1" si="0"/>
        <v>4</v>
      </c>
      <c r="F14" s="33" cm="1">
        <f t="array" ref="F14" ca="1">SUMPRODUCT(--ISNUMBER(MATCH(INDIRECT("'"&amp;D14&amp;"'!M2:M101"),Selects,0)))</f>
        <v>0</v>
      </c>
      <c r="G14" s="33" cm="1">
        <f t="array" ref="G14" ca="1">SUMPRODUCT(--ISNUMBER(MATCH(INDIRECT("'"&amp;D14&amp;"'!M2:M101"),Rejects,0)))</f>
        <v>3</v>
      </c>
      <c r="H14" s="33" cm="1">
        <f t="array" ref="H14" ca="1">SUMPRODUCT(--ISNUMBER(MATCH(INDIRECT("'"&amp;D14&amp;"'!M2:M101"),Delivery,0)))</f>
        <v>0</v>
      </c>
      <c r="I14" s="41" cm="1">
        <f t="array" ref="I14" ca="1">SUMPRODUCT(--ISNUMBER(MATCH(INDIRECT("'"&amp;D14&amp;"'!M2:M101"),Sales,0)))</f>
        <v>1</v>
      </c>
    </row>
    <row r="15" spans="1:10" ht="23.4">
      <c r="C15" s="36">
        <v>13</v>
      </c>
      <c r="D15" s="32" t="s">
        <v>21</v>
      </c>
      <c r="E15" s="33">
        <f t="shared" ca="1" si="0"/>
        <v>5</v>
      </c>
      <c r="F15" s="33" cm="1">
        <f t="array" ref="F15" ca="1">SUMPRODUCT(--ISNUMBER(MATCH(INDIRECT("'"&amp;D15&amp;"'!M2:M101"),Selects,0)))</f>
        <v>0</v>
      </c>
      <c r="G15" s="33" cm="1">
        <f t="array" ref="G15" ca="1">SUMPRODUCT(--ISNUMBER(MATCH(INDIRECT("'"&amp;D15&amp;"'!M2:M101"),Rejects,0)))</f>
        <v>4</v>
      </c>
      <c r="H15" s="33" cm="1">
        <f t="array" ref="H15" ca="1">SUMPRODUCT(--ISNUMBER(MATCH(INDIRECT("'"&amp;D15&amp;"'!M2:M101"),Delivery,0)))</f>
        <v>0</v>
      </c>
      <c r="I15" s="41" cm="1">
        <f t="array" ref="I15" ca="1">SUMPRODUCT(--ISNUMBER(MATCH(INDIRECT("'"&amp;D15&amp;"'!M2:M101"),Sales,0)))</f>
        <v>1</v>
      </c>
    </row>
    <row r="16" spans="1:10" ht="23.4">
      <c r="C16" s="36">
        <v>14</v>
      </c>
      <c r="D16" s="32" t="s">
        <v>22</v>
      </c>
      <c r="E16" s="33">
        <f t="shared" ca="1" si="0"/>
        <v>2</v>
      </c>
      <c r="F16" s="33" cm="1">
        <f t="array" ref="F16" ca="1">SUMPRODUCT(--ISNUMBER(MATCH(INDIRECT("'"&amp;D16&amp;"'!M2:M101"),Selects,0)))</f>
        <v>0</v>
      </c>
      <c r="G16" s="33" cm="1">
        <f t="array" ref="G16" ca="1">SUMPRODUCT(--ISNUMBER(MATCH(INDIRECT("'"&amp;D16&amp;"'!M2:M101"),Rejects,0)))</f>
        <v>0</v>
      </c>
      <c r="H16" s="33" cm="1">
        <f t="array" ref="H16" ca="1">SUMPRODUCT(--ISNUMBER(MATCH(INDIRECT("'"&amp;D16&amp;"'!M2:M101"),Delivery,0)))</f>
        <v>0</v>
      </c>
      <c r="I16" s="41" cm="1">
        <f t="array" ref="I16" ca="1">SUMPRODUCT(--ISNUMBER(MATCH(INDIRECT("'"&amp;D16&amp;"'!M2:M101"),Sales,0)))</f>
        <v>0</v>
      </c>
    </row>
    <row r="17" spans="3:9" ht="23.4">
      <c r="C17" s="36">
        <v>15</v>
      </c>
      <c r="D17" s="32" t="s">
        <v>23</v>
      </c>
      <c r="E17" s="33">
        <f t="shared" ca="1" si="0"/>
        <v>0</v>
      </c>
      <c r="F17" s="33" cm="1">
        <f t="array" ref="F17" ca="1">SUMPRODUCT(--ISNUMBER(MATCH(INDIRECT("'"&amp;D17&amp;"'!M2:M101"),Selects,0)))</f>
        <v>0</v>
      </c>
      <c r="G17" s="33" cm="1">
        <f t="array" ref="G17" ca="1">SUMPRODUCT(--ISNUMBER(MATCH(INDIRECT("'"&amp;D17&amp;"'!M2:M101"),Rejects,0)))</f>
        <v>0</v>
      </c>
      <c r="H17" s="33" cm="1">
        <f t="array" ref="H17" ca="1">SUMPRODUCT(--ISNUMBER(MATCH(INDIRECT("'"&amp;D17&amp;"'!M2:M101"),Delivery,0)))</f>
        <v>0</v>
      </c>
      <c r="I17" s="41" cm="1">
        <f t="array" ref="I17" ca="1">SUMPRODUCT(--ISNUMBER(MATCH(INDIRECT("'"&amp;D17&amp;"'!M2:M101"),Sales,0)))</f>
        <v>0</v>
      </c>
    </row>
    <row r="18" spans="3:9" ht="23.4">
      <c r="C18" s="36">
        <v>16</v>
      </c>
      <c r="D18" s="32" t="s">
        <v>24</v>
      </c>
      <c r="E18" s="33">
        <f t="shared" ca="1" si="0"/>
        <v>0</v>
      </c>
      <c r="F18" s="33" cm="1">
        <f t="array" ref="F18" ca="1">SUMPRODUCT(--ISNUMBER(MATCH(INDIRECT("'"&amp;D18&amp;"'!M2:M101"),Selects,0)))</f>
        <v>0</v>
      </c>
      <c r="G18" s="33" cm="1">
        <f t="array" ref="G18" ca="1">SUMPRODUCT(--ISNUMBER(MATCH(INDIRECT("'"&amp;D18&amp;"'!M2:M101"),Rejects,0)))</f>
        <v>0</v>
      </c>
      <c r="H18" s="33" cm="1">
        <f t="array" ref="H18" ca="1">SUMPRODUCT(--ISNUMBER(MATCH(INDIRECT("'"&amp;D18&amp;"'!M2:M101"),Delivery,0)))</f>
        <v>0</v>
      </c>
      <c r="I18" s="41" cm="1">
        <f t="array" ref="I18" ca="1">SUMPRODUCT(--ISNUMBER(MATCH(INDIRECT("'"&amp;D18&amp;"'!M2:M101"),Sales,0)))</f>
        <v>0</v>
      </c>
    </row>
    <row r="19" spans="3:9" ht="23.4">
      <c r="C19" s="36">
        <v>17</v>
      </c>
      <c r="D19" s="32" t="s">
        <v>25</v>
      </c>
      <c r="E19" s="33">
        <f t="shared" ca="1" si="0"/>
        <v>11</v>
      </c>
      <c r="F19" s="33" cm="1">
        <f t="array" ref="F19" ca="1">SUMPRODUCT(--ISNUMBER(MATCH(INDIRECT("'"&amp;D19&amp;"'!M2:M101"),Selects,0)))</f>
        <v>0</v>
      </c>
      <c r="G19" s="33" cm="1">
        <f t="array" ref="G19" ca="1">SUMPRODUCT(--ISNUMBER(MATCH(INDIRECT("'"&amp;D19&amp;"'!M2:M101"),Rejects,0)))</f>
        <v>0</v>
      </c>
      <c r="H19" s="33" cm="1">
        <f t="array" ref="H19" ca="1">SUMPRODUCT(--ISNUMBER(MATCH(INDIRECT("'"&amp;D19&amp;"'!M2:M101"),Delivery,0)))</f>
        <v>0</v>
      </c>
      <c r="I19" s="41" cm="1">
        <f t="array" ref="I19" ca="1">SUMPRODUCT(--ISNUMBER(MATCH(INDIRECT("'"&amp;D19&amp;"'!M2:M101"),Sales,0)))</f>
        <v>11</v>
      </c>
    </row>
    <row r="20" spans="3:9" ht="23.4">
      <c r="C20" s="36"/>
      <c r="D20" s="32"/>
      <c r="E20" s="33"/>
      <c r="F20" s="33"/>
      <c r="G20" s="33"/>
      <c r="H20" s="33"/>
      <c r="I20" s="41"/>
    </row>
  </sheetData>
  <conditionalFormatting sqref="C3:I20">
    <cfRule type="expression" dxfId="271" priority="149">
      <formula>AND($H3&gt;0,OR($E3&gt;0,$G3&gt;0,$I3&gt;0),$E3&lt;&gt;0)</formula>
    </cfRule>
    <cfRule type="expression" dxfId="270" priority="148">
      <formula>OR($E3=0,AND($F3=0,$H3=0,$I3=0))</formula>
    </cfRule>
    <cfRule type="expression" dxfId="269" priority="147">
      <formula>AND($E3&gt;0,$F3&gt;0)</formula>
    </cfRule>
    <cfRule type="expression" dxfId="268" priority="146">
      <formula>OR(ISNUMBER(SEARCH("hold",INDIRECT("'"&amp;$D3&amp;"'!$A$1"))),ISNUMBER(SEARCH("close",INDIRECT("'"&amp;$D3&amp;"'!$A$1"))))</formula>
    </cfRule>
    <cfRule type="expression" dxfId="267" priority="150">
      <formula>AND($E3&gt;0,$F3=0,$H3=0,$I3&gt;0)</formula>
    </cfRule>
  </conditionalFormatting>
  <conditionalFormatting sqref="C14:I15">
    <cfRule type="expression" dxfId="266" priority="134">
      <formula>AND($H14&gt;0,OR($E14&gt;0,$G14&gt;0,$I14&gt;0),$E14&lt;&gt;0)</formula>
    </cfRule>
    <cfRule type="expression" dxfId="265" priority="135">
      <formula>AND($E14&gt;0,$F14=0,$H14=0,$I14&gt;0)</formula>
    </cfRule>
    <cfRule type="expression" dxfId="264" priority="133">
      <formula>OR($E14=0,AND($F14=0,$H14=0,$I14=0))</formula>
    </cfRule>
    <cfRule type="expression" dxfId="263" priority="132">
      <formula>AND($E14&gt;0,$F14&gt;0)</formula>
    </cfRule>
    <cfRule type="expression" dxfId="262" priority="131">
      <formula>OR(ISNUMBER(SEARCH("hold",INDIRECT("'"&amp;$D14&amp;"'!$A$1"))),ISNUMBER(SEARCH("close",INDIRECT("'"&amp;$D14&amp;"'!$A$1"))))</formula>
    </cfRule>
  </conditionalFormatting>
  <conditionalFormatting sqref="C15:I16">
    <cfRule type="expression" dxfId="261" priority="123">
      <formula>OR($E15=0,AND($F15=0,$H15=0,$I15=0))</formula>
    </cfRule>
    <cfRule type="expression" dxfId="260" priority="125">
      <formula>AND($E15&gt;0,$F15=0,$H15=0,$I15&gt;0)</formula>
    </cfRule>
    <cfRule type="expression" dxfId="259" priority="124">
      <formula>AND($H15&gt;0,OR($E15&gt;0,$G15&gt;0,$I15&gt;0),$E15&lt;&gt;0)</formula>
    </cfRule>
    <cfRule type="expression" dxfId="258" priority="122">
      <formula>AND($E15&gt;0,$F15&gt;0)</formula>
    </cfRule>
    <cfRule type="expression" dxfId="257" priority="121">
      <formula>OR(ISNUMBER(SEARCH("hold",INDIRECT("'"&amp;$D15&amp;"'!$A$1"))),ISNUMBER(SEARCH("close",INDIRECT("'"&amp;$D15&amp;"'!$A$1"))))</formula>
    </cfRule>
  </conditionalFormatting>
  <conditionalFormatting sqref="C16:I16">
    <cfRule type="expression" dxfId="256" priority="120">
      <formula>AND($E16&gt;0,$F16=0,$H16=0,$I16&gt;0)</formula>
    </cfRule>
    <cfRule type="expression" dxfId="255" priority="119">
      <formula>AND($H16&gt;0,OR($E16&gt;0,$G16&gt;0,$I16&gt;0),$E16&lt;&gt;0)</formula>
    </cfRule>
    <cfRule type="expression" dxfId="254" priority="118">
      <formula>OR($E16=0,AND($F16=0,$H16=0,$I16=0))</formula>
    </cfRule>
    <cfRule type="expression" dxfId="253" priority="117">
      <formula>AND($E16&gt;0,$F16&gt;0)</formula>
    </cfRule>
    <cfRule type="expression" dxfId="252" priority="116">
      <formula>OR(ISNUMBER(SEARCH("hold",INDIRECT("'"&amp;$D16&amp;"'!$A$1"))),ISNUMBER(SEARCH("close",INDIRECT("'"&amp;$D16&amp;"'!$A$1"))))</formula>
    </cfRule>
  </conditionalFormatting>
  <conditionalFormatting sqref="C16:I17">
    <cfRule type="expression" dxfId="251" priority="106">
      <formula>OR(ISNUMBER(SEARCH("hold",INDIRECT("'"&amp;$D16&amp;"'!$A$1"))),ISNUMBER(SEARCH("close",INDIRECT("'"&amp;$D16&amp;"'!$A$1"))))</formula>
    </cfRule>
    <cfRule type="expression" dxfId="250" priority="110">
      <formula>AND($E16&gt;0,$F16=0,$H16=0,$I16&gt;0)</formula>
    </cfRule>
    <cfRule type="expression" dxfId="249" priority="109">
      <formula>AND($H16&gt;0,OR($E16&gt;0,$G16&gt;0,$I16&gt;0),$E16&lt;&gt;0)</formula>
    </cfRule>
    <cfRule type="expression" dxfId="248" priority="108">
      <formula>OR($E16=0,AND($F16=0,$H16=0,$I16=0))</formula>
    </cfRule>
    <cfRule type="expression" dxfId="247" priority="107">
      <formula>AND($E16&gt;0,$F16&gt;0)</formula>
    </cfRule>
  </conditionalFormatting>
  <conditionalFormatting sqref="C17:I17">
    <cfRule type="expression" dxfId="246" priority="105">
      <formula>AND($E17&gt;0,$F17=0,$H17=0,$I17&gt;0)</formula>
    </cfRule>
    <cfRule type="expression" dxfId="245" priority="104">
      <formula>AND($H17&gt;0,OR($E17&gt;0,$G17&gt;0,$I17&gt;0),$E17&lt;&gt;0)</formula>
    </cfRule>
    <cfRule type="expression" dxfId="244" priority="103">
      <formula>OR($E17=0,AND($F17=0,$H17=0,$I17=0))</formula>
    </cfRule>
    <cfRule type="expression" dxfId="243" priority="102">
      <formula>AND($E17&gt;0,$F17&gt;0)</formula>
    </cfRule>
    <cfRule type="expression" dxfId="242" priority="101">
      <formula>OR(ISNUMBER(SEARCH("hold",INDIRECT("'"&amp;$D17&amp;"'!$A$1"))),ISNUMBER(SEARCH("close",INDIRECT("'"&amp;$D17&amp;"'!$A$1"))))</formula>
    </cfRule>
    <cfRule type="expression" dxfId="241" priority="100">
      <formula>AND($E17&gt;0,$F17=0,$H17=0,$I17&gt;0)</formula>
    </cfRule>
    <cfRule type="expression" dxfId="240" priority="99">
      <formula>AND($H17&gt;0,OR($E17&gt;0,$G17&gt;0,$I17&gt;0),$E17&lt;&gt;0)</formula>
    </cfRule>
    <cfRule type="expression" dxfId="239" priority="98">
      <formula>OR($E17=0,AND($F17=0,$H17=0,$I17=0))</formula>
    </cfRule>
    <cfRule type="expression" dxfId="238" priority="97">
      <formula>AND($E17&gt;0,$F17&gt;0)</formula>
    </cfRule>
    <cfRule type="expression" dxfId="237" priority="96">
      <formula>OR(ISNUMBER(SEARCH("hold",INDIRECT("'"&amp;$D17&amp;"'!$A$1"))),ISNUMBER(SEARCH("close",INDIRECT("'"&amp;$D17&amp;"'!$A$1"))))</formula>
    </cfRule>
  </conditionalFormatting>
  <conditionalFormatting sqref="C17:I18">
    <cfRule type="expression" dxfId="236" priority="90">
      <formula>AND($E17&gt;0,$F17=0,$H17=0,$I17&gt;0)</formula>
    </cfRule>
    <cfRule type="expression" dxfId="235" priority="89">
      <formula>AND($H17&gt;0,OR($E17&gt;0,$G17&gt;0,$I17&gt;0),$E17&lt;&gt;0)</formula>
    </cfRule>
    <cfRule type="expression" dxfId="234" priority="88">
      <formula>OR($E17=0,AND($F17=0,$H17=0,$I17=0))</formula>
    </cfRule>
    <cfRule type="expression" dxfId="233" priority="87">
      <formula>AND($E17&gt;0,$F17&gt;0)</formula>
    </cfRule>
    <cfRule type="expression" dxfId="232" priority="86">
      <formula>OR(ISNUMBER(SEARCH("hold",INDIRECT("'"&amp;$D17&amp;"'!$A$1"))),ISNUMBER(SEARCH("close",INDIRECT("'"&amp;$D17&amp;"'!$A$1"))))</formula>
    </cfRule>
  </conditionalFormatting>
  <conditionalFormatting sqref="C18:I18">
    <cfRule type="expression" dxfId="231" priority="85">
      <formula>AND($E18&gt;0,$F18=0,$H18=0,$I18&gt;0)</formula>
    </cfRule>
    <cfRule type="expression" dxfId="230" priority="84">
      <formula>AND($H18&gt;0,OR($E18&gt;0,$G18&gt;0,$I18&gt;0),$E18&lt;&gt;0)</formula>
    </cfRule>
    <cfRule type="expression" dxfId="229" priority="83">
      <formula>OR($E18=0,AND($F18=0,$H18=0,$I18=0))</formula>
    </cfRule>
    <cfRule type="expression" dxfId="228" priority="82">
      <formula>AND($E18&gt;0,$F18&gt;0)</formula>
    </cfRule>
    <cfRule type="expression" dxfId="227" priority="81">
      <formula>OR(ISNUMBER(SEARCH("hold",INDIRECT("'"&amp;$D18&amp;"'!$A$1"))),ISNUMBER(SEARCH("close",INDIRECT("'"&amp;$D18&amp;"'!$A$1"))))</formula>
    </cfRule>
    <cfRule type="expression" dxfId="226" priority="80">
      <formula>AND($E18&gt;0,$F18=0,$H18=0,$I18&gt;0)</formula>
    </cfRule>
    <cfRule type="expression" dxfId="225" priority="79">
      <formula>AND($H18&gt;0,OR($E18&gt;0,$G18&gt;0,$I18&gt;0),$E18&lt;&gt;0)</formula>
    </cfRule>
    <cfRule type="expression" dxfId="224" priority="78">
      <formula>OR($E18=0,AND($F18=0,$H18=0,$I18=0))</formula>
    </cfRule>
    <cfRule type="expression" dxfId="223" priority="77">
      <formula>AND($E18&gt;0,$F18&gt;0)</formula>
    </cfRule>
    <cfRule type="expression" dxfId="222" priority="76">
      <formula>OR(ISNUMBER(SEARCH("hold",INDIRECT("'"&amp;$D18&amp;"'!$A$1"))),ISNUMBER(SEARCH("close",INDIRECT("'"&amp;$D18&amp;"'!$A$1"))))</formula>
    </cfRule>
    <cfRule type="expression" dxfId="221" priority="75">
      <formula>AND($E18&gt;0,$F18=0,$H18=0,$I18&gt;0)</formula>
    </cfRule>
    <cfRule type="expression" dxfId="220" priority="74">
      <formula>AND($H18&gt;0,OR($E18&gt;0,$G18&gt;0,$I18&gt;0),$E18&lt;&gt;0)</formula>
    </cfRule>
    <cfRule type="expression" dxfId="219" priority="73">
      <formula>OR($E18=0,AND($F18=0,$H18=0,$I18=0))</formula>
    </cfRule>
    <cfRule type="expression" dxfId="218" priority="72">
      <formula>AND($E18&gt;0,$F18&gt;0)</formula>
    </cfRule>
    <cfRule type="expression" dxfId="217" priority="71">
      <formula>OR(ISNUMBER(SEARCH("hold",INDIRECT("'"&amp;$D18&amp;"'!$A$1"))),ISNUMBER(SEARCH("close",INDIRECT("'"&amp;$D18&amp;"'!$A$1"))))</formula>
    </cfRule>
  </conditionalFormatting>
  <conditionalFormatting sqref="C18:I19">
    <cfRule type="expression" dxfId="216" priority="61">
      <formula>OR(ISNUMBER(SEARCH("hold",INDIRECT("'"&amp;$D18&amp;"'!$A$1"))),ISNUMBER(SEARCH("close",INDIRECT("'"&amp;$D18&amp;"'!$A$1"))))</formula>
    </cfRule>
    <cfRule type="expression" dxfId="215" priority="62">
      <formula>AND($E18&gt;0,$F18&gt;0)</formula>
    </cfRule>
    <cfRule type="expression" dxfId="214" priority="63">
      <formula>OR($E18=0,AND($F18=0,$H18=0,$I18=0))</formula>
    </cfRule>
    <cfRule type="expression" dxfId="213" priority="64">
      <formula>AND($H18&gt;0,OR($E18&gt;0,$G18&gt;0,$I18&gt;0),$E18&lt;&gt;0)</formula>
    </cfRule>
    <cfRule type="expression" dxfId="212" priority="65">
      <formula>AND($E18&gt;0,$F18=0,$H18=0,$I18&gt;0)</formula>
    </cfRule>
  </conditionalFormatting>
  <conditionalFormatting sqref="C19:I19">
    <cfRule type="expression" dxfId="211" priority="60">
      <formula>AND($E19&gt;0,$F19=0,$H19=0,$I19&gt;0)</formula>
    </cfRule>
    <cfRule type="expression" dxfId="210" priority="59">
      <formula>AND($H19&gt;0,OR($E19&gt;0,$G19&gt;0,$I19&gt;0),$E19&lt;&gt;0)</formula>
    </cfRule>
    <cfRule type="expression" dxfId="209" priority="58">
      <formula>OR($E19=0,AND($F19=0,$H19=0,$I19=0))</formula>
    </cfRule>
    <cfRule type="expression" dxfId="208" priority="57">
      <formula>AND($E19&gt;0,$F19&gt;0)</formula>
    </cfRule>
    <cfRule type="expression" dxfId="207" priority="56">
      <formula>OR(ISNUMBER(SEARCH("hold",INDIRECT("'"&amp;$D19&amp;"'!$A$1"))),ISNUMBER(SEARCH("close",INDIRECT("'"&amp;$D19&amp;"'!$A$1"))))</formula>
    </cfRule>
    <cfRule type="expression" dxfId="206" priority="55">
      <formula>AND($E19&gt;0,$F19=0,$H19=0,$I19&gt;0)</formula>
    </cfRule>
    <cfRule type="expression" dxfId="205" priority="54">
      <formula>AND($H19&gt;0,OR($E19&gt;0,$G19&gt;0,$I19&gt;0),$E19&lt;&gt;0)</formula>
    </cfRule>
    <cfRule type="expression" dxfId="204" priority="53">
      <formula>OR($E19=0,AND($F19=0,$H19=0,$I19=0))</formula>
    </cfRule>
    <cfRule type="expression" dxfId="203" priority="52">
      <formula>AND($E19&gt;0,$F19&gt;0)</formula>
    </cfRule>
    <cfRule type="expression" dxfId="202" priority="51">
      <formula>OR(ISNUMBER(SEARCH("hold",INDIRECT("'"&amp;$D19&amp;"'!$A$1"))),ISNUMBER(SEARCH("close",INDIRECT("'"&amp;$D19&amp;"'!$A$1"))))</formula>
    </cfRule>
    <cfRule type="expression" dxfId="201" priority="50">
      <formula>AND($E19&gt;0,$F19=0,$H19=0,$I19&gt;0)</formula>
    </cfRule>
    <cfRule type="expression" dxfId="200" priority="49">
      <formula>AND($H19&gt;0,OR($E19&gt;0,$G19&gt;0,$I19&gt;0),$E19&lt;&gt;0)</formula>
    </cfRule>
    <cfRule type="expression" dxfId="199" priority="48">
      <formula>OR($E19=0,AND($F19=0,$H19=0,$I19=0))</formula>
    </cfRule>
    <cfRule type="expression" dxfId="198" priority="47">
      <formula>AND($E19&gt;0,$F19&gt;0)</formula>
    </cfRule>
    <cfRule type="expression" dxfId="197" priority="46">
      <formula>OR(ISNUMBER(SEARCH("hold",INDIRECT("'"&amp;$D19&amp;"'!$A$1"))),ISNUMBER(SEARCH("close",INDIRECT("'"&amp;$D19&amp;"'!$A$1"))))</formula>
    </cfRule>
    <cfRule type="expression" dxfId="196" priority="45">
      <formula>AND($E19&gt;0,$F19=0,$H19=0,$I19&gt;0)</formula>
    </cfRule>
    <cfRule type="expression" dxfId="195" priority="44">
      <formula>AND($H19&gt;0,OR($E19&gt;0,$G19&gt;0,$I19&gt;0),$E19&lt;&gt;0)</formula>
    </cfRule>
    <cfRule type="expression" dxfId="194" priority="43">
      <formula>OR($E19=0,AND($F19=0,$H19=0,$I19=0))</formula>
    </cfRule>
    <cfRule type="expression" dxfId="193" priority="42">
      <formula>AND($E19&gt;0,$F19&gt;0)</formula>
    </cfRule>
    <cfRule type="expression" dxfId="192" priority="41">
      <formula>OR(ISNUMBER(SEARCH("hold",INDIRECT("'"&amp;$D19&amp;"'!$A$1"))),ISNUMBER(SEARCH("close",INDIRECT("'"&amp;$D19&amp;"'!$A$1"))))</formula>
    </cfRule>
  </conditionalFormatting>
  <conditionalFormatting sqref="C19:I20">
    <cfRule type="expression" dxfId="191" priority="35">
      <formula>AND($E19&gt;0,$F19=0,$H19=0,$I19&gt;0)</formula>
    </cfRule>
    <cfRule type="expression" dxfId="190" priority="34">
      <formula>AND($H19&gt;0,OR($E19&gt;0,$G19&gt;0,$I19&gt;0),$E19&lt;&gt;0)</formula>
    </cfRule>
    <cfRule type="expression" dxfId="189" priority="33">
      <formula>OR($E19=0,AND($F19=0,$H19=0,$I19=0))</formula>
    </cfRule>
    <cfRule type="expression" dxfId="188" priority="32">
      <formula>AND($E19&gt;0,$F19&gt;0)</formula>
    </cfRule>
    <cfRule type="expression" dxfId="187" priority="31">
      <formula>OR(ISNUMBER(SEARCH("hold",INDIRECT("'"&amp;$D19&amp;"'!$A$1"))),ISNUMBER(SEARCH("close",INDIRECT("'"&amp;$D19&amp;"'!$A$1"))))</formula>
    </cfRule>
  </conditionalFormatting>
  <conditionalFormatting sqref="C20:I20">
    <cfRule type="expression" dxfId="186" priority="30">
      <formula>AND($E20&gt;0,$F20=0,$H20=0,$I20&gt;0)</formula>
    </cfRule>
    <cfRule type="expression" dxfId="185" priority="29">
      <formula>AND($H20&gt;0,OR($E20&gt;0,$G20&gt;0,$I20&gt;0),$E20&lt;&gt;0)</formula>
    </cfRule>
    <cfRule type="expression" dxfId="184" priority="28">
      <formula>OR($E20=0,AND($F20=0,$H20=0,$I20=0))</formula>
    </cfRule>
    <cfRule type="expression" dxfId="183" priority="27">
      <formula>AND($E20&gt;0,$F20&gt;0)</formula>
    </cfRule>
    <cfRule type="expression" dxfId="182" priority="26">
      <formula>OR(ISNUMBER(SEARCH("hold",INDIRECT("'"&amp;$D20&amp;"'!$A$1"))),ISNUMBER(SEARCH("close",INDIRECT("'"&amp;$D20&amp;"'!$A$1"))))</formula>
    </cfRule>
    <cfRule type="expression" dxfId="181" priority="25">
      <formula>AND($E20&gt;0,$F20=0,$H20=0,$I20&gt;0)</formula>
    </cfRule>
    <cfRule type="expression" dxfId="180" priority="24">
      <formula>AND($H20&gt;0,OR($E20&gt;0,$G20&gt;0,$I20&gt;0),$E20&lt;&gt;0)</formula>
    </cfRule>
    <cfRule type="expression" dxfId="179" priority="23">
      <formula>OR($E20=0,AND($F20=0,$H20=0,$I20=0))</formula>
    </cfRule>
    <cfRule type="expression" dxfId="178" priority="22">
      <formula>AND($E20&gt;0,$F20&gt;0)</formula>
    </cfRule>
    <cfRule type="expression" dxfId="177" priority="21">
      <formula>OR(ISNUMBER(SEARCH("hold",INDIRECT("'"&amp;$D20&amp;"'!$A$1"))),ISNUMBER(SEARCH("close",INDIRECT("'"&amp;$D20&amp;"'!$A$1"))))</formula>
    </cfRule>
    <cfRule type="expression" dxfId="176" priority="20">
      <formula>AND($E20&gt;0,$F20=0,$H20=0,$I20&gt;0)</formula>
    </cfRule>
    <cfRule type="expression" dxfId="175" priority="19">
      <formula>AND($H20&gt;0,OR($E20&gt;0,$G20&gt;0,$I20&gt;0),$E20&lt;&gt;0)</formula>
    </cfRule>
    <cfRule type="expression" dxfId="174" priority="18">
      <formula>OR($E20=0,AND($F20=0,$H20=0,$I20=0))</formula>
    </cfRule>
    <cfRule type="expression" dxfId="173" priority="17">
      <formula>AND($E20&gt;0,$F20&gt;0)</formula>
    </cfRule>
    <cfRule type="expression" dxfId="172" priority="16">
      <formula>OR(ISNUMBER(SEARCH("hold",INDIRECT("'"&amp;$D20&amp;"'!$A$1"))),ISNUMBER(SEARCH("close",INDIRECT("'"&amp;$D20&amp;"'!$A$1"))))</formula>
    </cfRule>
    <cfRule type="expression" dxfId="171" priority="15">
      <formula>AND($E20&gt;0,$F20=0,$H20=0,$I20&gt;0)</formula>
    </cfRule>
    <cfRule type="expression" dxfId="170" priority="14">
      <formula>AND($H20&gt;0,OR($E20&gt;0,$G20&gt;0,$I20&gt;0),$E20&lt;&gt;0)</formula>
    </cfRule>
    <cfRule type="expression" dxfId="169" priority="13">
      <formula>OR($E20=0,AND($F20=0,$H20=0,$I20=0))</formula>
    </cfRule>
    <cfRule type="expression" dxfId="168" priority="12">
      <formula>AND($E20&gt;0,$F20&gt;0)</formula>
    </cfRule>
    <cfRule type="expression" dxfId="167" priority="11">
      <formula>OR(ISNUMBER(SEARCH("hold",INDIRECT("'"&amp;$D20&amp;"'!$A$1"))),ISNUMBER(SEARCH("close",INDIRECT("'"&amp;$D20&amp;"'!$A$1"))))</formula>
    </cfRule>
    <cfRule type="expression" dxfId="166" priority="10">
      <formula>AND($E20&gt;0,$F20=0,$H20=0,$I20&gt;0)</formula>
    </cfRule>
    <cfRule type="expression" dxfId="165" priority="9">
      <formula>AND($H20&gt;0,OR($E20&gt;0,$G20&gt;0,$I20&gt;0),$E20&lt;&gt;0)</formula>
    </cfRule>
    <cfRule type="expression" dxfId="164" priority="8">
      <formula>OR($E20=0,AND($F20=0,$H20=0,$I20=0))</formula>
    </cfRule>
    <cfRule type="expression" dxfId="163" priority="7">
      <formula>AND($E20&gt;0,$F20&gt;0)</formula>
    </cfRule>
    <cfRule type="expression" dxfId="162" priority="6">
      <formula>OR(ISNUMBER(SEARCH("hold",INDIRECT("'"&amp;$D20&amp;"'!$A$1"))),ISNUMBER(SEARCH("close",INDIRECT("'"&amp;$D20&amp;"'!$A$1"))))</formula>
    </cfRule>
    <cfRule type="expression" dxfId="161" priority="5">
      <formula>AND($E20&gt;0,$F20=0,$H20=0,$I20&gt;0)</formula>
    </cfRule>
    <cfRule type="expression" dxfId="160" priority="4">
      <formula>AND($H20&gt;0,OR($E20&gt;0,$G20&gt;0,$I20&gt;0),$E20&lt;&gt;0)</formula>
    </cfRule>
    <cfRule type="expression" dxfId="159" priority="3">
      <formula>OR($E20=0,AND($F20=0,$H20=0,$I20=0))</formula>
    </cfRule>
    <cfRule type="expression" dxfId="158" priority="2">
      <formula>AND($E20&gt;0,$F20&gt;0)</formula>
    </cfRule>
    <cfRule type="expression" dxfId="157" priority="1">
      <formula>OR(ISNUMBER(SEARCH("hold",INDIRECT("'"&amp;$D20&amp;"'!$A$1"))),ISNUMBER(SEARCH("close",INDIRECT("'"&amp;$D20&amp;"'!$A$1"))))</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26</v>
      </c>
      <c r="B1" s="44"/>
      <c r="C1" s="44"/>
      <c r="D1" s="44"/>
      <c r="E1" s="44"/>
      <c r="F1" s="44"/>
      <c r="G1" s="45"/>
      <c r="H1" s="9" t="s">
        <v>27</v>
      </c>
      <c r="I1" s="11" t="s">
        <v>28</v>
      </c>
      <c r="J1" s="11" t="s">
        <v>29</v>
      </c>
      <c r="K1" s="11" t="s">
        <v>30</v>
      </c>
      <c r="L1" s="11" t="s">
        <v>31</v>
      </c>
      <c r="M1" s="11" t="s">
        <v>32</v>
      </c>
      <c r="N1" s="11" t="s">
        <v>33</v>
      </c>
      <c r="O1" s="11" t="s">
        <v>34</v>
      </c>
    </row>
    <row r="2" spans="1:15">
      <c r="A2" s="46" t="s">
        <v>35</v>
      </c>
      <c r="B2" s="47"/>
      <c r="C2" s="47"/>
      <c r="D2" s="47"/>
      <c r="E2" s="47"/>
      <c r="F2" s="47"/>
      <c r="G2" s="48"/>
      <c r="H2" s="10">
        <v>1</v>
      </c>
      <c r="I2" s="12">
        <v>45538</v>
      </c>
      <c r="J2" s="13" t="s">
        <v>36</v>
      </c>
      <c r="K2" s="13">
        <v>4.5</v>
      </c>
      <c r="L2" s="13" t="s">
        <v>37</v>
      </c>
      <c r="M2" s="13" t="s">
        <v>38</v>
      </c>
      <c r="N2" s="13"/>
      <c r="O2" s="13"/>
    </row>
    <row r="3" spans="1:15">
      <c r="A3" s="49"/>
      <c r="B3" s="50"/>
      <c r="C3" s="50"/>
      <c r="D3" s="50"/>
      <c r="E3" s="50"/>
      <c r="F3" s="50"/>
      <c r="G3" s="51"/>
      <c r="H3" s="10">
        <v>2</v>
      </c>
      <c r="I3" s="12">
        <v>45538</v>
      </c>
      <c r="J3" s="13" t="s">
        <v>39</v>
      </c>
      <c r="K3" s="13">
        <v>5.5</v>
      </c>
      <c r="L3" s="13" t="s">
        <v>37</v>
      </c>
      <c r="M3" s="13" t="s">
        <v>38</v>
      </c>
      <c r="N3" s="13"/>
      <c r="O3" s="13"/>
    </row>
    <row r="4" spans="1:15">
      <c r="A4" s="49"/>
      <c r="B4" s="50"/>
      <c r="C4" s="50"/>
      <c r="D4" s="50"/>
      <c r="E4" s="50"/>
      <c r="F4" s="50"/>
      <c r="G4" s="51"/>
      <c r="H4" s="10">
        <v>3</v>
      </c>
      <c r="I4" s="12">
        <v>45538</v>
      </c>
      <c r="J4" s="13" t="s">
        <v>40</v>
      </c>
      <c r="K4" s="13">
        <v>5</v>
      </c>
      <c r="L4" s="13" t="s">
        <v>37</v>
      </c>
      <c r="M4" s="13" t="s">
        <v>38</v>
      </c>
      <c r="N4" s="13"/>
      <c r="O4" s="13"/>
    </row>
    <row r="5" spans="1:15" ht="28.8">
      <c r="A5" s="49"/>
      <c r="B5" s="50"/>
      <c r="C5" s="50"/>
      <c r="D5" s="50"/>
      <c r="E5" s="50"/>
      <c r="F5" s="50"/>
      <c r="G5" s="51"/>
      <c r="H5" s="10">
        <v>4</v>
      </c>
      <c r="I5" s="12">
        <v>45538</v>
      </c>
      <c r="J5" s="13" t="s">
        <v>41</v>
      </c>
      <c r="K5" s="13">
        <v>5.4</v>
      </c>
      <c r="L5" s="13" t="s">
        <v>37</v>
      </c>
      <c r="M5" s="13" t="s">
        <v>42</v>
      </c>
      <c r="N5" s="13"/>
      <c r="O5" s="14" t="s">
        <v>43</v>
      </c>
    </row>
    <row r="6" spans="1:15">
      <c r="A6" s="49"/>
      <c r="B6" s="50"/>
      <c r="C6" s="50"/>
      <c r="D6" s="50"/>
      <c r="E6" s="50"/>
      <c r="F6" s="50"/>
      <c r="G6" s="51"/>
      <c r="H6" s="10">
        <v>5</v>
      </c>
      <c r="I6" s="12">
        <v>45538</v>
      </c>
      <c r="J6" s="13" t="s">
        <v>44</v>
      </c>
      <c r="K6" s="13">
        <v>5.6</v>
      </c>
      <c r="L6" s="13" t="s">
        <v>37</v>
      </c>
      <c r="M6" s="13" t="s">
        <v>38</v>
      </c>
      <c r="N6" s="13"/>
      <c r="O6" s="13"/>
    </row>
    <row r="7" spans="1:15">
      <c r="A7" s="49"/>
      <c r="B7" s="50"/>
      <c r="C7" s="50"/>
      <c r="D7" s="50"/>
      <c r="E7" s="50"/>
      <c r="F7" s="50"/>
      <c r="G7" s="51"/>
      <c r="H7" s="10">
        <v>6</v>
      </c>
      <c r="I7" s="12">
        <v>45538</v>
      </c>
      <c r="J7" s="13" t="s">
        <v>45</v>
      </c>
      <c r="K7" s="13">
        <v>6</v>
      </c>
      <c r="L7" s="13" t="s">
        <v>37</v>
      </c>
      <c r="M7" s="13" t="s">
        <v>38</v>
      </c>
      <c r="N7" s="13"/>
      <c r="O7" s="13" t="s">
        <v>46</v>
      </c>
    </row>
    <row r="8" spans="1:15">
      <c r="A8" s="49"/>
      <c r="B8" s="50"/>
      <c r="C8" s="50"/>
      <c r="D8" s="50"/>
      <c r="E8" s="50"/>
      <c r="F8" s="50"/>
      <c r="G8" s="51"/>
      <c r="H8" s="10">
        <v>7</v>
      </c>
      <c r="I8" s="12">
        <v>45538</v>
      </c>
      <c r="J8" s="13" t="s">
        <v>47</v>
      </c>
      <c r="K8" s="13">
        <v>5.9</v>
      </c>
      <c r="L8" s="13" t="s">
        <v>37</v>
      </c>
      <c r="M8" s="13" t="s">
        <v>38</v>
      </c>
      <c r="N8" s="13"/>
      <c r="O8" s="13"/>
    </row>
    <row r="9" spans="1:15">
      <c r="A9" s="49"/>
      <c r="B9" s="50"/>
      <c r="C9" s="50"/>
      <c r="D9" s="50"/>
      <c r="E9" s="50"/>
      <c r="F9" s="50"/>
      <c r="G9" s="51"/>
      <c r="H9" s="10">
        <v>8</v>
      </c>
      <c r="I9" s="12">
        <v>45537</v>
      </c>
      <c r="J9" s="13" t="s">
        <v>48</v>
      </c>
      <c r="K9" s="13">
        <v>4.5999999999999996</v>
      </c>
      <c r="L9" s="13" t="s">
        <v>37</v>
      </c>
      <c r="M9" s="13" t="s">
        <v>38</v>
      </c>
      <c r="N9" s="13"/>
      <c r="O9" s="13" t="s">
        <v>49</v>
      </c>
    </row>
    <row r="10" spans="1:15">
      <c r="A10" s="49"/>
      <c r="B10" s="50"/>
      <c r="C10" s="50"/>
      <c r="D10" s="50"/>
      <c r="E10" s="50"/>
      <c r="F10" s="50"/>
      <c r="G10" s="51"/>
      <c r="H10" s="10">
        <v>9</v>
      </c>
      <c r="I10" s="12">
        <v>45537</v>
      </c>
      <c r="J10" s="13" t="s">
        <v>50</v>
      </c>
      <c r="K10" s="13">
        <v>7</v>
      </c>
      <c r="L10" s="13" t="s">
        <v>37</v>
      </c>
      <c r="M10" s="13" t="s">
        <v>38</v>
      </c>
      <c r="N10" s="13"/>
      <c r="O10" s="13" t="s">
        <v>46</v>
      </c>
    </row>
    <row r="11" spans="1:15">
      <c r="A11" s="49"/>
      <c r="B11" s="50"/>
      <c r="C11" s="50"/>
      <c r="D11" s="50"/>
      <c r="E11" s="50"/>
      <c r="F11" s="50"/>
      <c r="G11" s="51"/>
      <c r="H11" s="10">
        <v>10</v>
      </c>
      <c r="I11" s="12">
        <v>45537</v>
      </c>
      <c r="J11" s="13" t="s">
        <v>51</v>
      </c>
      <c r="K11" s="13">
        <v>5</v>
      </c>
      <c r="L11" s="13" t="s">
        <v>37</v>
      </c>
      <c r="M11" s="13" t="s">
        <v>38</v>
      </c>
      <c r="N11" s="13"/>
      <c r="O11" s="13" t="s">
        <v>46</v>
      </c>
    </row>
    <row r="12" spans="1:15">
      <c r="A12" s="49"/>
      <c r="B12" s="50"/>
      <c r="C12" s="50"/>
      <c r="D12" s="50"/>
      <c r="E12" s="50"/>
      <c r="F12" s="50"/>
      <c r="G12" s="51"/>
      <c r="H12" s="10">
        <v>11</v>
      </c>
      <c r="I12" s="12">
        <v>45540</v>
      </c>
      <c r="J12" s="13" t="s">
        <v>52</v>
      </c>
      <c r="K12" s="13" t="s">
        <v>53</v>
      </c>
      <c r="L12" s="13" t="s">
        <v>37</v>
      </c>
      <c r="M12" s="13" t="s">
        <v>38</v>
      </c>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56" priority="10">
      <formula>SUMPRODUCT(--ISNUMBER(MATCH(M2:M101,Selects,0)))&gt;0</formula>
    </cfRule>
    <cfRule type="expression" dxfId="155" priority="11">
      <formula>OR(AND(SUMPRODUCT(--ISNUMBER(MATCH(M2:M101,Selects,0)))=0,SUMPRODUCT(--ISNUMBER(MATCH(M2:M101,Delivery,0)))=0,SUMPRODUCT(--ISNUMBER(MATCH(M2:M101,Sales,0)))=0,SUMPRODUCT(--ISNUMBER(MATCH(M2:M101,Rejects,0)))&gt;0),COUNTIF(M2:M101,"*")=0)</formula>
    </cfRule>
    <cfRule type="expression" dxfId="154" priority="12">
      <formula>AND(SUMPRODUCT(--ISNUMBER(MATCH(M2:M101,Selects,0)))=0,SUMPRODUCT(--ISNUMBER(MATCH(M2:M101,Delivery,0)))&gt;0)</formula>
    </cfRule>
    <cfRule type="expression" dxfId="153" priority="13">
      <formula>AND(SUMPRODUCT(--ISNUMBER(MATCH(M2:M101,Selects,0)))=0,SUMPRODUCT(--ISNUMBER(MATCH(M2:M101,Delivery,0)))=0,SUMPRODUCT(--ISNUMBER(MATCH(M2:M101,Sales,0)))&gt;0)</formula>
    </cfRule>
  </conditionalFormatting>
  <conditionalFormatting sqref="A2:G101">
    <cfRule type="expression" dxfId="152" priority="5">
      <formula>OR(ISNUMBER(SEARCH("*hold*",$A$1)),ISNUMBER(SEARCH("*close*",$A$1)))</formula>
    </cfRule>
  </conditionalFormatting>
  <conditionalFormatting sqref="I2:O101">
    <cfRule type="expression" dxfId="151" priority="1">
      <formula>AND(COUNTA($I2:$L2)=4,ISNUMBER(MATCH($M2,Selects,0)))</formula>
    </cfRule>
    <cfRule type="expression" dxfId="150" priority="2">
      <formula>AND(COUNTA($I2:$L2)=4,ISNUMBER(MATCH($M2,Sales,0)))</formula>
    </cfRule>
    <cfRule type="expression" dxfId="149" priority="3">
      <formula>AND(COUNTA($I2:$L2)=4,ISNUMBER(MATCH($M2,Delivery,0)))</formula>
    </cfRule>
    <cfRule type="expression" dxfId="148"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100-000000000000}">
      <formula1>Source</formula1>
    </dataValidation>
    <dataValidation type="list" allowBlank="1" showInputMessage="1" showErrorMessage="1" errorTitle="Selection only" error="Select proper status of profile" promptTitle="Select status" prompt="Only select" sqref="M2:M101" xr:uid="{00000000-0002-0000-0100-000001000000}">
      <formula1>Status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43" t="s">
        <v>26</v>
      </c>
      <c r="B1" s="44"/>
      <c r="C1" s="44"/>
      <c r="D1" s="44"/>
      <c r="E1" s="44"/>
      <c r="F1" s="44"/>
      <c r="G1" s="45"/>
      <c r="H1" s="9" t="s">
        <v>27</v>
      </c>
      <c r="I1" s="11" t="s">
        <v>28</v>
      </c>
      <c r="J1" s="11" t="s">
        <v>29</v>
      </c>
      <c r="K1" s="11" t="s">
        <v>30</v>
      </c>
      <c r="L1" s="11" t="s">
        <v>31</v>
      </c>
      <c r="M1" s="11" t="s">
        <v>32</v>
      </c>
      <c r="N1" s="11" t="s">
        <v>33</v>
      </c>
      <c r="O1" s="11" t="s">
        <v>34</v>
      </c>
    </row>
    <row r="2" spans="1:15">
      <c r="A2" s="46" t="s">
        <v>222</v>
      </c>
      <c r="B2" s="47"/>
      <c r="C2" s="47"/>
      <c r="D2" s="47"/>
      <c r="E2" s="47"/>
      <c r="F2" s="47"/>
      <c r="G2" s="48"/>
      <c r="H2" s="10">
        <v>1</v>
      </c>
      <c r="I2" s="12"/>
      <c r="J2" s="13"/>
      <c r="K2" s="13"/>
      <c r="L2" s="13"/>
      <c r="M2" s="13"/>
      <c r="N2" s="13"/>
      <c r="O2" s="13"/>
    </row>
    <row r="3" spans="1:15">
      <c r="A3" s="49"/>
      <c r="B3" s="50"/>
      <c r="C3" s="50"/>
      <c r="D3" s="50"/>
      <c r="E3" s="50"/>
      <c r="F3" s="50"/>
      <c r="G3" s="51"/>
      <c r="H3" s="10">
        <v>2</v>
      </c>
      <c r="I3" s="12"/>
      <c r="J3" s="13"/>
      <c r="K3" s="13"/>
      <c r="L3" s="13"/>
      <c r="M3" s="13"/>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47" priority="6">
      <formula>SUMPRODUCT(--ISNUMBER(MATCH(M2:M101,Selects,0)))&gt;0</formula>
    </cfRule>
    <cfRule type="expression" dxfId="146" priority="7">
      <formula>OR(AND(SUMPRODUCT(--ISNUMBER(MATCH(M2:M101,Selects,0)))=0,SUMPRODUCT(--ISNUMBER(MATCH(M2:M101,Delivery,0)))=0,SUMPRODUCT(--ISNUMBER(MATCH(M2:M101,Sales,0)))=0,SUMPRODUCT(--ISNUMBER(MATCH(M2:M101,Rejects,0)))&gt;0),COUNTIF(M2:M101,"*")=0)</formula>
    </cfRule>
    <cfRule type="expression" dxfId="145" priority="8">
      <formula>AND(SUMPRODUCT(--ISNUMBER(MATCH(M2:M101,Selects,0)))=0,SUMPRODUCT(--ISNUMBER(MATCH(M2:M101,Delivery,0)))&gt;0)</formula>
    </cfRule>
    <cfRule type="expression" dxfId="144" priority="9">
      <formula>AND(SUMPRODUCT(--ISNUMBER(MATCH(M2:M101,Selects,0)))=0,SUMPRODUCT(--ISNUMBER(MATCH(M2:M101,Delivery,0)))=0,SUMPRODUCT(--ISNUMBER(MATCH(M2:M101,Sales,0)))&gt;0)</formula>
    </cfRule>
  </conditionalFormatting>
  <conditionalFormatting sqref="A2:G101">
    <cfRule type="expression" dxfId="143" priority="1">
      <formula>OR(ISNUMBER(SEARCH("*hold*",$A$1)),ISNUMBER(SEARCH("*close*",$A$1)))</formula>
    </cfRule>
  </conditionalFormatting>
  <conditionalFormatting sqref="I2:O101">
    <cfRule type="expression" dxfId="142" priority="2">
      <formula>AND(COUNTA($I2:$L2)=4,ISNUMBER(MATCH($M2,Selects,0)))</formula>
    </cfRule>
    <cfRule type="expression" dxfId="141" priority="3">
      <formula>AND(COUNTA($I2:$L2)=4,ISNUMBER(MATCH($M2,Sales,0)))</formula>
    </cfRule>
    <cfRule type="expression" dxfId="140" priority="4">
      <formula>AND(COUNTA($I2:$L2)=4,ISNUMBER(MATCH($M2,Delivery,0)))</formula>
    </cfRule>
    <cfRule type="expression" dxfId="13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200-000000000000}">
      <formula1>Source</formula1>
    </dataValidation>
    <dataValidation type="list" allowBlank="1" showInputMessage="1" showErrorMessage="1" errorTitle="Selection only" error="Select proper status of profile" promptTitle="Select status" prompt="Only select" sqref="M2:M101" xr:uid="{00000000-0002-0000-0200-000001000000}">
      <formula1>Status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43" t="s">
        <v>54</v>
      </c>
      <c r="B1" s="44"/>
      <c r="C1" s="44"/>
      <c r="D1" s="44"/>
      <c r="E1" s="44"/>
      <c r="F1" s="44"/>
      <c r="G1" s="45"/>
      <c r="H1" s="9" t="s">
        <v>27</v>
      </c>
      <c r="I1" s="11" t="s">
        <v>28</v>
      </c>
      <c r="J1" s="11" t="s">
        <v>29</v>
      </c>
      <c r="K1" s="11" t="s">
        <v>30</v>
      </c>
      <c r="L1" s="11" t="s">
        <v>31</v>
      </c>
      <c r="M1" s="11" t="s">
        <v>32</v>
      </c>
      <c r="N1" s="11" t="s">
        <v>33</v>
      </c>
      <c r="O1" s="11" t="s">
        <v>34</v>
      </c>
    </row>
    <row r="2" spans="1:15">
      <c r="A2" s="46" t="s">
        <v>55</v>
      </c>
      <c r="B2" s="47"/>
      <c r="C2" s="47"/>
      <c r="D2" s="47"/>
      <c r="E2" s="47"/>
      <c r="F2" s="47"/>
      <c r="G2" s="48"/>
      <c r="H2" s="10">
        <v>1</v>
      </c>
      <c r="I2" s="12"/>
      <c r="J2" s="13"/>
      <c r="K2" s="13"/>
      <c r="L2" s="13"/>
      <c r="M2" s="13"/>
      <c r="N2" s="13"/>
      <c r="O2" s="13"/>
    </row>
    <row r="3" spans="1:15">
      <c r="A3" s="49"/>
      <c r="B3" s="50"/>
      <c r="C3" s="50"/>
      <c r="D3" s="50"/>
      <c r="E3" s="50"/>
      <c r="F3" s="50"/>
      <c r="G3" s="51"/>
      <c r="H3" s="10">
        <v>2</v>
      </c>
      <c r="I3" s="12"/>
      <c r="J3" s="13"/>
      <c r="K3" s="13"/>
      <c r="L3" s="13"/>
      <c r="M3" s="13"/>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38" priority="6">
      <formula>SUMPRODUCT(--ISNUMBER(MATCH(M2:M101,Selects,0)))&gt;0</formula>
    </cfRule>
    <cfRule type="expression" dxfId="137" priority="7">
      <formula>OR(AND(SUMPRODUCT(--ISNUMBER(MATCH(M2:M101,Selects,0)))=0,SUMPRODUCT(--ISNUMBER(MATCH(M2:M101,Delivery,0)))=0,SUMPRODUCT(--ISNUMBER(MATCH(M2:M101,Sales,0)))=0,SUMPRODUCT(--ISNUMBER(MATCH(M2:M101,Rejects,0)))&gt;0),COUNTIF(M2:M101,"*")=0)</formula>
    </cfRule>
    <cfRule type="expression" dxfId="136" priority="8">
      <formula>AND(SUMPRODUCT(--ISNUMBER(MATCH(M2:M101,Selects,0)))=0,SUMPRODUCT(--ISNUMBER(MATCH(M2:M101,Delivery,0)))&gt;0)</formula>
    </cfRule>
    <cfRule type="expression" dxfId="135" priority="9">
      <formula>AND(SUMPRODUCT(--ISNUMBER(MATCH(M2:M101,Selects,0)))=0,SUMPRODUCT(--ISNUMBER(MATCH(M2:M101,Delivery,0)))=0,SUMPRODUCT(--ISNUMBER(MATCH(M2:M101,Sales,0)))&gt;0)</formula>
    </cfRule>
  </conditionalFormatting>
  <conditionalFormatting sqref="A2:G101">
    <cfRule type="expression" dxfId="134" priority="1">
      <formula>OR(ISNUMBER(SEARCH("*hold*",$A$1)),ISNUMBER(SEARCH("*close*",$A$1)))</formula>
    </cfRule>
  </conditionalFormatting>
  <conditionalFormatting sqref="I2:O101">
    <cfRule type="expression" dxfId="133" priority="2">
      <formula>AND(COUNTA($I2:$L2)=4,ISNUMBER(MATCH($M2,Selects,0)))</formula>
    </cfRule>
    <cfRule type="expression" dxfId="132" priority="3">
      <formula>AND(COUNTA($I2:$L2)=4,ISNUMBER(MATCH($M2,Sales,0)))</formula>
    </cfRule>
    <cfRule type="expression" dxfId="131" priority="4">
      <formula>AND(COUNTA($I2:$L2)=4,ISNUMBER(MATCH($M2,Delivery,0)))</formula>
    </cfRule>
    <cfRule type="expression" dxfId="13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300-000000000000}">
      <formula1>Source</formula1>
    </dataValidation>
    <dataValidation type="list" allowBlank="1" showInputMessage="1" showErrorMessage="1" errorTitle="Selection only" error="Select proper status of profile" promptTitle="Select status" prompt="Only select" sqref="M2:M101" xr:uid="{00000000-0002-0000-0300-000001000000}">
      <formula1>Status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54</v>
      </c>
      <c r="B1" s="44"/>
      <c r="C1" s="44"/>
      <c r="D1" s="44"/>
      <c r="E1" s="44"/>
      <c r="F1" s="44"/>
      <c r="G1" s="45"/>
      <c r="H1" s="9" t="s">
        <v>27</v>
      </c>
      <c r="I1" s="11" t="s">
        <v>28</v>
      </c>
      <c r="J1" s="11" t="s">
        <v>29</v>
      </c>
      <c r="K1" s="11" t="s">
        <v>30</v>
      </c>
      <c r="L1" s="11" t="s">
        <v>31</v>
      </c>
      <c r="M1" s="11" t="s">
        <v>32</v>
      </c>
      <c r="N1" s="11" t="s">
        <v>33</v>
      </c>
      <c r="O1" s="11" t="s">
        <v>34</v>
      </c>
    </row>
    <row r="2" spans="1:15">
      <c r="A2" s="46" t="s">
        <v>223</v>
      </c>
      <c r="B2" s="47"/>
      <c r="C2" s="47"/>
      <c r="D2" s="47"/>
      <c r="E2" s="47"/>
      <c r="F2" s="47"/>
      <c r="G2" s="48"/>
      <c r="H2" s="10">
        <v>1</v>
      </c>
      <c r="I2" s="12">
        <v>45532</v>
      </c>
      <c r="J2" s="13" t="s">
        <v>56</v>
      </c>
      <c r="K2" s="13">
        <v>4.5</v>
      </c>
      <c r="L2" s="13" t="s">
        <v>37</v>
      </c>
      <c r="M2" s="13" t="s">
        <v>57</v>
      </c>
      <c r="N2" s="13"/>
      <c r="O2" s="13"/>
    </row>
    <row r="3" spans="1:15">
      <c r="A3" s="49"/>
      <c r="B3" s="50"/>
      <c r="C3" s="50"/>
      <c r="D3" s="50"/>
      <c r="E3" s="50"/>
      <c r="F3" s="50"/>
      <c r="G3" s="51"/>
      <c r="H3" s="10">
        <v>2</v>
      </c>
      <c r="I3" s="12">
        <v>45532</v>
      </c>
      <c r="J3" s="13" t="s">
        <v>58</v>
      </c>
      <c r="K3" s="13">
        <v>5.5</v>
      </c>
      <c r="L3" s="13" t="s">
        <v>37</v>
      </c>
      <c r="M3" s="13" t="s">
        <v>57</v>
      </c>
      <c r="N3" s="13"/>
      <c r="O3" s="13"/>
    </row>
    <row r="4" spans="1:15">
      <c r="A4" s="49"/>
      <c r="B4" s="50"/>
      <c r="C4" s="50"/>
      <c r="D4" s="50"/>
      <c r="E4" s="50"/>
      <c r="F4" s="50"/>
      <c r="G4" s="51"/>
      <c r="H4" s="10">
        <v>3</v>
      </c>
      <c r="I4" s="19">
        <v>45532</v>
      </c>
      <c r="J4" s="19" t="s">
        <v>41</v>
      </c>
      <c r="K4" s="19">
        <v>5.4</v>
      </c>
      <c r="L4" s="19" t="s">
        <v>37</v>
      </c>
      <c r="M4" s="19" t="s">
        <v>38</v>
      </c>
      <c r="N4" s="19"/>
      <c r="O4" s="19"/>
    </row>
    <row r="5" spans="1:15" ht="28.8">
      <c r="A5" s="49"/>
      <c r="B5" s="50"/>
      <c r="C5" s="50"/>
      <c r="D5" s="50"/>
      <c r="E5" s="50"/>
      <c r="F5" s="50"/>
      <c r="G5" s="51"/>
      <c r="H5" s="10">
        <v>4</v>
      </c>
      <c r="I5" s="12">
        <v>45532</v>
      </c>
      <c r="J5" s="14" t="s">
        <v>59</v>
      </c>
      <c r="K5" s="13">
        <v>5</v>
      </c>
      <c r="L5" s="13" t="s">
        <v>37</v>
      </c>
      <c r="M5" s="13" t="s">
        <v>57</v>
      </c>
      <c r="N5" s="13"/>
      <c r="O5" s="13"/>
    </row>
    <row r="6" spans="1:15" ht="28.8">
      <c r="A6" s="49"/>
      <c r="B6" s="50"/>
      <c r="C6" s="50"/>
      <c r="D6" s="50"/>
      <c r="E6" s="50"/>
      <c r="F6" s="50"/>
      <c r="G6" s="51"/>
      <c r="H6" s="10">
        <v>5</v>
      </c>
      <c r="I6" s="12">
        <v>45539</v>
      </c>
      <c r="J6" s="13" t="s">
        <v>60</v>
      </c>
      <c r="K6" s="13">
        <v>3</v>
      </c>
      <c r="L6" s="13" t="s">
        <v>37</v>
      </c>
      <c r="M6" s="13" t="s">
        <v>57</v>
      </c>
      <c r="N6" s="13"/>
      <c r="O6" s="14" t="s">
        <v>61</v>
      </c>
    </row>
    <row r="7" spans="1:15">
      <c r="A7" s="49"/>
      <c r="B7" s="50"/>
      <c r="C7" s="50"/>
      <c r="D7" s="50"/>
      <c r="E7" s="50"/>
      <c r="F7" s="50"/>
      <c r="G7" s="51"/>
      <c r="H7" s="10">
        <v>6</v>
      </c>
      <c r="I7" s="12"/>
      <c r="J7" s="13"/>
      <c r="K7" s="13"/>
      <c r="L7" s="13"/>
      <c r="M7" s="13"/>
      <c r="N7" s="13"/>
      <c r="O7" s="14"/>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29" priority="6">
      <formula>SUMPRODUCT(--ISNUMBER(MATCH(M2:M101,Selects,0)))&gt;0</formula>
    </cfRule>
    <cfRule type="expression" dxfId="128" priority="7">
      <formula>OR(AND(SUMPRODUCT(--ISNUMBER(MATCH(M2:M101,Selects,0)))=0,SUMPRODUCT(--ISNUMBER(MATCH(M2:M101,Delivery,0)))=0,SUMPRODUCT(--ISNUMBER(MATCH(M2:M101,Sales,0)))=0,SUMPRODUCT(--ISNUMBER(MATCH(M2:M101,Rejects,0)))&gt;0),COUNTIF(M2:M101,"*")=0)</formula>
    </cfRule>
    <cfRule type="expression" dxfId="127" priority="8">
      <formula>AND(SUMPRODUCT(--ISNUMBER(MATCH(M2:M101,Selects,0)))=0,SUMPRODUCT(--ISNUMBER(MATCH(M2:M101,Delivery,0)))&gt;0)</formula>
    </cfRule>
    <cfRule type="expression" dxfId="126" priority="9">
      <formula>AND(SUMPRODUCT(--ISNUMBER(MATCH(M2:M101,Selects,0)))=0,SUMPRODUCT(--ISNUMBER(MATCH(M2:M101,Delivery,0)))=0,SUMPRODUCT(--ISNUMBER(MATCH(M2:M101,Sales,0)))&gt;0)</formula>
    </cfRule>
  </conditionalFormatting>
  <conditionalFormatting sqref="A2:G101">
    <cfRule type="expression" dxfId="125" priority="1">
      <formula>OR(ISNUMBER(SEARCH("*hold*",$A$1)),ISNUMBER(SEARCH("*close*",$A$1)))</formula>
    </cfRule>
  </conditionalFormatting>
  <conditionalFormatting sqref="I4 K4 M4:O4">
    <cfRule type="expression" dxfId="124" priority="69">
      <formula>AND(COUNTA($I4:$M4)=4,ISNUMBER(MATCH(#REF!,Selects,0)))</formula>
    </cfRule>
    <cfRule type="expression" dxfId="123" priority="70">
      <formula>AND(COUNTA($I4:$M4)=4,ISNUMBER(MATCH(#REF!,Sales,0)))</formula>
    </cfRule>
    <cfRule type="expression" dxfId="122" priority="71">
      <formula>AND(COUNTA($I4:$M4)=4,ISNUMBER(MATCH(#REF!,Delivery,0)))</formula>
    </cfRule>
    <cfRule type="expression" dxfId="121" priority="72">
      <formula>AND(COUNTA($I4:$M4)=4,ISNUMBER(MATCH(#REF!,Rejects,0)))</formula>
    </cfRule>
  </conditionalFormatting>
  <conditionalFormatting sqref="I2:O101">
    <cfRule type="expression" dxfId="120" priority="2">
      <formula>AND(COUNTA($I2:$L2)=4,ISNUMBER(MATCH($M2,Selects,0)))</formula>
    </cfRule>
    <cfRule type="expression" dxfId="119" priority="3">
      <formula>AND(COUNTA($I2:$L2)=4,ISNUMBER(MATCH($M2,Sales,0)))</formula>
    </cfRule>
    <cfRule type="expression" dxfId="118" priority="4">
      <formula>AND(COUNTA($I2:$L2)=4,ISNUMBER(MATCH($M2,Delivery,0)))</formula>
    </cfRule>
    <cfRule type="expression" dxfId="117" priority="5">
      <formula>AND(COUNTA($I2:$L2)=4,ISNUMBER(MATCH($M2,Rejects,0)))</formula>
    </cfRule>
  </conditionalFormatting>
  <dataValidations count="2">
    <dataValidation type="list" allowBlank="1" showInputMessage="1" showErrorMessage="1" errorTitle="Selection only" error="Data not in list" promptTitle="Select proper source" sqref="L2:L3 L5:L101" xr:uid="{00000000-0002-0000-0400-000000000000}">
      <formula1>Source</formula1>
    </dataValidation>
    <dataValidation type="list" allowBlank="1" showInputMessage="1" showErrorMessage="1" errorTitle="Selection only" error="Select proper status of profile" promptTitle="Select status" prompt="Only select" sqref="M2:M101" xr:uid="{00000000-0002-0000-0400-000001000000}">
      <formula1>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D700"/>
  </sheetPr>
  <dimension ref="A1:O101"/>
  <sheetViews>
    <sheetView tabSelected="1"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54</v>
      </c>
      <c r="B1" s="44"/>
      <c r="C1" s="44"/>
      <c r="D1" s="44"/>
      <c r="E1" s="44"/>
      <c r="F1" s="44"/>
      <c r="G1" s="45"/>
      <c r="H1" s="9" t="s">
        <v>27</v>
      </c>
      <c r="I1" s="11" t="s">
        <v>28</v>
      </c>
      <c r="J1" s="11" t="s">
        <v>29</v>
      </c>
      <c r="K1" s="11" t="s">
        <v>30</v>
      </c>
      <c r="L1" s="11" t="s">
        <v>31</v>
      </c>
      <c r="M1" s="11" t="s">
        <v>32</v>
      </c>
      <c r="N1" s="11" t="s">
        <v>33</v>
      </c>
      <c r="O1" s="11" t="s">
        <v>34</v>
      </c>
    </row>
    <row r="2" spans="1:15">
      <c r="A2" s="46" t="s">
        <v>224</v>
      </c>
      <c r="B2" s="47"/>
      <c r="C2" s="47"/>
      <c r="D2" s="47"/>
      <c r="E2" s="47"/>
      <c r="F2" s="47"/>
      <c r="G2" s="48"/>
      <c r="H2" s="10">
        <v>1</v>
      </c>
      <c r="I2" s="12">
        <v>45539</v>
      </c>
      <c r="J2" s="13" t="s">
        <v>62</v>
      </c>
      <c r="K2" s="13">
        <v>4.5</v>
      </c>
      <c r="L2" s="13" t="s">
        <v>37</v>
      </c>
      <c r="M2" s="13"/>
      <c r="N2" s="13"/>
      <c r="O2" s="13"/>
    </row>
    <row r="3" spans="1:15">
      <c r="A3" s="49"/>
      <c r="B3" s="50"/>
      <c r="C3" s="50"/>
      <c r="D3" s="50"/>
      <c r="E3" s="50"/>
      <c r="F3" s="50"/>
      <c r="G3" s="51"/>
      <c r="H3" s="10">
        <v>2</v>
      </c>
      <c r="I3" s="12">
        <v>45539</v>
      </c>
      <c r="J3" s="13" t="s">
        <v>63</v>
      </c>
      <c r="K3" s="13">
        <v>5.9</v>
      </c>
      <c r="L3" s="13" t="s">
        <v>37</v>
      </c>
      <c r="M3" s="13"/>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16" priority="6">
      <formula>SUMPRODUCT(--ISNUMBER(MATCH(M2:M101,Selects,0)))&gt;0</formula>
    </cfRule>
    <cfRule type="expression" dxfId="115" priority="7">
      <formula>OR(AND(SUMPRODUCT(--ISNUMBER(MATCH(M2:M101,Selects,0)))=0,SUMPRODUCT(--ISNUMBER(MATCH(M2:M101,Delivery,0)))=0,SUMPRODUCT(--ISNUMBER(MATCH(M2:M101,Sales,0)))=0,SUMPRODUCT(--ISNUMBER(MATCH(M2:M101,Rejects,0)))&gt;0),COUNTIF(M2:M101,"*")=0)</formula>
    </cfRule>
    <cfRule type="expression" dxfId="114" priority="8">
      <formula>AND(SUMPRODUCT(--ISNUMBER(MATCH(M2:M101,Selects,0)))=0,SUMPRODUCT(--ISNUMBER(MATCH(M2:M101,Delivery,0)))&gt;0)</formula>
    </cfRule>
    <cfRule type="expression" dxfId="113" priority="9">
      <formula>AND(SUMPRODUCT(--ISNUMBER(MATCH(M2:M101,Selects,0)))=0,SUMPRODUCT(--ISNUMBER(MATCH(M2:M101,Delivery,0)))=0,SUMPRODUCT(--ISNUMBER(MATCH(M2:M101,Sales,0)))&gt;0)</formula>
    </cfRule>
  </conditionalFormatting>
  <conditionalFormatting sqref="A2:G101">
    <cfRule type="expression" dxfId="112" priority="1">
      <formula>OR(ISNUMBER(SEARCH("*hold*",$A$1)),ISNUMBER(SEARCH("*close*",$A$1)))</formula>
    </cfRule>
  </conditionalFormatting>
  <conditionalFormatting sqref="I2:O101">
    <cfRule type="expression" dxfId="111" priority="2">
      <formula>AND(COUNTA($I2:$L2)=4,ISNUMBER(MATCH($M2,Selects,0)))</formula>
    </cfRule>
    <cfRule type="expression" dxfId="110" priority="3">
      <formula>AND(COUNTA($I2:$L2)=4,ISNUMBER(MATCH($M2,Sales,0)))</formula>
    </cfRule>
    <cfRule type="expression" dxfId="109" priority="4">
      <formula>AND(COUNTA($I2:$L2)=4,ISNUMBER(MATCH($M2,Delivery,0)))</formula>
    </cfRule>
    <cfRule type="expression" dxfId="10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500-000000000000}">
      <formula1>Source</formula1>
    </dataValidation>
    <dataValidation type="list" allowBlank="1" showInputMessage="1" showErrorMessage="1" errorTitle="Selection only" error="Select proper status of profile" promptTitle="Select status" prompt="Only select" sqref="M2:M101" xr:uid="{00000000-0002-0000-0500-000001000000}">
      <formula1>Status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499984740745262"/>
  </sheetPr>
  <dimension ref="A1:O101"/>
  <sheetViews>
    <sheetView workbookViewId="0">
      <pane ySplit="1" topLeftCell="A2" activePane="bottomLeft" state="frozen"/>
      <selection pane="bottomLeft" activeCell="J30" sqref="J30"/>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64</v>
      </c>
      <c r="B1" s="44"/>
      <c r="C1" s="44"/>
      <c r="D1" s="44"/>
      <c r="E1" s="44"/>
      <c r="F1" s="44"/>
      <c r="G1" s="45"/>
      <c r="H1" s="9" t="s">
        <v>27</v>
      </c>
      <c r="I1" s="11" t="s">
        <v>28</v>
      </c>
      <c r="J1" s="11" t="s">
        <v>29</v>
      </c>
      <c r="K1" s="11" t="s">
        <v>30</v>
      </c>
      <c r="L1" s="11" t="s">
        <v>31</v>
      </c>
      <c r="M1" s="11" t="s">
        <v>32</v>
      </c>
      <c r="N1" s="11" t="s">
        <v>33</v>
      </c>
      <c r="O1" s="11" t="s">
        <v>34</v>
      </c>
    </row>
    <row r="2" spans="1:15">
      <c r="A2" s="55" t="s">
        <v>65</v>
      </c>
      <c r="B2" s="47"/>
      <c r="C2" s="47"/>
      <c r="D2" s="47"/>
      <c r="E2" s="47"/>
      <c r="F2" s="47"/>
      <c r="G2" s="48"/>
      <c r="H2" s="10">
        <v>1</v>
      </c>
      <c r="I2" s="12">
        <v>45532</v>
      </c>
      <c r="J2" s="13" t="s">
        <v>66</v>
      </c>
      <c r="K2" s="13">
        <v>6.3</v>
      </c>
      <c r="L2" s="13" t="s">
        <v>37</v>
      </c>
      <c r="M2" s="13" t="s">
        <v>38</v>
      </c>
      <c r="N2" s="13"/>
      <c r="O2" s="13"/>
    </row>
    <row r="3" spans="1:15">
      <c r="A3" s="49"/>
      <c r="B3" s="50"/>
      <c r="C3" s="50"/>
      <c r="D3" s="50"/>
      <c r="E3" s="50"/>
      <c r="F3" s="50"/>
      <c r="G3" s="51"/>
      <c r="H3" s="10">
        <v>2</v>
      </c>
      <c r="I3" s="12">
        <v>45532</v>
      </c>
      <c r="J3" s="13" t="s">
        <v>67</v>
      </c>
      <c r="K3" s="13">
        <v>5.2</v>
      </c>
      <c r="L3" s="13" t="s">
        <v>37</v>
      </c>
      <c r="M3" s="13" t="s">
        <v>57</v>
      </c>
      <c r="N3" s="13"/>
      <c r="O3" s="13"/>
    </row>
    <row r="4" spans="1:15">
      <c r="A4" s="49"/>
      <c r="B4" s="50"/>
      <c r="C4" s="50"/>
      <c r="D4" s="50"/>
      <c r="E4" s="50"/>
      <c r="F4" s="50"/>
      <c r="G4" s="51"/>
      <c r="H4" s="10">
        <v>3</v>
      </c>
      <c r="I4" s="12">
        <v>45533</v>
      </c>
      <c r="J4" s="13" t="s">
        <v>68</v>
      </c>
      <c r="K4" s="13">
        <v>4.5</v>
      </c>
      <c r="L4" s="13" t="s">
        <v>37</v>
      </c>
      <c r="M4" s="13" t="s">
        <v>57</v>
      </c>
      <c r="N4" s="13"/>
      <c r="O4" s="13"/>
    </row>
    <row r="5" spans="1:15">
      <c r="A5" s="49"/>
      <c r="B5" s="50"/>
      <c r="C5" s="50"/>
      <c r="D5" s="50"/>
      <c r="E5" s="50"/>
      <c r="F5" s="50"/>
      <c r="G5" s="51"/>
      <c r="H5" s="10">
        <v>4</v>
      </c>
      <c r="I5" s="12">
        <v>45533</v>
      </c>
      <c r="J5" s="13" t="s">
        <v>69</v>
      </c>
      <c r="K5" s="13">
        <v>5.4</v>
      </c>
      <c r="L5" s="13" t="s">
        <v>37</v>
      </c>
      <c r="M5" s="13" t="s">
        <v>57</v>
      </c>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07" priority="6">
      <formula>SUMPRODUCT(--ISNUMBER(MATCH(M2:M101,Selects,0)))&gt;0</formula>
    </cfRule>
    <cfRule type="expression" dxfId="106" priority="7">
      <formula>OR(AND(SUMPRODUCT(--ISNUMBER(MATCH(M2:M101,Selects,0)))=0,SUMPRODUCT(--ISNUMBER(MATCH(M2:M101,Delivery,0)))=0,SUMPRODUCT(--ISNUMBER(MATCH(M2:M101,Sales,0)))=0,SUMPRODUCT(--ISNUMBER(MATCH(M2:M101,Rejects,0)))&gt;0),COUNTIF(M2:M101,"*")=0)</formula>
    </cfRule>
    <cfRule type="expression" dxfId="105" priority="8">
      <formula>AND(SUMPRODUCT(--ISNUMBER(MATCH(M2:M101,Selects,0)))=0,SUMPRODUCT(--ISNUMBER(MATCH(M2:M101,Delivery,0)))&gt;0)</formula>
    </cfRule>
    <cfRule type="expression" dxfId="104" priority="9">
      <formula>AND(SUMPRODUCT(--ISNUMBER(MATCH(M2:M101,Selects,0)))=0,SUMPRODUCT(--ISNUMBER(MATCH(M2:M101,Delivery,0)))=0,SUMPRODUCT(--ISNUMBER(MATCH(M2:M101,Sales,0)))&gt;0)</formula>
    </cfRule>
  </conditionalFormatting>
  <conditionalFormatting sqref="A2:G101">
    <cfRule type="expression" dxfId="103" priority="1">
      <formula>OR(ISNUMBER(SEARCH("*hold*",$A$1)),ISNUMBER(SEARCH("*close*",$A$1)))</formula>
    </cfRule>
  </conditionalFormatting>
  <conditionalFormatting sqref="I2:O101">
    <cfRule type="expression" dxfId="102" priority="2">
      <formula>AND(COUNTA($I2:$L2)=4,ISNUMBER(MATCH($M2,Selects,0)))</formula>
    </cfRule>
    <cfRule type="expression" dxfId="101" priority="3">
      <formula>AND(COUNTA($I2:$L2)=4,ISNUMBER(MATCH($M2,Sales,0)))</formula>
    </cfRule>
    <cfRule type="expression" dxfId="100" priority="4">
      <formula>AND(COUNTA($I2:$L2)=4,ISNUMBER(MATCH($M2,Delivery,0)))</formula>
    </cfRule>
    <cfRule type="expression" dxfId="9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600-000000000000}">
      <formula1>Source</formula1>
    </dataValidation>
    <dataValidation type="list" allowBlank="1" showInputMessage="1" showErrorMessage="1" errorTitle="Selection only" error="Select proper status of profile" promptTitle="Select status" prompt="Only select" sqref="M2:M101" xr:uid="{00000000-0002-0000-0600-000001000000}">
      <formula1>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6E6FA"/>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70</v>
      </c>
      <c r="B1" s="44"/>
      <c r="C1" s="44"/>
      <c r="D1" s="44"/>
      <c r="E1" s="44"/>
      <c r="F1" s="44"/>
      <c r="G1" s="45"/>
      <c r="H1" s="9" t="s">
        <v>27</v>
      </c>
      <c r="I1" s="11" t="s">
        <v>28</v>
      </c>
      <c r="J1" s="11" t="s">
        <v>29</v>
      </c>
      <c r="K1" s="11" t="s">
        <v>30</v>
      </c>
      <c r="L1" s="11" t="s">
        <v>31</v>
      </c>
      <c r="M1" s="11" t="s">
        <v>32</v>
      </c>
      <c r="N1" s="11" t="s">
        <v>33</v>
      </c>
      <c r="O1" s="11" t="s">
        <v>34</v>
      </c>
    </row>
    <row r="2" spans="1:15" ht="28.8">
      <c r="A2" s="46" t="s">
        <v>71</v>
      </c>
      <c r="B2" s="47"/>
      <c r="C2" s="47"/>
      <c r="D2" s="47"/>
      <c r="E2" s="47"/>
      <c r="F2" s="47"/>
      <c r="G2" s="48"/>
      <c r="H2" s="10">
        <v>1</v>
      </c>
      <c r="I2" s="12">
        <v>45511</v>
      </c>
      <c r="J2" s="13" t="s">
        <v>72</v>
      </c>
      <c r="K2" s="13">
        <v>10</v>
      </c>
      <c r="L2" s="13" t="s">
        <v>73</v>
      </c>
      <c r="M2" s="13" t="s">
        <v>38</v>
      </c>
      <c r="N2" s="13"/>
      <c r="O2" s="14" t="s">
        <v>74</v>
      </c>
    </row>
    <row r="3" spans="1:15">
      <c r="A3" s="49"/>
      <c r="B3" s="50"/>
      <c r="C3" s="50"/>
      <c r="D3" s="50"/>
      <c r="E3" s="50"/>
      <c r="F3" s="50"/>
      <c r="G3" s="51"/>
      <c r="H3" s="10">
        <v>2</v>
      </c>
      <c r="I3" s="12">
        <v>45511</v>
      </c>
      <c r="J3" s="13" t="s">
        <v>75</v>
      </c>
      <c r="K3" s="13">
        <v>16</v>
      </c>
      <c r="L3" s="13" t="s">
        <v>73</v>
      </c>
      <c r="M3" s="13" t="s">
        <v>38</v>
      </c>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98" priority="6">
      <formula>SUMPRODUCT(--ISNUMBER(MATCH(M2:M101,Selects,0)))&gt;0</formula>
    </cfRule>
    <cfRule type="expression" dxfId="97" priority="7">
      <formula>OR(AND(SUMPRODUCT(--ISNUMBER(MATCH(M2:M101,Selects,0)))=0,SUMPRODUCT(--ISNUMBER(MATCH(M2:M101,Delivery,0)))=0,SUMPRODUCT(--ISNUMBER(MATCH(M2:M101,Sales,0)))=0,SUMPRODUCT(--ISNUMBER(MATCH(M2:M101,Rejects,0)))&gt;0),COUNTIF(M2:M101,"*")=0)</formula>
    </cfRule>
    <cfRule type="expression" dxfId="96" priority="8">
      <formula>AND(SUMPRODUCT(--ISNUMBER(MATCH(M2:M101,Selects,0)))=0,SUMPRODUCT(--ISNUMBER(MATCH(M2:M101,Delivery,0)))&gt;0)</formula>
    </cfRule>
    <cfRule type="expression" dxfId="95" priority="9">
      <formula>AND(SUMPRODUCT(--ISNUMBER(MATCH(M2:M101,Selects,0)))=0,SUMPRODUCT(--ISNUMBER(MATCH(M2:M101,Delivery,0)))=0,SUMPRODUCT(--ISNUMBER(MATCH(M2:M101,Sales,0)))&gt;0)</formula>
    </cfRule>
  </conditionalFormatting>
  <conditionalFormatting sqref="A2:G101">
    <cfRule type="expression" dxfId="94" priority="1">
      <formula>OR(ISNUMBER(SEARCH("*hold*",$A$1)),ISNUMBER(SEARCH("*close*",$A$1)))</formula>
    </cfRule>
  </conditionalFormatting>
  <conditionalFormatting sqref="I2:O101">
    <cfRule type="expression" dxfId="93" priority="2">
      <formula>AND(COUNTA($I2:$L2)=4,ISNUMBER(MATCH($M2,Selects,0)))</formula>
    </cfRule>
    <cfRule type="expression" dxfId="92" priority="3">
      <formula>AND(COUNTA($I2:$L2)=4,ISNUMBER(MATCH($M2,Sales,0)))</formula>
    </cfRule>
    <cfRule type="expression" dxfId="91" priority="4">
      <formula>AND(COUNTA($I2:$L2)=4,ISNUMBER(MATCH($M2,Delivery,0)))</formula>
    </cfRule>
    <cfRule type="expression" dxfId="9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700-000000000000}">
      <formula1>Source</formula1>
    </dataValidation>
    <dataValidation type="list" allowBlank="1" showInputMessage="1" showErrorMessage="1" errorTitle="Selection only" error="Select proper status of profile" promptTitle="Select status" prompt="Only select" sqref="M2:M101" xr:uid="{00000000-0002-0000-0700-000001000000}">
      <formula1>Status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6E6FA"/>
  </sheetPr>
  <dimension ref="A1:O101"/>
  <sheetViews>
    <sheetView workbookViewId="0">
      <pane ySplit="1" topLeftCell="A2" activePane="bottomLeft" state="frozen"/>
      <selection pane="bottomLeft" activeCell="J29" sqref="J29:J30"/>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4" t="s">
        <v>76</v>
      </c>
      <c r="B1" s="44"/>
      <c r="C1" s="44"/>
      <c r="D1" s="44"/>
      <c r="E1" s="44"/>
      <c r="F1" s="44"/>
      <c r="G1" s="45"/>
      <c r="H1" s="9" t="s">
        <v>27</v>
      </c>
      <c r="I1" s="11" t="s">
        <v>28</v>
      </c>
      <c r="J1" s="11" t="s">
        <v>29</v>
      </c>
      <c r="K1" s="11" t="s">
        <v>30</v>
      </c>
      <c r="L1" s="11" t="s">
        <v>31</v>
      </c>
      <c r="M1" s="11" t="s">
        <v>32</v>
      </c>
      <c r="N1" s="11" t="s">
        <v>33</v>
      </c>
      <c r="O1" s="11" t="s">
        <v>34</v>
      </c>
    </row>
    <row r="2" spans="1:15">
      <c r="A2" s="55" t="s">
        <v>77</v>
      </c>
      <c r="B2" s="47"/>
      <c r="C2" s="47"/>
      <c r="D2" s="47"/>
      <c r="E2" s="47"/>
      <c r="F2" s="47"/>
      <c r="G2" s="48"/>
      <c r="H2" s="10">
        <v>1</v>
      </c>
      <c r="I2" s="12">
        <v>45539</v>
      </c>
      <c r="J2" s="13" t="s">
        <v>78</v>
      </c>
      <c r="K2" s="13">
        <v>6</v>
      </c>
      <c r="L2" s="13" t="s">
        <v>37</v>
      </c>
      <c r="M2" s="13" t="s">
        <v>38</v>
      </c>
      <c r="N2" s="13"/>
      <c r="O2" s="13" t="s">
        <v>79</v>
      </c>
    </row>
    <row r="3" spans="1:15">
      <c r="A3" s="49"/>
      <c r="B3" s="50"/>
      <c r="C3" s="50"/>
      <c r="D3" s="50"/>
      <c r="E3" s="50"/>
      <c r="F3" s="50"/>
      <c r="G3" s="51"/>
      <c r="H3" s="10">
        <v>2</v>
      </c>
      <c r="I3" s="12">
        <v>45539</v>
      </c>
      <c r="J3" s="13" t="s">
        <v>80</v>
      </c>
      <c r="K3" s="13">
        <v>5</v>
      </c>
      <c r="L3" s="13" t="s">
        <v>37</v>
      </c>
      <c r="M3" s="13" t="s">
        <v>38</v>
      </c>
      <c r="N3" s="13"/>
      <c r="O3" s="13" t="s">
        <v>79</v>
      </c>
    </row>
    <row r="4" spans="1:15">
      <c r="A4" s="49"/>
      <c r="B4" s="50"/>
      <c r="C4" s="50"/>
      <c r="D4" s="50"/>
      <c r="E4" s="50"/>
      <c r="F4" s="50"/>
      <c r="G4" s="51"/>
      <c r="H4" s="10">
        <v>3</v>
      </c>
      <c r="I4" s="12">
        <v>45545</v>
      </c>
      <c r="J4" s="13" t="s">
        <v>81</v>
      </c>
      <c r="K4" s="13">
        <v>6.6</v>
      </c>
      <c r="L4" s="13" t="s">
        <v>37</v>
      </c>
      <c r="M4" s="13" t="s">
        <v>38</v>
      </c>
      <c r="N4" s="13"/>
      <c r="O4" s="13"/>
    </row>
    <row r="5" spans="1:15">
      <c r="A5" s="49"/>
      <c r="B5" s="50"/>
      <c r="C5" s="50"/>
      <c r="D5" s="50"/>
      <c r="E5" s="50"/>
      <c r="F5" s="50"/>
      <c r="G5" s="51"/>
      <c r="H5" s="10">
        <v>4</v>
      </c>
      <c r="I5" s="12"/>
      <c r="J5" s="13"/>
      <c r="K5" s="13"/>
      <c r="L5" s="13"/>
      <c r="M5" s="13"/>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89" priority="6">
      <formula>SUMPRODUCT(--ISNUMBER(MATCH(M2:M101,Selects,0)))&gt;0</formula>
    </cfRule>
    <cfRule type="expression" dxfId="88" priority="7">
      <formula>OR(AND(SUMPRODUCT(--ISNUMBER(MATCH(M2:M101,Selects,0)))=0,SUMPRODUCT(--ISNUMBER(MATCH(M2:M101,Delivery,0)))=0,SUMPRODUCT(--ISNUMBER(MATCH(M2:M101,Sales,0)))=0,SUMPRODUCT(--ISNUMBER(MATCH(M2:M101,Rejects,0)))&gt;0),COUNTIF(M2:M101,"*")=0)</formula>
    </cfRule>
    <cfRule type="expression" dxfId="87" priority="8">
      <formula>AND(SUMPRODUCT(--ISNUMBER(MATCH(M2:M101,Selects,0)))=0,SUMPRODUCT(--ISNUMBER(MATCH(M2:M101,Delivery,0)))&gt;0)</formula>
    </cfRule>
    <cfRule type="expression" dxfId="86" priority="9">
      <formula>AND(SUMPRODUCT(--ISNUMBER(MATCH(M2:M101,Selects,0)))=0,SUMPRODUCT(--ISNUMBER(MATCH(M2:M101,Delivery,0)))=0,SUMPRODUCT(--ISNUMBER(MATCH(M2:M101,Sales,0)))&gt;0)</formula>
    </cfRule>
  </conditionalFormatting>
  <conditionalFormatting sqref="A2:G101">
    <cfRule type="expression" dxfId="85" priority="1">
      <formula>OR(ISNUMBER(SEARCH("*hold*",$A$1)),ISNUMBER(SEARCH("*close*",$A$1)))</formula>
    </cfRule>
  </conditionalFormatting>
  <conditionalFormatting sqref="I2:O101">
    <cfRule type="expression" dxfId="84" priority="2">
      <formula>AND(COUNTA($I2:$L2)=4,ISNUMBER(MATCH($M2,Selects,0)))</formula>
    </cfRule>
    <cfRule type="expression" dxfId="83" priority="3">
      <formula>AND(COUNTA($I2:$L2)=4,ISNUMBER(MATCH($M2,Sales,0)))</formula>
    </cfRule>
    <cfRule type="expression" dxfId="82" priority="4">
      <formula>AND(COUNTA($I2:$L2)=4,ISNUMBER(MATCH($M2,Delivery,0)))</formula>
    </cfRule>
    <cfRule type="expression" dxfId="81"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800-000000000000}">
      <formula1>Source</formula1>
    </dataValidation>
    <dataValidation type="list" allowBlank="1" showInputMessage="1" showErrorMessage="1" errorTitle="Selection only" error="Select proper status of profile" promptTitle="Select status" prompt="Only select" sqref="M2:M101" xr:uid="{00000000-0002-0000-0800-000001000000}">
      <formula1>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rgb="FFE6E6FA"/>
  </sheetPr>
  <dimension ref="A1:O101"/>
  <sheetViews>
    <sheetView workbookViewId="0">
      <pane ySplit="1" topLeftCell="A2" activePane="bottomLeft" state="frozen"/>
      <selection pane="bottomLeft" activeCell="J20" sqref="J20"/>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56" t="s">
        <v>82</v>
      </c>
      <c r="B1" s="44"/>
      <c r="C1" s="44"/>
      <c r="D1" s="44"/>
      <c r="E1" s="44"/>
      <c r="F1" s="44"/>
      <c r="G1" s="45"/>
      <c r="H1" s="9" t="s">
        <v>27</v>
      </c>
      <c r="I1" s="11" t="s">
        <v>28</v>
      </c>
      <c r="J1" s="11" t="s">
        <v>29</v>
      </c>
      <c r="K1" s="11" t="s">
        <v>30</v>
      </c>
      <c r="L1" s="11" t="s">
        <v>31</v>
      </c>
      <c r="M1" s="11" t="s">
        <v>32</v>
      </c>
      <c r="N1" s="11" t="s">
        <v>33</v>
      </c>
      <c r="O1" s="11" t="s">
        <v>34</v>
      </c>
    </row>
    <row r="2" spans="1:15">
      <c r="A2" s="46" t="s">
        <v>83</v>
      </c>
      <c r="B2" s="47"/>
      <c r="C2" s="47"/>
      <c r="D2" s="47"/>
      <c r="E2" s="47"/>
      <c r="F2" s="47"/>
      <c r="G2" s="48"/>
      <c r="H2" s="10">
        <v>1</v>
      </c>
      <c r="I2" s="12">
        <v>45495</v>
      </c>
      <c r="J2" s="13" t="s">
        <v>84</v>
      </c>
      <c r="K2" s="13" t="s">
        <v>85</v>
      </c>
      <c r="L2" s="13" t="s">
        <v>73</v>
      </c>
      <c r="M2" s="13" t="s">
        <v>86</v>
      </c>
      <c r="N2" s="13"/>
      <c r="O2" s="13"/>
    </row>
    <row r="3" spans="1:15">
      <c r="A3" s="49"/>
      <c r="B3" s="50"/>
      <c r="C3" s="50"/>
      <c r="D3" s="50"/>
      <c r="E3" s="50"/>
      <c r="F3" s="50"/>
      <c r="G3" s="51"/>
      <c r="H3" s="10">
        <v>2</v>
      </c>
      <c r="I3" s="12">
        <v>45495</v>
      </c>
      <c r="J3" s="13" t="s">
        <v>87</v>
      </c>
      <c r="K3" s="13" t="s">
        <v>53</v>
      </c>
      <c r="L3" s="13" t="s">
        <v>73</v>
      </c>
      <c r="M3" s="13" t="s">
        <v>38</v>
      </c>
      <c r="N3" s="13"/>
      <c r="O3" s="13"/>
    </row>
    <row r="4" spans="1:15">
      <c r="A4" s="49"/>
      <c r="B4" s="50"/>
      <c r="C4" s="50"/>
      <c r="D4" s="50"/>
      <c r="E4" s="50"/>
      <c r="F4" s="50"/>
      <c r="G4" s="51"/>
      <c r="H4" s="10">
        <v>3</v>
      </c>
      <c r="I4" s="12">
        <v>45495</v>
      </c>
      <c r="J4" s="13" t="s">
        <v>88</v>
      </c>
      <c r="K4" s="13" t="s">
        <v>85</v>
      </c>
      <c r="L4" s="13" t="s">
        <v>73</v>
      </c>
      <c r="M4" s="13" t="s">
        <v>86</v>
      </c>
      <c r="N4" s="13"/>
      <c r="O4" s="13"/>
    </row>
    <row r="5" spans="1:15">
      <c r="A5" s="49"/>
      <c r="B5" s="50"/>
      <c r="C5" s="50"/>
      <c r="D5" s="50"/>
      <c r="E5" s="50"/>
      <c r="F5" s="50"/>
      <c r="G5" s="51"/>
      <c r="H5" s="10">
        <v>4</v>
      </c>
      <c r="I5" s="12"/>
      <c r="J5" s="13"/>
      <c r="K5" s="13"/>
      <c r="L5" s="13"/>
      <c r="M5" s="13"/>
      <c r="N5" s="13"/>
      <c r="O5" s="13"/>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3"/>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3"/>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80" priority="10">
      <formula>SUMPRODUCT(--ISNUMBER(MATCH(M2:M101,Selects,0)))&gt;0</formula>
    </cfRule>
    <cfRule type="expression" dxfId="79" priority="12">
      <formula>OR(AND(SUMPRODUCT(--ISNUMBER(MATCH(M2:M101,Selects,0)))=0,SUMPRODUCT(--ISNUMBER(MATCH(M2:M101,Delivery,0)))=0,SUMPRODUCT(--ISNUMBER(MATCH(M2:M101,Sales,0)))=0,SUMPRODUCT(--ISNUMBER(MATCH(M2:M101,Rejects,0)))&gt;0),COUNTIF(M2:M101,"*")=0)</formula>
    </cfRule>
    <cfRule type="expression" dxfId="78" priority="13">
      <formula>AND(SUMPRODUCT(--ISNUMBER(MATCH(M2:M101,Selects,0)))=0,SUMPRODUCT(--ISNUMBER(MATCH(M2:M101,Delivery,0)))&gt;0)</formula>
    </cfRule>
    <cfRule type="expression" dxfId="77" priority="14">
      <formula>AND(SUMPRODUCT(--ISNUMBER(MATCH(M2:M101,Selects,0)))=0,SUMPRODUCT(--ISNUMBER(MATCH(M2:M101,Delivery,0)))=0,SUMPRODUCT(--ISNUMBER(MATCH(M2:M101,Sales,0)))&gt;0)</formula>
    </cfRule>
  </conditionalFormatting>
  <conditionalFormatting sqref="A2:G101">
    <cfRule type="expression" dxfId="76" priority="1">
      <formula>OR(ISNUMBER(SEARCH("*hold*",$A$1)),ISNUMBER(SEARCH("*close*",$A$1)))</formula>
    </cfRule>
  </conditionalFormatting>
  <conditionalFormatting sqref="I2:O101">
    <cfRule type="expression" dxfId="75" priority="2">
      <formula>AND(COUNTA($I2:$L2)=4,ISNUMBER(MATCH($M2,Selects,0)))</formula>
    </cfRule>
    <cfRule type="expression" dxfId="74" priority="3">
      <formula>AND(COUNTA($I2:$L2)=4,ISNUMBER(MATCH($M2,Sales,0)))</formula>
    </cfRule>
    <cfRule type="expression" dxfId="73" priority="4">
      <formula>AND(COUNTA($I2:$L2)=4,ISNUMBER(MATCH($M2,Delivery,0)))</formula>
    </cfRule>
    <cfRule type="expression" dxfId="72"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900-000000000000}">
      <formula1>Source</formula1>
    </dataValidation>
    <dataValidation type="list" allowBlank="1" showInputMessage="1" showErrorMessage="1" errorTitle="Selection only" error="Select proper status of profile" promptTitle="Select status" prompt="Only select" sqref="M2:M101" xr:uid="{00000000-0002-0000-0900-000001000000}">
      <formula1>Status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0.499984740745262"/>
  </sheetPr>
  <dimension ref="A1:O102"/>
  <sheetViews>
    <sheetView workbookViewId="0">
      <pane ySplit="1" topLeftCell="A2" activePane="bottomLeft" state="frozen"/>
      <selection pane="bottomLeft" activeCell="J30" sqref="J30"/>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89</v>
      </c>
      <c r="B1" s="44"/>
      <c r="C1" s="44"/>
      <c r="D1" s="44"/>
      <c r="E1" s="44"/>
      <c r="F1" s="44"/>
      <c r="G1" s="45"/>
      <c r="H1" s="9" t="s">
        <v>27</v>
      </c>
      <c r="I1" s="11" t="s">
        <v>28</v>
      </c>
      <c r="J1" s="11" t="s">
        <v>29</v>
      </c>
      <c r="K1" s="11" t="s">
        <v>30</v>
      </c>
      <c r="L1" s="11" t="s">
        <v>31</v>
      </c>
      <c r="M1" s="11" t="s">
        <v>32</v>
      </c>
      <c r="N1" s="11" t="s">
        <v>33</v>
      </c>
      <c r="O1" s="11" t="s">
        <v>34</v>
      </c>
    </row>
    <row r="2" spans="1:15">
      <c r="A2" s="46" t="s">
        <v>90</v>
      </c>
      <c r="B2" s="47"/>
      <c r="C2" s="47"/>
      <c r="D2" s="47"/>
      <c r="E2" s="47"/>
      <c r="F2" s="47"/>
      <c r="G2" s="48"/>
      <c r="H2" s="10">
        <v>1</v>
      </c>
      <c r="I2" s="12">
        <v>45475</v>
      </c>
      <c r="J2" s="13" t="s">
        <v>91</v>
      </c>
      <c r="K2" s="13" t="s">
        <v>92</v>
      </c>
      <c r="L2" s="13" t="s">
        <v>73</v>
      </c>
      <c r="M2" s="13" t="s">
        <v>93</v>
      </c>
      <c r="N2" s="13"/>
      <c r="O2" s="13" t="s">
        <v>94</v>
      </c>
    </row>
    <row r="3" spans="1:15">
      <c r="A3" s="49"/>
      <c r="B3" s="50"/>
      <c r="C3" s="50"/>
      <c r="D3" s="50"/>
      <c r="E3" s="50"/>
      <c r="F3" s="50"/>
      <c r="G3" s="51"/>
      <c r="H3" s="10">
        <v>2</v>
      </c>
      <c r="I3" s="12">
        <v>45475</v>
      </c>
      <c r="J3" s="13" t="s">
        <v>95</v>
      </c>
      <c r="K3" s="13" t="s">
        <v>96</v>
      </c>
      <c r="L3" s="13" t="s">
        <v>73</v>
      </c>
      <c r="M3" s="13" t="s">
        <v>57</v>
      </c>
      <c r="N3" s="13"/>
      <c r="O3" s="13"/>
    </row>
    <row r="4" spans="1:15">
      <c r="A4" s="49"/>
      <c r="B4" s="50"/>
      <c r="C4" s="50"/>
      <c r="D4" s="50"/>
      <c r="E4" s="50"/>
      <c r="F4" s="50"/>
      <c r="G4" s="51"/>
      <c r="H4" s="10">
        <v>3</v>
      </c>
      <c r="I4" s="12">
        <v>45490</v>
      </c>
      <c r="J4" s="13" t="s">
        <v>97</v>
      </c>
      <c r="K4" s="13" t="s">
        <v>96</v>
      </c>
      <c r="L4" s="13" t="s">
        <v>73</v>
      </c>
      <c r="M4" s="13" t="s">
        <v>57</v>
      </c>
      <c r="N4" s="13"/>
      <c r="O4" s="13" t="s">
        <v>98</v>
      </c>
    </row>
    <row r="5" spans="1:15">
      <c r="A5" s="49"/>
      <c r="B5" s="50"/>
      <c r="C5" s="50"/>
      <c r="D5" s="50"/>
      <c r="E5" s="50"/>
      <c r="F5" s="50"/>
      <c r="G5" s="51"/>
      <c r="H5" s="10">
        <v>4</v>
      </c>
      <c r="I5" s="12">
        <v>45490</v>
      </c>
      <c r="J5" s="13" t="s">
        <v>99</v>
      </c>
      <c r="K5" s="13" t="s">
        <v>96</v>
      </c>
      <c r="L5" s="13" t="s">
        <v>37</v>
      </c>
      <c r="M5" s="13" t="s">
        <v>57</v>
      </c>
      <c r="N5" s="13"/>
      <c r="O5" s="13" t="s">
        <v>100</v>
      </c>
    </row>
    <row r="6" spans="1:15">
      <c r="A6" s="49"/>
      <c r="B6" s="50"/>
      <c r="C6" s="50"/>
      <c r="D6" s="50"/>
      <c r="E6" s="50"/>
      <c r="F6" s="50"/>
      <c r="G6" s="51"/>
      <c r="H6" s="10">
        <v>5</v>
      </c>
      <c r="I6" s="12">
        <v>45490</v>
      </c>
      <c r="J6" s="13" t="s">
        <v>101</v>
      </c>
      <c r="K6" s="13" t="s">
        <v>53</v>
      </c>
      <c r="L6" s="13" t="s">
        <v>73</v>
      </c>
      <c r="M6" s="13" t="s">
        <v>38</v>
      </c>
      <c r="N6" s="13"/>
      <c r="O6" s="13" t="s">
        <v>102</v>
      </c>
    </row>
    <row r="7" spans="1:15">
      <c r="A7" s="49"/>
      <c r="B7" s="50"/>
      <c r="C7" s="50"/>
      <c r="D7" s="50"/>
      <c r="E7" s="50"/>
      <c r="F7" s="50"/>
      <c r="G7" s="51"/>
      <c r="H7" s="10">
        <v>6</v>
      </c>
      <c r="I7" s="12">
        <v>45492</v>
      </c>
      <c r="J7" s="13" t="s">
        <v>103</v>
      </c>
      <c r="K7" s="13" t="s">
        <v>104</v>
      </c>
      <c r="L7" s="13" t="s">
        <v>37</v>
      </c>
      <c r="M7" s="13" t="s">
        <v>38</v>
      </c>
      <c r="N7" s="13"/>
      <c r="O7" s="13" t="s">
        <v>102</v>
      </c>
    </row>
    <row r="8" spans="1:15">
      <c r="A8" s="49"/>
      <c r="B8" s="50"/>
      <c r="C8" s="50"/>
      <c r="D8" s="50"/>
      <c r="E8" s="50"/>
      <c r="F8" s="50"/>
      <c r="G8" s="51"/>
      <c r="H8" s="10"/>
      <c r="I8" s="12">
        <v>45492</v>
      </c>
      <c r="J8" s="13" t="s">
        <v>105</v>
      </c>
      <c r="K8" s="13" t="s">
        <v>106</v>
      </c>
      <c r="L8" s="13" t="s">
        <v>37</v>
      </c>
      <c r="M8" s="13" t="s">
        <v>57</v>
      </c>
      <c r="N8" s="13"/>
      <c r="O8" s="13"/>
    </row>
    <row r="9" spans="1:15">
      <c r="A9" s="49"/>
      <c r="B9" s="50"/>
      <c r="C9" s="50"/>
      <c r="D9" s="50"/>
      <c r="E9" s="50"/>
      <c r="F9" s="50"/>
      <c r="G9" s="51"/>
      <c r="H9" s="10">
        <v>7</v>
      </c>
      <c r="I9" s="16" t="s">
        <v>107</v>
      </c>
      <c r="J9" s="17" t="s">
        <v>108</v>
      </c>
      <c r="K9" s="17">
        <v>2.11</v>
      </c>
      <c r="L9" s="17" t="s">
        <v>37</v>
      </c>
      <c r="M9" s="17" t="s">
        <v>57</v>
      </c>
      <c r="N9" s="17"/>
      <c r="O9" s="17" t="s">
        <v>109</v>
      </c>
    </row>
    <row r="10" spans="1:15">
      <c r="A10" s="49"/>
      <c r="B10" s="50"/>
      <c r="C10" s="50"/>
      <c r="D10" s="50"/>
      <c r="E10" s="50"/>
      <c r="F10" s="50"/>
      <c r="G10" s="51"/>
      <c r="H10" s="10">
        <v>8</v>
      </c>
      <c r="I10" s="12" t="s">
        <v>107</v>
      </c>
      <c r="J10" s="13" t="s">
        <v>110</v>
      </c>
      <c r="K10" s="13">
        <v>5</v>
      </c>
      <c r="L10" s="13" t="s">
        <v>37</v>
      </c>
      <c r="M10" s="13" t="s">
        <v>57</v>
      </c>
      <c r="N10" s="13"/>
      <c r="O10" s="13"/>
    </row>
    <row r="11" spans="1:15">
      <c r="A11" s="49"/>
      <c r="B11" s="50"/>
      <c r="C11" s="50"/>
      <c r="D11" s="50"/>
      <c r="E11" s="50"/>
      <c r="F11" s="50"/>
      <c r="G11" s="51"/>
      <c r="H11" s="10">
        <v>9</v>
      </c>
      <c r="I11" s="12"/>
      <c r="J11" s="13"/>
      <c r="K11" s="13"/>
      <c r="L11" s="13"/>
      <c r="M11" s="13"/>
      <c r="N11" s="13"/>
      <c r="O11" s="13"/>
    </row>
    <row r="12" spans="1:15">
      <c r="A12" s="49"/>
      <c r="B12" s="50"/>
      <c r="C12" s="50"/>
      <c r="D12" s="50"/>
      <c r="E12" s="50"/>
      <c r="F12" s="50"/>
      <c r="G12" s="51"/>
      <c r="H12" s="10">
        <v>10</v>
      </c>
      <c r="I12" s="12"/>
      <c r="J12" s="13"/>
      <c r="K12" s="13"/>
      <c r="L12" s="13"/>
      <c r="M12" s="13"/>
      <c r="N12" s="13"/>
      <c r="O12" s="13"/>
    </row>
    <row r="13" spans="1:15">
      <c r="A13" s="49"/>
      <c r="B13" s="50"/>
      <c r="C13" s="50"/>
      <c r="D13" s="50"/>
      <c r="E13" s="50"/>
      <c r="F13" s="50"/>
      <c r="G13" s="51"/>
      <c r="H13" s="10">
        <v>11</v>
      </c>
      <c r="I13" s="12"/>
      <c r="J13" s="13"/>
      <c r="K13" s="13"/>
      <c r="L13" s="13"/>
      <c r="M13" s="13"/>
      <c r="N13" s="13"/>
      <c r="O13" s="13"/>
    </row>
    <row r="14" spans="1:15">
      <c r="A14" s="49"/>
      <c r="B14" s="50"/>
      <c r="C14" s="50"/>
      <c r="D14" s="50"/>
      <c r="E14" s="50"/>
      <c r="F14" s="50"/>
      <c r="G14" s="51"/>
      <c r="H14" s="10">
        <v>12</v>
      </c>
      <c r="I14" s="12"/>
      <c r="J14" s="18" t="s">
        <v>111</v>
      </c>
      <c r="K14" s="13"/>
      <c r="L14" s="13"/>
      <c r="M14" s="13"/>
      <c r="N14" s="13"/>
      <c r="O14" s="13"/>
    </row>
    <row r="15" spans="1:15">
      <c r="A15" s="49"/>
      <c r="B15" s="50"/>
      <c r="C15" s="50"/>
      <c r="D15" s="50"/>
      <c r="E15" s="50"/>
      <c r="F15" s="50"/>
      <c r="G15" s="51"/>
      <c r="H15" s="10">
        <v>13</v>
      </c>
      <c r="I15" s="12"/>
      <c r="J15" s="13"/>
      <c r="K15" s="13"/>
      <c r="L15" s="13"/>
      <c r="M15" s="13"/>
      <c r="N15" s="13"/>
      <c r="O15" s="13"/>
    </row>
    <row r="16" spans="1:15">
      <c r="A16" s="49"/>
      <c r="B16" s="50"/>
      <c r="C16" s="50"/>
      <c r="D16" s="50"/>
      <c r="E16" s="50"/>
      <c r="F16" s="50"/>
      <c r="G16" s="51"/>
      <c r="H16" s="10">
        <v>14</v>
      </c>
      <c r="I16" s="12"/>
      <c r="J16" s="13"/>
      <c r="K16" s="13"/>
      <c r="L16" s="13"/>
      <c r="M16" s="13"/>
      <c r="N16" s="13"/>
      <c r="O16" s="13"/>
    </row>
    <row r="17" spans="1:15">
      <c r="A17" s="49"/>
      <c r="B17" s="50"/>
      <c r="C17" s="50"/>
      <c r="D17" s="50"/>
      <c r="E17" s="50"/>
      <c r="F17" s="50"/>
      <c r="G17" s="51"/>
      <c r="H17" s="10">
        <v>15</v>
      </c>
      <c r="I17" s="12"/>
      <c r="J17" s="13"/>
      <c r="K17" s="13"/>
      <c r="L17" s="13"/>
      <c r="M17" s="13"/>
      <c r="N17" s="13"/>
      <c r="O17" s="13"/>
    </row>
    <row r="18" spans="1:15">
      <c r="A18" s="49"/>
      <c r="B18" s="50"/>
      <c r="C18" s="50"/>
      <c r="D18" s="50"/>
      <c r="E18" s="50"/>
      <c r="F18" s="50"/>
      <c r="G18" s="51"/>
      <c r="H18" s="10">
        <v>16</v>
      </c>
      <c r="I18" s="12"/>
      <c r="J18" s="13"/>
      <c r="K18" s="13"/>
      <c r="L18" s="13"/>
      <c r="M18" s="13"/>
      <c r="N18" s="13"/>
      <c r="O18" s="13"/>
    </row>
    <row r="19" spans="1:15">
      <c r="A19" s="49"/>
      <c r="B19" s="50"/>
      <c r="C19" s="50"/>
      <c r="D19" s="50"/>
      <c r="E19" s="50"/>
      <c r="F19" s="50"/>
      <c r="G19" s="51"/>
      <c r="H19" s="10">
        <v>17</v>
      </c>
      <c r="I19" s="12"/>
      <c r="J19" s="13"/>
      <c r="K19" s="13"/>
      <c r="L19" s="13"/>
      <c r="M19" s="13"/>
      <c r="N19" s="13"/>
      <c r="O19" s="13"/>
    </row>
    <row r="20" spans="1:15">
      <c r="A20" s="49"/>
      <c r="B20" s="50"/>
      <c r="C20" s="50"/>
      <c r="D20" s="50"/>
      <c r="E20" s="50"/>
      <c r="F20" s="50"/>
      <c r="G20" s="51"/>
      <c r="H20" s="10">
        <v>18</v>
      </c>
      <c r="I20" s="12"/>
      <c r="J20" s="13"/>
      <c r="K20" s="13"/>
      <c r="L20" s="13"/>
      <c r="M20" s="13"/>
      <c r="N20" s="13"/>
      <c r="O20" s="13"/>
    </row>
    <row r="21" spans="1:15">
      <c r="A21" s="49"/>
      <c r="B21" s="50"/>
      <c r="C21" s="50"/>
      <c r="D21" s="50"/>
      <c r="E21" s="50"/>
      <c r="F21" s="50"/>
      <c r="G21" s="51"/>
      <c r="H21" s="10">
        <v>19</v>
      </c>
      <c r="I21" s="12"/>
      <c r="J21" s="13"/>
      <c r="K21" s="13"/>
      <c r="L21" s="13"/>
      <c r="M21" s="13"/>
      <c r="N21" s="13"/>
      <c r="O21" s="13"/>
    </row>
    <row r="22" spans="1:15">
      <c r="A22" s="49"/>
      <c r="B22" s="50"/>
      <c r="C22" s="50"/>
      <c r="D22" s="50"/>
      <c r="E22" s="50"/>
      <c r="F22" s="50"/>
      <c r="G22" s="51"/>
      <c r="H22" s="10">
        <v>20</v>
      </c>
      <c r="I22" s="12"/>
      <c r="J22" s="13"/>
      <c r="K22" s="13"/>
      <c r="L22" s="13"/>
      <c r="M22" s="13"/>
      <c r="N22" s="13"/>
      <c r="O22" s="13"/>
    </row>
    <row r="23" spans="1:15">
      <c r="A23" s="49"/>
      <c r="B23" s="50"/>
      <c r="C23" s="50"/>
      <c r="D23" s="50"/>
      <c r="E23" s="50"/>
      <c r="F23" s="50"/>
      <c r="G23" s="51"/>
      <c r="H23" s="10">
        <v>21</v>
      </c>
      <c r="I23" s="12"/>
      <c r="J23" s="13"/>
      <c r="K23" s="13"/>
      <c r="L23" s="13"/>
      <c r="M23" s="13"/>
      <c r="N23" s="13"/>
      <c r="O23" s="13"/>
    </row>
    <row r="24" spans="1:15">
      <c r="A24" s="49"/>
      <c r="B24" s="50"/>
      <c r="C24" s="50"/>
      <c r="D24" s="50"/>
      <c r="E24" s="50"/>
      <c r="F24" s="50"/>
      <c r="G24" s="51"/>
      <c r="H24" s="10">
        <v>22</v>
      </c>
      <c r="I24" s="12"/>
      <c r="J24" s="13"/>
      <c r="K24" s="13"/>
      <c r="L24" s="13"/>
      <c r="M24" s="13"/>
      <c r="N24" s="13"/>
      <c r="O24" s="13"/>
    </row>
    <row r="25" spans="1:15">
      <c r="A25" s="49"/>
      <c r="B25" s="50"/>
      <c r="C25" s="50"/>
      <c r="D25" s="50"/>
      <c r="E25" s="50"/>
      <c r="F25" s="50"/>
      <c r="G25" s="51"/>
      <c r="H25" s="10">
        <v>23</v>
      </c>
      <c r="I25" s="12"/>
      <c r="J25" s="13"/>
      <c r="K25" s="13"/>
      <c r="L25" s="13"/>
      <c r="M25" s="13"/>
      <c r="N25" s="13"/>
      <c r="O25" s="13"/>
    </row>
    <row r="26" spans="1:15">
      <c r="A26" s="49"/>
      <c r="B26" s="50"/>
      <c r="C26" s="50"/>
      <c r="D26" s="50"/>
      <c r="E26" s="50"/>
      <c r="F26" s="50"/>
      <c r="G26" s="51"/>
      <c r="H26" s="10">
        <v>24</v>
      </c>
      <c r="I26" s="12"/>
      <c r="J26" s="13"/>
      <c r="K26" s="13"/>
      <c r="L26" s="13"/>
      <c r="M26" s="13"/>
      <c r="N26" s="13"/>
      <c r="O26" s="13"/>
    </row>
    <row r="27" spans="1:15">
      <c r="A27" s="49"/>
      <c r="B27" s="50"/>
      <c r="C27" s="50"/>
      <c r="D27" s="50"/>
      <c r="E27" s="50"/>
      <c r="F27" s="50"/>
      <c r="G27" s="51"/>
      <c r="H27" s="10">
        <v>25</v>
      </c>
      <c r="I27" s="12"/>
      <c r="J27" s="13"/>
      <c r="K27" s="13"/>
      <c r="L27" s="13"/>
      <c r="M27" s="13"/>
      <c r="N27" s="13"/>
      <c r="O27" s="13"/>
    </row>
    <row r="28" spans="1:15">
      <c r="A28" s="49"/>
      <c r="B28" s="50"/>
      <c r="C28" s="50"/>
      <c r="D28" s="50"/>
      <c r="E28" s="50"/>
      <c r="F28" s="50"/>
      <c r="G28" s="51"/>
      <c r="H28" s="10">
        <v>26</v>
      </c>
      <c r="I28" s="12"/>
      <c r="J28" s="13"/>
      <c r="K28" s="13"/>
      <c r="L28" s="13"/>
      <c r="M28" s="13"/>
      <c r="N28" s="13"/>
      <c r="O28" s="13"/>
    </row>
    <row r="29" spans="1:15">
      <c r="A29" s="49"/>
      <c r="B29" s="50"/>
      <c r="C29" s="50"/>
      <c r="D29" s="50"/>
      <c r="E29" s="50"/>
      <c r="F29" s="50"/>
      <c r="G29" s="51"/>
      <c r="H29" s="10">
        <v>27</v>
      </c>
      <c r="I29" s="12"/>
      <c r="J29" s="13"/>
      <c r="K29" s="13"/>
      <c r="L29" s="13"/>
      <c r="M29" s="13"/>
      <c r="N29" s="13"/>
      <c r="O29" s="13"/>
    </row>
    <row r="30" spans="1:15">
      <c r="A30" s="49"/>
      <c r="B30" s="50"/>
      <c r="C30" s="50"/>
      <c r="D30" s="50"/>
      <c r="E30" s="50"/>
      <c r="F30" s="50"/>
      <c r="G30" s="51"/>
      <c r="H30" s="10">
        <v>28</v>
      </c>
      <c r="I30" s="12"/>
      <c r="J30" s="13"/>
      <c r="K30" s="13"/>
      <c r="L30" s="13"/>
      <c r="M30" s="13"/>
      <c r="N30" s="13"/>
      <c r="O30" s="13"/>
    </row>
    <row r="31" spans="1:15">
      <c r="A31" s="49"/>
      <c r="B31" s="50"/>
      <c r="C31" s="50"/>
      <c r="D31" s="50"/>
      <c r="E31" s="50"/>
      <c r="F31" s="50"/>
      <c r="G31" s="51"/>
      <c r="H31" s="10">
        <v>29</v>
      </c>
      <c r="I31" s="12"/>
      <c r="J31" s="13"/>
      <c r="K31" s="13"/>
      <c r="L31" s="13"/>
      <c r="M31" s="13"/>
      <c r="N31" s="13"/>
      <c r="O31" s="13"/>
    </row>
    <row r="32" spans="1:15">
      <c r="A32" s="49"/>
      <c r="B32" s="50"/>
      <c r="C32" s="50"/>
      <c r="D32" s="50"/>
      <c r="E32" s="50"/>
      <c r="F32" s="50"/>
      <c r="G32" s="51"/>
      <c r="H32" s="10">
        <v>30</v>
      </c>
      <c r="I32" s="12"/>
      <c r="J32" s="13"/>
      <c r="K32" s="13"/>
      <c r="L32" s="13"/>
      <c r="M32" s="13"/>
      <c r="N32" s="13"/>
      <c r="O32" s="13"/>
    </row>
    <row r="33" spans="1:15">
      <c r="A33" s="49"/>
      <c r="B33" s="50"/>
      <c r="C33" s="50"/>
      <c r="D33" s="50"/>
      <c r="E33" s="50"/>
      <c r="F33" s="50"/>
      <c r="G33" s="51"/>
      <c r="H33" s="10">
        <v>31</v>
      </c>
      <c r="I33" s="12"/>
      <c r="J33" s="13"/>
      <c r="K33" s="13"/>
      <c r="L33" s="13"/>
      <c r="M33" s="13"/>
      <c r="N33" s="13"/>
      <c r="O33" s="13"/>
    </row>
    <row r="34" spans="1:15">
      <c r="A34" s="49"/>
      <c r="B34" s="50"/>
      <c r="C34" s="50"/>
      <c r="D34" s="50"/>
      <c r="E34" s="50"/>
      <c r="F34" s="50"/>
      <c r="G34" s="51"/>
      <c r="H34" s="10">
        <v>32</v>
      </c>
      <c r="I34" s="12"/>
      <c r="J34" s="13"/>
      <c r="K34" s="13"/>
      <c r="L34" s="13"/>
      <c r="M34" s="13"/>
      <c r="N34" s="13"/>
      <c r="O34" s="13"/>
    </row>
    <row r="35" spans="1:15">
      <c r="A35" s="49"/>
      <c r="B35" s="50"/>
      <c r="C35" s="50"/>
      <c r="D35" s="50"/>
      <c r="E35" s="50"/>
      <c r="F35" s="50"/>
      <c r="G35" s="51"/>
      <c r="H35" s="10">
        <v>33</v>
      </c>
      <c r="I35" s="12"/>
      <c r="J35" s="13"/>
      <c r="K35" s="13"/>
      <c r="L35" s="13"/>
      <c r="M35" s="13"/>
      <c r="N35" s="13"/>
      <c r="O35" s="13"/>
    </row>
    <row r="36" spans="1:15">
      <c r="A36" s="49"/>
      <c r="B36" s="50"/>
      <c r="C36" s="50"/>
      <c r="D36" s="50"/>
      <c r="E36" s="50"/>
      <c r="F36" s="50"/>
      <c r="G36" s="51"/>
      <c r="H36" s="10">
        <v>34</v>
      </c>
      <c r="I36" s="12"/>
      <c r="J36" s="13"/>
      <c r="K36" s="13"/>
      <c r="L36" s="13"/>
      <c r="M36" s="13"/>
      <c r="N36" s="13"/>
      <c r="O36" s="13"/>
    </row>
    <row r="37" spans="1:15">
      <c r="A37" s="49"/>
      <c r="B37" s="50"/>
      <c r="C37" s="50"/>
      <c r="D37" s="50"/>
      <c r="E37" s="50"/>
      <c r="F37" s="50"/>
      <c r="G37" s="51"/>
      <c r="H37" s="10">
        <v>35</v>
      </c>
      <c r="I37" s="12"/>
      <c r="J37" s="13"/>
      <c r="K37" s="13"/>
      <c r="L37" s="13"/>
      <c r="M37" s="13"/>
      <c r="N37" s="13"/>
      <c r="O37" s="13"/>
    </row>
    <row r="38" spans="1:15">
      <c r="A38" s="49"/>
      <c r="B38" s="50"/>
      <c r="C38" s="50"/>
      <c r="D38" s="50"/>
      <c r="E38" s="50"/>
      <c r="F38" s="50"/>
      <c r="G38" s="51"/>
      <c r="H38" s="10">
        <v>36</v>
      </c>
      <c r="I38" s="12"/>
      <c r="J38" s="13"/>
      <c r="K38" s="13"/>
      <c r="L38" s="13"/>
      <c r="M38" s="13"/>
      <c r="N38" s="13"/>
      <c r="O38" s="13"/>
    </row>
    <row r="39" spans="1:15">
      <c r="A39" s="49"/>
      <c r="B39" s="50"/>
      <c r="C39" s="50"/>
      <c r="D39" s="50"/>
      <c r="E39" s="50"/>
      <c r="F39" s="50"/>
      <c r="G39" s="51"/>
      <c r="H39" s="10">
        <v>37</v>
      </c>
      <c r="I39" s="12"/>
      <c r="J39" s="13"/>
      <c r="K39" s="13"/>
      <c r="L39" s="13"/>
      <c r="M39" s="13"/>
      <c r="N39" s="13"/>
      <c r="O39" s="13"/>
    </row>
    <row r="40" spans="1:15">
      <c r="A40" s="49"/>
      <c r="B40" s="50"/>
      <c r="C40" s="50"/>
      <c r="D40" s="50"/>
      <c r="E40" s="50"/>
      <c r="F40" s="50"/>
      <c r="G40" s="51"/>
      <c r="H40" s="10">
        <v>38</v>
      </c>
      <c r="I40" s="12"/>
      <c r="J40" s="13"/>
      <c r="K40" s="13"/>
      <c r="L40" s="13"/>
      <c r="M40" s="13"/>
      <c r="N40" s="13"/>
      <c r="O40" s="13"/>
    </row>
    <row r="41" spans="1:15">
      <c r="A41" s="49"/>
      <c r="B41" s="50"/>
      <c r="C41" s="50"/>
      <c r="D41" s="50"/>
      <c r="E41" s="50"/>
      <c r="F41" s="50"/>
      <c r="G41" s="51"/>
      <c r="H41" s="10">
        <v>39</v>
      </c>
      <c r="I41" s="12"/>
      <c r="J41" s="13"/>
      <c r="K41" s="13"/>
      <c r="L41" s="13"/>
      <c r="M41" s="13"/>
      <c r="N41" s="13"/>
      <c r="O41" s="13"/>
    </row>
    <row r="42" spans="1:15">
      <c r="A42" s="49"/>
      <c r="B42" s="50"/>
      <c r="C42" s="50"/>
      <c r="D42" s="50"/>
      <c r="E42" s="50"/>
      <c r="F42" s="50"/>
      <c r="G42" s="51"/>
      <c r="H42" s="10">
        <v>40</v>
      </c>
      <c r="I42" s="12"/>
      <c r="J42" s="13"/>
      <c r="K42" s="13"/>
      <c r="L42" s="13"/>
      <c r="M42" s="13"/>
      <c r="N42" s="13"/>
      <c r="O42" s="13"/>
    </row>
    <row r="43" spans="1:15">
      <c r="A43" s="49"/>
      <c r="B43" s="50"/>
      <c r="C43" s="50"/>
      <c r="D43" s="50"/>
      <c r="E43" s="50"/>
      <c r="F43" s="50"/>
      <c r="G43" s="51"/>
      <c r="H43" s="10">
        <v>41</v>
      </c>
      <c r="I43" s="12"/>
      <c r="J43" s="13"/>
      <c r="K43" s="13"/>
      <c r="L43" s="13"/>
      <c r="M43" s="13"/>
      <c r="N43" s="13"/>
      <c r="O43" s="13"/>
    </row>
    <row r="44" spans="1:15">
      <c r="A44" s="49"/>
      <c r="B44" s="50"/>
      <c r="C44" s="50"/>
      <c r="D44" s="50"/>
      <c r="E44" s="50"/>
      <c r="F44" s="50"/>
      <c r="G44" s="51"/>
      <c r="H44" s="10">
        <v>42</v>
      </c>
      <c r="I44" s="12"/>
      <c r="J44" s="13"/>
      <c r="K44" s="13"/>
      <c r="L44" s="13"/>
      <c r="M44" s="13"/>
      <c r="N44" s="13"/>
      <c r="O44" s="13"/>
    </row>
    <row r="45" spans="1:15">
      <c r="A45" s="49"/>
      <c r="B45" s="50"/>
      <c r="C45" s="50"/>
      <c r="D45" s="50"/>
      <c r="E45" s="50"/>
      <c r="F45" s="50"/>
      <c r="G45" s="51"/>
      <c r="H45" s="10">
        <v>43</v>
      </c>
      <c r="I45" s="12"/>
      <c r="J45" s="13"/>
      <c r="K45" s="13"/>
      <c r="L45" s="13"/>
      <c r="M45" s="13"/>
      <c r="N45" s="13"/>
      <c r="O45" s="13"/>
    </row>
    <row r="46" spans="1:15">
      <c r="A46" s="49"/>
      <c r="B46" s="50"/>
      <c r="C46" s="50"/>
      <c r="D46" s="50"/>
      <c r="E46" s="50"/>
      <c r="F46" s="50"/>
      <c r="G46" s="51"/>
      <c r="H46" s="10">
        <v>44</v>
      </c>
      <c r="I46" s="12"/>
      <c r="J46" s="13"/>
      <c r="K46" s="13"/>
      <c r="L46" s="13"/>
      <c r="M46" s="13"/>
      <c r="N46" s="13"/>
      <c r="O46" s="13"/>
    </row>
    <row r="47" spans="1:15">
      <c r="A47" s="49"/>
      <c r="B47" s="50"/>
      <c r="C47" s="50"/>
      <c r="D47" s="50"/>
      <c r="E47" s="50"/>
      <c r="F47" s="50"/>
      <c r="G47" s="51"/>
      <c r="H47" s="10">
        <v>45</v>
      </c>
      <c r="I47" s="12"/>
      <c r="J47" s="13"/>
      <c r="K47" s="13"/>
      <c r="L47" s="13"/>
      <c r="M47" s="13"/>
      <c r="N47" s="13"/>
      <c r="O47" s="13"/>
    </row>
    <row r="48" spans="1:15">
      <c r="A48" s="49"/>
      <c r="B48" s="50"/>
      <c r="C48" s="50"/>
      <c r="D48" s="50"/>
      <c r="E48" s="50"/>
      <c r="F48" s="50"/>
      <c r="G48" s="51"/>
      <c r="H48" s="10">
        <v>46</v>
      </c>
      <c r="I48" s="12"/>
      <c r="J48" s="13"/>
      <c r="K48" s="13"/>
      <c r="L48" s="13"/>
      <c r="M48" s="13"/>
      <c r="N48" s="13"/>
      <c r="O48" s="13"/>
    </row>
    <row r="49" spans="1:15">
      <c r="A49" s="49"/>
      <c r="B49" s="50"/>
      <c r="C49" s="50"/>
      <c r="D49" s="50"/>
      <c r="E49" s="50"/>
      <c r="F49" s="50"/>
      <c r="G49" s="51"/>
      <c r="H49" s="10">
        <v>47</v>
      </c>
      <c r="I49" s="12"/>
      <c r="J49" s="13"/>
      <c r="K49" s="13"/>
      <c r="L49" s="13"/>
      <c r="M49" s="13"/>
      <c r="N49" s="13"/>
      <c r="O49" s="13"/>
    </row>
    <row r="50" spans="1:15">
      <c r="A50" s="49"/>
      <c r="B50" s="50"/>
      <c r="C50" s="50"/>
      <c r="D50" s="50"/>
      <c r="E50" s="50"/>
      <c r="F50" s="50"/>
      <c r="G50" s="51"/>
      <c r="H50" s="10">
        <v>48</v>
      </c>
      <c r="I50" s="12"/>
      <c r="J50" s="13"/>
      <c r="K50" s="13"/>
      <c r="L50" s="13"/>
      <c r="M50" s="13"/>
      <c r="N50" s="13"/>
      <c r="O50" s="13"/>
    </row>
    <row r="51" spans="1:15">
      <c r="A51" s="49"/>
      <c r="B51" s="50"/>
      <c r="C51" s="50"/>
      <c r="D51" s="50"/>
      <c r="E51" s="50"/>
      <c r="F51" s="50"/>
      <c r="G51" s="51"/>
      <c r="H51" s="10">
        <v>49</v>
      </c>
      <c r="I51" s="12"/>
      <c r="J51" s="13"/>
      <c r="K51" s="13"/>
      <c r="L51" s="13"/>
      <c r="M51" s="13"/>
      <c r="N51" s="13"/>
      <c r="O51" s="13"/>
    </row>
    <row r="52" spans="1:15">
      <c r="A52" s="49"/>
      <c r="B52" s="50"/>
      <c r="C52" s="50"/>
      <c r="D52" s="50"/>
      <c r="E52" s="50"/>
      <c r="F52" s="50"/>
      <c r="G52" s="51"/>
      <c r="H52" s="10">
        <v>50</v>
      </c>
      <c r="I52" s="12"/>
      <c r="J52" s="13"/>
      <c r="K52" s="13"/>
      <c r="L52" s="13"/>
      <c r="M52" s="13"/>
      <c r="N52" s="13"/>
      <c r="O52" s="13"/>
    </row>
    <row r="53" spans="1:15">
      <c r="A53" s="49"/>
      <c r="B53" s="50"/>
      <c r="C53" s="50"/>
      <c r="D53" s="50"/>
      <c r="E53" s="50"/>
      <c r="F53" s="50"/>
      <c r="G53" s="51"/>
      <c r="H53" s="10">
        <v>51</v>
      </c>
      <c r="I53" s="12"/>
      <c r="J53" s="13"/>
      <c r="K53" s="13"/>
      <c r="L53" s="13"/>
      <c r="M53" s="13"/>
      <c r="N53" s="13"/>
      <c r="O53" s="13"/>
    </row>
    <row r="54" spans="1:15">
      <c r="A54" s="49"/>
      <c r="B54" s="50"/>
      <c r="C54" s="50"/>
      <c r="D54" s="50"/>
      <c r="E54" s="50"/>
      <c r="F54" s="50"/>
      <c r="G54" s="51"/>
      <c r="H54" s="10">
        <v>52</v>
      </c>
      <c r="I54" s="12"/>
      <c r="J54" s="13"/>
      <c r="K54" s="13"/>
      <c r="L54" s="13"/>
      <c r="M54" s="13"/>
      <c r="N54" s="13"/>
      <c r="O54" s="13"/>
    </row>
    <row r="55" spans="1:15">
      <c r="A55" s="49"/>
      <c r="B55" s="50"/>
      <c r="C55" s="50"/>
      <c r="D55" s="50"/>
      <c r="E55" s="50"/>
      <c r="F55" s="50"/>
      <c r="G55" s="51"/>
      <c r="H55" s="10">
        <v>53</v>
      </c>
      <c r="I55" s="12"/>
      <c r="J55" s="13"/>
      <c r="K55" s="13"/>
      <c r="L55" s="13"/>
      <c r="M55" s="13"/>
      <c r="N55" s="13"/>
      <c r="O55" s="13"/>
    </row>
    <row r="56" spans="1:15">
      <c r="A56" s="49"/>
      <c r="B56" s="50"/>
      <c r="C56" s="50"/>
      <c r="D56" s="50"/>
      <c r="E56" s="50"/>
      <c r="F56" s="50"/>
      <c r="G56" s="51"/>
      <c r="H56" s="10">
        <v>54</v>
      </c>
      <c r="I56" s="12"/>
      <c r="J56" s="13"/>
      <c r="K56" s="13"/>
      <c r="L56" s="13"/>
      <c r="M56" s="13"/>
      <c r="N56" s="13"/>
      <c r="O56" s="13"/>
    </row>
    <row r="57" spans="1:15">
      <c r="A57" s="49"/>
      <c r="B57" s="50"/>
      <c r="C57" s="50"/>
      <c r="D57" s="50"/>
      <c r="E57" s="50"/>
      <c r="F57" s="50"/>
      <c r="G57" s="51"/>
      <c r="H57" s="10">
        <v>55</v>
      </c>
      <c r="I57" s="12"/>
      <c r="J57" s="13"/>
      <c r="K57" s="13"/>
      <c r="L57" s="13"/>
      <c r="M57" s="13"/>
      <c r="N57" s="13"/>
      <c r="O57" s="13"/>
    </row>
    <row r="58" spans="1:15">
      <c r="A58" s="49"/>
      <c r="B58" s="50"/>
      <c r="C58" s="50"/>
      <c r="D58" s="50"/>
      <c r="E58" s="50"/>
      <c r="F58" s="50"/>
      <c r="G58" s="51"/>
      <c r="H58" s="10">
        <v>56</v>
      </c>
      <c r="I58" s="12"/>
      <c r="J58" s="13"/>
      <c r="K58" s="13"/>
      <c r="L58" s="13"/>
      <c r="M58" s="13"/>
      <c r="N58" s="13"/>
      <c r="O58" s="13"/>
    </row>
    <row r="59" spans="1:15">
      <c r="A59" s="49"/>
      <c r="B59" s="50"/>
      <c r="C59" s="50"/>
      <c r="D59" s="50"/>
      <c r="E59" s="50"/>
      <c r="F59" s="50"/>
      <c r="G59" s="51"/>
      <c r="H59" s="10">
        <v>57</v>
      </c>
      <c r="I59" s="12"/>
      <c r="J59" s="13"/>
      <c r="K59" s="13"/>
      <c r="L59" s="13"/>
      <c r="M59" s="13"/>
      <c r="N59" s="13"/>
      <c r="O59" s="13"/>
    </row>
    <row r="60" spans="1:15">
      <c r="A60" s="49"/>
      <c r="B60" s="50"/>
      <c r="C60" s="50"/>
      <c r="D60" s="50"/>
      <c r="E60" s="50"/>
      <c r="F60" s="50"/>
      <c r="G60" s="51"/>
      <c r="H60" s="10">
        <v>58</v>
      </c>
      <c r="I60" s="12"/>
      <c r="J60" s="13"/>
      <c r="K60" s="13"/>
      <c r="L60" s="13"/>
      <c r="M60" s="13"/>
      <c r="N60" s="13"/>
      <c r="O60" s="13"/>
    </row>
    <row r="61" spans="1:15">
      <c r="A61" s="49"/>
      <c r="B61" s="50"/>
      <c r="C61" s="50"/>
      <c r="D61" s="50"/>
      <c r="E61" s="50"/>
      <c r="F61" s="50"/>
      <c r="G61" s="51"/>
      <c r="H61" s="10">
        <v>59</v>
      </c>
      <c r="I61" s="12"/>
      <c r="J61" s="13"/>
      <c r="K61" s="13"/>
      <c r="L61" s="13"/>
      <c r="M61" s="13"/>
      <c r="N61" s="13"/>
      <c r="O61" s="13"/>
    </row>
    <row r="62" spans="1:15">
      <c r="A62" s="49"/>
      <c r="B62" s="50"/>
      <c r="C62" s="50"/>
      <c r="D62" s="50"/>
      <c r="E62" s="50"/>
      <c r="F62" s="50"/>
      <c r="G62" s="51"/>
      <c r="H62" s="10">
        <v>60</v>
      </c>
      <c r="I62" s="12"/>
      <c r="J62" s="13"/>
      <c r="K62" s="13"/>
      <c r="L62" s="13"/>
      <c r="M62" s="13"/>
      <c r="N62" s="13"/>
      <c r="O62" s="13"/>
    </row>
    <row r="63" spans="1:15">
      <c r="A63" s="49"/>
      <c r="B63" s="50"/>
      <c r="C63" s="50"/>
      <c r="D63" s="50"/>
      <c r="E63" s="50"/>
      <c r="F63" s="50"/>
      <c r="G63" s="51"/>
      <c r="H63" s="10">
        <v>61</v>
      </c>
      <c r="I63" s="12"/>
      <c r="J63" s="13"/>
      <c r="K63" s="13"/>
      <c r="L63" s="13"/>
      <c r="M63" s="13"/>
      <c r="N63" s="13"/>
      <c r="O63" s="13"/>
    </row>
    <row r="64" spans="1:15">
      <c r="A64" s="49"/>
      <c r="B64" s="50"/>
      <c r="C64" s="50"/>
      <c r="D64" s="50"/>
      <c r="E64" s="50"/>
      <c r="F64" s="50"/>
      <c r="G64" s="51"/>
      <c r="H64" s="10">
        <v>62</v>
      </c>
      <c r="I64" s="12"/>
      <c r="J64" s="13"/>
      <c r="K64" s="13"/>
      <c r="L64" s="13"/>
      <c r="M64" s="13"/>
      <c r="N64" s="13"/>
      <c r="O64" s="13"/>
    </row>
    <row r="65" spans="1:15">
      <c r="A65" s="49"/>
      <c r="B65" s="50"/>
      <c r="C65" s="50"/>
      <c r="D65" s="50"/>
      <c r="E65" s="50"/>
      <c r="F65" s="50"/>
      <c r="G65" s="51"/>
      <c r="H65" s="10">
        <v>63</v>
      </c>
      <c r="I65" s="12"/>
      <c r="J65" s="13"/>
      <c r="K65" s="13"/>
      <c r="L65" s="13"/>
      <c r="M65" s="13"/>
      <c r="N65" s="13"/>
      <c r="O65" s="13"/>
    </row>
    <row r="66" spans="1:15">
      <c r="A66" s="49"/>
      <c r="B66" s="50"/>
      <c r="C66" s="50"/>
      <c r="D66" s="50"/>
      <c r="E66" s="50"/>
      <c r="F66" s="50"/>
      <c r="G66" s="51"/>
      <c r="H66" s="10">
        <v>64</v>
      </c>
      <c r="I66" s="12"/>
      <c r="J66" s="13"/>
      <c r="K66" s="13"/>
      <c r="L66" s="13"/>
      <c r="M66" s="13"/>
      <c r="N66" s="13"/>
      <c r="O66" s="13"/>
    </row>
    <row r="67" spans="1:15">
      <c r="A67" s="49"/>
      <c r="B67" s="50"/>
      <c r="C67" s="50"/>
      <c r="D67" s="50"/>
      <c r="E67" s="50"/>
      <c r="F67" s="50"/>
      <c r="G67" s="51"/>
      <c r="H67" s="10">
        <v>65</v>
      </c>
      <c r="I67" s="12"/>
      <c r="J67" s="13"/>
      <c r="K67" s="13"/>
      <c r="L67" s="13"/>
      <c r="M67" s="13"/>
      <c r="N67" s="13"/>
      <c r="O67" s="13"/>
    </row>
    <row r="68" spans="1:15">
      <c r="A68" s="49"/>
      <c r="B68" s="50"/>
      <c r="C68" s="50"/>
      <c r="D68" s="50"/>
      <c r="E68" s="50"/>
      <c r="F68" s="50"/>
      <c r="G68" s="51"/>
      <c r="H68" s="10">
        <v>66</v>
      </c>
      <c r="I68" s="12"/>
      <c r="J68" s="13"/>
      <c r="K68" s="13"/>
      <c r="L68" s="13"/>
      <c r="M68" s="13"/>
      <c r="N68" s="13"/>
      <c r="O68" s="13"/>
    </row>
    <row r="69" spans="1:15">
      <c r="A69" s="49"/>
      <c r="B69" s="50"/>
      <c r="C69" s="50"/>
      <c r="D69" s="50"/>
      <c r="E69" s="50"/>
      <c r="F69" s="50"/>
      <c r="G69" s="51"/>
      <c r="H69" s="10">
        <v>67</v>
      </c>
      <c r="I69" s="12"/>
      <c r="J69" s="13"/>
      <c r="K69" s="13"/>
      <c r="L69" s="13"/>
      <c r="M69" s="13"/>
      <c r="N69" s="13"/>
      <c r="O69" s="13"/>
    </row>
    <row r="70" spans="1:15">
      <c r="A70" s="49"/>
      <c r="B70" s="50"/>
      <c r="C70" s="50"/>
      <c r="D70" s="50"/>
      <c r="E70" s="50"/>
      <c r="F70" s="50"/>
      <c r="G70" s="51"/>
      <c r="H70" s="10">
        <v>68</v>
      </c>
      <c r="I70" s="12"/>
      <c r="J70" s="13"/>
      <c r="K70" s="13"/>
      <c r="L70" s="13"/>
      <c r="M70" s="13"/>
      <c r="N70" s="13"/>
      <c r="O70" s="13"/>
    </row>
    <row r="71" spans="1:15">
      <c r="A71" s="49"/>
      <c r="B71" s="50"/>
      <c r="C71" s="50"/>
      <c r="D71" s="50"/>
      <c r="E71" s="50"/>
      <c r="F71" s="50"/>
      <c r="G71" s="51"/>
      <c r="H71" s="10">
        <v>69</v>
      </c>
      <c r="I71" s="12"/>
      <c r="J71" s="13"/>
      <c r="K71" s="13"/>
      <c r="L71" s="13"/>
      <c r="M71" s="13"/>
      <c r="N71" s="13"/>
      <c r="O71" s="13"/>
    </row>
    <row r="72" spans="1:15">
      <c r="A72" s="49"/>
      <c r="B72" s="50"/>
      <c r="C72" s="50"/>
      <c r="D72" s="50"/>
      <c r="E72" s="50"/>
      <c r="F72" s="50"/>
      <c r="G72" s="51"/>
      <c r="H72" s="10">
        <v>70</v>
      </c>
      <c r="I72" s="12"/>
      <c r="J72" s="13"/>
      <c r="K72" s="13"/>
      <c r="L72" s="13"/>
      <c r="M72" s="13"/>
      <c r="N72" s="13"/>
      <c r="O72" s="13"/>
    </row>
    <row r="73" spans="1:15">
      <c r="A73" s="49"/>
      <c r="B73" s="50"/>
      <c r="C73" s="50"/>
      <c r="D73" s="50"/>
      <c r="E73" s="50"/>
      <c r="F73" s="50"/>
      <c r="G73" s="51"/>
      <c r="H73" s="10">
        <v>71</v>
      </c>
      <c r="I73" s="12"/>
      <c r="J73" s="13"/>
      <c r="K73" s="13"/>
      <c r="L73" s="13"/>
      <c r="M73" s="13"/>
      <c r="N73" s="13"/>
      <c r="O73" s="13"/>
    </row>
    <row r="74" spans="1:15">
      <c r="A74" s="49"/>
      <c r="B74" s="50"/>
      <c r="C74" s="50"/>
      <c r="D74" s="50"/>
      <c r="E74" s="50"/>
      <c r="F74" s="50"/>
      <c r="G74" s="51"/>
      <c r="H74" s="10">
        <v>72</v>
      </c>
      <c r="I74" s="12"/>
      <c r="J74" s="13"/>
      <c r="K74" s="13"/>
      <c r="L74" s="13"/>
      <c r="M74" s="13"/>
      <c r="N74" s="13"/>
      <c r="O74" s="13"/>
    </row>
    <row r="75" spans="1:15">
      <c r="A75" s="49"/>
      <c r="B75" s="50"/>
      <c r="C75" s="50"/>
      <c r="D75" s="50"/>
      <c r="E75" s="50"/>
      <c r="F75" s="50"/>
      <c r="G75" s="51"/>
      <c r="H75" s="10">
        <v>73</v>
      </c>
      <c r="I75" s="12"/>
      <c r="J75" s="13"/>
      <c r="K75" s="13"/>
      <c r="L75" s="13"/>
      <c r="M75" s="13"/>
      <c r="N75" s="13"/>
      <c r="O75" s="13"/>
    </row>
    <row r="76" spans="1:15">
      <c r="A76" s="49"/>
      <c r="B76" s="50"/>
      <c r="C76" s="50"/>
      <c r="D76" s="50"/>
      <c r="E76" s="50"/>
      <c r="F76" s="50"/>
      <c r="G76" s="51"/>
      <c r="H76" s="10">
        <v>74</v>
      </c>
      <c r="I76" s="12"/>
      <c r="J76" s="13"/>
      <c r="K76" s="13"/>
      <c r="L76" s="13"/>
      <c r="M76" s="13"/>
      <c r="N76" s="13"/>
      <c r="O76" s="13"/>
    </row>
    <row r="77" spans="1:15">
      <c r="A77" s="49"/>
      <c r="B77" s="50"/>
      <c r="C77" s="50"/>
      <c r="D77" s="50"/>
      <c r="E77" s="50"/>
      <c r="F77" s="50"/>
      <c r="G77" s="51"/>
      <c r="H77" s="10">
        <v>75</v>
      </c>
      <c r="I77" s="12"/>
      <c r="J77" s="13"/>
      <c r="K77" s="13"/>
      <c r="L77" s="13"/>
      <c r="M77" s="13"/>
      <c r="N77" s="13"/>
      <c r="O77" s="13"/>
    </row>
    <row r="78" spans="1:15">
      <c r="A78" s="49"/>
      <c r="B78" s="50"/>
      <c r="C78" s="50"/>
      <c r="D78" s="50"/>
      <c r="E78" s="50"/>
      <c r="F78" s="50"/>
      <c r="G78" s="51"/>
      <c r="H78" s="10">
        <v>76</v>
      </c>
      <c r="I78" s="12"/>
      <c r="J78" s="13"/>
      <c r="K78" s="13"/>
      <c r="L78" s="13"/>
      <c r="M78" s="13"/>
      <c r="N78" s="13"/>
      <c r="O78" s="13"/>
    </row>
    <row r="79" spans="1:15">
      <c r="A79" s="49"/>
      <c r="B79" s="50"/>
      <c r="C79" s="50"/>
      <c r="D79" s="50"/>
      <c r="E79" s="50"/>
      <c r="F79" s="50"/>
      <c r="G79" s="51"/>
      <c r="H79" s="10">
        <v>77</v>
      </c>
      <c r="I79" s="12"/>
      <c r="J79" s="13"/>
      <c r="K79" s="13"/>
      <c r="L79" s="13"/>
      <c r="M79" s="13"/>
      <c r="N79" s="13"/>
      <c r="O79" s="13"/>
    </row>
    <row r="80" spans="1:15">
      <c r="A80" s="49"/>
      <c r="B80" s="50"/>
      <c r="C80" s="50"/>
      <c r="D80" s="50"/>
      <c r="E80" s="50"/>
      <c r="F80" s="50"/>
      <c r="G80" s="51"/>
      <c r="H80" s="10">
        <v>78</v>
      </c>
      <c r="I80" s="12"/>
      <c r="J80" s="13"/>
      <c r="K80" s="13"/>
      <c r="L80" s="13"/>
      <c r="M80" s="13"/>
      <c r="N80" s="13"/>
      <c r="O80" s="13"/>
    </row>
    <row r="81" spans="1:15">
      <c r="A81" s="49"/>
      <c r="B81" s="50"/>
      <c r="C81" s="50"/>
      <c r="D81" s="50"/>
      <c r="E81" s="50"/>
      <c r="F81" s="50"/>
      <c r="G81" s="51"/>
      <c r="H81" s="10">
        <v>79</v>
      </c>
      <c r="I81" s="12"/>
      <c r="J81" s="13"/>
      <c r="K81" s="13"/>
      <c r="L81" s="13"/>
      <c r="M81" s="13"/>
      <c r="N81" s="13"/>
      <c r="O81" s="13"/>
    </row>
    <row r="82" spans="1:15">
      <c r="A82" s="49"/>
      <c r="B82" s="50"/>
      <c r="C82" s="50"/>
      <c r="D82" s="50"/>
      <c r="E82" s="50"/>
      <c r="F82" s="50"/>
      <c r="G82" s="51"/>
      <c r="H82" s="10">
        <v>80</v>
      </c>
      <c r="I82" s="12"/>
      <c r="J82" s="13"/>
      <c r="K82" s="13"/>
      <c r="L82" s="13"/>
      <c r="M82" s="13"/>
      <c r="N82" s="13"/>
      <c r="O82" s="13"/>
    </row>
    <row r="83" spans="1:15">
      <c r="A83" s="49"/>
      <c r="B83" s="50"/>
      <c r="C83" s="50"/>
      <c r="D83" s="50"/>
      <c r="E83" s="50"/>
      <c r="F83" s="50"/>
      <c r="G83" s="51"/>
      <c r="H83" s="10">
        <v>81</v>
      </c>
      <c r="I83" s="12"/>
      <c r="J83" s="13"/>
      <c r="K83" s="13"/>
      <c r="L83" s="13"/>
      <c r="M83" s="13"/>
      <c r="N83" s="13"/>
      <c r="O83" s="13"/>
    </row>
    <row r="84" spans="1:15">
      <c r="A84" s="49"/>
      <c r="B84" s="50"/>
      <c r="C84" s="50"/>
      <c r="D84" s="50"/>
      <c r="E84" s="50"/>
      <c r="F84" s="50"/>
      <c r="G84" s="51"/>
      <c r="H84" s="10">
        <v>82</v>
      </c>
      <c r="I84" s="12"/>
      <c r="J84" s="13"/>
      <c r="K84" s="13"/>
      <c r="L84" s="13"/>
      <c r="M84" s="13"/>
      <c r="N84" s="13"/>
      <c r="O84" s="13"/>
    </row>
    <row r="85" spans="1:15">
      <c r="A85" s="49"/>
      <c r="B85" s="50"/>
      <c r="C85" s="50"/>
      <c r="D85" s="50"/>
      <c r="E85" s="50"/>
      <c r="F85" s="50"/>
      <c r="G85" s="51"/>
      <c r="H85" s="10">
        <v>83</v>
      </c>
      <c r="I85" s="12"/>
      <c r="J85" s="13"/>
      <c r="K85" s="13"/>
      <c r="L85" s="13"/>
      <c r="M85" s="13"/>
      <c r="N85" s="13"/>
      <c r="O85" s="13"/>
    </row>
    <row r="86" spans="1:15">
      <c r="A86" s="49"/>
      <c r="B86" s="50"/>
      <c r="C86" s="50"/>
      <c r="D86" s="50"/>
      <c r="E86" s="50"/>
      <c r="F86" s="50"/>
      <c r="G86" s="51"/>
      <c r="H86" s="10">
        <v>84</v>
      </c>
      <c r="I86" s="12"/>
      <c r="J86" s="13"/>
      <c r="K86" s="13"/>
      <c r="L86" s="13"/>
      <c r="M86" s="13"/>
      <c r="N86" s="13"/>
      <c r="O86" s="13"/>
    </row>
    <row r="87" spans="1:15">
      <c r="A87" s="49"/>
      <c r="B87" s="50"/>
      <c r="C87" s="50"/>
      <c r="D87" s="50"/>
      <c r="E87" s="50"/>
      <c r="F87" s="50"/>
      <c r="G87" s="51"/>
      <c r="H87" s="10">
        <v>85</v>
      </c>
      <c r="I87" s="12"/>
      <c r="J87" s="13"/>
      <c r="K87" s="13"/>
      <c r="L87" s="13"/>
      <c r="M87" s="13"/>
      <c r="N87" s="13"/>
      <c r="O87" s="13"/>
    </row>
    <row r="88" spans="1:15">
      <c r="A88" s="49"/>
      <c r="B88" s="50"/>
      <c r="C88" s="50"/>
      <c r="D88" s="50"/>
      <c r="E88" s="50"/>
      <c r="F88" s="50"/>
      <c r="G88" s="51"/>
      <c r="H88" s="10">
        <v>86</v>
      </c>
      <c r="I88" s="12"/>
      <c r="J88" s="13"/>
      <c r="K88" s="13"/>
      <c r="L88" s="13"/>
      <c r="M88" s="13"/>
      <c r="N88" s="13"/>
      <c r="O88" s="13"/>
    </row>
    <row r="89" spans="1:15">
      <c r="A89" s="49"/>
      <c r="B89" s="50"/>
      <c r="C89" s="50"/>
      <c r="D89" s="50"/>
      <c r="E89" s="50"/>
      <c r="F89" s="50"/>
      <c r="G89" s="51"/>
      <c r="H89" s="10">
        <v>87</v>
      </c>
      <c r="I89" s="12"/>
      <c r="J89" s="13"/>
      <c r="K89" s="13"/>
      <c r="L89" s="13"/>
      <c r="M89" s="13"/>
      <c r="N89" s="13"/>
      <c r="O89" s="13"/>
    </row>
    <row r="90" spans="1:15">
      <c r="A90" s="49"/>
      <c r="B90" s="50"/>
      <c r="C90" s="50"/>
      <c r="D90" s="50"/>
      <c r="E90" s="50"/>
      <c r="F90" s="50"/>
      <c r="G90" s="51"/>
      <c r="H90" s="10">
        <v>88</v>
      </c>
      <c r="I90" s="12"/>
      <c r="J90" s="13"/>
      <c r="K90" s="13"/>
      <c r="L90" s="13"/>
      <c r="M90" s="13"/>
      <c r="N90" s="13"/>
      <c r="O90" s="13"/>
    </row>
    <row r="91" spans="1:15">
      <c r="A91" s="49"/>
      <c r="B91" s="50"/>
      <c r="C91" s="50"/>
      <c r="D91" s="50"/>
      <c r="E91" s="50"/>
      <c r="F91" s="50"/>
      <c r="G91" s="51"/>
      <c r="H91" s="10">
        <v>89</v>
      </c>
      <c r="I91" s="12"/>
      <c r="J91" s="13"/>
      <c r="K91" s="13"/>
      <c r="L91" s="13"/>
      <c r="M91" s="13"/>
      <c r="N91" s="13"/>
      <c r="O91" s="13"/>
    </row>
    <row r="92" spans="1:15">
      <c r="A92" s="49"/>
      <c r="B92" s="50"/>
      <c r="C92" s="50"/>
      <c r="D92" s="50"/>
      <c r="E92" s="50"/>
      <c r="F92" s="50"/>
      <c r="G92" s="51"/>
      <c r="H92" s="10">
        <v>90</v>
      </c>
      <c r="I92" s="12"/>
      <c r="J92" s="13"/>
      <c r="K92" s="13"/>
      <c r="L92" s="13"/>
      <c r="M92" s="13"/>
      <c r="N92" s="13"/>
      <c r="O92" s="13"/>
    </row>
    <row r="93" spans="1:15">
      <c r="A93" s="49"/>
      <c r="B93" s="50"/>
      <c r="C93" s="50"/>
      <c r="D93" s="50"/>
      <c r="E93" s="50"/>
      <c r="F93" s="50"/>
      <c r="G93" s="51"/>
      <c r="H93" s="10">
        <v>91</v>
      </c>
      <c r="I93" s="12"/>
      <c r="J93" s="13"/>
      <c r="K93" s="13"/>
      <c r="L93" s="13"/>
      <c r="M93" s="13"/>
      <c r="N93" s="13"/>
      <c r="O93" s="13"/>
    </row>
    <row r="94" spans="1:15">
      <c r="A94" s="49"/>
      <c r="B94" s="50"/>
      <c r="C94" s="50"/>
      <c r="D94" s="50"/>
      <c r="E94" s="50"/>
      <c r="F94" s="50"/>
      <c r="G94" s="51"/>
      <c r="H94" s="10">
        <v>92</v>
      </c>
      <c r="I94" s="12"/>
      <c r="J94" s="13"/>
      <c r="K94" s="13"/>
      <c r="L94" s="13"/>
      <c r="M94" s="13"/>
      <c r="N94" s="13"/>
      <c r="O94" s="13"/>
    </row>
    <row r="95" spans="1:15">
      <c r="A95" s="49"/>
      <c r="B95" s="50"/>
      <c r="C95" s="50"/>
      <c r="D95" s="50"/>
      <c r="E95" s="50"/>
      <c r="F95" s="50"/>
      <c r="G95" s="51"/>
      <c r="H95" s="10">
        <v>93</v>
      </c>
      <c r="I95" s="12"/>
      <c r="J95" s="13"/>
      <c r="K95" s="13"/>
      <c r="L95" s="13"/>
      <c r="M95" s="13"/>
      <c r="N95" s="13"/>
      <c r="O95" s="13"/>
    </row>
    <row r="96" spans="1:15">
      <c r="A96" s="49"/>
      <c r="B96" s="50"/>
      <c r="C96" s="50"/>
      <c r="D96" s="50"/>
      <c r="E96" s="50"/>
      <c r="F96" s="50"/>
      <c r="G96" s="51"/>
      <c r="H96" s="10">
        <v>94</v>
      </c>
      <c r="I96" s="12"/>
      <c r="J96" s="13"/>
      <c r="K96" s="13"/>
      <c r="L96" s="13"/>
      <c r="M96" s="13"/>
      <c r="N96" s="13"/>
      <c r="O96" s="13"/>
    </row>
    <row r="97" spans="1:15">
      <c r="A97" s="49"/>
      <c r="B97" s="50"/>
      <c r="C97" s="50"/>
      <c r="D97" s="50"/>
      <c r="E97" s="50"/>
      <c r="F97" s="50"/>
      <c r="G97" s="51"/>
      <c r="H97" s="10">
        <v>95</v>
      </c>
      <c r="I97" s="12"/>
      <c r="J97" s="13"/>
      <c r="K97" s="13"/>
      <c r="L97" s="13"/>
      <c r="M97" s="13"/>
      <c r="N97" s="13"/>
      <c r="O97" s="13"/>
    </row>
    <row r="98" spans="1:15">
      <c r="A98" s="49"/>
      <c r="B98" s="50"/>
      <c r="C98" s="50"/>
      <c r="D98" s="50"/>
      <c r="E98" s="50"/>
      <c r="F98" s="50"/>
      <c r="G98" s="51"/>
      <c r="H98" s="10">
        <v>96</v>
      </c>
      <c r="I98" s="12"/>
      <c r="J98" s="13"/>
      <c r="K98" s="13"/>
      <c r="L98" s="13"/>
      <c r="M98" s="13"/>
      <c r="N98" s="13"/>
      <c r="O98" s="13"/>
    </row>
    <row r="99" spans="1:15">
      <c r="A99" s="49"/>
      <c r="B99" s="50"/>
      <c r="C99" s="50"/>
      <c r="D99" s="50"/>
      <c r="E99" s="50"/>
      <c r="F99" s="50"/>
      <c r="G99" s="51"/>
      <c r="H99" s="10">
        <v>97</v>
      </c>
      <c r="I99" s="12"/>
      <c r="J99" s="13"/>
      <c r="K99" s="13"/>
      <c r="L99" s="13"/>
      <c r="M99" s="13"/>
      <c r="N99" s="13"/>
      <c r="O99" s="13"/>
    </row>
    <row r="100" spans="1:15">
      <c r="A100" s="49"/>
      <c r="B100" s="50"/>
      <c r="C100" s="50"/>
      <c r="D100" s="50"/>
      <c r="E100" s="50"/>
      <c r="F100" s="50"/>
      <c r="G100" s="51"/>
      <c r="H100" s="10">
        <v>98</v>
      </c>
      <c r="I100" s="12"/>
      <c r="J100" s="13"/>
      <c r="K100" s="13"/>
      <c r="L100" s="13"/>
      <c r="M100" s="13"/>
      <c r="N100" s="13"/>
      <c r="O100" s="13"/>
    </row>
    <row r="101" spans="1:15">
      <c r="A101" s="49"/>
      <c r="B101" s="50"/>
      <c r="C101" s="50"/>
      <c r="D101" s="50"/>
      <c r="E101" s="50"/>
      <c r="F101" s="50"/>
      <c r="G101" s="51"/>
      <c r="H101" s="10">
        <v>99</v>
      </c>
      <c r="I101" s="12"/>
      <c r="J101" s="13"/>
      <c r="K101" s="13"/>
      <c r="L101" s="13"/>
      <c r="M101" s="13"/>
      <c r="N101" s="13"/>
      <c r="O101" s="13"/>
    </row>
    <row r="102" spans="1:15">
      <c r="A102" s="52"/>
      <c r="B102" s="53"/>
      <c r="C102" s="53"/>
      <c r="D102" s="53"/>
      <c r="E102" s="53"/>
      <c r="F102" s="53"/>
      <c r="G102" s="54"/>
      <c r="H102" s="15">
        <v>100</v>
      </c>
      <c r="I102" s="12"/>
      <c r="J102" s="13"/>
      <c r="K102" s="13"/>
      <c r="L102" s="13"/>
      <c r="M102" s="13"/>
      <c r="N102" s="13"/>
      <c r="O102" s="13"/>
    </row>
  </sheetData>
  <autoFilter ref="I1:O102" xr:uid="{00000000-0009-0000-0000-00000A000000}"/>
  <mergeCells count="2">
    <mergeCell ref="A1:G1"/>
    <mergeCell ref="A2:G102"/>
  </mergeCells>
  <conditionalFormatting sqref="A2">
    <cfRule type="expression" dxfId="71" priority="6">
      <formula>SUMPRODUCT(--ISNUMBER(MATCH(M2:M102,Selects,0)))&gt;0</formula>
    </cfRule>
    <cfRule type="expression" dxfId="70" priority="7">
      <formula>OR(AND(SUMPRODUCT(--ISNUMBER(MATCH(M2:M102,Selects,0)))=0,SUMPRODUCT(--ISNUMBER(MATCH(M2:M102,Delivery,0)))=0,SUMPRODUCT(--ISNUMBER(MATCH(M2:M102,Sales,0)))=0,SUMPRODUCT(--ISNUMBER(MATCH(M2:M102,Rejects,0)))&gt;0),COUNTIF(M2:M102,"*")=0)</formula>
    </cfRule>
    <cfRule type="expression" dxfId="69" priority="8">
      <formula>AND(SUMPRODUCT(--ISNUMBER(MATCH(M2:M102,Selects,0)))=0,SUMPRODUCT(--ISNUMBER(MATCH(M2:M102,Delivery,0)))&gt;0)</formula>
    </cfRule>
    <cfRule type="expression" dxfId="68" priority="9">
      <formula>AND(SUMPRODUCT(--ISNUMBER(MATCH(M2:M102,Selects,0)))=0,SUMPRODUCT(--ISNUMBER(MATCH(M2:M102,Delivery,0)))=0,SUMPRODUCT(--ISNUMBER(MATCH(M2:M102,Sales,0)))&gt;0)</formula>
    </cfRule>
  </conditionalFormatting>
  <conditionalFormatting sqref="A2:G102">
    <cfRule type="expression" dxfId="67" priority="1">
      <formula>OR(ISNUMBER(SEARCH("*hold*",$A$1)),ISNUMBER(SEARCH("*close*",$A$1)))</formula>
    </cfRule>
  </conditionalFormatting>
  <conditionalFormatting sqref="I2:O102">
    <cfRule type="expression" dxfId="66" priority="2">
      <formula>AND(COUNTA($I2:$L2)=4,ISNUMBER(MATCH($M2,Selects,0)))</formula>
    </cfRule>
    <cfRule type="expression" dxfId="65" priority="3">
      <formula>AND(COUNTA($I2:$L2)=4,ISNUMBER(MATCH($M2,Sales,0)))</formula>
    </cfRule>
    <cfRule type="expression" dxfId="64" priority="4">
      <formula>AND(COUNTA($I2:$L2)=4,ISNUMBER(MATCH($M2,Delivery,0)))</formula>
    </cfRule>
    <cfRule type="expression" dxfId="63" priority="5">
      <formula>AND(COUNTA($I2:$L2)=4,ISNUMBER(MATCH($M2,Rejects,0)))</formula>
    </cfRule>
  </conditionalFormatting>
  <dataValidations count="2">
    <dataValidation type="list" allowBlank="1" showInputMessage="1" showErrorMessage="1" errorTitle="Selection only" error="Data not in list" promptTitle="Select proper source" sqref="L2:L102" xr:uid="{00000000-0002-0000-0A00-000000000000}">
      <formula1>Source</formula1>
    </dataValidation>
    <dataValidation type="list" allowBlank="1" showInputMessage="1" showErrorMessage="1" errorTitle="Selection only" error="Select proper status of profile" promptTitle="Select status" prompt="Only select" sqref="M2:M102" xr:uid="{00000000-0002-0000-0A00-000001000000}">
      <formula1>Status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tint="0.499984740745262"/>
  </sheetPr>
  <dimension ref="A1:O101"/>
  <sheetViews>
    <sheetView workbookViewId="0">
      <pane ySplit="1" topLeftCell="A2" activePane="bottomLeft" state="frozen"/>
      <selection pane="bottomLeft" activeCell="J14" sqref="J14"/>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56" t="s">
        <v>112</v>
      </c>
      <c r="B1" s="44"/>
      <c r="C1" s="44"/>
      <c r="D1" s="44"/>
      <c r="E1" s="44"/>
      <c r="F1" s="44"/>
      <c r="G1" s="45"/>
      <c r="H1" s="9" t="s">
        <v>27</v>
      </c>
      <c r="I1" s="11" t="s">
        <v>28</v>
      </c>
      <c r="J1" s="11" t="s">
        <v>29</v>
      </c>
      <c r="K1" s="11" t="s">
        <v>30</v>
      </c>
      <c r="L1" s="11" t="s">
        <v>31</v>
      </c>
      <c r="M1" s="11" t="s">
        <v>32</v>
      </c>
      <c r="N1" s="11" t="s">
        <v>33</v>
      </c>
      <c r="O1" s="11" t="s">
        <v>34</v>
      </c>
    </row>
    <row r="2" spans="1:15" ht="86.4">
      <c r="A2" s="46" t="s">
        <v>113</v>
      </c>
      <c r="B2" s="47"/>
      <c r="C2" s="47"/>
      <c r="D2" s="47"/>
      <c r="E2" s="47"/>
      <c r="F2" s="47"/>
      <c r="G2" s="48"/>
      <c r="H2" s="10">
        <v>1</v>
      </c>
      <c r="I2" s="12">
        <v>45484</v>
      </c>
      <c r="J2" s="13" t="s">
        <v>114</v>
      </c>
      <c r="K2" s="13" t="s">
        <v>53</v>
      </c>
      <c r="L2" s="13" t="s">
        <v>73</v>
      </c>
      <c r="M2" s="13" t="s">
        <v>115</v>
      </c>
      <c r="N2" s="13"/>
      <c r="O2" s="14" t="s">
        <v>116</v>
      </c>
    </row>
    <row r="3" spans="1:15">
      <c r="A3" s="49"/>
      <c r="B3" s="50"/>
      <c r="C3" s="50"/>
      <c r="D3" s="50"/>
      <c r="E3" s="50"/>
      <c r="F3" s="50"/>
      <c r="G3" s="51"/>
      <c r="H3" s="10">
        <v>2</v>
      </c>
      <c r="I3" s="12">
        <v>45485</v>
      </c>
      <c r="J3" s="13" t="s">
        <v>117</v>
      </c>
      <c r="K3" s="13" t="s">
        <v>53</v>
      </c>
      <c r="L3" s="13" t="s">
        <v>73</v>
      </c>
      <c r="M3" s="13" t="s">
        <v>93</v>
      </c>
      <c r="N3" s="13"/>
      <c r="O3" s="13" t="s">
        <v>118</v>
      </c>
    </row>
    <row r="4" spans="1:15">
      <c r="A4" s="49"/>
      <c r="B4" s="50"/>
      <c r="C4" s="50"/>
      <c r="D4" s="50"/>
      <c r="E4" s="50"/>
      <c r="F4" s="50"/>
      <c r="G4" s="51"/>
      <c r="H4" s="10">
        <v>3</v>
      </c>
      <c r="I4" s="12">
        <v>45485</v>
      </c>
      <c r="J4" s="13" t="s">
        <v>119</v>
      </c>
      <c r="K4" s="13" t="s">
        <v>53</v>
      </c>
      <c r="L4" s="13" t="s">
        <v>73</v>
      </c>
      <c r="M4" s="13" t="s">
        <v>120</v>
      </c>
      <c r="N4" s="13"/>
      <c r="O4" s="13" t="s">
        <v>121</v>
      </c>
    </row>
    <row r="5" spans="1:15" ht="43.2">
      <c r="A5" s="49"/>
      <c r="B5" s="50"/>
      <c r="C5" s="50"/>
      <c r="D5" s="50"/>
      <c r="E5" s="50"/>
      <c r="F5" s="50"/>
      <c r="G5" s="51"/>
      <c r="H5" s="10">
        <v>4</v>
      </c>
      <c r="I5" s="12">
        <v>45485</v>
      </c>
      <c r="J5" s="13" t="s">
        <v>122</v>
      </c>
      <c r="K5" s="13" t="s">
        <v>92</v>
      </c>
      <c r="L5" s="13" t="s">
        <v>37</v>
      </c>
      <c r="M5" s="13" t="s">
        <v>57</v>
      </c>
      <c r="N5" s="13"/>
      <c r="O5" s="14" t="s">
        <v>123</v>
      </c>
    </row>
    <row r="6" spans="1:15">
      <c r="A6" s="49"/>
      <c r="B6" s="50"/>
      <c r="C6" s="50"/>
      <c r="D6" s="50"/>
      <c r="E6" s="50"/>
      <c r="F6" s="50"/>
      <c r="G6" s="51"/>
      <c r="H6" s="10">
        <v>5</v>
      </c>
      <c r="I6" s="12">
        <v>45485</v>
      </c>
      <c r="J6" s="13" t="s">
        <v>124</v>
      </c>
      <c r="K6" s="13" t="s">
        <v>92</v>
      </c>
      <c r="L6" s="13" t="s">
        <v>37</v>
      </c>
      <c r="M6" s="13" t="s">
        <v>57</v>
      </c>
      <c r="N6" s="13"/>
      <c r="O6" s="13" t="s">
        <v>125</v>
      </c>
    </row>
    <row r="7" spans="1:15" ht="28.8">
      <c r="A7" s="49"/>
      <c r="B7" s="50"/>
      <c r="C7" s="50"/>
      <c r="D7" s="50"/>
      <c r="E7" s="50"/>
      <c r="F7" s="50"/>
      <c r="G7" s="51"/>
      <c r="H7" s="10">
        <v>6</v>
      </c>
      <c r="I7" s="12">
        <v>45485</v>
      </c>
      <c r="J7" s="13" t="s">
        <v>126</v>
      </c>
      <c r="K7" s="13" t="s">
        <v>53</v>
      </c>
      <c r="L7" s="13" t="s">
        <v>37</v>
      </c>
      <c r="M7" s="13" t="s">
        <v>127</v>
      </c>
      <c r="N7" s="13"/>
      <c r="O7" s="14" t="s">
        <v>128</v>
      </c>
    </row>
    <row r="8" spans="1:15">
      <c r="A8" s="49"/>
      <c r="B8" s="50"/>
      <c r="C8" s="50"/>
      <c r="D8" s="50"/>
      <c r="E8" s="50"/>
      <c r="F8" s="50"/>
      <c r="G8" s="51"/>
      <c r="H8" s="10">
        <v>7</v>
      </c>
      <c r="I8" s="12">
        <v>45488</v>
      </c>
      <c r="J8" s="13" t="s">
        <v>129</v>
      </c>
      <c r="K8" s="13" t="s">
        <v>92</v>
      </c>
      <c r="L8" s="13" t="s">
        <v>37</v>
      </c>
      <c r="M8" s="13" t="s">
        <v>130</v>
      </c>
      <c r="N8" s="13"/>
      <c r="O8" s="13" t="s">
        <v>131</v>
      </c>
    </row>
    <row r="9" spans="1:15" ht="100.8">
      <c r="A9" s="49"/>
      <c r="B9" s="50"/>
      <c r="C9" s="50"/>
      <c r="D9" s="50"/>
      <c r="E9" s="50"/>
      <c r="F9" s="50"/>
      <c r="G9" s="51"/>
      <c r="H9" s="10">
        <v>8</v>
      </c>
      <c r="I9" s="12">
        <v>45489</v>
      </c>
      <c r="J9" s="13" t="s">
        <v>132</v>
      </c>
      <c r="K9" s="13" t="s">
        <v>92</v>
      </c>
      <c r="L9" s="13" t="s">
        <v>37</v>
      </c>
      <c r="M9" s="13" t="s">
        <v>93</v>
      </c>
      <c r="N9" s="13"/>
      <c r="O9" s="14" t="s">
        <v>133</v>
      </c>
    </row>
    <row r="10" spans="1:15">
      <c r="A10" s="49"/>
      <c r="B10" s="50"/>
      <c r="C10" s="50"/>
      <c r="D10" s="50"/>
      <c r="E10" s="50"/>
      <c r="F10" s="50"/>
      <c r="G10" s="51"/>
      <c r="H10" s="10">
        <v>9</v>
      </c>
      <c r="I10" s="12">
        <v>45489</v>
      </c>
      <c r="J10" s="13" t="s">
        <v>134</v>
      </c>
      <c r="K10" s="13" t="s">
        <v>92</v>
      </c>
      <c r="L10" s="13" t="s">
        <v>37</v>
      </c>
      <c r="M10" s="13" t="s">
        <v>135</v>
      </c>
      <c r="N10" s="13"/>
      <c r="O10" s="13"/>
    </row>
    <row r="11" spans="1:15">
      <c r="A11" s="49"/>
      <c r="B11" s="50"/>
      <c r="C11" s="50"/>
      <c r="D11" s="50"/>
      <c r="E11" s="50"/>
      <c r="F11" s="50"/>
      <c r="G11" s="51"/>
      <c r="H11" s="10">
        <v>10</v>
      </c>
      <c r="I11" s="12">
        <v>45489</v>
      </c>
      <c r="J11" s="13" t="s">
        <v>136</v>
      </c>
      <c r="K11" s="13" t="s">
        <v>92</v>
      </c>
      <c r="L11" s="13" t="s">
        <v>37</v>
      </c>
      <c r="M11" s="13" t="s">
        <v>135</v>
      </c>
      <c r="N11" s="13"/>
      <c r="O11" s="13"/>
    </row>
    <row r="12" spans="1:15">
      <c r="A12" s="49"/>
      <c r="B12" s="50"/>
      <c r="C12" s="50"/>
      <c r="D12" s="50"/>
      <c r="E12" s="50"/>
      <c r="F12" s="50"/>
      <c r="G12" s="51"/>
      <c r="H12" s="10">
        <v>11</v>
      </c>
      <c r="I12" s="12">
        <v>45492</v>
      </c>
      <c r="J12" s="13" t="s">
        <v>137</v>
      </c>
      <c r="K12" s="13" t="s">
        <v>104</v>
      </c>
      <c r="L12" s="13" t="s">
        <v>73</v>
      </c>
      <c r="M12" s="13" t="s">
        <v>138</v>
      </c>
      <c r="N12" s="13"/>
      <c r="O12" s="13"/>
    </row>
    <row r="13" spans="1:15">
      <c r="A13" s="49"/>
      <c r="B13" s="50"/>
      <c r="C13" s="50"/>
      <c r="D13" s="50"/>
      <c r="E13" s="50"/>
      <c r="F13" s="50"/>
      <c r="G13" s="51"/>
      <c r="H13" s="10">
        <v>12</v>
      </c>
      <c r="I13" s="12">
        <v>45492</v>
      </c>
      <c r="J13" s="13" t="s">
        <v>139</v>
      </c>
      <c r="K13" s="13" t="s">
        <v>104</v>
      </c>
      <c r="L13" s="13" t="s">
        <v>73</v>
      </c>
      <c r="M13" s="13" t="s">
        <v>57</v>
      </c>
      <c r="N13" s="13"/>
      <c r="O13" s="13"/>
    </row>
    <row r="14" spans="1:15" ht="72">
      <c r="A14" s="49"/>
      <c r="B14" s="50"/>
      <c r="C14" s="50"/>
      <c r="D14" s="50"/>
      <c r="E14" s="50"/>
      <c r="F14" s="50"/>
      <c r="G14" s="51"/>
      <c r="H14" s="10">
        <v>13</v>
      </c>
      <c r="I14" s="12">
        <v>45497</v>
      </c>
      <c r="J14" s="13" t="s">
        <v>140</v>
      </c>
      <c r="K14" s="13" t="s">
        <v>104</v>
      </c>
      <c r="L14" s="13" t="s">
        <v>37</v>
      </c>
      <c r="M14" s="13" t="s">
        <v>57</v>
      </c>
      <c r="N14" s="13"/>
      <c r="O14" s="14" t="s">
        <v>141</v>
      </c>
    </row>
    <row r="15" spans="1:15" ht="28.8">
      <c r="A15" s="49"/>
      <c r="B15" s="50"/>
      <c r="C15" s="50"/>
      <c r="D15" s="50"/>
      <c r="E15" s="50"/>
      <c r="F15" s="50"/>
      <c r="G15" s="51"/>
      <c r="H15" s="10">
        <v>14</v>
      </c>
      <c r="I15" s="12">
        <v>45509</v>
      </c>
      <c r="J15" s="13" t="s">
        <v>142</v>
      </c>
      <c r="K15" s="13" t="s">
        <v>143</v>
      </c>
      <c r="L15" s="13" t="s">
        <v>37</v>
      </c>
      <c r="M15" s="13" t="s">
        <v>135</v>
      </c>
      <c r="N15" s="13"/>
      <c r="O15" s="14" t="s">
        <v>144</v>
      </c>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autoFilter ref="I1:O101" xr:uid="{00000000-0009-0000-0000-00000B000000}"/>
  <mergeCells count="2">
    <mergeCell ref="A1:G1"/>
    <mergeCell ref="A2:G101"/>
  </mergeCells>
  <conditionalFormatting sqref="A2">
    <cfRule type="expression" dxfId="62" priority="6">
      <formula>SUMPRODUCT(--ISNUMBER(MATCH(M2:M101,Selects,0)))&gt;0</formula>
    </cfRule>
    <cfRule type="expression" dxfId="61" priority="7">
      <formula>OR(AND(SUMPRODUCT(--ISNUMBER(MATCH(M2:M101,Selects,0)))=0,SUMPRODUCT(--ISNUMBER(MATCH(M2:M101,Delivery,0)))=0,SUMPRODUCT(--ISNUMBER(MATCH(M2:M101,Sales,0)))=0,SUMPRODUCT(--ISNUMBER(MATCH(M2:M101,Rejects,0)))&gt;0),COUNTIF(M2:M101,"*")=0)</formula>
    </cfRule>
    <cfRule type="expression" dxfId="60" priority="8">
      <formula>AND(SUMPRODUCT(--ISNUMBER(MATCH(M2:M101,Selects,0)))=0,SUMPRODUCT(--ISNUMBER(MATCH(M2:M101,Delivery,0)))&gt;0)</formula>
    </cfRule>
    <cfRule type="expression" dxfId="59" priority="9">
      <formula>AND(SUMPRODUCT(--ISNUMBER(MATCH(M2:M101,Selects,0)))=0,SUMPRODUCT(--ISNUMBER(MATCH(M2:M101,Delivery,0)))=0,SUMPRODUCT(--ISNUMBER(MATCH(M2:M101,Sales,0)))&gt;0)</formula>
    </cfRule>
  </conditionalFormatting>
  <conditionalFormatting sqref="A2:G101">
    <cfRule type="expression" dxfId="58" priority="1">
      <formula>OR(ISNUMBER(SEARCH("*hold*",$A$1)),ISNUMBER(SEARCH("*close*",$A$1)))</formula>
    </cfRule>
  </conditionalFormatting>
  <conditionalFormatting sqref="I2:O101">
    <cfRule type="expression" dxfId="57" priority="2">
      <formula>AND(COUNTA($I2:$L2)=4,ISNUMBER(MATCH($M2,Selects,0)))</formula>
    </cfRule>
    <cfRule type="expression" dxfId="56" priority="3">
      <formula>AND(COUNTA($I2:$L2)=4,ISNUMBER(MATCH($M2,Sales,0)))</formula>
    </cfRule>
    <cfRule type="expression" dxfId="55" priority="4">
      <formula>AND(COUNTA($I2:$L2)=4,ISNUMBER(MATCH($M2,Delivery,0)))</formula>
    </cfRule>
    <cfRule type="expression" dxfId="54"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B00-000000000000}">
      <formula1>Source</formula1>
    </dataValidation>
    <dataValidation type="list" allowBlank="1" showInputMessage="1" showErrorMessage="1" errorTitle="Selection only" error="Select proper status of profile" promptTitle="Select status" prompt="Only select" sqref="M2:M101" xr:uid="{00000000-0002-0000-0B00-000001000000}">
      <formula1>Status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1.109375" customWidth="1"/>
    <col min="10" max="10" width="27.109375" customWidth="1"/>
    <col min="11" max="11" width="6.109375" customWidth="1"/>
    <col min="13" max="13" width="29.88671875" customWidth="1"/>
    <col min="14" max="14" width="23.44140625" customWidth="1"/>
    <col min="15" max="15" width="22.6640625" customWidth="1"/>
  </cols>
  <sheetData>
    <row r="1" spans="1:15">
      <c r="A1" s="43" t="s">
        <v>89</v>
      </c>
      <c r="B1" s="44"/>
      <c r="C1" s="44"/>
      <c r="D1" s="44"/>
      <c r="E1" s="44"/>
      <c r="F1" s="44"/>
      <c r="G1" s="45"/>
      <c r="H1" s="9" t="s">
        <v>27</v>
      </c>
      <c r="I1" s="11" t="s">
        <v>28</v>
      </c>
      <c r="J1" s="11" t="s">
        <v>29</v>
      </c>
      <c r="K1" s="11" t="s">
        <v>30</v>
      </c>
      <c r="L1" s="11" t="s">
        <v>31</v>
      </c>
      <c r="M1" s="11" t="s">
        <v>32</v>
      </c>
      <c r="N1" s="11" t="s">
        <v>33</v>
      </c>
      <c r="O1" s="11" t="s">
        <v>34</v>
      </c>
    </row>
    <row r="2" spans="1:15">
      <c r="A2" s="57" t="s">
        <v>145</v>
      </c>
      <c r="B2" s="47"/>
      <c r="C2" s="47"/>
      <c r="D2" s="47"/>
      <c r="E2" s="47"/>
      <c r="F2" s="47"/>
      <c r="G2" s="48"/>
      <c r="H2" s="10">
        <v>1</v>
      </c>
      <c r="I2" s="12">
        <v>45477</v>
      </c>
      <c r="J2" s="13" t="s">
        <v>146</v>
      </c>
      <c r="K2" s="13" t="s">
        <v>96</v>
      </c>
      <c r="L2" s="13" t="s">
        <v>73</v>
      </c>
      <c r="M2" s="13" t="s">
        <v>57</v>
      </c>
      <c r="N2" s="13"/>
      <c r="O2" s="14" t="s">
        <v>147</v>
      </c>
    </row>
    <row r="3" spans="1:15">
      <c r="A3" s="49"/>
      <c r="B3" s="50"/>
      <c r="C3" s="50"/>
      <c r="D3" s="50"/>
      <c r="E3" s="50"/>
      <c r="F3" s="50"/>
      <c r="G3" s="51"/>
      <c r="H3" s="10">
        <v>2</v>
      </c>
      <c r="I3" s="12">
        <v>45477</v>
      </c>
      <c r="J3" s="13" t="s">
        <v>148</v>
      </c>
      <c r="K3" s="13" t="s">
        <v>96</v>
      </c>
      <c r="L3" s="13" t="s">
        <v>73</v>
      </c>
      <c r="M3" s="13" t="s">
        <v>57</v>
      </c>
      <c r="N3" s="13"/>
      <c r="O3" s="13" t="s">
        <v>147</v>
      </c>
    </row>
    <row r="4" spans="1:15">
      <c r="A4" s="49"/>
      <c r="B4" s="50"/>
      <c r="C4" s="50"/>
      <c r="D4" s="50"/>
      <c r="E4" s="50"/>
      <c r="F4" s="50"/>
      <c r="G4" s="51"/>
      <c r="H4" s="10">
        <v>3</v>
      </c>
      <c r="I4" s="12">
        <v>45489</v>
      </c>
      <c r="J4" s="13" t="s">
        <v>149</v>
      </c>
      <c r="K4" s="13" t="s">
        <v>150</v>
      </c>
      <c r="L4" s="13" t="s">
        <v>37</v>
      </c>
      <c r="M4" s="13" t="s">
        <v>57</v>
      </c>
      <c r="N4" s="13"/>
      <c r="O4" s="13" t="s">
        <v>147</v>
      </c>
    </row>
    <row r="5" spans="1:15" ht="57.6">
      <c r="A5" s="49"/>
      <c r="B5" s="50"/>
      <c r="C5" s="50"/>
      <c r="D5" s="50"/>
      <c r="E5" s="50"/>
      <c r="F5" s="50"/>
      <c r="G5" s="51"/>
      <c r="H5" s="10">
        <v>4</v>
      </c>
      <c r="I5" s="12">
        <v>45489</v>
      </c>
      <c r="J5" s="13" t="s">
        <v>151</v>
      </c>
      <c r="K5" s="13" t="s">
        <v>96</v>
      </c>
      <c r="L5" s="13" t="s">
        <v>37</v>
      </c>
      <c r="M5" s="13" t="s">
        <v>57</v>
      </c>
      <c r="N5" s="13"/>
      <c r="O5" s="14" t="s">
        <v>152</v>
      </c>
    </row>
    <row r="6" spans="1:15">
      <c r="A6" s="49"/>
      <c r="B6" s="50"/>
      <c r="C6" s="50"/>
      <c r="D6" s="50"/>
      <c r="E6" s="50"/>
      <c r="F6" s="50"/>
      <c r="G6" s="51"/>
      <c r="H6" s="10">
        <v>5</v>
      </c>
      <c r="I6" s="12">
        <v>45489</v>
      </c>
      <c r="J6" s="13" t="s">
        <v>153</v>
      </c>
      <c r="K6" s="13" t="s">
        <v>96</v>
      </c>
      <c r="L6" s="13" t="s">
        <v>37</v>
      </c>
      <c r="M6" s="13" t="s">
        <v>38</v>
      </c>
      <c r="N6" s="13"/>
      <c r="O6" s="13" t="s">
        <v>154</v>
      </c>
    </row>
    <row r="7" spans="1:15">
      <c r="A7" s="49"/>
      <c r="B7" s="50"/>
      <c r="C7" s="50"/>
      <c r="D7" s="50"/>
      <c r="E7" s="50"/>
      <c r="F7" s="50"/>
      <c r="G7" s="51"/>
      <c r="H7" s="10">
        <v>6</v>
      </c>
      <c r="I7" s="12">
        <v>45495</v>
      </c>
      <c r="J7" s="13" t="s">
        <v>155</v>
      </c>
      <c r="K7" s="13" t="s">
        <v>92</v>
      </c>
      <c r="L7" s="13" t="s">
        <v>37</v>
      </c>
      <c r="M7" s="13" t="s">
        <v>57</v>
      </c>
      <c r="N7" s="13"/>
      <c r="O7" s="14" t="s">
        <v>156</v>
      </c>
    </row>
    <row r="8" spans="1:15">
      <c r="A8" s="49"/>
      <c r="B8" s="50"/>
      <c r="C8" s="50"/>
      <c r="D8" s="50"/>
      <c r="E8" s="50"/>
      <c r="F8" s="50"/>
      <c r="G8" s="51"/>
      <c r="H8" s="10">
        <v>7</v>
      </c>
      <c r="I8" s="12">
        <v>45495</v>
      </c>
      <c r="J8" s="13" t="s">
        <v>157</v>
      </c>
      <c r="K8" s="13" t="s">
        <v>96</v>
      </c>
      <c r="L8" s="13" t="s">
        <v>37</v>
      </c>
      <c r="M8" s="13" t="s">
        <v>135</v>
      </c>
      <c r="N8" s="13"/>
      <c r="O8" s="13" t="s">
        <v>158</v>
      </c>
    </row>
    <row r="9" spans="1:15">
      <c r="A9" s="49"/>
      <c r="B9" s="50"/>
      <c r="C9" s="50"/>
      <c r="D9" s="50"/>
      <c r="E9" s="50"/>
      <c r="F9" s="50"/>
      <c r="G9" s="51"/>
      <c r="H9" s="10">
        <v>8</v>
      </c>
      <c r="I9" s="12">
        <v>45502</v>
      </c>
      <c r="J9" s="13" t="s">
        <v>159</v>
      </c>
      <c r="K9" s="13" t="s">
        <v>160</v>
      </c>
      <c r="L9" s="13" t="s">
        <v>37</v>
      </c>
      <c r="M9" s="13" t="s">
        <v>135</v>
      </c>
      <c r="N9" s="13"/>
      <c r="O9" s="14" t="s">
        <v>161</v>
      </c>
    </row>
    <row r="10" spans="1:15">
      <c r="A10" s="49"/>
      <c r="B10" s="50"/>
      <c r="C10" s="50"/>
      <c r="D10" s="50"/>
      <c r="E10" s="50"/>
      <c r="F10" s="50"/>
      <c r="G10" s="51"/>
      <c r="H10" s="10">
        <v>9</v>
      </c>
      <c r="I10" s="12">
        <v>45502</v>
      </c>
      <c r="J10" s="13" t="s">
        <v>162</v>
      </c>
      <c r="K10" s="13" t="s">
        <v>163</v>
      </c>
      <c r="L10" s="13" t="s">
        <v>37</v>
      </c>
      <c r="M10" s="13" t="s">
        <v>57</v>
      </c>
      <c r="N10" s="13"/>
      <c r="O10" s="13" t="s">
        <v>164</v>
      </c>
    </row>
    <row r="11" spans="1:15" ht="144">
      <c r="A11" s="49"/>
      <c r="B11" s="50"/>
      <c r="C11" s="50"/>
      <c r="D11" s="50"/>
      <c r="E11" s="50"/>
      <c r="F11" s="50"/>
      <c r="G11" s="51"/>
      <c r="H11" s="10">
        <v>10</v>
      </c>
      <c r="I11" s="12">
        <v>45507</v>
      </c>
      <c r="J11" s="13" t="s">
        <v>165</v>
      </c>
      <c r="K11" s="13">
        <v>9</v>
      </c>
      <c r="L11" s="13" t="s">
        <v>37</v>
      </c>
      <c r="M11" s="13" t="s">
        <v>86</v>
      </c>
      <c r="N11" s="13"/>
      <c r="O11" s="14" t="s">
        <v>166</v>
      </c>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autoFilter ref="I1:O101" xr:uid="{00000000-0009-0000-0000-00000C000000}"/>
  <mergeCells count="2">
    <mergeCell ref="A1:G1"/>
    <mergeCell ref="A2:G101"/>
  </mergeCells>
  <conditionalFormatting sqref="A2">
    <cfRule type="expression" dxfId="53" priority="6">
      <formula>SUMPRODUCT(--ISNUMBER(MATCH(M2:M101,Selects,0)))&gt;0</formula>
    </cfRule>
    <cfRule type="expression" dxfId="52" priority="7">
      <formula>OR(AND(SUMPRODUCT(--ISNUMBER(MATCH(M2:M101,Selects,0)))=0,SUMPRODUCT(--ISNUMBER(MATCH(M2:M101,Delivery,0)))=0,SUMPRODUCT(--ISNUMBER(MATCH(M2:M101,Sales,0)))=0,SUMPRODUCT(--ISNUMBER(MATCH(M2:M101,Rejects,0)))&gt;0),COUNTIF(M2:M101,"*")=0)</formula>
    </cfRule>
    <cfRule type="expression" dxfId="51" priority="8">
      <formula>AND(SUMPRODUCT(--ISNUMBER(MATCH(M2:M101,Selects,0)))=0,SUMPRODUCT(--ISNUMBER(MATCH(M2:M101,Delivery,0)))&gt;0)</formula>
    </cfRule>
    <cfRule type="expression" dxfId="50" priority="9">
      <formula>AND(SUMPRODUCT(--ISNUMBER(MATCH(M2:M101,Selects,0)))=0,SUMPRODUCT(--ISNUMBER(MATCH(M2:M101,Delivery,0)))=0,SUMPRODUCT(--ISNUMBER(MATCH(M2:M101,Sales,0)))&gt;0)</formula>
    </cfRule>
  </conditionalFormatting>
  <conditionalFormatting sqref="A2:G101">
    <cfRule type="expression" dxfId="49" priority="1">
      <formula>OR(ISNUMBER(SEARCH("*hold*",$A$1)),ISNUMBER(SEARCH("*close*",$A$1)))</formula>
    </cfRule>
  </conditionalFormatting>
  <conditionalFormatting sqref="I2:O101">
    <cfRule type="expression" dxfId="48" priority="2">
      <formula>AND(COUNTA($I2:$L2)=4,ISNUMBER(MATCH($M2,Selects,0)))</formula>
    </cfRule>
    <cfRule type="expression" dxfId="47" priority="3">
      <formula>AND(COUNTA($I2:$L2)=4,ISNUMBER(MATCH($M2,Sales,0)))</formula>
    </cfRule>
    <cfRule type="expression" dxfId="46" priority="4">
      <formula>AND(COUNTA($I2:$L2)=4,ISNUMBER(MATCH($M2,Delivery,0)))</formula>
    </cfRule>
    <cfRule type="expression" dxfId="45"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C00-000000000000}">
      <formula1>Source</formula1>
    </dataValidation>
    <dataValidation type="list" allowBlank="1" showInputMessage="1" showErrorMessage="1" errorTitle="Selection only" error="Select proper status of profile" promptTitle="Select status" prompt="Only select" sqref="M2:M101" xr:uid="{00000000-0002-0000-0C00-000001000000}">
      <formula1>Status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56" t="s">
        <v>167</v>
      </c>
      <c r="B1" s="44"/>
      <c r="C1" s="44"/>
      <c r="D1" s="44"/>
      <c r="E1" s="44"/>
      <c r="F1" s="44"/>
      <c r="G1" s="45"/>
      <c r="H1" s="9" t="s">
        <v>27</v>
      </c>
      <c r="I1" s="11" t="s">
        <v>28</v>
      </c>
      <c r="J1" s="11" t="s">
        <v>29</v>
      </c>
      <c r="K1" s="11" t="s">
        <v>30</v>
      </c>
      <c r="L1" s="11" t="s">
        <v>31</v>
      </c>
      <c r="M1" s="11" t="s">
        <v>32</v>
      </c>
      <c r="N1" s="11" t="s">
        <v>33</v>
      </c>
      <c r="O1" s="11" t="s">
        <v>34</v>
      </c>
    </row>
    <row r="2" spans="1:15">
      <c r="A2" s="58" t="s">
        <v>168</v>
      </c>
      <c r="B2" s="47"/>
      <c r="C2" s="47"/>
      <c r="D2" s="47"/>
      <c r="E2" s="47"/>
      <c r="F2" s="47"/>
      <c r="G2" s="48"/>
      <c r="H2" s="10">
        <v>1</v>
      </c>
      <c r="I2" s="12">
        <v>45475</v>
      </c>
      <c r="J2" s="13" t="s">
        <v>169</v>
      </c>
      <c r="K2" s="13" t="s">
        <v>92</v>
      </c>
      <c r="L2" s="13" t="s">
        <v>37</v>
      </c>
      <c r="M2" s="13" t="s">
        <v>57</v>
      </c>
      <c r="N2" s="13"/>
      <c r="O2" s="14"/>
    </row>
    <row r="3" spans="1:15">
      <c r="A3" s="49"/>
      <c r="B3" s="50"/>
      <c r="C3" s="50"/>
      <c r="D3" s="50"/>
      <c r="E3" s="50"/>
      <c r="F3" s="50"/>
      <c r="G3" s="51"/>
      <c r="H3" s="10">
        <v>2</v>
      </c>
      <c r="I3" s="12">
        <v>45475</v>
      </c>
      <c r="J3" s="13" t="s">
        <v>170</v>
      </c>
      <c r="K3" s="13" t="s">
        <v>53</v>
      </c>
      <c r="L3" s="13" t="s">
        <v>37</v>
      </c>
      <c r="M3" s="13" t="s">
        <v>57</v>
      </c>
      <c r="N3" s="13"/>
      <c r="O3" s="13"/>
    </row>
    <row r="4" spans="1:15">
      <c r="A4" s="49"/>
      <c r="B4" s="50"/>
      <c r="C4" s="50"/>
      <c r="D4" s="50"/>
      <c r="E4" s="50"/>
      <c r="F4" s="50"/>
      <c r="G4" s="51"/>
      <c r="H4" s="10">
        <v>3</v>
      </c>
      <c r="I4" s="12">
        <v>45476</v>
      </c>
      <c r="J4" s="13" t="s">
        <v>171</v>
      </c>
      <c r="K4" s="13" t="s">
        <v>53</v>
      </c>
      <c r="L4" s="13" t="s">
        <v>73</v>
      </c>
      <c r="M4" s="13" t="s">
        <v>138</v>
      </c>
      <c r="N4" s="13"/>
      <c r="O4" s="13"/>
    </row>
    <row r="5" spans="1:15">
      <c r="A5" s="49"/>
      <c r="B5" s="50"/>
      <c r="C5" s="50"/>
      <c r="D5" s="50"/>
      <c r="E5" s="50"/>
      <c r="F5" s="50"/>
      <c r="G5" s="51"/>
      <c r="H5" s="10">
        <v>4</v>
      </c>
      <c r="I5" s="12">
        <v>45476</v>
      </c>
      <c r="J5" s="13" t="s">
        <v>172</v>
      </c>
      <c r="K5" s="13" t="s">
        <v>104</v>
      </c>
      <c r="L5" s="13" t="s">
        <v>73</v>
      </c>
      <c r="M5" s="13" t="s">
        <v>57</v>
      </c>
      <c r="N5" s="13"/>
      <c r="O5" s="14"/>
    </row>
    <row r="6" spans="1:15">
      <c r="A6" s="49"/>
      <c r="B6" s="50"/>
      <c r="C6" s="50"/>
      <c r="D6" s="50"/>
      <c r="E6" s="50"/>
      <c r="F6" s="50"/>
      <c r="G6" s="51"/>
      <c r="H6" s="10">
        <v>5</v>
      </c>
      <c r="I6" s="12">
        <v>45476</v>
      </c>
      <c r="J6" s="13" t="s">
        <v>173</v>
      </c>
      <c r="K6" s="13" t="s">
        <v>104</v>
      </c>
      <c r="L6" s="13" t="s">
        <v>73</v>
      </c>
      <c r="M6" s="13" t="s">
        <v>57</v>
      </c>
      <c r="N6" s="13"/>
      <c r="O6" s="13"/>
    </row>
    <row r="7" spans="1:15">
      <c r="A7" s="49"/>
      <c r="B7" s="50"/>
      <c r="C7" s="50"/>
      <c r="D7" s="50"/>
      <c r="E7" s="50"/>
      <c r="F7" s="50"/>
      <c r="G7" s="51"/>
      <c r="H7" s="10">
        <v>6</v>
      </c>
      <c r="I7" s="12"/>
      <c r="J7" s="13"/>
      <c r="K7" s="13"/>
      <c r="L7" s="13"/>
      <c r="M7" s="13"/>
      <c r="N7" s="13"/>
      <c r="O7" s="14"/>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4"/>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44" priority="6">
      <formula>SUMPRODUCT(--ISNUMBER(MATCH(M2:M101,Selects,0)))&gt;0</formula>
    </cfRule>
    <cfRule type="expression" dxfId="43" priority="7">
      <formula>OR(AND(SUMPRODUCT(--ISNUMBER(MATCH(M2:M101,Selects,0)))=0,SUMPRODUCT(--ISNUMBER(MATCH(M2:M101,Delivery,0)))=0,SUMPRODUCT(--ISNUMBER(MATCH(M2:M101,Sales,0)))=0,SUMPRODUCT(--ISNUMBER(MATCH(M2:M101,Rejects,0)))&gt;0),COUNTIF(M2:M101,"*")=0)</formula>
    </cfRule>
    <cfRule type="expression" dxfId="42" priority="8">
      <formula>AND(SUMPRODUCT(--ISNUMBER(MATCH(M2:M101,Selects,0)))=0,SUMPRODUCT(--ISNUMBER(MATCH(M2:M101,Delivery,0)))&gt;0)</formula>
    </cfRule>
    <cfRule type="expression" dxfId="41" priority="9">
      <formula>AND(SUMPRODUCT(--ISNUMBER(MATCH(M2:M101,Selects,0)))=0,SUMPRODUCT(--ISNUMBER(MATCH(M2:M101,Delivery,0)))=0,SUMPRODUCT(--ISNUMBER(MATCH(M2:M101,Sales,0)))&gt;0)</formula>
    </cfRule>
  </conditionalFormatting>
  <conditionalFormatting sqref="A2:G101">
    <cfRule type="expression" dxfId="40" priority="1">
      <formula>OR(ISNUMBER(SEARCH("*hold*",$A$1)),ISNUMBER(SEARCH("*close*",$A$1)))</formula>
    </cfRule>
  </conditionalFormatting>
  <conditionalFormatting sqref="I2:O101">
    <cfRule type="expression" dxfId="39" priority="2">
      <formula>AND(COUNTA($I2:$L2)=4,ISNUMBER(MATCH($M2,Selects,0)))</formula>
    </cfRule>
    <cfRule type="expression" dxfId="38" priority="3">
      <formula>AND(COUNTA($I2:$L2)=4,ISNUMBER(MATCH($M2,Sales,0)))</formula>
    </cfRule>
    <cfRule type="expression" dxfId="37" priority="4">
      <formula>AND(COUNTA($I2:$L2)=4,ISNUMBER(MATCH($M2,Delivery,0)))</formula>
    </cfRule>
    <cfRule type="expression" dxfId="36"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D00-000000000000}">
      <formula1>Source</formula1>
    </dataValidation>
    <dataValidation type="list" allowBlank="1" showInputMessage="1" showErrorMessage="1" errorTitle="Selection only" error="Select proper status of profile" promptTitle="Select status" prompt="Only select" sqref="M2:M101" xr:uid="{00000000-0002-0000-0D00-000001000000}">
      <formula1>Status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44" t="s">
        <v>174</v>
      </c>
      <c r="B1" s="44"/>
      <c r="C1" s="44"/>
      <c r="D1" s="44"/>
      <c r="E1" s="44"/>
      <c r="F1" s="44"/>
      <c r="G1" s="45"/>
      <c r="H1" s="9" t="s">
        <v>27</v>
      </c>
      <c r="I1" s="11" t="s">
        <v>28</v>
      </c>
      <c r="J1" s="11" t="s">
        <v>29</v>
      </c>
      <c r="K1" s="11" t="s">
        <v>30</v>
      </c>
      <c r="L1" s="11" t="s">
        <v>31</v>
      </c>
      <c r="M1" s="11" t="s">
        <v>32</v>
      </c>
      <c r="N1" s="11" t="s">
        <v>33</v>
      </c>
      <c r="O1" s="11" t="s">
        <v>34</v>
      </c>
    </row>
    <row r="2" spans="1:15">
      <c r="A2" s="59" t="s">
        <v>175</v>
      </c>
      <c r="B2" s="47"/>
      <c r="C2" s="47"/>
      <c r="D2" s="47"/>
      <c r="E2" s="47"/>
      <c r="F2" s="47"/>
      <c r="G2" s="48"/>
      <c r="H2" s="10">
        <v>1</v>
      </c>
      <c r="I2" s="12"/>
      <c r="J2" s="13"/>
      <c r="K2" s="13"/>
      <c r="L2" s="13"/>
      <c r="M2" s="13"/>
      <c r="N2" s="13"/>
      <c r="O2" s="14"/>
    </row>
    <row r="3" spans="1:15">
      <c r="A3" s="49"/>
      <c r="B3" s="50"/>
      <c r="C3" s="50"/>
      <c r="D3" s="50"/>
      <c r="E3" s="50"/>
      <c r="F3" s="50"/>
      <c r="G3" s="51"/>
      <c r="H3" s="10">
        <v>2</v>
      </c>
      <c r="I3" s="12"/>
      <c r="J3" s="13"/>
      <c r="K3" s="13"/>
      <c r="L3" s="13"/>
      <c r="M3" s="13"/>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4"/>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4"/>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4"/>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35" priority="6">
      <formula>SUMPRODUCT(--ISNUMBER(MATCH(M2:M101,Selects,0)))&gt;0</formula>
    </cfRule>
    <cfRule type="expression" dxfId="34" priority="7">
      <formula>OR(AND(SUMPRODUCT(--ISNUMBER(MATCH(M2:M101,Selects,0)))=0,SUMPRODUCT(--ISNUMBER(MATCH(M2:M101,Delivery,0)))=0,SUMPRODUCT(--ISNUMBER(MATCH(M2:M101,Sales,0)))=0,SUMPRODUCT(--ISNUMBER(MATCH(M2:M101,Rejects,0)))&gt;0),COUNTIF(M2:M101,"*")=0)</formula>
    </cfRule>
    <cfRule type="expression" dxfId="33" priority="8">
      <formula>AND(SUMPRODUCT(--ISNUMBER(MATCH(M2:M101,Selects,0)))=0,SUMPRODUCT(--ISNUMBER(MATCH(M2:M101,Delivery,0)))&gt;0)</formula>
    </cfRule>
    <cfRule type="expression" dxfId="32" priority="9">
      <formula>AND(SUMPRODUCT(--ISNUMBER(MATCH(M2:M101,Selects,0)))=0,SUMPRODUCT(--ISNUMBER(MATCH(M2:M101,Delivery,0)))=0,SUMPRODUCT(--ISNUMBER(MATCH(M2:M101,Sales,0)))&gt;0)</formula>
    </cfRule>
  </conditionalFormatting>
  <conditionalFormatting sqref="A2:G101">
    <cfRule type="expression" dxfId="31" priority="1">
      <formula>OR(ISNUMBER(SEARCH("*hold*",$A$1)),ISNUMBER(SEARCH("*close*",$A$1)))</formula>
    </cfRule>
  </conditionalFormatting>
  <conditionalFormatting sqref="I2:O101">
    <cfRule type="expression" dxfId="30" priority="2">
      <formula>AND(COUNTA($I2:$L2)=4,ISNUMBER(MATCH($M2,Selects,0)))</formula>
    </cfRule>
    <cfRule type="expression" dxfId="29" priority="3">
      <formula>AND(COUNTA($I2:$L2)=4,ISNUMBER(MATCH($M2,Sales,0)))</formula>
    </cfRule>
    <cfRule type="expression" dxfId="28" priority="4">
      <formula>AND(COUNTA($I2:$L2)=4,ISNUMBER(MATCH($M2,Delivery,0)))</formula>
    </cfRule>
    <cfRule type="expression" dxfId="27"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E00-000000000000}">
      <formula1>Source</formula1>
    </dataValidation>
    <dataValidation type="list" allowBlank="1" showInputMessage="1" showErrorMessage="1" errorTitle="Selection only" error="Select proper status of profile" promptTitle="Select status" prompt="Only select" sqref="M2:M101" xr:uid="{00000000-0002-0000-0E00-000001000000}">
      <formula1>Status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44" t="s">
        <v>174</v>
      </c>
      <c r="B1" s="44"/>
      <c r="C1" s="44"/>
      <c r="D1" s="44"/>
      <c r="E1" s="44"/>
      <c r="F1" s="44"/>
      <c r="G1" s="45"/>
      <c r="H1" s="9" t="s">
        <v>27</v>
      </c>
      <c r="I1" s="11" t="s">
        <v>28</v>
      </c>
      <c r="J1" s="11" t="s">
        <v>29</v>
      </c>
      <c r="K1" s="11" t="s">
        <v>30</v>
      </c>
      <c r="L1" s="11" t="s">
        <v>31</v>
      </c>
      <c r="M1" s="11" t="s">
        <v>32</v>
      </c>
      <c r="N1" s="11" t="s">
        <v>33</v>
      </c>
      <c r="O1" s="11" t="s">
        <v>34</v>
      </c>
    </row>
    <row r="2" spans="1:15">
      <c r="A2" s="59" t="s">
        <v>219</v>
      </c>
      <c r="B2" s="47"/>
      <c r="C2" s="47"/>
      <c r="D2" s="47"/>
      <c r="E2" s="47"/>
      <c r="F2" s="47"/>
      <c r="G2" s="48"/>
      <c r="H2" s="10">
        <v>1</v>
      </c>
      <c r="I2" s="12">
        <v>45476</v>
      </c>
      <c r="J2" s="13" t="s">
        <v>173</v>
      </c>
      <c r="K2" s="13" t="s">
        <v>104</v>
      </c>
      <c r="L2" s="13" t="s">
        <v>73</v>
      </c>
      <c r="M2" s="13" t="s">
        <v>38</v>
      </c>
      <c r="N2" s="13"/>
      <c r="O2" s="14"/>
    </row>
    <row r="3" spans="1:15">
      <c r="A3" s="49"/>
      <c r="B3" s="50"/>
      <c r="C3" s="50"/>
      <c r="D3" s="50"/>
      <c r="E3" s="50"/>
      <c r="F3" s="50"/>
      <c r="G3" s="51"/>
      <c r="H3" s="10">
        <v>2</v>
      </c>
      <c r="I3" s="12">
        <v>45476</v>
      </c>
      <c r="J3" s="13" t="s">
        <v>172</v>
      </c>
      <c r="K3" s="13" t="s">
        <v>104</v>
      </c>
      <c r="L3" s="13" t="s">
        <v>73</v>
      </c>
      <c r="M3" s="13" t="s">
        <v>38</v>
      </c>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4"/>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4"/>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4"/>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26" priority="6">
      <formula>SUMPRODUCT(--ISNUMBER(MATCH(M2:M101,Selects,0)))&gt;0</formula>
    </cfRule>
    <cfRule type="expression" dxfId="25" priority="7">
      <formula>OR(AND(SUMPRODUCT(--ISNUMBER(MATCH(M2:M101,Selects,0)))=0,SUMPRODUCT(--ISNUMBER(MATCH(M2:M101,Delivery,0)))=0,SUMPRODUCT(--ISNUMBER(MATCH(M2:M101,Sales,0)))=0,SUMPRODUCT(--ISNUMBER(MATCH(M2:M101,Rejects,0)))&gt;0),COUNTIF(M2:M101,"*")=0)</formula>
    </cfRule>
    <cfRule type="expression" dxfId="24" priority="8">
      <formula>AND(SUMPRODUCT(--ISNUMBER(MATCH(M2:M101,Selects,0)))=0,SUMPRODUCT(--ISNUMBER(MATCH(M2:M101,Delivery,0)))&gt;0)</formula>
    </cfRule>
    <cfRule type="expression" dxfId="23" priority="9">
      <formula>AND(SUMPRODUCT(--ISNUMBER(MATCH(M2:M101,Selects,0)))=0,SUMPRODUCT(--ISNUMBER(MATCH(M2:M101,Delivery,0)))=0,SUMPRODUCT(--ISNUMBER(MATCH(M2:M101,Sales,0)))&gt;0)</formula>
    </cfRule>
  </conditionalFormatting>
  <conditionalFormatting sqref="A2:G101">
    <cfRule type="expression" dxfId="22" priority="1">
      <formula>OR(ISNUMBER(SEARCH("*hold*",$A$1)),ISNUMBER(SEARCH("*close*",$A$1)))</formula>
    </cfRule>
  </conditionalFormatting>
  <conditionalFormatting sqref="I2:O101">
    <cfRule type="expression" dxfId="21" priority="2">
      <formula>AND(COUNTA($I2:$L2)=4,ISNUMBER(MATCH($M2,Selects,0)))</formula>
    </cfRule>
    <cfRule type="expression" dxfId="20" priority="3">
      <formula>AND(COUNTA($I2:$L2)=4,ISNUMBER(MATCH($M2,Sales,0)))</formula>
    </cfRule>
    <cfRule type="expression" dxfId="19" priority="4">
      <formula>AND(COUNTA($I2:$L2)=4,ISNUMBER(MATCH($M2,Delivery,0)))</formula>
    </cfRule>
    <cfRule type="expression" dxfId="1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0F00-000000000000}">
      <formula1>Source</formula1>
    </dataValidation>
    <dataValidation type="list" allowBlank="1" showInputMessage="1" showErrorMessage="1" errorTitle="Selection only" error="Select proper status of profile" promptTitle="Select status" prompt="Only select" sqref="M2:M101" xr:uid="{00000000-0002-0000-0F00-000001000000}">
      <formula1>Status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44" t="s">
        <v>174</v>
      </c>
      <c r="B1" s="44"/>
      <c r="C1" s="44"/>
      <c r="D1" s="44"/>
      <c r="E1" s="44"/>
      <c r="F1" s="44"/>
      <c r="G1" s="45"/>
      <c r="H1" s="9" t="s">
        <v>27</v>
      </c>
      <c r="I1" s="11" t="s">
        <v>28</v>
      </c>
      <c r="J1" s="11" t="s">
        <v>29</v>
      </c>
      <c r="K1" s="11" t="s">
        <v>30</v>
      </c>
      <c r="L1" s="11" t="s">
        <v>31</v>
      </c>
      <c r="M1" s="11" t="s">
        <v>32</v>
      </c>
      <c r="N1" s="11" t="s">
        <v>33</v>
      </c>
      <c r="O1" s="11" t="s">
        <v>34</v>
      </c>
    </row>
    <row r="2" spans="1:15">
      <c r="A2" s="59" t="s">
        <v>220</v>
      </c>
      <c r="B2" s="47"/>
      <c r="C2" s="47"/>
      <c r="D2" s="47"/>
      <c r="E2" s="47"/>
      <c r="F2" s="47"/>
      <c r="G2" s="48"/>
      <c r="H2" s="10">
        <v>1</v>
      </c>
      <c r="I2" s="12"/>
      <c r="J2" s="13"/>
      <c r="K2" s="13"/>
      <c r="L2" s="13"/>
      <c r="M2" s="13"/>
      <c r="N2" s="13"/>
      <c r="O2" s="14"/>
    </row>
    <row r="3" spans="1:15">
      <c r="A3" s="49"/>
      <c r="B3" s="50"/>
      <c r="C3" s="50"/>
      <c r="D3" s="50"/>
      <c r="E3" s="50"/>
      <c r="F3" s="50"/>
      <c r="G3" s="51"/>
      <c r="H3" s="10">
        <v>2</v>
      </c>
      <c r="I3" s="12"/>
      <c r="J3" s="13"/>
      <c r="K3" s="13"/>
      <c r="L3" s="13"/>
      <c r="M3" s="13"/>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4"/>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4"/>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4"/>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17" priority="6">
      <formula>SUMPRODUCT(--ISNUMBER(MATCH(M2:M101,Selects,0)))&gt;0</formula>
    </cfRule>
    <cfRule type="expression" dxfId="16" priority="7">
      <formula>OR(AND(SUMPRODUCT(--ISNUMBER(MATCH(M2:M101,Selects,0)))=0,SUMPRODUCT(--ISNUMBER(MATCH(M2:M101,Delivery,0)))=0,SUMPRODUCT(--ISNUMBER(MATCH(M2:M101,Sales,0)))=0,SUMPRODUCT(--ISNUMBER(MATCH(M2:M101,Rejects,0)))&gt;0),COUNTIF(M2:M101,"*")=0)</formula>
    </cfRule>
    <cfRule type="expression" dxfId="15" priority="8">
      <formula>AND(SUMPRODUCT(--ISNUMBER(MATCH(M2:M101,Selects,0)))=0,SUMPRODUCT(--ISNUMBER(MATCH(M2:M101,Delivery,0)))&gt;0)</formula>
    </cfRule>
    <cfRule type="expression" dxfId="14" priority="9">
      <formula>AND(SUMPRODUCT(--ISNUMBER(MATCH(M2:M101,Selects,0)))=0,SUMPRODUCT(--ISNUMBER(MATCH(M2:M101,Delivery,0)))=0,SUMPRODUCT(--ISNUMBER(MATCH(M2:M101,Sales,0)))&gt;0)</formula>
    </cfRule>
  </conditionalFormatting>
  <conditionalFormatting sqref="A2:G101">
    <cfRule type="expression" dxfId="13" priority="1">
      <formula>OR(ISNUMBER(SEARCH("*hold*",$A$1)),ISNUMBER(SEARCH("*close*",$A$1)))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1000-000000000000}">
      <formula1>Source</formula1>
    </dataValidation>
    <dataValidation type="list" allowBlank="1" showInputMessage="1" showErrorMessage="1" errorTitle="Selection only" error="Select proper status of profile" promptTitle="Select status" prompt="Only select" sqref="M2:M101" xr:uid="{00000000-0002-0000-1000-000001000000}">
      <formula1>Status</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1" tint="0.499984740745262"/>
  </sheetPr>
  <dimension ref="A1:O101"/>
  <sheetViews>
    <sheetView workbookViewId="0">
      <pane ySplit="1" topLeftCell="A2" activePane="bottomLeft" state="frozen"/>
      <selection pane="bottomLeft" activeCell="A2" sqref="A2:G101"/>
    </sheetView>
  </sheetViews>
  <sheetFormatPr defaultColWidth="9" defaultRowHeight="14.4"/>
  <cols>
    <col min="1" max="7" width="10.6640625" style="7" customWidth="1"/>
    <col min="8" max="8" width="4" style="8" customWidth="1"/>
    <col min="9" max="9" width="10.33203125" customWidth="1"/>
    <col min="10" max="10" width="27.109375" customWidth="1"/>
    <col min="11" max="11" width="6.109375" customWidth="1"/>
    <col min="13" max="13" width="29.88671875" customWidth="1"/>
    <col min="14" max="14" width="23.44140625" customWidth="1"/>
    <col min="15" max="15" width="22.6640625" customWidth="1"/>
  </cols>
  <sheetData>
    <row r="1" spans="1:15">
      <c r="A1" s="44" t="s">
        <v>174</v>
      </c>
      <c r="B1" s="44"/>
      <c r="C1" s="44"/>
      <c r="D1" s="44"/>
      <c r="E1" s="44"/>
      <c r="F1" s="44"/>
      <c r="G1" s="45"/>
      <c r="H1" s="9" t="s">
        <v>27</v>
      </c>
      <c r="I1" s="11" t="s">
        <v>28</v>
      </c>
      <c r="J1" s="11" t="s">
        <v>29</v>
      </c>
      <c r="K1" s="11" t="s">
        <v>30</v>
      </c>
      <c r="L1" s="11" t="s">
        <v>31</v>
      </c>
      <c r="M1" s="11" t="s">
        <v>32</v>
      </c>
      <c r="N1" s="11" t="s">
        <v>33</v>
      </c>
      <c r="O1" s="11" t="s">
        <v>34</v>
      </c>
    </row>
    <row r="2" spans="1:15">
      <c r="A2" s="59" t="s">
        <v>221</v>
      </c>
      <c r="B2" s="47"/>
      <c r="C2" s="47"/>
      <c r="D2" s="47"/>
      <c r="E2" s="47"/>
      <c r="F2" s="47"/>
      <c r="G2" s="48"/>
      <c r="H2" s="10">
        <v>1</v>
      </c>
      <c r="I2" s="12"/>
      <c r="J2" s="13"/>
      <c r="K2" s="13"/>
      <c r="L2" s="13"/>
      <c r="M2" s="13"/>
      <c r="N2" s="13"/>
      <c r="O2" s="14"/>
    </row>
    <row r="3" spans="1:15">
      <c r="A3" s="49"/>
      <c r="B3" s="50"/>
      <c r="C3" s="50"/>
      <c r="D3" s="50"/>
      <c r="E3" s="50"/>
      <c r="F3" s="50"/>
      <c r="G3" s="51"/>
      <c r="H3" s="10">
        <v>2</v>
      </c>
      <c r="I3" s="12"/>
      <c r="J3" s="13"/>
      <c r="K3" s="13"/>
      <c r="L3" s="13"/>
      <c r="M3" s="13"/>
      <c r="N3" s="13"/>
      <c r="O3" s="13"/>
    </row>
    <row r="4" spans="1:15">
      <c r="A4" s="49"/>
      <c r="B4" s="50"/>
      <c r="C4" s="50"/>
      <c r="D4" s="50"/>
      <c r="E4" s="50"/>
      <c r="F4" s="50"/>
      <c r="G4" s="51"/>
      <c r="H4" s="10">
        <v>3</v>
      </c>
      <c r="I4" s="12"/>
      <c r="J4" s="13"/>
      <c r="K4" s="13"/>
      <c r="L4" s="13"/>
      <c r="M4" s="13"/>
      <c r="N4" s="13"/>
      <c r="O4" s="13"/>
    </row>
    <row r="5" spans="1:15">
      <c r="A5" s="49"/>
      <c r="B5" s="50"/>
      <c r="C5" s="50"/>
      <c r="D5" s="50"/>
      <c r="E5" s="50"/>
      <c r="F5" s="50"/>
      <c r="G5" s="51"/>
      <c r="H5" s="10">
        <v>4</v>
      </c>
      <c r="I5" s="12"/>
      <c r="J5" s="13"/>
      <c r="K5" s="13"/>
      <c r="L5" s="13"/>
      <c r="M5" s="13"/>
      <c r="N5" s="13"/>
      <c r="O5" s="14"/>
    </row>
    <row r="6" spans="1:15">
      <c r="A6" s="49"/>
      <c r="B6" s="50"/>
      <c r="C6" s="50"/>
      <c r="D6" s="50"/>
      <c r="E6" s="50"/>
      <c r="F6" s="50"/>
      <c r="G6" s="51"/>
      <c r="H6" s="10">
        <v>5</v>
      </c>
      <c r="I6" s="12"/>
      <c r="J6" s="13"/>
      <c r="K6" s="13"/>
      <c r="L6" s="13"/>
      <c r="M6" s="13"/>
      <c r="N6" s="13"/>
      <c r="O6" s="13"/>
    </row>
    <row r="7" spans="1:15">
      <c r="A7" s="49"/>
      <c r="B7" s="50"/>
      <c r="C7" s="50"/>
      <c r="D7" s="50"/>
      <c r="E7" s="50"/>
      <c r="F7" s="50"/>
      <c r="G7" s="51"/>
      <c r="H7" s="10">
        <v>6</v>
      </c>
      <c r="I7" s="12"/>
      <c r="J7" s="13"/>
      <c r="K7" s="13"/>
      <c r="L7" s="13"/>
      <c r="M7" s="13"/>
      <c r="N7" s="13"/>
      <c r="O7" s="14"/>
    </row>
    <row r="8" spans="1:15">
      <c r="A8" s="49"/>
      <c r="B8" s="50"/>
      <c r="C8" s="50"/>
      <c r="D8" s="50"/>
      <c r="E8" s="50"/>
      <c r="F8" s="50"/>
      <c r="G8" s="51"/>
      <c r="H8" s="10">
        <v>7</v>
      </c>
      <c r="I8" s="12"/>
      <c r="J8" s="13"/>
      <c r="K8" s="13"/>
      <c r="L8" s="13"/>
      <c r="M8" s="13"/>
      <c r="N8" s="13"/>
      <c r="O8" s="13"/>
    </row>
    <row r="9" spans="1:15">
      <c r="A9" s="49"/>
      <c r="B9" s="50"/>
      <c r="C9" s="50"/>
      <c r="D9" s="50"/>
      <c r="E9" s="50"/>
      <c r="F9" s="50"/>
      <c r="G9" s="51"/>
      <c r="H9" s="10">
        <v>8</v>
      </c>
      <c r="I9" s="12"/>
      <c r="J9" s="13"/>
      <c r="K9" s="13"/>
      <c r="L9" s="13"/>
      <c r="M9" s="13"/>
      <c r="N9" s="13"/>
      <c r="O9" s="14"/>
    </row>
    <row r="10" spans="1:15">
      <c r="A10" s="49"/>
      <c r="B10" s="50"/>
      <c r="C10" s="50"/>
      <c r="D10" s="50"/>
      <c r="E10" s="50"/>
      <c r="F10" s="50"/>
      <c r="G10" s="51"/>
      <c r="H10" s="10">
        <v>9</v>
      </c>
      <c r="I10" s="12"/>
      <c r="J10" s="13"/>
      <c r="K10" s="13"/>
      <c r="L10" s="13"/>
      <c r="M10" s="13"/>
      <c r="N10" s="13"/>
      <c r="O10" s="13"/>
    </row>
    <row r="11" spans="1:15">
      <c r="A11" s="49"/>
      <c r="B11" s="50"/>
      <c r="C11" s="50"/>
      <c r="D11" s="50"/>
      <c r="E11" s="50"/>
      <c r="F11" s="50"/>
      <c r="G11" s="51"/>
      <c r="H11" s="10">
        <v>10</v>
      </c>
      <c r="I11" s="12"/>
      <c r="J11" s="13"/>
      <c r="K11" s="13"/>
      <c r="L11" s="13"/>
      <c r="M11" s="13"/>
      <c r="N11" s="13"/>
      <c r="O11" s="13"/>
    </row>
    <row r="12" spans="1:15">
      <c r="A12" s="49"/>
      <c r="B12" s="50"/>
      <c r="C12" s="50"/>
      <c r="D12" s="50"/>
      <c r="E12" s="50"/>
      <c r="F12" s="50"/>
      <c r="G12" s="51"/>
      <c r="H12" s="10">
        <v>11</v>
      </c>
      <c r="I12" s="12"/>
      <c r="J12" s="13"/>
      <c r="K12" s="13"/>
      <c r="L12" s="13"/>
      <c r="M12" s="13"/>
      <c r="N12" s="13"/>
      <c r="O12" s="13"/>
    </row>
    <row r="13" spans="1:15">
      <c r="A13" s="49"/>
      <c r="B13" s="50"/>
      <c r="C13" s="50"/>
      <c r="D13" s="50"/>
      <c r="E13" s="50"/>
      <c r="F13" s="50"/>
      <c r="G13" s="51"/>
      <c r="H13" s="10">
        <v>12</v>
      </c>
      <c r="I13" s="12"/>
      <c r="J13" s="13"/>
      <c r="K13" s="13"/>
      <c r="L13" s="13"/>
      <c r="M13" s="13"/>
      <c r="N13" s="13"/>
      <c r="O13" s="13"/>
    </row>
    <row r="14" spans="1:15">
      <c r="A14" s="49"/>
      <c r="B14" s="50"/>
      <c r="C14" s="50"/>
      <c r="D14" s="50"/>
      <c r="E14" s="50"/>
      <c r="F14" s="50"/>
      <c r="G14" s="51"/>
      <c r="H14" s="10">
        <v>13</v>
      </c>
      <c r="I14" s="12"/>
      <c r="J14" s="13"/>
      <c r="K14" s="13"/>
      <c r="L14" s="13"/>
      <c r="M14" s="13"/>
      <c r="N14" s="13"/>
      <c r="O14" s="13"/>
    </row>
    <row r="15" spans="1:15">
      <c r="A15" s="49"/>
      <c r="B15" s="50"/>
      <c r="C15" s="50"/>
      <c r="D15" s="50"/>
      <c r="E15" s="50"/>
      <c r="F15" s="50"/>
      <c r="G15" s="51"/>
      <c r="H15" s="10">
        <v>14</v>
      </c>
      <c r="I15" s="12"/>
      <c r="J15" s="13"/>
      <c r="K15" s="13"/>
      <c r="L15" s="13"/>
      <c r="M15" s="13"/>
      <c r="N15" s="13"/>
      <c r="O15" s="13"/>
    </row>
    <row r="16" spans="1:15">
      <c r="A16" s="49"/>
      <c r="B16" s="50"/>
      <c r="C16" s="50"/>
      <c r="D16" s="50"/>
      <c r="E16" s="50"/>
      <c r="F16" s="50"/>
      <c r="G16" s="51"/>
      <c r="H16" s="10">
        <v>15</v>
      </c>
      <c r="I16" s="12"/>
      <c r="J16" s="13"/>
      <c r="K16" s="13"/>
      <c r="L16" s="13"/>
      <c r="M16" s="13"/>
      <c r="N16" s="13"/>
      <c r="O16" s="13"/>
    </row>
    <row r="17" spans="1:15">
      <c r="A17" s="49"/>
      <c r="B17" s="50"/>
      <c r="C17" s="50"/>
      <c r="D17" s="50"/>
      <c r="E17" s="50"/>
      <c r="F17" s="50"/>
      <c r="G17" s="51"/>
      <c r="H17" s="10">
        <v>16</v>
      </c>
      <c r="I17" s="12"/>
      <c r="J17" s="13"/>
      <c r="K17" s="13"/>
      <c r="L17" s="13"/>
      <c r="M17" s="13"/>
      <c r="N17" s="13"/>
      <c r="O17" s="13"/>
    </row>
    <row r="18" spans="1:15">
      <c r="A18" s="49"/>
      <c r="B18" s="50"/>
      <c r="C18" s="50"/>
      <c r="D18" s="50"/>
      <c r="E18" s="50"/>
      <c r="F18" s="50"/>
      <c r="G18" s="51"/>
      <c r="H18" s="10">
        <v>17</v>
      </c>
      <c r="I18" s="12"/>
      <c r="J18" s="13"/>
      <c r="K18" s="13"/>
      <c r="L18" s="13"/>
      <c r="M18" s="13"/>
      <c r="N18" s="13"/>
      <c r="O18" s="13"/>
    </row>
    <row r="19" spans="1:15">
      <c r="A19" s="49"/>
      <c r="B19" s="50"/>
      <c r="C19" s="50"/>
      <c r="D19" s="50"/>
      <c r="E19" s="50"/>
      <c r="F19" s="50"/>
      <c r="G19" s="51"/>
      <c r="H19" s="10">
        <v>18</v>
      </c>
      <c r="I19" s="12"/>
      <c r="J19" s="13"/>
      <c r="K19" s="13"/>
      <c r="L19" s="13"/>
      <c r="M19" s="13"/>
      <c r="N19" s="13"/>
      <c r="O19" s="13"/>
    </row>
    <row r="20" spans="1:15">
      <c r="A20" s="49"/>
      <c r="B20" s="50"/>
      <c r="C20" s="50"/>
      <c r="D20" s="50"/>
      <c r="E20" s="50"/>
      <c r="F20" s="50"/>
      <c r="G20" s="51"/>
      <c r="H20" s="10">
        <v>19</v>
      </c>
      <c r="I20" s="12"/>
      <c r="J20" s="13"/>
      <c r="K20" s="13"/>
      <c r="L20" s="13"/>
      <c r="M20" s="13"/>
      <c r="N20" s="13"/>
      <c r="O20" s="13"/>
    </row>
    <row r="21" spans="1:15">
      <c r="A21" s="49"/>
      <c r="B21" s="50"/>
      <c r="C21" s="50"/>
      <c r="D21" s="50"/>
      <c r="E21" s="50"/>
      <c r="F21" s="50"/>
      <c r="G21" s="51"/>
      <c r="H21" s="10">
        <v>20</v>
      </c>
      <c r="I21" s="12"/>
      <c r="J21" s="13"/>
      <c r="K21" s="13"/>
      <c r="L21" s="13"/>
      <c r="M21" s="13"/>
      <c r="N21" s="13"/>
      <c r="O21" s="13"/>
    </row>
    <row r="22" spans="1:15">
      <c r="A22" s="49"/>
      <c r="B22" s="50"/>
      <c r="C22" s="50"/>
      <c r="D22" s="50"/>
      <c r="E22" s="50"/>
      <c r="F22" s="50"/>
      <c r="G22" s="51"/>
      <c r="H22" s="10">
        <v>21</v>
      </c>
      <c r="I22" s="12"/>
      <c r="J22" s="13"/>
      <c r="K22" s="13"/>
      <c r="L22" s="13"/>
      <c r="M22" s="13"/>
      <c r="N22" s="13"/>
      <c r="O22" s="13"/>
    </row>
    <row r="23" spans="1:15">
      <c r="A23" s="49"/>
      <c r="B23" s="50"/>
      <c r="C23" s="50"/>
      <c r="D23" s="50"/>
      <c r="E23" s="50"/>
      <c r="F23" s="50"/>
      <c r="G23" s="51"/>
      <c r="H23" s="10">
        <v>22</v>
      </c>
      <c r="I23" s="12"/>
      <c r="J23" s="13"/>
      <c r="K23" s="13"/>
      <c r="L23" s="13"/>
      <c r="M23" s="13"/>
      <c r="N23" s="13"/>
      <c r="O23" s="13"/>
    </row>
    <row r="24" spans="1:15">
      <c r="A24" s="49"/>
      <c r="B24" s="50"/>
      <c r="C24" s="50"/>
      <c r="D24" s="50"/>
      <c r="E24" s="50"/>
      <c r="F24" s="50"/>
      <c r="G24" s="51"/>
      <c r="H24" s="10">
        <v>23</v>
      </c>
      <c r="I24" s="12"/>
      <c r="J24" s="13"/>
      <c r="K24" s="13"/>
      <c r="L24" s="13"/>
      <c r="M24" s="13"/>
      <c r="N24" s="13"/>
      <c r="O24" s="13"/>
    </row>
    <row r="25" spans="1:15">
      <c r="A25" s="49"/>
      <c r="B25" s="50"/>
      <c r="C25" s="50"/>
      <c r="D25" s="50"/>
      <c r="E25" s="50"/>
      <c r="F25" s="50"/>
      <c r="G25" s="51"/>
      <c r="H25" s="10">
        <v>24</v>
      </c>
      <c r="I25" s="12"/>
      <c r="J25" s="13"/>
      <c r="K25" s="13"/>
      <c r="L25" s="13"/>
      <c r="M25" s="13"/>
      <c r="N25" s="13"/>
      <c r="O25" s="13"/>
    </row>
    <row r="26" spans="1:15">
      <c r="A26" s="49"/>
      <c r="B26" s="50"/>
      <c r="C26" s="50"/>
      <c r="D26" s="50"/>
      <c r="E26" s="50"/>
      <c r="F26" s="50"/>
      <c r="G26" s="51"/>
      <c r="H26" s="10">
        <v>25</v>
      </c>
      <c r="I26" s="12"/>
      <c r="J26" s="13"/>
      <c r="K26" s="13"/>
      <c r="L26" s="13"/>
      <c r="M26" s="13"/>
      <c r="N26" s="13"/>
      <c r="O26" s="13"/>
    </row>
    <row r="27" spans="1:15">
      <c r="A27" s="49"/>
      <c r="B27" s="50"/>
      <c r="C27" s="50"/>
      <c r="D27" s="50"/>
      <c r="E27" s="50"/>
      <c r="F27" s="50"/>
      <c r="G27" s="51"/>
      <c r="H27" s="10">
        <v>26</v>
      </c>
      <c r="I27" s="12"/>
      <c r="J27" s="13"/>
      <c r="K27" s="13"/>
      <c r="L27" s="13"/>
      <c r="M27" s="13"/>
      <c r="N27" s="13"/>
      <c r="O27" s="13"/>
    </row>
    <row r="28" spans="1:15">
      <c r="A28" s="49"/>
      <c r="B28" s="50"/>
      <c r="C28" s="50"/>
      <c r="D28" s="50"/>
      <c r="E28" s="50"/>
      <c r="F28" s="50"/>
      <c r="G28" s="51"/>
      <c r="H28" s="10">
        <v>27</v>
      </c>
      <c r="I28" s="12"/>
      <c r="J28" s="13"/>
      <c r="K28" s="13"/>
      <c r="L28" s="13"/>
      <c r="M28" s="13"/>
      <c r="N28" s="13"/>
      <c r="O28" s="13"/>
    </row>
    <row r="29" spans="1:15">
      <c r="A29" s="49"/>
      <c r="B29" s="50"/>
      <c r="C29" s="50"/>
      <c r="D29" s="50"/>
      <c r="E29" s="50"/>
      <c r="F29" s="50"/>
      <c r="G29" s="51"/>
      <c r="H29" s="10">
        <v>28</v>
      </c>
      <c r="I29" s="12"/>
      <c r="J29" s="13"/>
      <c r="K29" s="13"/>
      <c r="L29" s="13"/>
      <c r="M29" s="13"/>
      <c r="N29" s="13"/>
      <c r="O29" s="13"/>
    </row>
    <row r="30" spans="1:15">
      <c r="A30" s="49"/>
      <c r="B30" s="50"/>
      <c r="C30" s="50"/>
      <c r="D30" s="50"/>
      <c r="E30" s="50"/>
      <c r="F30" s="50"/>
      <c r="G30" s="51"/>
      <c r="H30" s="10">
        <v>29</v>
      </c>
      <c r="I30" s="12"/>
      <c r="J30" s="13"/>
      <c r="K30" s="13"/>
      <c r="L30" s="13"/>
      <c r="M30" s="13"/>
      <c r="N30" s="13"/>
      <c r="O30" s="13"/>
    </row>
    <row r="31" spans="1:15">
      <c r="A31" s="49"/>
      <c r="B31" s="50"/>
      <c r="C31" s="50"/>
      <c r="D31" s="50"/>
      <c r="E31" s="50"/>
      <c r="F31" s="50"/>
      <c r="G31" s="51"/>
      <c r="H31" s="10">
        <v>30</v>
      </c>
      <c r="I31" s="12"/>
      <c r="J31" s="13"/>
      <c r="K31" s="13"/>
      <c r="L31" s="13"/>
      <c r="M31" s="13"/>
      <c r="N31" s="13"/>
      <c r="O31" s="13"/>
    </row>
    <row r="32" spans="1:15">
      <c r="A32" s="49"/>
      <c r="B32" s="50"/>
      <c r="C32" s="50"/>
      <c r="D32" s="50"/>
      <c r="E32" s="50"/>
      <c r="F32" s="50"/>
      <c r="G32" s="51"/>
      <c r="H32" s="10">
        <v>31</v>
      </c>
      <c r="I32" s="12"/>
      <c r="J32" s="13"/>
      <c r="K32" s="13"/>
      <c r="L32" s="13"/>
      <c r="M32" s="13"/>
      <c r="N32" s="13"/>
      <c r="O32" s="13"/>
    </row>
    <row r="33" spans="1:15">
      <c r="A33" s="49"/>
      <c r="B33" s="50"/>
      <c r="C33" s="50"/>
      <c r="D33" s="50"/>
      <c r="E33" s="50"/>
      <c r="F33" s="50"/>
      <c r="G33" s="51"/>
      <c r="H33" s="10">
        <v>32</v>
      </c>
      <c r="I33" s="12"/>
      <c r="J33" s="13"/>
      <c r="K33" s="13"/>
      <c r="L33" s="13"/>
      <c r="M33" s="13"/>
      <c r="N33" s="13"/>
      <c r="O33" s="13"/>
    </row>
    <row r="34" spans="1:15">
      <c r="A34" s="49"/>
      <c r="B34" s="50"/>
      <c r="C34" s="50"/>
      <c r="D34" s="50"/>
      <c r="E34" s="50"/>
      <c r="F34" s="50"/>
      <c r="G34" s="51"/>
      <c r="H34" s="10">
        <v>33</v>
      </c>
      <c r="I34" s="12"/>
      <c r="J34" s="13"/>
      <c r="K34" s="13"/>
      <c r="L34" s="13"/>
      <c r="M34" s="13"/>
      <c r="N34" s="13"/>
      <c r="O34" s="13"/>
    </row>
    <row r="35" spans="1:15">
      <c r="A35" s="49"/>
      <c r="B35" s="50"/>
      <c r="C35" s="50"/>
      <c r="D35" s="50"/>
      <c r="E35" s="50"/>
      <c r="F35" s="50"/>
      <c r="G35" s="51"/>
      <c r="H35" s="10">
        <v>34</v>
      </c>
      <c r="I35" s="12"/>
      <c r="J35" s="13"/>
      <c r="K35" s="13"/>
      <c r="L35" s="13"/>
      <c r="M35" s="13"/>
      <c r="N35" s="13"/>
      <c r="O35" s="13"/>
    </row>
    <row r="36" spans="1:15">
      <c r="A36" s="49"/>
      <c r="B36" s="50"/>
      <c r="C36" s="50"/>
      <c r="D36" s="50"/>
      <c r="E36" s="50"/>
      <c r="F36" s="50"/>
      <c r="G36" s="51"/>
      <c r="H36" s="10">
        <v>35</v>
      </c>
      <c r="I36" s="12"/>
      <c r="J36" s="13"/>
      <c r="K36" s="13"/>
      <c r="L36" s="13"/>
      <c r="M36" s="13"/>
      <c r="N36" s="13"/>
      <c r="O36" s="13"/>
    </row>
    <row r="37" spans="1:15">
      <c r="A37" s="49"/>
      <c r="B37" s="50"/>
      <c r="C37" s="50"/>
      <c r="D37" s="50"/>
      <c r="E37" s="50"/>
      <c r="F37" s="50"/>
      <c r="G37" s="51"/>
      <c r="H37" s="10">
        <v>36</v>
      </c>
      <c r="I37" s="12"/>
      <c r="J37" s="13"/>
      <c r="K37" s="13"/>
      <c r="L37" s="13"/>
      <c r="M37" s="13"/>
      <c r="N37" s="13"/>
      <c r="O37" s="13"/>
    </row>
    <row r="38" spans="1:15">
      <c r="A38" s="49"/>
      <c r="B38" s="50"/>
      <c r="C38" s="50"/>
      <c r="D38" s="50"/>
      <c r="E38" s="50"/>
      <c r="F38" s="50"/>
      <c r="G38" s="51"/>
      <c r="H38" s="10">
        <v>37</v>
      </c>
      <c r="I38" s="12"/>
      <c r="J38" s="13"/>
      <c r="K38" s="13"/>
      <c r="L38" s="13"/>
      <c r="M38" s="13"/>
      <c r="N38" s="13"/>
      <c r="O38" s="13"/>
    </row>
    <row r="39" spans="1:15">
      <c r="A39" s="49"/>
      <c r="B39" s="50"/>
      <c r="C39" s="50"/>
      <c r="D39" s="50"/>
      <c r="E39" s="50"/>
      <c r="F39" s="50"/>
      <c r="G39" s="51"/>
      <c r="H39" s="10">
        <v>38</v>
      </c>
      <c r="I39" s="12"/>
      <c r="J39" s="13"/>
      <c r="K39" s="13"/>
      <c r="L39" s="13"/>
      <c r="M39" s="13"/>
      <c r="N39" s="13"/>
      <c r="O39" s="13"/>
    </row>
    <row r="40" spans="1:15">
      <c r="A40" s="49"/>
      <c r="B40" s="50"/>
      <c r="C40" s="50"/>
      <c r="D40" s="50"/>
      <c r="E40" s="50"/>
      <c r="F40" s="50"/>
      <c r="G40" s="51"/>
      <c r="H40" s="10">
        <v>39</v>
      </c>
      <c r="I40" s="12"/>
      <c r="J40" s="13"/>
      <c r="K40" s="13"/>
      <c r="L40" s="13"/>
      <c r="M40" s="13"/>
      <c r="N40" s="13"/>
      <c r="O40" s="13"/>
    </row>
    <row r="41" spans="1:15">
      <c r="A41" s="49"/>
      <c r="B41" s="50"/>
      <c r="C41" s="50"/>
      <c r="D41" s="50"/>
      <c r="E41" s="50"/>
      <c r="F41" s="50"/>
      <c r="G41" s="51"/>
      <c r="H41" s="10">
        <v>40</v>
      </c>
      <c r="I41" s="12"/>
      <c r="J41" s="13"/>
      <c r="K41" s="13"/>
      <c r="L41" s="13"/>
      <c r="M41" s="13"/>
      <c r="N41" s="13"/>
      <c r="O41" s="13"/>
    </row>
    <row r="42" spans="1:15">
      <c r="A42" s="49"/>
      <c r="B42" s="50"/>
      <c r="C42" s="50"/>
      <c r="D42" s="50"/>
      <c r="E42" s="50"/>
      <c r="F42" s="50"/>
      <c r="G42" s="51"/>
      <c r="H42" s="10">
        <v>41</v>
      </c>
      <c r="I42" s="12"/>
      <c r="J42" s="13"/>
      <c r="K42" s="13"/>
      <c r="L42" s="13"/>
      <c r="M42" s="13"/>
      <c r="N42" s="13"/>
      <c r="O42" s="13"/>
    </row>
    <row r="43" spans="1:15">
      <c r="A43" s="49"/>
      <c r="B43" s="50"/>
      <c r="C43" s="50"/>
      <c r="D43" s="50"/>
      <c r="E43" s="50"/>
      <c r="F43" s="50"/>
      <c r="G43" s="51"/>
      <c r="H43" s="10">
        <v>42</v>
      </c>
      <c r="I43" s="12"/>
      <c r="J43" s="13"/>
      <c r="K43" s="13"/>
      <c r="L43" s="13"/>
      <c r="M43" s="13"/>
      <c r="N43" s="13"/>
      <c r="O43" s="13"/>
    </row>
    <row r="44" spans="1:15">
      <c r="A44" s="49"/>
      <c r="B44" s="50"/>
      <c r="C44" s="50"/>
      <c r="D44" s="50"/>
      <c r="E44" s="50"/>
      <c r="F44" s="50"/>
      <c r="G44" s="51"/>
      <c r="H44" s="10">
        <v>43</v>
      </c>
      <c r="I44" s="12"/>
      <c r="J44" s="13"/>
      <c r="K44" s="13"/>
      <c r="L44" s="13"/>
      <c r="M44" s="13"/>
      <c r="N44" s="13"/>
      <c r="O44" s="13"/>
    </row>
    <row r="45" spans="1:15">
      <c r="A45" s="49"/>
      <c r="B45" s="50"/>
      <c r="C45" s="50"/>
      <c r="D45" s="50"/>
      <c r="E45" s="50"/>
      <c r="F45" s="50"/>
      <c r="G45" s="51"/>
      <c r="H45" s="10">
        <v>44</v>
      </c>
      <c r="I45" s="12"/>
      <c r="J45" s="13"/>
      <c r="K45" s="13"/>
      <c r="L45" s="13"/>
      <c r="M45" s="13"/>
      <c r="N45" s="13"/>
      <c r="O45" s="13"/>
    </row>
    <row r="46" spans="1:15">
      <c r="A46" s="49"/>
      <c r="B46" s="50"/>
      <c r="C46" s="50"/>
      <c r="D46" s="50"/>
      <c r="E46" s="50"/>
      <c r="F46" s="50"/>
      <c r="G46" s="51"/>
      <c r="H46" s="10">
        <v>45</v>
      </c>
      <c r="I46" s="12"/>
      <c r="J46" s="13"/>
      <c r="K46" s="13"/>
      <c r="L46" s="13"/>
      <c r="M46" s="13"/>
      <c r="N46" s="13"/>
      <c r="O46" s="13"/>
    </row>
    <row r="47" spans="1:15">
      <c r="A47" s="49"/>
      <c r="B47" s="50"/>
      <c r="C47" s="50"/>
      <c r="D47" s="50"/>
      <c r="E47" s="50"/>
      <c r="F47" s="50"/>
      <c r="G47" s="51"/>
      <c r="H47" s="10">
        <v>46</v>
      </c>
      <c r="I47" s="12"/>
      <c r="J47" s="13"/>
      <c r="K47" s="13"/>
      <c r="L47" s="13"/>
      <c r="M47" s="13"/>
      <c r="N47" s="13"/>
      <c r="O47" s="13"/>
    </row>
    <row r="48" spans="1:15">
      <c r="A48" s="49"/>
      <c r="B48" s="50"/>
      <c r="C48" s="50"/>
      <c r="D48" s="50"/>
      <c r="E48" s="50"/>
      <c r="F48" s="50"/>
      <c r="G48" s="51"/>
      <c r="H48" s="10">
        <v>47</v>
      </c>
      <c r="I48" s="12"/>
      <c r="J48" s="13"/>
      <c r="K48" s="13"/>
      <c r="L48" s="13"/>
      <c r="M48" s="13"/>
      <c r="N48" s="13"/>
      <c r="O48" s="13"/>
    </row>
    <row r="49" spans="1:15">
      <c r="A49" s="49"/>
      <c r="B49" s="50"/>
      <c r="C49" s="50"/>
      <c r="D49" s="50"/>
      <c r="E49" s="50"/>
      <c r="F49" s="50"/>
      <c r="G49" s="51"/>
      <c r="H49" s="10">
        <v>48</v>
      </c>
      <c r="I49" s="12"/>
      <c r="J49" s="13"/>
      <c r="K49" s="13"/>
      <c r="L49" s="13"/>
      <c r="M49" s="13"/>
      <c r="N49" s="13"/>
      <c r="O49" s="13"/>
    </row>
    <row r="50" spans="1:15">
      <c r="A50" s="49"/>
      <c r="B50" s="50"/>
      <c r="C50" s="50"/>
      <c r="D50" s="50"/>
      <c r="E50" s="50"/>
      <c r="F50" s="50"/>
      <c r="G50" s="51"/>
      <c r="H50" s="10">
        <v>49</v>
      </c>
      <c r="I50" s="12"/>
      <c r="J50" s="13"/>
      <c r="K50" s="13"/>
      <c r="L50" s="13"/>
      <c r="M50" s="13"/>
      <c r="N50" s="13"/>
      <c r="O50" s="13"/>
    </row>
    <row r="51" spans="1:15">
      <c r="A51" s="49"/>
      <c r="B51" s="50"/>
      <c r="C51" s="50"/>
      <c r="D51" s="50"/>
      <c r="E51" s="50"/>
      <c r="F51" s="50"/>
      <c r="G51" s="51"/>
      <c r="H51" s="10">
        <v>50</v>
      </c>
      <c r="I51" s="12"/>
      <c r="J51" s="13"/>
      <c r="K51" s="13"/>
      <c r="L51" s="13"/>
      <c r="M51" s="13"/>
      <c r="N51" s="13"/>
      <c r="O51" s="13"/>
    </row>
    <row r="52" spans="1:15">
      <c r="A52" s="49"/>
      <c r="B52" s="50"/>
      <c r="C52" s="50"/>
      <c r="D52" s="50"/>
      <c r="E52" s="50"/>
      <c r="F52" s="50"/>
      <c r="G52" s="51"/>
      <c r="H52" s="10">
        <v>51</v>
      </c>
      <c r="I52" s="12"/>
      <c r="J52" s="13"/>
      <c r="K52" s="13"/>
      <c r="L52" s="13"/>
      <c r="M52" s="13"/>
      <c r="N52" s="13"/>
      <c r="O52" s="13"/>
    </row>
    <row r="53" spans="1:15">
      <c r="A53" s="49"/>
      <c r="B53" s="50"/>
      <c r="C53" s="50"/>
      <c r="D53" s="50"/>
      <c r="E53" s="50"/>
      <c r="F53" s="50"/>
      <c r="G53" s="51"/>
      <c r="H53" s="10">
        <v>52</v>
      </c>
      <c r="I53" s="12"/>
      <c r="J53" s="13"/>
      <c r="K53" s="13"/>
      <c r="L53" s="13"/>
      <c r="M53" s="13"/>
      <c r="N53" s="13"/>
      <c r="O53" s="13"/>
    </row>
    <row r="54" spans="1:15">
      <c r="A54" s="49"/>
      <c r="B54" s="50"/>
      <c r="C54" s="50"/>
      <c r="D54" s="50"/>
      <c r="E54" s="50"/>
      <c r="F54" s="50"/>
      <c r="G54" s="51"/>
      <c r="H54" s="10">
        <v>53</v>
      </c>
      <c r="I54" s="12"/>
      <c r="J54" s="13"/>
      <c r="K54" s="13"/>
      <c r="L54" s="13"/>
      <c r="M54" s="13"/>
      <c r="N54" s="13"/>
      <c r="O54" s="13"/>
    </row>
    <row r="55" spans="1:15">
      <c r="A55" s="49"/>
      <c r="B55" s="50"/>
      <c r="C55" s="50"/>
      <c r="D55" s="50"/>
      <c r="E55" s="50"/>
      <c r="F55" s="50"/>
      <c r="G55" s="51"/>
      <c r="H55" s="10">
        <v>54</v>
      </c>
      <c r="I55" s="12"/>
      <c r="J55" s="13"/>
      <c r="K55" s="13"/>
      <c r="L55" s="13"/>
      <c r="M55" s="13"/>
      <c r="N55" s="13"/>
      <c r="O55" s="13"/>
    </row>
    <row r="56" spans="1:15">
      <c r="A56" s="49"/>
      <c r="B56" s="50"/>
      <c r="C56" s="50"/>
      <c r="D56" s="50"/>
      <c r="E56" s="50"/>
      <c r="F56" s="50"/>
      <c r="G56" s="51"/>
      <c r="H56" s="10">
        <v>55</v>
      </c>
      <c r="I56" s="12"/>
      <c r="J56" s="13"/>
      <c r="K56" s="13"/>
      <c r="L56" s="13"/>
      <c r="M56" s="13"/>
      <c r="N56" s="13"/>
      <c r="O56" s="13"/>
    </row>
    <row r="57" spans="1:15">
      <c r="A57" s="49"/>
      <c r="B57" s="50"/>
      <c r="C57" s="50"/>
      <c r="D57" s="50"/>
      <c r="E57" s="50"/>
      <c r="F57" s="50"/>
      <c r="G57" s="51"/>
      <c r="H57" s="10">
        <v>56</v>
      </c>
      <c r="I57" s="12"/>
      <c r="J57" s="13"/>
      <c r="K57" s="13"/>
      <c r="L57" s="13"/>
      <c r="M57" s="13"/>
      <c r="N57" s="13"/>
      <c r="O57" s="13"/>
    </row>
    <row r="58" spans="1:15">
      <c r="A58" s="49"/>
      <c r="B58" s="50"/>
      <c r="C58" s="50"/>
      <c r="D58" s="50"/>
      <c r="E58" s="50"/>
      <c r="F58" s="50"/>
      <c r="G58" s="51"/>
      <c r="H58" s="10">
        <v>57</v>
      </c>
      <c r="I58" s="12"/>
      <c r="J58" s="13"/>
      <c r="K58" s="13"/>
      <c r="L58" s="13"/>
      <c r="M58" s="13"/>
      <c r="N58" s="13"/>
      <c r="O58" s="13"/>
    </row>
    <row r="59" spans="1:15">
      <c r="A59" s="49"/>
      <c r="B59" s="50"/>
      <c r="C59" s="50"/>
      <c r="D59" s="50"/>
      <c r="E59" s="50"/>
      <c r="F59" s="50"/>
      <c r="G59" s="51"/>
      <c r="H59" s="10">
        <v>58</v>
      </c>
      <c r="I59" s="12"/>
      <c r="J59" s="13"/>
      <c r="K59" s="13"/>
      <c r="L59" s="13"/>
      <c r="M59" s="13"/>
      <c r="N59" s="13"/>
      <c r="O59" s="13"/>
    </row>
    <row r="60" spans="1:15">
      <c r="A60" s="49"/>
      <c r="B60" s="50"/>
      <c r="C60" s="50"/>
      <c r="D60" s="50"/>
      <c r="E60" s="50"/>
      <c r="F60" s="50"/>
      <c r="G60" s="51"/>
      <c r="H60" s="10">
        <v>59</v>
      </c>
      <c r="I60" s="12"/>
      <c r="J60" s="13"/>
      <c r="K60" s="13"/>
      <c r="L60" s="13"/>
      <c r="M60" s="13"/>
      <c r="N60" s="13"/>
      <c r="O60" s="13"/>
    </row>
    <row r="61" spans="1:15">
      <c r="A61" s="49"/>
      <c r="B61" s="50"/>
      <c r="C61" s="50"/>
      <c r="D61" s="50"/>
      <c r="E61" s="50"/>
      <c r="F61" s="50"/>
      <c r="G61" s="51"/>
      <c r="H61" s="10">
        <v>60</v>
      </c>
      <c r="I61" s="12"/>
      <c r="J61" s="13"/>
      <c r="K61" s="13"/>
      <c r="L61" s="13"/>
      <c r="M61" s="13"/>
      <c r="N61" s="13"/>
      <c r="O61" s="13"/>
    </row>
    <row r="62" spans="1:15">
      <c r="A62" s="49"/>
      <c r="B62" s="50"/>
      <c r="C62" s="50"/>
      <c r="D62" s="50"/>
      <c r="E62" s="50"/>
      <c r="F62" s="50"/>
      <c r="G62" s="51"/>
      <c r="H62" s="10">
        <v>61</v>
      </c>
      <c r="I62" s="12"/>
      <c r="J62" s="13"/>
      <c r="K62" s="13"/>
      <c r="L62" s="13"/>
      <c r="M62" s="13"/>
      <c r="N62" s="13"/>
      <c r="O62" s="13"/>
    </row>
    <row r="63" spans="1:15">
      <c r="A63" s="49"/>
      <c r="B63" s="50"/>
      <c r="C63" s="50"/>
      <c r="D63" s="50"/>
      <c r="E63" s="50"/>
      <c r="F63" s="50"/>
      <c r="G63" s="51"/>
      <c r="H63" s="10">
        <v>62</v>
      </c>
      <c r="I63" s="12"/>
      <c r="J63" s="13"/>
      <c r="K63" s="13"/>
      <c r="L63" s="13"/>
      <c r="M63" s="13"/>
      <c r="N63" s="13"/>
      <c r="O63" s="13"/>
    </row>
    <row r="64" spans="1:15">
      <c r="A64" s="49"/>
      <c r="B64" s="50"/>
      <c r="C64" s="50"/>
      <c r="D64" s="50"/>
      <c r="E64" s="50"/>
      <c r="F64" s="50"/>
      <c r="G64" s="51"/>
      <c r="H64" s="10">
        <v>63</v>
      </c>
      <c r="I64" s="12"/>
      <c r="J64" s="13"/>
      <c r="K64" s="13"/>
      <c r="L64" s="13"/>
      <c r="M64" s="13"/>
      <c r="N64" s="13"/>
      <c r="O64" s="13"/>
    </row>
    <row r="65" spans="1:15">
      <c r="A65" s="49"/>
      <c r="B65" s="50"/>
      <c r="C65" s="50"/>
      <c r="D65" s="50"/>
      <c r="E65" s="50"/>
      <c r="F65" s="50"/>
      <c r="G65" s="51"/>
      <c r="H65" s="10">
        <v>64</v>
      </c>
      <c r="I65" s="12"/>
      <c r="J65" s="13"/>
      <c r="K65" s="13"/>
      <c r="L65" s="13"/>
      <c r="M65" s="13"/>
      <c r="N65" s="13"/>
      <c r="O65" s="13"/>
    </row>
    <row r="66" spans="1:15">
      <c r="A66" s="49"/>
      <c r="B66" s="50"/>
      <c r="C66" s="50"/>
      <c r="D66" s="50"/>
      <c r="E66" s="50"/>
      <c r="F66" s="50"/>
      <c r="G66" s="51"/>
      <c r="H66" s="10">
        <v>65</v>
      </c>
      <c r="I66" s="12"/>
      <c r="J66" s="13"/>
      <c r="K66" s="13"/>
      <c r="L66" s="13"/>
      <c r="M66" s="13"/>
      <c r="N66" s="13"/>
      <c r="O66" s="13"/>
    </row>
    <row r="67" spans="1:15">
      <c r="A67" s="49"/>
      <c r="B67" s="50"/>
      <c r="C67" s="50"/>
      <c r="D67" s="50"/>
      <c r="E67" s="50"/>
      <c r="F67" s="50"/>
      <c r="G67" s="51"/>
      <c r="H67" s="10">
        <v>66</v>
      </c>
      <c r="I67" s="12"/>
      <c r="J67" s="13"/>
      <c r="K67" s="13"/>
      <c r="L67" s="13"/>
      <c r="M67" s="13"/>
      <c r="N67" s="13"/>
      <c r="O67" s="13"/>
    </row>
    <row r="68" spans="1:15">
      <c r="A68" s="49"/>
      <c r="B68" s="50"/>
      <c r="C68" s="50"/>
      <c r="D68" s="50"/>
      <c r="E68" s="50"/>
      <c r="F68" s="50"/>
      <c r="G68" s="51"/>
      <c r="H68" s="10">
        <v>67</v>
      </c>
      <c r="I68" s="12"/>
      <c r="J68" s="13"/>
      <c r="K68" s="13"/>
      <c r="L68" s="13"/>
      <c r="M68" s="13"/>
      <c r="N68" s="13"/>
      <c r="O68" s="13"/>
    </row>
    <row r="69" spans="1:15">
      <c r="A69" s="49"/>
      <c r="B69" s="50"/>
      <c r="C69" s="50"/>
      <c r="D69" s="50"/>
      <c r="E69" s="50"/>
      <c r="F69" s="50"/>
      <c r="G69" s="51"/>
      <c r="H69" s="10">
        <v>68</v>
      </c>
      <c r="I69" s="12"/>
      <c r="J69" s="13"/>
      <c r="K69" s="13"/>
      <c r="L69" s="13"/>
      <c r="M69" s="13"/>
      <c r="N69" s="13"/>
      <c r="O69" s="13"/>
    </row>
    <row r="70" spans="1:15">
      <c r="A70" s="49"/>
      <c r="B70" s="50"/>
      <c r="C70" s="50"/>
      <c r="D70" s="50"/>
      <c r="E70" s="50"/>
      <c r="F70" s="50"/>
      <c r="G70" s="51"/>
      <c r="H70" s="10">
        <v>69</v>
      </c>
      <c r="I70" s="12"/>
      <c r="J70" s="13"/>
      <c r="K70" s="13"/>
      <c r="L70" s="13"/>
      <c r="M70" s="13"/>
      <c r="N70" s="13"/>
      <c r="O70" s="13"/>
    </row>
    <row r="71" spans="1:15">
      <c r="A71" s="49"/>
      <c r="B71" s="50"/>
      <c r="C71" s="50"/>
      <c r="D71" s="50"/>
      <c r="E71" s="50"/>
      <c r="F71" s="50"/>
      <c r="G71" s="51"/>
      <c r="H71" s="10">
        <v>70</v>
      </c>
      <c r="I71" s="12"/>
      <c r="J71" s="13"/>
      <c r="K71" s="13"/>
      <c r="L71" s="13"/>
      <c r="M71" s="13"/>
      <c r="N71" s="13"/>
      <c r="O71" s="13"/>
    </row>
    <row r="72" spans="1:15">
      <c r="A72" s="49"/>
      <c r="B72" s="50"/>
      <c r="C72" s="50"/>
      <c r="D72" s="50"/>
      <c r="E72" s="50"/>
      <c r="F72" s="50"/>
      <c r="G72" s="51"/>
      <c r="H72" s="10">
        <v>71</v>
      </c>
      <c r="I72" s="12"/>
      <c r="J72" s="13"/>
      <c r="K72" s="13"/>
      <c r="L72" s="13"/>
      <c r="M72" s="13"/>
      <c r="N72" s="13"/>
      <c r="O72" s="13"/>
    </row>
    <row r="73" spans="1:15">
      <c r="A73" s="49"/>
      <c r="B73" s="50"/>
      <c r="C73" s="50"/>
      <c r="D73" s="50"/>
      <c r="E73" s="50"/>
      <c r="F73" s="50"/>
      <c r="G73" s="51"/>
      <c r="H73" s="10">
        <v>72</v>
      </c>
      <c r="I73" s="12"/>
      <c r="J73" s="13"/>
      <c r="K73" s="13"/>
      <c r="L73" s="13"/>
      <c r="M73" s="13"/>
      <c r="N73" s="13"/>
      <c r="O73" s="13"/>
    </row>
    <row r="74" spans="1:15">
      <c r="A74" s="49"/>
      <c r="B74" s="50"/>
      <c r="C74" s="50"/>
      <c r="D74" s="50"/>
      <c r="E74" s="50"/>
      <c r="F74" s="50"/>
      <c r="G74" s="51"/>
      <c r="H74" s="10">
        <v>73</v>
      </c>
      <c r="I74" s="12"/>
      <c r="J74" s="13"/>
      <c r="K74" s="13"/>
      <c r="L74" s="13"/>
      <c r="M74" s="13"/>
      <c r="N74" s="13"/>
      <c r="O74" s="13"/>
    </row>
    <row r="75" spans="1:15">
      <c r="A75" s="49"/>
      <c r="B75" s="50"/>
      <c r="C75" s="50"/>
      <c r="D75" s="50"/>
      <c r="E75" s="50"/>
      <c r="F75" s="50"/>
      <c r="G75" s="51"/>
      <c r="H75" s="10">
        <v>74</v>
      </c>
      <c r="I75" s="12"/>
      <c r="J75" s="13"/>
      <c r="K75" s="13"/>
      <c r="L75" s="13"/>
      <c r="M75" s="13"/>
      <c r="N75" s="13"/>
      <c r="O75" s="13"/>
    </row>
    <row r="76" spans="1:15">
      <c r="A76" s="49"/>
      <c r="B76" s="50"/>
      <c r="C76" s="50"/>
      <c r="D76" s="50"/>
      <c r="E76" s="50"/>
      <c r="F76" s="50"/>
      <c r="G76" s="51"/>
      <c r="H76" s="10">
        <v>75</v>
      </c>
      <c r="I76" s="12"/>
      <c r="J76" s="13"/>
      <c r="K76" s="13"/>
      <c r="L76" s="13"/>
      <c r="M76" s="13"/>
      <c r="N76" s="13"/>
      <c r="O76" s="13"/>
    </row>
    <row r="77" spans="1:15">
      <c r="A77" s="49"/>
      <c r="B77" s="50"/>
      <c r="C77" s="50"/>
      <c r="D77" s="50"/>
      <c r="E77" s="50"/>
      <c r="F77" s="50"/>
      <c r="G77" s="51"/>
      <c r="H77" s="10">
        <v>76</v>
      </c>
      <c r="I77" s="12"/>
      <c r="J77" s="13"/>
      <c r="K77" s="13"/>
      <c r="L77" s="13"/>
      <c r="M77" s="13"/>
      <c r="N77" s="13"/>
      <c r="O77" s="13"/>
    </row>
    <row r="78" spans="1:15">
      <c r="A78" s="49"/>
      <c r="B78" s="50"/>
      <c r="C78" s="50"/>
      <c r="D78" s="50"/>
      <c r="E78" s="50"/>
      <c r="F78" s="50"/>
      <c r="G78" s="51"/>
      <c r="H78" s="10">
        <v>77</v>
      </c>
      <c r="I78" s="12"/>
      <c r="J78" s="13"/>
      <c r="K78" s="13"/>
      <c r="L78" s="13"/>
      <c r="M78" s="13"/>
      <c r="N78" s="13"/>
      <c r="O78" s="13"/>
    </row>
    <row r="79" spans="1:15">
      <c r="A79" s="49"/>
      <c r="B79" s="50"/>
      <c r="C79" s="50"/>
      <c r="D79" s="50"/>
      <c r="E79" s="50"/>
      <c r="F79" s="50"/>
      <c r="G79" s="51"/>
      <c r="H79" s="10">
        <v>78</v>
      </c>
      <c r="I79" s="12"/>
      <c r="J79" s="13"/>
      <c r="K79" s="13"/>
      <c r="L79" s="13"/>
      <c r="M79" s="13"/>
      <c r="N79" s="13"/>
      <c r="O79" s="13"/>
    </row>
    <row r="80" spans="1:15">
      <c r="A80" s="49"/>
      <c r="B80" s="50"/>
      <c r="C80" s="50"/>
      <c r="D80" s="50"/>
      <c r="E80" s="50"/>
      <c r="F80" s="50"/>
      <c r="G80" s="51"/>
      <c r="H80" s="10">
        <v>79</v>
      </c>
      <c r="I80" s="12"/>
      <c r="J80" s="13"/>
      <c r="K80" s="13"/>
      <c r="L80" s="13"/>
      <c r="M80" s="13"/>
      <c r="N80" s="13"/>
      <c r="O80" s="13"/>
    </row>
    <row r="81" spans="1:15">
      <c r="A81" s="49"/>
      <c r="B81" s="50"/>
      <c r="C81" s="50"/>
      <c r="D81" s="50"/>
      <c r="E81" s="50"/>
      <c r="F81" s="50"/>
      <c r="G81" s="51"/>
      <c r="H81" s="10">
        <v>80</v>
      </c>
      <c r="I81" s="12"/>
      <c r="J81" s="13"/>
      <c r="K81" s="13"/>
      <c r="L81" s="13"/>
      <c r="M81" s="13"/>
      <c r="N81" s="13"/>
      <c r="O81" s="13"/>
    </row>
    <row r="82" spans="1:15">
      <c r="A82" s="49"/>
      <c r="B82" s="50"/>
      <c r="C82" s="50"/>
      <c r="D82" s="50"/>
      <c r="E82" s="50"/>
      <c r="F82" s="50"/>
      <c r="G82" s="51"/>
      <c r="H82" s="10">
        <v>81</v>
      </c>
      <c r="I82" s="12"/>
      <c r="J82" s="13"/>
      <c r="K82" s="13"/>
      <c r="L82" s="13"/>
      <c r="M82" s="13"/>
      <c r="N82" s="13"/>
      <c r="O82" s="13"/>
    </row>
    <row r="83" spans="1:15">
      <c r="A83" s="49"/>
      <c r="B83" s="50"/>
      <c r="C83" s="50"/>
      <c r="D83" s="50"/>
      <c r="E83" s="50"/>
      <c r="F83" s="50"/>
      <c r="G83" s="51"/>
      <c r="H83" s="10">
        <v>82</v>
      </c>
      <c r="I83" s="12"/>
      <c r="J83" s="13"/>
      <c r="K83" s="13"/>
      <c r="L83" s="13"/>
      <c r="M83" s="13"/>
      <c r="N83" s="13"/>
      <c r="O83" s="13"/>
    </row>
    <row r="84" spans="1:15">
      <c r="A84" s="49"/>
      <c r="B84" s="50"/>
      <c r="C84" s="50"/>
      <c r="D84" s="50"/>
      <c r="E84" s="50"/>
      <c r="F84" s="50"/>
      <c r="G84" s="51"/>
      <c r="H84" s="10">
        <v>83</v>
      </c>
      <c r="I84" s="12"/>
      <c r="J84" s="13"/>
      <c r="K84" s="13"/>
      <c r="L84" s="13"/>
      <c r="M84" s="13"/>
      <c r="N84" s="13"/>
      <c r="O84" s="13"/>
    </row>
    <row r="85" spans="1:15">
      <c r="A85" s="49"/>
      <c r="B85" s="50"/>
      <c r="C85" s="50"/>
      <c r="D85" s="50"/>
      <c r="E85" s="50"/>
      <c r="F85" s="50"/>
      <c r="G85" s="51"/>
      <c r="H85" s="10">
        <v>84</v>
      </c>
      <c r="I85" s="12"/>
      <c r="J85" s="13"/>
      <c r="K85" s="13"/>
      <c r="L85" s="13"/>
      <c r="M85" s="13"/>
      <c r="N85" s="13"/>
      <c r="O85" s="13"/>
    </row>
    <row r="86" spans="1:15">
      <c r="A86" s="49"/>
      <c r="B86" s="50"/>
      <c r="C86" s="50"/>
      <c r="D86" s="50"/>
      <c r="E86" s="50"/>
      <c r="F86" s="50"/>
      <c r="G86" s="51"/>
      <c r="H86" s="10">
        <v>85</v>
      </c>
      <c r="I86" s="12"/>
      <c r="J86" s="13"/>
      <c r="K86" s="13"/>
      <c r="L86" s="13"/>
      <c r="M86" s="13"/>
      <c r="N86" s="13"/>
      <c r="O86" s="13"/>
    </row>
    <row r="87" spans="1:15">
      <c r="A87" s="49"/>
      <c r="B87" s="50"/>
      <c r="C87" s="50"/>
      <c r="D87" s="50"/>
      <c r="E87" s="50"/>
      <c r="F87" s="50"/>
      <c r="G87" s="51"/>
      <c r="H87" s="10">
        <v>86</v>
      </c>
      <c r="I87" s="12"/>
      <c r="J87" s="13"/>
      <c r="K87" s="13"/>
      <c r="L87" s="13"/>
      <c r="M87" s="13"/>
      <c r="N87" s="13"/>
      <c r="O87" s="13"/>
    </row>
    <row r="88" spans="1:15">
      <c r="A88" s="49"/>
      <c r="B88" s="50"/>
      <c r="C88" s="50"/>
      <c r="D88" s="50"/>
      <c r="E88" s="50"/>
      <c r="F88" s="50"/>
      <c r="G88" s="51"/>
      <c r="H88" s="10">
        <v>87</v>
      </c>
      <c r="I88" s="12"/>
      <c r="J88" s="13"/>
      <c r="K88" s="13"/>
      <c r="L88" s="13"/>
      <c r="M88" s="13"/>
      <c r="N88" s="13"/>
      <c r="O88" s="13"/>
    </row>
    <row r="89" spans="1:15">
      <c r="A89" s="49"/>
      <c r="B89" s="50"/>
      <c r="C89" s="50"/>
      <c r="D89" s="50"/>
      <c r="E89" s="50"/>
      <c r="F89" s="50"/>
      <c r="G89" s="51"/>
      <c r="H89" s="10">
        <v>88</v>
      </c>
      <c r="I89" s="12"/>
      <c r="J89" s="13"/>
      <c r="K89" s="13"/>
      <c r="L89" s="13"/>
      <c r="M89" s="13"/>
      <c r="N89" s="13"/>
      <c r="O89" s="13"/>
    </row>
    <row r="90" spans="1:15">
      <c r="A90" s="49"/>
      <c r="B90" s="50"/>
      <c r="C90" s="50"/>
      <c r="D90" s="50"/>
      <c r="E90" s="50"/>
      <c r="F90" s="50"/>
      <c r="G90" s="51"/>
      <c r="H90" s="10">
        <v>89</v>
      </c>
      <c r="I90" s="12"/>
      <c r="J90" s="13"/>
      <c r="K90" s="13"/>
      <c r="L90" s="13"/>
      <c r="M90" s="13"/>
      <c r="N90" s="13"/>
      <c r="O90" s="13"/>
    </row>
    <row r="91" spans="1:15">
      <c r="A91" s="49"/>
      <c r="B91" s="50"/>
      <c r="C91" s="50"/>
      <c r="D91" s="50"/>
      <c r="E91" s="50"/>
      <c r="F91" s="50"/>
      <c r="G91" s="51"/>
      <c r="H91" s="10">
        <v>90</v>
      </c>
      <c r="I91" s="12"/>
      <c r="J91" s="13"/>
      <c r="K91" s="13"/>
      <c r="L91" s="13"/>
      <c r="M91" s="13"/>
      <c r="N91" s="13"/>
      <c r="O91" s="13"/>
    </row>
    <row r="92" spans="1:15">
      <c r="A92" s="49"/>
      <c r="B92" s="50"/>
      <c r="C92" s="50"/>
      <c r="D92" s="50"/>
      <c r="E92" s="50"/>
      <c r="F92" s="50"/>
      <c r="G92" s="51"/>
      <c r="H92" s="10">
        <v>91</v>
      </c>
      <c r="I92" s="12"/>
      <c r="J92" s="13"/>
      <c r="K92" s="13"/>
      <c r="L92" s="13"/>
      <c r="M92" s="13"/>
      <c r="N92" s="13"/>
      <c r="O92" s="13"/>
    </row>
    <row r="93" spans="1:15">
      <c r="A93" s="49"/>
      <c r="B93" s="50"/>
      <c r="C93" s="50"/>
      <c r="D93" s="50"/>
      <c r="E93" s="50"/>
      <c r="F93" s="50"/>
      <c r="G93" s="51"/>
      <c r="H93" s="10">
        <v>92</v>
      </c>
      <c r="I93" s="12"/>
      <c r="J93" s="13"/>
      <c r="K93" s="13"/>
      <c r="L93" s="13"/>
      <c r="M93" s="13"/>
      <c r="N93" s="13"/>
      <c r="O93" s="13"/>
    </row>
    <row r="94" spans="1:15">
      <c r="A94" s="49"/>
      <c r="B94" s="50"/>
      <c r="C94" s="50"/>
      <c r="D94" s="50"/>
      <c r="E94" s="50"/>
      <c r="F94" s="50"/>
      <c r="G94" s="51"/>
      <c r="H94" s="10">
        <v>93</v>
      </c>
      <c r="I94" s="12"/>
      <c r="J94" s="13"/>
      <c r="K94" s="13"/>
      <c r="L94" s="13"/>
      <c r="M94" s="13"/>
      <c r="N94" s="13"/>
      <c r="O94" s="13"/>
    </row>
    <row r="95" spans="1:15">
      <c r="A95" s="49"/>
      <c r="B95" s="50"/>
      <c r="C95" s="50"/>
      <c r="D95" s="50"/>
      <c r="E95" s="50"/>
      <c r="F95" s="50"/>
      <c r="G95" s="51"/>
      <c r="H95" s="10">
        <v>94</v>
      </c>
      <c r="I95" s="12"/>
      <c r="J95" s="13"/>
      <c r="K95" s="13"/>
      <c r="L95" s="13"/>
      <c r="M95" s="13"/>
      <c r="N95" s="13"/>
      <c r="O95" s="13"/>
    </row>
    <row r="96" spans="1:15">
      <c r="A96" s="49"/>
      <c r="B96" s="50"/>
      <c r="C96" s="50"/>
      <c r="D96" s="50"/>
      <c r="E96" s="50"/>
      <c r="F96" s="50"/>
      <c r="G96" s="51"/>
      <c r="H96" s="10">
        <v>95</v>
      </c>
      <c r="I96" s="12"/>
      <c r="J96" s="13"/>
      <c r="K96" s="13"/>
      <c r="L96" s="13"/>
      <c r="M96" s="13"/>
      <c r="N96" s="13"/>
      <c r="O96" s="13"/>
    </row>
    <row r="97" spans="1:15">
      <c r="A97" s="49"/>
      <c r="B97" s="50"/>
      <c r="C97" s="50"/>
      <c r="D97" s="50"/>
      <c r="E97" s="50"/>
      <c r="F97" s="50"/>
      <c r="G97" s="51"/>
      <c r="H97" s="10">
        <v>96</v>
      </c>
      <c r="I97" s="12"/>
      <c r="J97" s="13"/>
      <c r="K97" s="13"/>
      <c r="L97" s="13"/>
      <c r="M97" s="13"/>
      <c r="N97" s="13"/>
      <c r="O97" s="13"/>
    </row>
    <row r="98" spans="1:15">
      <c r="A98" s="49"/>
      <c r="B98" s="50"/>
      <c r="C98" s="50"/>
      <c r="D98" s="50"/>
      <c r="E98" s="50"/>
      <c r="F98" s="50"/>
      <c r="G98" s="51"/>
      <c r="H98" s="10">
        <v>97</v>
      </c>
      <c r="I98" s="12"/>
      <c r="J98" s="13"/>
      <c r="K98" s="13"/>
      <c r="L98" s="13"/>
      <c r="M98" s="13"/>
      <c r="N98" s="13"/>
      <c r="O98" s="13"/>
    </row>
    <row r="99" spans="1:15">
      <c r="A99" s="49"/>
      <c r="B99" s="50"/>
      <c r="C99" s="50"/>
      <c r="D99" s="50"/>
      <c r="E99" s="50"/>
      <c r="F99" s="50"/>
      <c r="G99" s="51"/>
      <c r="H99" s="10">
        <v>98</v>
      </c>
      <c r="I99" s="12"/>
      <c r="J99" s="13"/>
      <c r="K99" s="13"/>
      <c r="L99" s="13"/>
      <c r="M99" s="13"/>
      <c r="N99" s="13"/>
      <c r="O99" s="13"/>
    </row>
    <row r="100" spans="1:15">
      <c r="A100" s="49"/>
      <c r="B100" s="50"/>
      <c r="C100" s="50"/>
      <c r="D100" s="50"/>
      <c r="E100" s="50"/>
      <c r="F100" s="50"/>
      <c r="G100" s="51"/>
      <c r="H100" s="10">
        <v>99</v>
      </c>
      <c r="I100" s="12"/>
      <c r="J100" s="13"/>
      <c r="K100" s="13"/>
      <c r="L100" s="13"/>
      <c r="M100" s="13"/>
      <c r="N100" s="13"/>
      <c r="O100" s="13"/>
    </row>
    <row r="101" spans="1:15">
      <c r="A101" s="52"/>
      <c r="B101" s="53"/>
      <c r="C101" s="53"/>
      <c r="D101" s="53"/>
      <c r="E101" s="53"/>
      <c r="F101" s="53"/>
      <c r="G101" s="54"/>
      <c r="H101" s="15">
        <v>100</v>
      </c>
      <c r="I101" s="12"/>
      <c r="J101" s="13"/>
      <c r="K101" s="13"/>
      <c r="L101" s="13"/>
      <c r="M101" s="13"/>
      <c r="N101" s="13"/>
      <c r="O101" s="13"/>
    </row>
  </sheetData>
  <mergeCells count="2">
    <mergeCell ref="A1:G1"/>
    <mergeCell ref="A2:G101"/>
  </mergeCells>
  <conditionalFormatting sqref="A2">
    <cfRule type="expression" dxfId="8" priority="6">
      <formula>SUMPRODUCT(--ISNUMBER(MATCH(M2:M101,Selects,0)))&gt;0</formula>
    </cfRule>
    <cfRule type="expression" dxfId="7" priority="7">
      <formula>OR(AND(SUMPRODUCT(--ISNUMBER(MATCH(M2:M101,Selects,0)))=0,SUMPRODUCT(--ISNUMBER(MATCH(M2:M101,Delivery,0)))=0,SUMPRODUCT(--ISNUMBER(MATCH(M2:M101,Sales,0)))=0,SUMPRODUCT(--ISNUMBER(MATCH(M2:M101,Rejects,0)))&gt;0),COUNTIF(M2:M101,"*")=0)</formula>
    </cfRule>
    <cfRule type="expression" dxfId="6" priority="8">
      <formula>AND(SUMPRODUCT(--ISNUMBER(MATCH(M2:M101,Selects,0)))=0,SUMPRODUCT(--ISNUMBER(MATCH(M2:M101,Delivery,0)))&gt;0)</formula>
    </cfRule>
    <cfRule type="expression" dxfId="5" priority="9">
      <formula>AND(SUMPRODUCT(--ISNUMBER(MATCH(M2:M101,Selects,0)))=0,SUMPRODUCT(--ISNUMBER(MATCH(M2:M101,Delivery,0)))=0,SUMPRODUCT(--ISNUMBER(MATCH(M2:M101,Sales,0)))&gt;0)</formula>
    </cfRule>
  </conditionalFormatting>
  <conditionalFormatting sqref="A2:G101">
    <cfRule type="expression" dxfId="4" priority="1">
      <formula>OR(ISNUMBER(SEARCH("*hold*",$A$1)),ISNUMBER(SEARCH("*close*",$A$1)))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0000000-0002-0000-1100-000000000000}">
      <formula1>Source</formula1>
    </dataValidation>
    <dataValidation type="list" allowBlank="1" showInputMessage="1" showErrorMessage="1" errorTitle="Selection only" error="Select proper status of profile" promptTitle="Select status" prompt="Only select" sqref="M2:M101" xr:uid="{00000000-0002-0000-1100-000001000000}">
      <formula1>Status</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4"/>
  <dimension ref="A1:H48"/>
  <sheetViews>
    <sheetView workbookViewId="0"/>
  </sheetViews>
  <sheetFormatPr defaultColWidth="9" defaultRowHeight="14.4"/>
  <cols>
    <col min="1" max="1" width="24.6640625" customWidth="1"/>
    <col min="2" max="2" width="24.33203125" customWidth="1"/>
    <col min="3" max="3" width="6.88671875" customWidth="1"/>
    <col min="5" max="6" width="24.6640625" customWidth="1"/>
    <col min="7" max="7" width="20.6640625" customWidth="1"/>
    <col min="8" max="8" width="24.6640625" customWidth="1"/>
    <col min="11" max="11" width="19.88671875" customWidth="1"/>
    <col min="13" max="13" width="24.6640625" customWidth="1"/>
    <col min="15" max="15" width="24.6640625" customWidth="1"/>
  </cols>
  <sheetData>
    <row r="1" spans="1:8">
      <c r="A1" t="s">
        <v>176</v>
      </c>
      <c r="C1" t="s">
        <v>177</v>
      </c>
      <c r="E1" t="s">
        <v>176</v>
      </c>
      <c r="F1" t="s">
        <v>38</v>
      </c>
      <c r="G1" t="s">
        <v>57</v>
      </c>
      <c r="H1" t="s">
        <v>178</v>
      </c>
    </row>
    <row r="2" spans="1:8">
      <c r="A2" t="s">
        <v>57</v>
      </c>
      <c r="C2" t="s">
        <v>73</v>
      </c>
      <c r="E2" t="s">
        <v>179</v>
      </c>
      <c r="F2" t="s">
        <v>138</v>
      </c>
      <c r="G2" t="s">
        <v>127</v>
      </c>
      <c r="H2" t="s">
        <v>180</v>
      </c>
    </row>
    <row r="3" spans="1:8">
      <c r="A3" t="s">
        <v>127</v>
      </c>
      <c r="C3" t="s">
        <v>37</v>
      </c>
      <c r="E3" t="s">
        <v>181</v>
      </c>
      <c r="F3" t="s">
        <v>182</v>
      </c>
      <c r="G3" t="s">
        <v>86</v>
      </c>
      <c r="H3" t="s">
        <v>183</v>
      </c>
    </row>
    <row r="4" spans="1:8">
      <c r="A4" t="s">
        <v>179</v>
      </c>
      <c r="E4" t="s">
        <v>184</v>
      </c>
      <c r="F4" t="s">
        <v>185</v>
      </c>
      <c r="G4" t="s">
        <v>135</v>
      </c>
      <c r="H4" t="s">
        <v>186</v>
      </c>
    </row>
    <row r="5" spans="1:8">
      <c r="A5" t="s">
        <v>181</v>
      </c>
      <c r="E5" t="s">
        <v>187</v>
      </c>
      <c r="F5" t="s">
        <v>120</v>
      </c>
      <c r="G5" t="s">
        <v>188</v>
      </c>
      <c r="H5" t="s">
        <v>189</v>
      </c>
    </row>
    <row r="6" spans="1:8">
      <c r="A6" t="s">
        <v>86</v>
      </c>
      <c r="E6" t="s">
        <v>190</v>
      </c>
      <c r="F6" t="s">
        <v>191</v>
      </c>
      <c r="G6" t="s">
        <v>192</v>
      </c>
      <c r="H6" t="s">
        <v>193</v>
      </c>
    </row>
    <row r="7" spans="1:8">
      <c r="A7" t="s">
        <v>135</v>
      </c>
      <c r="E7" t="s">
        <v>194</v>
      </c>
      <c r="F7" t="s">
        <v>195</v>
      </c>
      <c r="G7" t="s">
        <v>196</v>
      </c>
    </row>
    <row r="8" spans="1:8">
      <c r="A8" t="s">
        <v>184</v>
      </c>
      <c r="F8" t="s">
        <v>197</v>
      </c>
      <c r="G8" t="s">
        <v>198</v>
      </c>
    </row>
    <row r="9" spans="1:8">
      <c r="A9" t="s">
        <v>188</v>
      </c>
      <c r="F9" t="s">
        <v>42</v>
      </c>
      <c r="G9" t="s">
        <v>93</v>
      </c>
    </row>
    <row r="10" spans="1:8">
      <c r="A10" t="s">
        <v>187</v>
      </c>
      <c r="F10" t="s">
        <v>199</v>
      </c>
      <c r="G10" t="s">
        <v>130</v>
      </c>
    </row>
    <row r="11" spans="1:8">
      <c r="A11" t="s">
        <v>190</v>
      </c>
      <c r="F11" t="s">
        <v>200</v>
      </c>
      <c r="G11" t="s">
        <v>201</v>
      </c>
    </row>
    <row r="12" spans="1:8">
      <c r="A12" t="s">
        <v>192</v>
      </c>
      <c r="F12" t="s">
        <v>202</v>
      </c>
      <c r="G12" t="s">
        <v>203</v>
      </c>
    </row>
    <row r="13" spans="1:8">
      <c r="A13" t="s">
        <v>196</v>
      </c>
      <c r="F13" t="s">
        <v>204</v>
      </c>
      <c r="G13" t="s">
        <v>205</v>
      </c>
    </row>
    <row r="14" spans="1:8">
      <c r="A14" t="s">
        <v>194</v>
      </c>
      <c r="F14" t="s">
        <v>206</v>
      </c>
      <c r="G14" t="s">
        <v>207</v>
      </c>
    </row>
    <row r="15" spans="1:8">
      <c r="A15" t="s">
        <v>138</v>
      </c>
      <c r="F15" t="s">
        <v>208</v>
      </c>
      <c r="G15" t="s">
        <v>209</v>
      </c>
    </row>
    <row r="16" spans="1:8">
      <c r="A16" t="s">
        <v>38</v>
      </c>
      <c r="F16" t="s">
        <v>210</v>
      </c>
      <c r="G16" t="s">
        <v>211</v>
      </c>
    </row>
    <row r="17" spans="1:8">
      <c r="A17" t="s">
        <v>182</v>
      </c>
      <c r="F17" t="s">
        <v>212</v>
      </c>
      <c r="G17" t="s">
        <v>213</v>
      </c>
    </row>
    <row r="18" spans="1:8">
      <c r="A18" t="s">
        <v>198</v>
      </c>
      <c r="G18" t="s">
        <v>115</v>
      </c>
    </row>
    <row r="19" spans="1:8">
      <c r="A19" t="s">
        <v>185</v>
      </c>
    </row>
    <row r="20" spans="1:8">
      <c r="A20" t="s">
        <v>120</v>
      </c>
      <c r="B20" s="1" t="s">
        <v>214</v>
      </c>
      <c r="C20" s="2"/>
      <c r="D20" s="2"/>
      <c r="E20" s="2"/>
      <c r="F20" s="2"/>
      <c r="G20" s="2"/>
      <c r="H20" s="3"/>
    </row>
    <row r="21" spans="1:8">
      <c r="A21" t="s">
        <v>191</v>
      </c>
      <c r="B21" s="4" t="s">
        <v>32</v>
      </c>
      <c r="C21" s="5" t="s">
        <v>31</v>
      </c>
      <c r="D21" s="5"/>
      <c r="E21" s="5" t="s">
        <v>215</v>
      </c>
      <c r="F21" s="5" t="s">
        <v>216</v>
      </c>
      <c r="G21" s="5" t="s">
        <v>217</v>
      </c>
      <c r="H21" s="6" t="s">
        <v>218</v>
      </c>
    </row>
    <row r="22" spans="1:8">
      <c r="A22" t="s">
        <v>195</v>
      </c>
    </row>
    <row r="23" spans="1:8">
      <c r="A23" t="s">
        <v>93</v>
      </c>
    </row>
    <row r="24" spans="1:8">
      <c r="A24" t="s">
        <v>130</v>
      </c>
    </row>
    <row r="25" spans="1:8">
      <c r="A25" t="s">
        <v>197</v>
      </c>
    </row>
    <row r="26" spans="1:8">
      <c r="A26" t="s">
        <v>42</v>
      </c>
    </row>
    <row r="27" spans="1:8">
      <c r="A27" t="s">
        <v>199</v>
      </c>
    </row>
    <row r="28" spans="1:8">
      <c r="A28" t="s">
        <v>200</v>
      </c>
    </row>
    <row r="29" spans="1:8">
      <c r="A29" t="s">
        <v>201</v>
      </c>
    </row>
    <row r="30" spans="1:8">
      <c r="A30" t="s">
        <v>203</v>
      </c>
    </row>
    <row r="31" spans="1:8">
      <c r="A31" t="s">
        <v>202</v>
      </c>
    </row>
    <row r="32" spans="1:8">
      <c r="A32" t="s">
        <v>204</v>
      </c>
    </row>
    <row r="33" spans="1:1">
      <c r="A33" t="s">
        <v>206</v>
      </c>
    </row>
    <row r="34" spans="1:1">
      <c r="A34" t="s">
        <v>208</v>
      </c>
    </row>
    <row r="35" spans="1:1">
      <c r="A35" t="s">
        <v>205</v>
      </c>
    </row>
    <row r="36" spans="1:1">
      <c r="A36" t="s">
        <v>207</v>
      </c>
    </row>
    <row r="37" spans="1:1">
      <c r="A37" t="s">
        <v>210</v>
      </c>
    </row>
    <row r="38" spans="1:1">
      <c r="A38" t="s">
        <v>212</v>
      </c>
    </row>
    <row r="39" spans="1:1">
      <c r="A39" t="s">
        <v>209</v>
      </c>
    </row>
    <row r="40" spans="1:1">
      <c r="A40" t="s">
        <v>211</v>
      </c>
    </row>
    <row r="41" spans="1:1">
      <c r="A41" t="s">
        <v>178</v>
      </c>
    </row>
    <row r="42" spans="1:1">
      <c r="A42" t="s">
        <v>213</v>
      </c>
    </row>
    <row r="43" spans="1:1">
      <c r="A43" t="s">
        <v>180</v>
      </c>
    </row>
    <row r="44" spans="1:1">
      <c r="A44" t="s">
        <v>183</v>
      </c>
    </row>
    <row r="45" spans="1:1">
      <c r="A45" t="s">
        <v>186</v>
      </c>
    </row>
    <row r="46" spans="1:1">
      <c r="A46" t="s">
        <v>115</v>
      </c>
    </row>
    <row r="47" spans="1:1">
      <c r="A47" t="s">
        <v>189</v>
      </c>
    </row>
    <row r="48" spans="1:1">
      <c r="A4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6</vt:i4>
      </vt:variant>
    </vt:vector>
  </HeadingPairs>
  <TitlesOfParts>
    <vt:vector size="25" baseType="lpstr">
      <vt:lpstr>DASHBOARD</vt:lpstr>
      <vt:lpstr>REQ 3537 Systems SW Engr</vt:lpstr>
      <vt:lpstr>3401 - Inventory Control </vt:lpstr>
      <vt:lpstr>MO31JP00003520</vt:lpstr>
      <vt:lpstr>MO31JP00003502</vt:lpstr>
      <vt:lpstr>MO31JP00003400</vt:lpstr>
      <vt:lpstr>MO31JP00003348</vt:lpstr>
      <vt:lpstr>MO31JP00002202</vt:lpstr>
      <vt:lpstr>MO31JP00003352</vt:lpstr>
      <vt:lpstr>MO31JP00003259</vt:lpstr>
      <vt:lpstr>MO31JP00002121</vt:lpstr>
      <vt:lpstr>MO31JP00002212</vt:lpstr>
      <vt:lpstr>MO31JP00002219</vt:lpstr>
      <vt:lpstr>MO31JP00003173</vt:lpstr>
      <vt:lpstr>MO31JP00002141</vt:lpstr>
      <vt:lpstr>MO31JP00001981</vt:lpstr>
      <vt:lpstr>MO31JP00001884</vt:lpstr>
      <vt:lpstr>DevOps</vt:lpstr>
      <vt:lpstr>Inputs</vt:lpstr>
      <vt:lpstr>Delivery</vt:lpstr>
      <vt:lpstr>Rejects</vt:lpstr>
      <vt:lpstr>Sales</vt:lpstr>
      <vt:lpstr>Selects</vt:lpstr>
      <vt:lpstr>Source</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Upputuri Somanadh</dc:creator>
  <cp:lastModifiedBy>Sathya Shashank</cp:lastModifiedBy>
  <dcterms:created xsi:type="dcterms:W3CDTF">2024-06-14T05:28:00Z</dcterms:created>
  <dcterms:modified xsi:type="dcterms:W3CDTF">2024-09-17T10:16:42Z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1033-12.2.0.18165</vt:lpwstr>
  </property>
  <property fmtid="{D5CDD505-2E9C-101B-9397-08002B2CF9AE}" pid="3" name="ICV">
    <vt:lpwstr>46CDE2028DDA4D6088FABB7A89602B70_12</vt:lpwstr>
  </property>
</Properties>
</file>