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bsath\Desktop\Requirements1\Qualcomm\"/>
    </mc:Choice>
  </mc:AlternateContent>
  <xr:revisionPtr revIDLastSave="0" documentId="13_ncr:1_{413BBCFD-CE2A-4CF7-9D2E-D448AFD3B8E1}" xr6:coauthVersionLast="47" xr6:coauthVersionMax="47" xr10:uidLastSave="{00000000-0000-0000-0000-000000000000}"/>
  <bookViews>
    <workbookView xWindow="-108" yWindow="-108" windowWidth="23256" windowHeight="13176" firstSheet="61" activeTab="62" xr2:uid="{5205E109-2C1D-4493-873C-E9E27767D69F}"/>
  </bookViews>
  <sheets>
    <sheet name="DASHBOARD" sheetId="4" r:id="rId1"/>
    <sheet name="5023999-1" sheetId="69" r:id="rId2"/>
    <sheet name="5024183-1" sheetId="80" r:id="rId3"/>
    <sheet name="5024188-1" sheetId="79" r:id="rId4"/>
    <sheet name="5024094-1 " sheetId="78" r:id="rId5"/>
    <sheet name="5024176-1 " sheetId="77" r:id="rId6"/>
    <sheet name="5024101-1" sheetId="76" r:id="rId7"/>
    <sheet name=" 5023887-1" sheetId="75" r:id="rId8"/>
    <sheet name=" 5023886-1" sheetId="74" r:id="rId9"/>
    <sheet name="5024095-1 " sheetId="73" r:id="rId10"/>
    <sheet name="5024073-1 " sheetId="72" r:id="rId11"/>
    <sheet name="5024092-1" sheetId="71" r:id="rId12"/>
    <sheet name="5024056-1" sheetId="70" r:id="rId13"/>
    <sheet name="5024013-1" sheetId="68" r:id="rId14"/>
    <sheet name="5023570-1" sheetId="67" r:id="rId15"/>
    <sheet name="5024022-1" sheetId="65" r:id="rId16"/>
    <sheet name="5024021-1" sheetId="64" r:id="rId17"/>
    <sheet name="5024018-1" sheetId="66" r:id="rId18"/>
    <sheet name="5024016-1" sheetId="63" r:id="rId19"/>
    <sheet name="5023960-1 " sheetId="62" r:id="rId20"/>
    <sheet name="5023957-1" sheetId="61" r:id="rId21"/>
    <sheet name="5024039-1" sheetId="60" r:id="rId22"/>
    <sheet name=" 5024000-1" sheetId="59" r:id="rId23"/>
    <sheet name="5023862-1" sheetId="58" r:id="rId24"/>
    <sheet name="5023998-1" sheetId="56" r:id="rId25"/>
    <sheet name=" 5024093-1" sheetId="55" r:id="rId26"/>
    <sheet name="Systems -BSP development-5+" sheetId="53" r:id="rId27"/>
    <sheet name="5024042-1" sheetId="57" r:id="rId28"/>
    <sheet name="5024040-1" sheetId="54" r:id="rId29"/>
    <sheet name=" 5023923-1 " sheetId="52" r:id="rId30"/>
    <sheet name="5023969-1" sheetId="49" r:id="rId31"/>
    <sheet name="5023876-1" sheetId="51" r:id="rId32"/>
    <sheet name="5023968-1" sheetId="50" r:id="rId33"/>
    <sheet name="5023795-1 " sheetId="48" r:id="rId34"/>
    <sheet name="5023928-1" sheetId="46" r:id="rId35"/>
    <sheet name="5023916-1" sheetId="47" r:id="rId36"/>
    <sheet name="5023091-1" sheetId="45" r:id="rId37"/>
    <sheet name="5023860-1" sheetId="43" r:id="rId38"/>
    <sheet name="5023840-1" sheetId="42" r:id="rId39"/>
    <sheet name="5023741-1-Engineer-I-SW DEV" sheetId="38" r:id="rId40"/>
    <sheet name="5023832-1" sheetId="41" r:id="rId41"/>
    <sheet name="Embedded SW Engineer" sheetId="40" r:id="rId42"/>
    <sheet name="5023740-1-Engineer-II-SW DEV" sheetId="39" r:id="rId43"/>
    <sheet name="5023739-1-Engineer-II-SW INT" sheetId="37" r:id="rId44"/>
    <sheet name="SW – Integration – E-I" sheetId="5" r:id="rId45"/>
    <sheet name="5023885-1" sheetId="44" r:id="rId46"/>
    <sheet name="5023722-1-Engineer-II-SW DEV" sheetId="6" r:id="rId47"/>
    <sheet name="5023725-1-Engineer III - SW DEV" sheetId="7" r:id="rId48"/>
    <sheet name="5023723-1-Engineer III - SW DEV" sheetId="8" r:id="rId49"/>
    <sheet name="5023721-1-Engineer II - SW DEV" sheetId="9" r:id="rId50"/>
    <sheet name="E2 - Dev - .Net Developer" sheetId="10" r:id="rId51"/>
    <sheet name="5023724-1-Engineer III - SW DEV" sheetId="11" r:id="rId52"/>
    <sheet name="5022322-1-Engineer-II-SW DEV" sheetId="13" r:id="rId53"/>
    <sheet name="5023341-1-Engineer I - SW OTHER" sheetId="14" r:id="rId54"/>
    <sheet name="5023613-1-Engineer-I-SW SYS" sheetId="15" r:id="rId55"/>
    <sheet name="RJ6-19-24" sheetId="16" r:id="rId56"/>
    <sheet name="5023200-1-Engineer I-SW TEST" sheetId="17" r:id="rId57"/>
    <sheet name="5023436-1-Engineer-I-SW TEST" sheetId="18" r:id="rId58"/>
    <sheet name="5023450-1-Engineer-I-SW TEST" sheetId="19" r:id="rId59"/>
    <sheet name="5023487-1-Engineer II-SW DEV" sheetId="20" r:id="rId60"/>
    <sheet name="5022804-1-Engineer-II-SW DEV" sheetId="21" r:id="rId61"/>
    <sheet name="5023505-1-Engineer-II-SW DEV" sheetId="22" r:id="rId62"/>
    <sheet name="5022406-1-Engineer-II-SW DEV" sheetId="23" r:id="rId63"/>
    <sheet name="5023103-1-Engineer-I-SW DEV" sheetId="24" r:id="rId64"/>
    <sheet name="5023176-1-Engineer-II- SW DEV" sheetId="25" r:id="rId65"/>
    <sheet name="5023369-1-Engineer I - SW DEV" sheetId="26" r:id="rId66"/>
    <sheet name="5023400-1-Engineer I-SW INT" sheetId="27" r:id="rId67"/>
    <sheet name="5023378-1-EngineerII-SW DEV" sheetId="28" r:id="rId68"/>
    <sheet name="5022801-1-Engineer-II-SW SYS" sheetId="29" r:id="rId69"/>
    <sheet name="5023279-1-Engineer-II-SW TEST" sheetId="30" r:id="rId70"/>
    <sheet name="5022534-1-Engineer-I-SW SYS" sheetId="31" r:id="rId71"/>
    <sheet name="5023087-1-Engineer-II-SW INT" sheetId="32" r:id="rId72"/>
    <sheet name="5023158-1-Engineer-II-SW INT" sheetId="33" r:id="rId73"/>
    <sheet name="5023264-1-Engineer I - SW TEST" sheetId="34" r:id="rId74"/>
    <sheet name="5023314-1-Engineer-I-SW TEST" sheetId="35" r:id="rId75"/>
    <sheet name="5022650-1-Engineer-II-SW DEV" sheetId="36" r:id="rId76"/>
    <sheet name="Inputs" sheetId="2" state="hidden" r:id="rId77"/>
  </sheets>
  <definedNames>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7" i="4" l="1" a="1"/>
  <c r="G48" i="4" a="1"/>
  <c r="G49" i="4" a="1"/>
  <c r="G38" i="4" a="1"/>
  <c r="H14" i="4" a="1"/>
  <c r="F7" i="4" a="1"/>
  <c r="E4" i="4"/>
  <c r="F68" i="4" a="1"/>
  <c r="G76" i="4" a="1"/>
  <c r="I7" i="4" a="1"/>
  <c r="F27" i="4" a="1"/>
  <c r="H40" i="4" a="1"/>
  <c r="I43" i="4" a="1"/>
  <c r="H34" i="4" a="1"/>
  <c r="F42" i="4" a="1"/>
  <c r="H16" i="4" a="1"/>
  <c r="E58" i="4"/>
  <c r="I70" i="4" a="1"/>
  <c r="H10" i="4" a="1"/>
  <c r="I22" i="4" a="1"/>
  <c r="E29" i="4"/>
  <c r="H26" i="4" a="1"/>
  <c r="I55" i="4" a="1"/>
  <c r="E10" i="4"/>
  <c r="F59" i="4" a="1"/>
  <c r="F9" i="4" a="1"/>
  <c r="H45" i="4" a="1"/>
  <c r="G72" i="4" a="1"/>
  <c r="H43" i="4" a="1"/>
  <c r="F67" i="4" a="1"/>
  <c r="E57" i="4"/>
  <c r="I63" i="4" a="1"/>
  <c r="I46" i="4" a="1"/>
  <c r="E53" i="4"/>
  <c r="F63" i="4" a="1"/>
  <c r="I75" i="4" a="1"/>
  <c r="E66" i="4"/>
  <c r="G16" i="4" a="1"/>
  <c r="H15" i="4" a="1"/>
  <c r="G11" i="4" a="1"/>
  <c r="H46" i="4" a="1"/>
  <c r="G35" i="4" a="1"/>
  <c r="F72" i="4" a="1"/>
  <c r="E5" i="4"/>
  <c r="I9" i="4" a="1"/>
  <c r="H29" i="4" a="1"/>
  <c r="E61" i="4"/>
  <c r="G39" i="4" a="1"/>
  <c r="I23" i="4" a="1"/>
  <c r="H37" i="4" a="1"/>
  <c r="F15" i="4" a="1"/>
  <c r="H56" i="4" a="1"/>
  <c r="E9" i="4"/>
  <c r="E32" i="4"/>
  <c r="E18" i="4"/>
  <c r="H4" i="4" a="1"/>
  <c r="E50" i="4"/>
  <c r="I35" i="4" a="1"/>
  <c r="H39" i="4" a="1"/>
  <c r="F36" i="4" a="1"/>
  <c r="F52" i="4" a="1"/>
  <c r="E33" i="4"/>
  <c r="F18" i="4" a="1"/>
  <c r="E62" i="4"/>
  <c r="E49" i="4"/>
  <c r="F77" i="4" a="1"/>
  <c r="E16" i="4"/>
  <c r="E48" i="4"/>
  <c r="I8" i="4" a="1"/>
  <c r="I73" i="4" a="1"/>
  <c r="I28" i="4" a="1"/>
  <c r="G66" i="4" a="1"/>
  <c r="E35" i="4"/>
  <c r="H62" i="4" a="1"/>
  <c r="G17" i="4" a="1"/>
  <c r="H63" i="4" a="1"/>
  <c r="G37" i="4" a="1"/>
  <c r="I54" i="4" a="1"/>
  <c r="F31" i="4" a="1"/>
  <c r="E63" i="4"/>
  <c r="F55" i="4" a="1"/>
  <c r="E68" i="4"/>
  <c r="G27" i="4" a="1"/>
  <c r="G54" i="4" a="1"/>
  <c r="H8" i="4" a="1"/>
  <c r="H65" i="4" a="1"/>
  <c r="F11" i="4" a="1"/>
  <c r="I60" i="4" a="1"/>
  <c r="G65" i="4" a="1"/>
  <c r="E27" i="4"/>
  <c r="E19" i="4"/>
  <c r="I66" i="4" a="1"/>
  <c r="E55" i="4"/>
  <c r="E60" i="4"/>
  <c r="F74" i="4" a="1"/>
  <c r="I47" i="4" a="1"/>
  <c r="F60" i="4" a="1"/>
  <c r="G13" i="4" a="1"/>
  <c r="G43" i="4" a="1"/>
  <c r="H17" i="4" a="1"/>
  <c r="I31" i="4" a="1"/>
  <c r="H70" i="4" a="1"/>
  <c r="I41" i="4" a="1"/>
  <c r="F69" i="4" a="1"/>
  <c r="G57" i="4" a="1"/>
  <c r="E43" i="4"/>
  <c r="F29" i="4" a="1"/>
  <c r="H60" i="4" a="1"/>
  <c r="E20" i="4"/>
  <c r="G6" i="4" a="1"/>
  <c r="F73" i="4" a="1"/>
  <c r="G61" i="4" a="1"/>
  <c r="F33" i="4" a="1"/>
  <c r="I18" i="4" a="1"/>
  <c r="G45" i="4" a="1"/>
  <c r="H9" i="4" a="1"/>
  <c r="I52" i="4" a="1"/>
  <c r="I71" i="4" a="1"/>
  <c r="I76" i="4" a="1"/>
  <c r="G74" i="4" a="1"/>
  <c r="G64" i="4" a="1"/>
  <c r="G67" i="4" a="1"/>
  <c r="H68" i="4" a="1"/>
  <c r="F62" i="4" a="1"/>
  <c r="I61" i="4" a="1"/>
  <c r="H64" i="4" a="1"/>
  <c r="E23" i="4"/>
  <c r="I30" i="4" a="1"/>
  <c r="G50" i="4" a="1"/>
  <c r="G21" i="4" a="1"/>
  <c r="I4" i="4" a="1"/>
  <c r="F66" i="4" a="1"/>
  <c r="E47" i="4"/>
  <c r="E76" i="4"/>
  <c r="F49" i="4" a="1"/>
  <c r="H74" i="4" a="1"/>
  <c r="H7" i="4" a="1"/>
  <c r="E38" i="4"/>
  <c r="H12" i="4" a="1"/>
  <c r="H49" i="4" a="1"/>
  <c r="H31" i="4" a="1"/>
  <c r="H67" i="4" a="1"/>
  <c r="F44" i="4" a="1"/>
  <c r="E40" i="4"/>
  <c r="H72" i="4" a="1"/>
  <c r="G41" i="4" a="1"/>
  <c r="F40" i="4" a="1"/>
  <c r="F6" i="4" a="1"/>
  <c r="I58" i="4" a="1"/>
  <c r="H25" i="4" a="1"/>
  <c r="E67" i="4"/>
  <c r="F70" i="4" a="1"/>
  <c r="H6" i="4" a="1"/>
  <c r="G18" i="4" a="1"/>
  <c r="F47" i="4" a="1"/>
  <c r="E31" i="4"/>
  <c r="E41" i="4"/>
  <c r="H44" i="4" a="1"/>
  <c r="E36" i="4"/>
  <c r="H33" i="4" a="1"/>
  <c r="F50" i="4" a="1"/>
  <c r="F71" i="4" a="1"/>
  <c r="I36" i="4" a="1"/>
  <c r="I68" i="4" a="1"/>
  <c r="E69" i="4"/>
  <c r="F53" i="4" a="1"/>
  <c r="E34" i="4"/>
  <c r="E7" i="4"/>
  <c r="G31" i="4" a="1"/>
  <c r="I17" i="4" a="1"/>
  <c r="F61" i="4" a="1"/>
  <c r="E54" i="4"/>
  <c r="F8" i="4" a="1"/>
  <c r="H71" i="4" a="1"/>
  <c r="H69" i="4" a="1"/>
  <c r="H66" i="4" a="1"/>
  <c r="E12" i="4"/>
  <c r="G7" i="4" a="1"/>
  <c r="H52" i="4" a="1"/>
  <c r="E13" i="4"/>
  <c r="H20" i="4" a="1"/>
  <c r="E77" i="4"/>
  <c r="G4" i="4" a="1"/>
  <c r="I14" i="4" a="1"/>
  <c r="G47" i="4" a="1"/>
  <c r="E42" i="4"/>
  <c r="H21" i="4" a="1"/>
  <c r="H41" i="4" a="1"/>
  <c r="E46" i="4"/>
  <c r="F3" i="4" a="1"/>
  <c r="E11" i="4"/>
  <c r="F41" i="4" a="1"/>
  <c r="I19" i="4" a="1"/>
  <c r="G36" i="4" a="1"/>
  <c r="G5" i="4" a="1"/>
  <c r="I33" i="4" a="1"/>
  <c r="F32" i="4" a="1"/>
  <c r="I37" i="4" a="1"/>
  <c r="E75" i="4"/>
  <c r="F56" i="4" a="1"/>
  <c r="E26" i="4"/>
  <c r="E73" i="4"/>
  <c r="I40" i="4" a="1"/>
  <c r="I50" i="4" a="1"/>
  <c r="G8" i="4" a="1"/>
  <c r="I5" i="4" a="1"/>
  <c r="E25" i="4"/>
  <c r="G26" i="4" a="1"/>
  <c r="F51" i="4" a="1"/>
  <c r="I67" i="4" a="1"/>
  <c r="H13" i="4" a="1"/>
  <c r="G51" i="4" a="1"/>
  <c r="H22" i="4" a="1"/>
  <c r="F65" i="4" a="1"/>
  <c r="F43" i="4" a="1"/>
  <c r="H11" i="4" a="1"/>
  <c r="E37" i="4"/>
  <c r="G69" i="4" a="1"/>
  <c r="H53" i="4" a="1"/>
  <c r="G22" i="4" a="1"/>
  <c r="F14" i="4" a="1"/>
  <c r="E65" i="4"/>
  <c r="H24" i="4" a="1"/>
  <c r="E8" i="4"/>
  <c r="G25" i="4" a="1"/>
  <c r="I62" i="4" a="1"/>
  <c r="G56" i="4" a="1"/>
  <c r="F10" i="4" a="1"/>
  <c r="E45" i="4"/>
  <c r="G15" i="4" a="1"/>
  <c r="F24" i="4" a="1"/>
  <c r="I10" i="4" a="1"/>
  <c r="I34" i="4" a="1"/>
  <c r="H58" i="4" a="1"/>
  <c r="H55" i="4" a="1"/>
  <c r="H50" i="4" a="1"/>
  <c r="G30" i="4" a="1"/>
  <c r="H28" i="4" a="1"/>
  <c r="G55" i="4" a="1"/>
  <c r="I74" i="4" a="1"/>
  <c r="H38" i="4" a="1"/>
  <c r="F48" i="4" a="1"/>
  <c r="H32" i="4" a="1"/>
  <c r="I51" i="4" a="1"/>
  <c r="F19" i="4" a="1"/>
  <c r="I39" i="4" a="1"/>
  <c r="E70" i="4"/>
  <c r="I32" i="4" a="1"/>
  <c r="E6" i="4"/>
  <c r="G10" i="4" a="1"/>
  <c r="I56" i="4" a="1"/>
  <c r="I26" i="4" a="1"/>
  <c r="I38" i="4" a="1"/>
  <c r="I3" i="4" a="1"/>
  <c r="F21" i="4" a="1"/>
  <c r="G59" i="4" a="1"/>
  <c r="H51" i="4" a="1"/>
  <c r="G34" i="4" a="1"/>
  <c r="I65" i="4" a="1"/>
  <c r="E24" i="4"/>
  <c r="G9" i="4" a="1"/>
  <c r="H75" i="4" a="1"/>
  <c r="G73" i="4" a="1"/>
  <c r="G42" i="4" a="1"/>
  <c r="F39" i="4" a="1"/>
  <c r="I24" i="4" a="1"/>
  <c r="E28" i="4"/>
  <c r="G19" i="4" a="1"/>
  <c r="F25" i="4" a="1"/>
  <c r="H61" i="4" a="1"/>
  <c r="I11" i="4" a="1"/>
  <c r="I57" i="4" a="1"/>
  <c r="F54" i="4" a="1"/>
  <c r="G23" i="4" a="1"/>
  <c r="H59" i="4" a="1"/>
  <c r="I29" i="4" a="1"/>
  <c r="G24" i="4" a="1"/>
  <c r="F30" i="4" a="1"/>
  <c r="H30" i="4" a="1"/>
  <c r="E15" i="4"/>
  <c r="I64" i="4" a="1"/>
  <c r="I12" i="4" a="1"/>
  <c r="I44" i="4" a="1"/>
  <c r="F76" i="4" a="1"/>
  <c r="F38" i="4" a="1"/>
  <c r="F4" i="4" a="1"/>
  <c r="F58" i="4" a="1"/>
  <c r="E22" i="4"/>
  <c r="H19" i="4" a="1"/>
  <c r="H73" i="4" a="1"/>
  <c r="G28" i="4" a="1"/>
  <c r="G40" i="4" a="1"/>
  <c r="H54" i="4" a="1"/>
  <c r="G3" i="4" a="1"/>
  <c r="H42" i="4" a="1"/>
  <c r="G53" i="4" a="1"/>
  <c r="E39" i="4"/>
  <c r="G33" i="4" a="1"/>
  <c r="G44" i="4" a="1"/>
  <c r="I42" i="4" a="1"/>
  <c r="I16" i="4" a="1"/>
  <c r="H27" i="4" a="1"/>
  <c r="E74" i="4"/>
  <c r="E59" i="4"/>
  <c r="I69" i="4" a="1"/>
  <c r="F57" i="4" a="1"/>
  <c r="H35" i="4" a="1"/>
  <c r="I15" i="4" a="1"/>
  <c r="E64" i="4"/>
  <c r="F35" i="4" a="1"/>
  <c r="G12" i="4" a="1"/>
  <c r="I21" i="4" a="1"/>
  <c r="G77" i="4" a="1"/>
  <c r="H18" i="4" a="1"/>
  <c r="F37" i="4" a="1"/>
  <c r="G58" i="4" a="1"/>
  <c r="F5" i="4" a="1"/>
  <c r="E52" i="4"/>
  <c r="E71" i="4"/>
  <c r="G68" i="4" a="1"/>
  <c r="E30" i="4"/>
  <c r="I49" i="4" a="1"/>
  <c r="H76" i="4" a="1"/>
  <c r="I13" i="4" a="1"/>
  <c r="E56" i="4"/>
  <c r="H23" i="4" a="1"/>
  <c r="H5" i="4" a="1"/>
  <c r="F34" i="4" a="1"/>
  <c r="E21" i="4"/>
  <c r="I25" i="4" a="1"/>
  <c r="E72" i="4"/>
  <c r="F23" i="4" a="1"/>
  <c r="I45" i="4" a="1"/>
  <c r="E51" i="4"/>
  <c r="E14" i="4"/>
  <c r="G71" i="4" a="1"/>
  <c r="I72" i="4" a="1"/>
  <c r="I20" i="4" a="1"/>
  <c r="H57" i="4" a="1"/>
  <c r="G62" i="4" a="1"/>
  <c r="E44" i="4"/>
  <c r="I6" i="4" a="1"/>
  <c r="H77" i="4" a="1"/>
  <c r="G46" i="4" a="1"/>
  <c r="G75" i="4" a="1"/>
  <c r="F28" i="4" a="1"/>
  <c r="I48" i="4" a="1"/>
  <c r="G52" i="4" a="1"/>
  <c r="F16" i="4" a="1"/>
  <c r="H48" i="4" a="1"/>
  <c r="F17" i="4" a="1"/>
  <c r="G20" i="4" a="1"/>
  <c r="G32" i="4" a="1"/>
  <c r="I53" i="4" a="1"/>
  <c r="G14" i="4" a="1"/>
  <c r="E3" i="4"/>
  <c r="F75" i="4" a="1"/>
  <c r="G29" i="4" a="1"/>
  <c r="F46" i="4" a="1"/>
  <c r="I27" i="4" a="1"/>
  <c r="H36" i="4" a="1"/>
  <c r="F13" i="4" a="1"/>
  <c r="G60" i="4" a="1"/>
  <c r="F22" i="4" a="1"/>
  <c r="F20" i="4" a="1"/>
  <c r="G63" i="4" a="1"/>
  <c r="F12" i="4" a="1"/>
  <c r="E17" i="4"/>
  <c r="I59" i="4" a="1"/>
  <c r="F45" i="4" a="1"/>
  <c r="H47" i="4" a="1"/>
  <c r="F64" i="4" a="1"/>
  <c r="G70" i="4" a="1"/>
  <c r="H3" i="4" a="1"/>
  <c r="F26" i="4" a="1"/>
  <c r="F26" i="4" l="1"/>
  <c r="H3" i="4"/>
  <c r="G70" i="4"/>
  <c r="F64" i="4"/>
  <c r="H47" i="4"/>
  <c r="F45" i="4"/>
  <c r="I59" i="4"/>
  <c r="F12" i="4"/>
  <c r="G63" i="4"/>
  <c r="F20" i="4"/>
  <c r="F22" i="4"/>
  <c r="G60" i="4"/>
  <c r="F13" i="4"/>
  <c r="H36" i="4"/>
  <c r="I27" i="4"/>
  <c r="F46" i="4"/>
  <c r="G29" i="4"/>
  <c r="F75" i="4"/>
  <c r="G14" i="4"/>
  <c r="I53" i="4"/>
  <c r="G32" i="4"/>
  <c r="G20" i="4"/>
  <c r="F17" i="4"/>
  <c r="H48" i="4"/>
  <c r="F16" i="4"/>
  <c r="G52" i="4"/>
  <c r="I48" i="4"/>
  <c r="F28" i="4"/>
  <c r="G75" i="4"/>
  <c r="G46" i="4"/>
  <c r="H77" i="4"/>
  <c r="I6" i="4"/>
  <c r="G62" i="4"/>
  <c r="H57" i="4"/>
  <c r="I20" i="4"/>
  <c r="I72" i="4"/>
  <c r="G71" i="4"/>
  <c r="I45" i="4"/>
  <c r="F23" i="4"/>
  <c r="I25" i="4"/>
  <c r="F34" i="4"/>
  <c r="H5" i="4"/>
  <c r="H23" i="4"/>
  <c r="I13" i="4"/>
  <c r="H76" i="4"/>
  <c r="I49" i="4"/>
  <c r="G68" i="4"/>
  <c r="F5" i="4"/>
  <c r="G58" i="4"/>
  <c r="F37" i="4"/>
  <c r="H18" i="4"/>
  <c r="G77" i="4"/>
  <c r="I21" i="4"/>
  <c r="G12" i="4"/>
  <c r="F35" i="4"/>
  <c r="I15" i="4"/>
  <c r="H35" i="4"/>
  <c r="F57" i="4"/>
  <c r="I69" i="4"/>
  <c r="H27" i="4"/>
  <c r="I16" i="4"/>
  <c r="I42" i="4"/>
  <c r="G44" i="4"/>
  <c r="G33" i="4"/>
  <c r="G53" i="4"/>
  <c r="H42" i="4"/>
  <c r="G3" i="4"/>
  <c r="H54" i="4"/>
  <c r="G40" i="4"/>
  <c r="G28" i="4"/>
  <c r="H73" i="4"/>
  <c r="H19" i="4"/>
  <c r="F58" i="4"/>
  <c r="F4" i="4"/>
  <c r="F38" i="4"/>
  <c r="F76" i="4"/>
  <c r="I44" i="4"/>
  <c r="I12" i="4"/>
  <c r="I64" i="4"/>
  <c r="H30" i="4"/>
  <c r="F30" i="4"/>
  <c r="G24" i="4"/>
  <c r="I29" i="4"/>
  <c r="H59" i="4"/>
  <c r="G23" i="4"/>
  <c r="F54" i="4"/>
  <c r="I57" i="4"/>
  <c r="I11" i="4"/>
  <c r="H61" i="4"/>
  <c r="F25" i="4"/>
  <c r="G19" i="4"/>
  <c r="I24" i="4"/>
  <c r="F39" i="4"/>
  <c r="G42" i="4"/>
  <c r="G73" i="4"/>
  <c r="H75" i="4"/>
  <c r="G9" i="4"/>
  <c r="I65" i="4"/>
  <c r="G34" i="4"/>
  <c r="H51" i="4"/>
  <c r="G59" i="4"/>
  <c r="F21" i="4"/>
  <c r="I3" i="4"/>
  <c r="I38" i="4"/>
  <c r="I26" i="4"/>
  <c r="I56" i="4"/>
  <c r="G10" i="4"/>
  <c r="I32" i="4"/>
  <c r="I39" i="4"/>
  <c r="F19" i="4"/>
  <c r="I51" i="4"/>
  <c r="H32" i="4"/>
  <c r="F48" i="4"/>
  <c r="H38" i="4"/>
  <c r="I74" i="4"/>
  <c r="G55" i="4"/>
  <c r="H28" i="4"/>
  <c r="G30" i="4"/>
  <c r="H50" i="4"/>
  <c r="H55" i="4"/>
  <c r="H58" i="4"/>
  <c r="I34" i="4"/>
  <c r="I10" i="4"/>
  <c r="F24" i="4"/>
  <c r="G15" i="4"/>
  <c r="F10" i="4"/>
  <c r="G56" i="4"/>
  <c r="I62" i="4"/>
  <c r="G25" i="4"/>
  <c r="H24" i="4"/>
  <c r="F14" i="4"/>
  <c r="G22" i="4"/>
  <c r="H53" i="4"/>
  <c r="G69" i="4"/>
  <c r="H11" i="4"/>
  <c r="F43" i="4"/>
  <c r="F65" i="4"/>
  <c r="H22" i="4"/>
  <c r="G51" i="4"/>
  <c r="H13" i="4"/>
  <c r="I67" i="4"/>
  <c r="F51" i="4"/>
  <c r="G26" i="4"/>
  <c r="I5" i="4"/>
  <c r="G8" i="4"/>
  <c r="I50" i="4"/>
  <c r="I40" i="4"/>
  <c r="F56" i="4"/>
  <c r="I37" i="4"/>
  <c r="F32" i="4"/>
  <c r="I33" i="4"/>
  <c r="G5" i="4"/>
  <c r="G36" i="4"/>
  <c r="I19" i="4"/>
  <c r="F41" i="4"/>
  <c r="F3" i="4"/>
  <c r="H41" i="4"/>
  <c r="H21" i="4"/>
  <c r="G47" i="4"/>
  <c r="I14" i="4"/>
  <c r="G4" i="4"/>
  <c r="H20" i="4"/>
  <c r="H52" i="4"/>
  <c r="G7" i="4"/>
  <c r="H66" i="4"/>
  <c r="H69" i="4"/>
  <c r="H71" i="4"/>
  <c r="F8" i="4"/>
  <c r="F61" i="4"/>
  <c r="I17" i="4"/>
  <c r="G31" i="4"/>
  <c r="F53" i="4"/>
  <c r="I68" i="4"/>
  <c r="I36" i="4"/>
  <c r="F71" i="4"/>
  <c r="F50" i="4"/>
  <c r="H33" i="4"/>
  <c r="H44" i="4"/>
  <c r="F47" i="4"/>
  <c r="G18" i="4"/>
  <c r="H6" i="4"/>
  <c r="F70" i="4"/>
  <c r="H25" i="4"/>
  <c r="I58" i="4"/>
  <c r="F6" i="4"/>
  <c r="F40" i="4"/>
  <c r="G41" i="4"/>
  <c r="H72" i="4"/>
  <c r="F44" i="4"/>
  <c r="H67" i="4"/>
  <c r="H31" i="4"/>
  <c r="H49" i="4"/>
  <c r="H12" i="4"/>
  <c r="H7" i="4"/>
  <c r="H74" i="4"/>
  <c r="F49" i="4"/>
  <c r="F66" i="4"/>
  <c r="I4" i="4"/>
  <c r="G21" i="4"/>
  <c r="G50" i="4"/>
  <c r="I30" i="4"/>
  <c r="H64" i="4"/>
  <c r="I61" i="4"/>
  <c r="F62" i="4"/>
  <c r="H68" i="4"/>
  <c r="G67" i="4"/>
  <c r="G64" i="4"/>
  <c r="G74" i="4"/>
  <c r="I76" i="4"/>
  <c r="I71" i="4"/>
  <c r="I52" i="4"/>
  <c r="H9" i="4"/>
  <c r="G45" i="4"/>
  <c r="I18" i="4"/>
  <c r="F33" i="4"/>
  <c r="G61" i="4"/>
  <c r="F73" i="4"/>
  <c r="G6" i="4"/>
  <c r="H60" i="4"/>
  <c r="F29" i="4"/>
  <c r="G57" i="4"/>
  <c r="F69" i="4"/>
  <c r="I41" i="4"/>
  <c r="H70" i="4"/>
  <c r="I31" i="4"/>
  <c r="H17" i="4"/>
  <c r="G43" i="4"/>
  <c r="G13" i="4"/>
  <c r="F60" i="4"/>
  <c r="I47" i="4"/>
  <c r="F74" i="4"/>
  <c r="I66" i="4"/>
  <c r="G65" i="4"/>
  <c r="I60" i="4"/>
  <c r="F11" i="4"/>
  <c r="H65" i="4"/>
  <c r="H8" i="4"/>
  <c r="G54" i="4"/>
  <c r="G27" i="4"/>
  <c r="F55" i="4"/>
  <c r="F31" i="4"/>
  <c r="I54" i="4"/>
  <c r="G37" i="4"/>
  <c r="H63" i="4"/>
  <c r="G17" i="4"/>
  <c r="H62" i="4"/>
  <c r="G66" i="4"/>
  <c r="I28" i="4"/>
  <c r="I73" i="4"/>
  <c r="I8" i="4"/>
  <c r="F77" i="4"/>
  <c r="F18" i="4"/>
  <c r="F52" i="4"/>
  <c r="F36" i="4"/>
  <c r="H39" i="4"/>
  <c r="I35" i="4"/>
  <c r="H4" i="4"/>
  <c r="H56" i="4"/>
  <c r="F15" i="4"/>
  <c r="H37" i="4"/>
  <c r="I23" i="4"/>
  <c r="G39" i="4"/>
  <c r="H29" i="4"/>
  <c r="I9" i="4"/>
  <c r="F72" i="4"/>
  <c r="G35" i="4"/>
  <c r="H46" i="4"/>
  <c r="G11" i="4"/>
  <c r="H15" i="4"/>
  <c r="G16" i="4"/>
  <c r="I75" i="4"/>
  <c r="F63" i="4"/>
  <c r="I46" i="4"/>
  <c r="I63" i="4"/>
  <c r="F67" i="4"/>
  <c r="H43" i="4"/>
  <c r="G72" i="4"/>
  <c r="H45" i="4"/>
  <c r="F9" i="4"/>
  <c r="F59" i="4"/>
  <c r="I55" i="4"/>
  <c r="H26" i="4"/>
  <c r="I22" i="4"/>
  <c r="H10" i="4"/>
  <c r="I70" i="4"/>
  <c r="H16" i="4"/>
  <c r="F42" i="4"/>
  <c r="H34" i="4"/>
  <c r="I43" i="4"/>
  <c r="H40" i="4"/>
  <c r="F27" i="4"/>
  <c r="I7" i="4"/>
  <c r="G76" i="4"/>
  <c r="F68" i="4"/>
  <c r="F7" i="4"/>
  <c r="H14" i="4"/>
  <c r="G38" i="4"/>
  <c r="G49" i="4"/>
  <c r="G48" i="4"/>
  <c r="I77"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<sst xmlns="http://schemas.openxmlformats.org/spreadsheetml/2006/main" count="1690" uniqueCount="466">
  <si>
    <t>Source Pending</t>
  </si>
  <si>
    <t>Delivery Pending</t>
  </si>
  <si>
    <t>S.No</t>
  </si>
  <si>
    <t>Req Name</t>
  </si>
  <si>
    <t>Sourced</t>
  </si>
  <si>
    <t>Selected</t>
  </si>
  <si>
    <t>Rejected</t>
  </si>
  <si>
    <t>Sales Pending</t>
  </si>
  <si>
    <t>SW – Integration – E-I</t>
  </si>
  <si>
    <t>Vendor Support</t>
  </si>
  <si>
    <t>RJ6-19-24</t>
  </si>
  <si>
    <t>Hold / Closed</t>
  </si>
  <si>
    <t>E2 - Dev - .Net Developer</t>
  </si>
  <si>
    <t>5023741-1-Engineer-I-SW DEV</t>
  </si>
  <si>
    <t>5023740-1-Engineer-II-SW DEV</t>
  </si>
  <si>
    <t>5023739-1-Engineer-II-SW INT</t>
  </si>
  <si>
    <t>5023725-1-Engineer III - SW DEV</t>
  </si>
  <si>
    <t>5023724-1-Engineer III - SW DEV</t>
  </si>
  <si>
    <t>5023723-1-Engineer III - SW DEV</t>
  </si>
  <si>
    <t>5023722-1-Engineer-II-SW DEV</t>
  </si>
  <si>
    <t>5023721-1-Engineer II - SW DEV</t>
  </si>
  <si>
    <t>5023613-1-Engineer-I-SW SYS</t>
  </si>
  <si>
    <t>5023505-1-Engineer-II-SW DEV</t>
  </si>
  <si>
    <t>5023487-1-Engineer II-SW DEV</t>
  </si>
  <si>
    <t>5023450-1-Engineer-I-SW TEST</t>
  </si>
  <si>
    <t>5023436-1-Engineer-I-SW TEST</t>
  </si>
  <si>
    <t>5023400-1-Engineer I-SW INT</t>
  </si>
  <si>
    <t>5023378-1-EngineerII-SW DEV</t>
  </si>
  <si>
    <t>5023369-1-Engineer I - SW DEV</t>
  </si>
  <si>
    <t>5023341-1-Engineer I - SW OTHER</t>
  </si>
  <si>
    <t>5023314-1-Engineer-I-SW TEST</t>
  </si>
  <si>
    <t>5023279-1-Engineer-II-SW TEST</t>
  </si>
  <si>
    <t>5023264-1-Engineer I - SW TEST</t>
  </si>
  <si>
    <t>5023200-1-Engineer I-SW TEST</t>
  </si>
  <si>
    <t>5023176-1-Engineer-II- SW DEV</t>
  </si>
  <si>
    <t>5023158-1-Engineer-II-SW INT</t>
  </si>
  <si>
    <t>5023103-1-Engineer-I-SW DEV</t>
  </si>
  <si>
    <t>5023087-1-Engineer-II-SW INT</t>
  </si>
  <si>
    <t>5022804-1-Engineer-II-SW DEV</t>
  </si>
  <si>
    <t>5022801-1-Engineer-II-SW SYS</t>
  </si>
  <si>
    <t>5022650-1-Engineer-II-SW DEV</t>
  </si>
  <si>
    <t>5022534-1-Engineer-I-SW SYS</t>
  </si>
  <si>
    <t>5022406-1-Engineer-II-SW DEV</t>
  </si>
  <si>
    <t>5022322-1-Engineer-II-SW DEV</t>
  </si>
  <si>
    <t>Embedded SW Engineer</t>
  </si>
  <si>
    <t>5023832-1</t>
  </si>
  <si>
    <t>5023840-1</t>
  </si>
  <si>
    <t>5023860-1</t>
  </si>
  <si>
    <t>5023885-1</t>
  </si>
  <si>
    <t>5023091-1</t>
  </si>
  <si>
    <t>5023928-1</t>
  </si>
  <si>
    <t>5023916-1</t>
  </si>
  <si>
    <t xml:space="preserve">5023795-1 </t>
  </si>
  <si>
    <t>5023969-1</t>
  </si>
  <si>
    <t>5023968-1</t>
  </si>
  <si>
    <t>5023876-1</t>
  </si>
  <si>
    <t>5023923-1</t>
  </si>
  <si>
    <t>Systems -BSP development-5+</t>
  </si>
  <si>
    <t>5024040-1</t>
  </si>
  <si>
    <t>5024093-1</t>
  </si>
  <si>
    <t>5023998-1</t>
  </si>
  <si>
    <t>5024042-1</t>
  </si>
  <si>
    <t>5023862-1</t>
  </si>
  <si>
    <t>5024000-1</t>
  </si>
  <si>
    <t>5024039-1</t>
  </si>
  <si>
    <t>5023957-1</t>
  </si>
  <si>
    <t>5023960-1</t>
  </si>
  <si>
    <t>5024016-1</t>
  </si>
  <si>
    <t>5024021-1</t>
  </si>
  <si>
    <t>5024022-1</t>
  </si>
  <si>
    <t>5024018-1</t>
  </si>
  <si>
    <t>5023570-1</t>
  </si>
  <si>
    <t>5024013-1</t>
  </si>
  <si>
    <t>5023999-1</t>
  </si>
  <si>
    <t>5024056-1</t>
  </si>
  <si>
    <t>5024092-1</t>
  </si>
  <si>
    <t xml:space="preserve">5024073-1 </t>
  </si>
  <si>
    <t xml:space="preserve">5024095-1 </t>
  </si>
  <si>
    <t>5023886-1</t>
  </si>
  <si>
    <t>5023887-1</t>
  </si>
  <si>
    <t xml:space="preserve">5024176-1 </t>
  </si>
  <si>
    <t>5024101-1</t>
  </si>
  <si>
    <t xml:space="preserve">5024094-1 </t>
  </si>
  <si>
    <t>5024188-1</t>
  </si>
  <si>
    <t>5024183-1</t>
  </si>
  <si>
    <r>
      <rPr>
        <b/>
        <sz val="11"/>
        <color rgb="FF000000"/>
        <rFont val="Calibri"/>
      </rPr>
      <t>Date:</t>
    </r>
    <r>
      <rPr>
        <sz val="11"/>
        <color rgb="FF000000"/>
        <rFont val="Calibri"/>
      </rPr>
      <t xml:space="preserve"> 04-09-2024            </t>
    </r>
    <r>
      <rPr>
        <b/>
        <sz val="11"/>
        <color rgb="FF000000"/>
        <rFont val="Calibri"/>
      </rPr>
      <t>Status:</t>
    </r>
    <r>
      <rPr>
        <sz val="11"/>
        <color rgb="FF000000"/>
        <rFont val="Calibri"/>
      </rPr>
      <t xml:space="preserve"> Open</t>
    </r>
  </si>
  <si>
    <t>SN</t>
  </si>
  <si>
    <t>Date</t>
  </si>
  <si>
    <t>Name</t>
  </si>
  <si>
    <t>Exp</t>
  </si>
  <si>
    <t>Source</t>
  </si>
  <si>
    <t>Status</t>
  </si>
  <si>
    <t>Client notes</t>
  </si>
  <si>
    <t>Internal Notes</t>
  </si>
  <si>
    <t>Pavan Teja</t>
  </si>
  <si>
    <t>TA</t>
  </si>
  <si>
    <t>Internal L1 no show</t>
  </si>
  <si>
    <t>No response from Candidate</t>
  </si>
  <si>
    <t>Sunil Kumar Dash</t>
  </si>
  <si>
    <t>Internal screen reject</t>
  </si>
  <si>
    <t>kiran R B</t>
  </si>
  <si>
    <t>Shared with sales team</t>
  </si>
  <si>
    <t>Swetha Banala</t>
  </si>
  <si>
    <t>Sandeep Ravuri</t>
  </si>
  <si>
    <t>Gonda Rajkumar</t>
  </si>
  <si>
    <t>Internal L1 feedback pending</t>
  </si>
  <si>
    <t>Drashti raval</t>
  </si>
  <si>
    <r>
      <rPr>
        <b/>
        <sz val="11"/>
        <color rgb="FF000000"/>
        <rFont val="Calibri"/>
      </rPr>
      <t>Date:</t>
    </r>
    <r>
      <rPr>
        <sz val="11"/>
        <color rgb="FF000000"/>
        <rFont val="Calibri"/>
      </rPr>
      <t xml:space="preserve"> 12-09-2024            </t>
    </r>
    <r>
      <rPr>
        <b/>
        <sz val="11"/>
        <color rgb="FF000000"/>
        <rFont val="Calibri"/>
      </rPr>
      <t>Status:</t>
    </r>
    <r>
      <rPr>
        <sz val="11"/>
        <color rgb="FF000000"/>
        <rFont val="Calibri"/>
      </rPr>
      <t xml:space="preserve"> Open</t>
    </r>
  </si>
  <si>
    <t>Vanishri</t>
  </si>
  <si>
    <t>2+</t>
  </si>
  <si>
    <t>PRAVALIKA SHEGURI</t>
  </si>
  <si>
    <t>Pending review</t>
  </si>
  <si>
    <r>
      <rPr>
        <b/>
        <sz val="11"/>
        <color rgb="FF000000"/>
        <rFont val="Calibri"/>
      </rPr>
      <t>Date:</t>
    </r>
    <r>
      <rPr>
        <sz val="11"/>
        <color rgb="FF000000"/>
        <rFont val="Calibri"/>
      </rPr>
      <t xml:space="preserve"> 10-09-2024            </t>
    </r>
    <r>
      <rPr>
        <b/>
        <sz val="11"/>
        <color rgb="FF000000"/>
        <rFont val="Calibri"/>
      </rPr>
      <t>Status:</t>
    </r>
    <r>
      <rPr>
        <sz val="11"/>
        <color rgb="FF000000"/>
        <rFont val="Calibri"/>
      </rPr>
      <t xml:space="preserve"> Open</t>
    </r>
  </si>
  <si>
    <t>Clearance</t>
  </si>
  <si>
    <t>Aari Gnaesh</t>
  </si>
  <si>
    <t>3+</t>
  </si>
  <si>
    <t>Client L1 scheduled</t>
  </si>
  <si>
    <t>13/09/2024,2:00pm</t>
  </si>
  <si>
    <t>Madhav Reddy</t>
  </si>
  <si>
    <t>Anna Akhil</t>
  </si>
  <si>
    <t>Bench</t>
  </si>
  <si>
    <t>Usha Rani</t>
  </si>
  <si>
    <t>Prabhavathi</t>
  </si>
  <si>
    <r>
      <rPr>
        <b/>
        <sz val="11"/>
        <color rgb="FF000000"/>
        <rFont val="Calibri"/>
      </rPr>
      <t>Date:</t>
    </r>
    <r>
      <rPr>
        <sz val="11"/>
        <color rgb="FF000000"/>
        <rFont val="Calibri"/>
      </rPr>
      <t xml:space="preserve"> 09-09-2024            </t>
    </r>
    <r>
      <rPr>
        <b/>
        <sz val="11"/>
        <color rgb="FF000000"/>
        <rFont val="Calibri"/>
      </rPr>
      <t>Status:</t>
    </r>
    <r>
      <rPr>
        <sz val="11"/>
        <color rgb="FF000000"/>
        <rFont val="Calibri"/>
      </rPr>
      <t xml:space="preserve"> Open</t>
    </r>
  </si>
  <si>
    <t>VISARAPU KRISHNAVENI</t>
  </si>
  <si>
    <t>13/09/2024,11:00AM</t>
  </si>
  <si>
    <t>LEELA VENKATA KRISHNA</t>
  </si>
  <si>
    <t>Sudarsan Behara</t>
  </si>
  <si>
    <t>Darapareddy Sai Deepthi</t>
  </si>
  <si>
    <t>Pothuraju Revanth Babu</t>
  </si>
  <si>
    <t>Internal L1 rejected</t>
  </si>
  <si>
    <t xml:space="preserve"> Ponaganti Prashanth</t>
  </si>
  <si>
    <t>G saikumar</t>
  </si>
  <si>
    <t>Sayeem</t>
  </si>
  <si>
    <r>
      <rPr>
        <b/>
        <sz val="11"/>
        <color rgb="FF000000"/>
        <rFont val="Calibri"/>
      </rPr>
      <t>Date:</t>
    </r>
    <r>
      <rPr>
        <sz val="11"/>
        <color rgb="FF000000"/>
        <rFont val="Calibri"/>
      </rPr>
      <t xml:space="preserve"> 05-09-2024            </t>
    </r>
    <r>
      <rPr>
        <b/>
        <sz val="11"/>
        <color rgb="FF000000"/>
        <rFont val="Calibri"/>
      </rPr>
      <t>Status:</t>
    </r>
    <r>
      <rPr>
        <sz val="11"/>
        <color rgb="FF000000"/>
        <rFont val="Calibri"/>
      </rPr>
      <t xml:space="preserve"> Open</t>
    </r>
  </si>
  <si>
    <t>Amar</t>
  </si>
  <si>
    <t>Venkata Mahalakshmi Jada</t>
  </si>
  <si>
    <t xml:space="preserve">Aari Ganesh     </t>
  </si>
  <si>
    <t>Madhava Reddy V</t>
  </si>
  <si>
    <t>Prasad</t>
  </si>
  <si>
    <t>Pasupulati venkatesh</t>
  </si>
  <si>
    <t>Varthiya Ganesh</t>
  </si>
  <si>
    <t>4+</t>
  </si>
  <si>
    <t>M.Meghana</t>
  </si>
  <si>
    <t>Pammi kumari</t>
  </si>
  <si>
    <t>Darshan Mattikalli</t>
  </si>
  <si>
    <t>Prasad Kasara</t>
  </si>
  <si>
    <t>Monica V</t>
  </si>
  <si>
    <t>Sujata Mohalik</t>
  </si>
  <si>
    <t>HOLD</t>
  </si>
  <si>
    <t>prabhavathi</t>
  </si>
  <si>
    <t>Jananisri C</t>
  </si>
  <si>
    <t>Gokul Mani</t>
  </si>
  <si>
    <t>Anjali</t>
  </si>
  <si>
    <t>Shama</t>
  </si>
  <si>
    <t>anna akhil</t>
  </si>
  <si>
    <t>Shiva Kumar</t>
  </si>
  <si>
    <r>
      <rPr>
        <b/>
        <sz val="11"/>
        <color rgb="FF000000"/>
        <rFont val="Calibri"/>
      </rPr>
      <t>Date:</t>
    </r>
    <r>
      <rPr>
        <sz val="11"/>
        <color rgb="FF000000"/>
        <rFont val="Calibri"/>
      </rPr>
      <t xml:space="preserve"> 04-09-2024            </t>
    </r>
    <r>
      <rPr>
        <b/>
        <sz val="11"/>
        <color rgb="FF000000"/>
        <rFont val="Calibri"/>
      </rPr>
      <t>Status:</t>
    </r>
    <r>
      <rPr>
        <sz val="11"/>
        <color rgb="FF000000"/>
        <rFont val="Calibri"/>
      </rPr>
      <t xml:space="preserve"> closed</t>
    </r>
  </si>
  <si>
    <t>Ravi Teja</t>
  </si>
  <si>
    <t>Shared with client</t>
  </si>
  <si>
    <t>Anna akhil</t>
  </si>
  <si>
    <t>Chaintanaya</t>
  </si>
  <si>
    <t>Gaddam Raju</t>
  </si>
  <si>
    <t>usha</t>
  </si>
  <si>
    <t>Client screen reject</t>
  </si>
  <si>
    <r>
      <rPr>
        <b/>
        <sz val="11"/>
        <color rgb="FF000000"/>
        <rFont val="Calibri"/>
      </rPr>
      <t>Date:</t>
    </r>
    <r>
      <rPr>
        <sz val="11"/>
        <color rgb="FF000000"/>
        <rFont val="Calibri"/>
      </rPr>
      <t xml:space="preserve"> 03-09-2024            </t>
    </r>
    <r>
      <rPr>
        <b/>
        <sz val="11"/>
        <color rgb="FF000000"/>
        <rFont val="Calibri"/>
      </rPr>
      <t>Status: closed</t>
    </r>
  </si>
  <si>
    <r>
      <rPr>
        <b/>
        <sz val="11"/>
        <color rgb="FF000000"/>
        <rFont val="Calibri"/>
      </rPr>
      <t>Date:</t>
    </r>
    <r>
      <rPr>
        <sz val="11"/>
        <color rgb="FF000000"/>
        <rFont val="Calibri"/>
      </rPr>
      <t xml:space="preserve"> 03-09-2024            </t>
    </r>
    <r>
      <rPr>
        <b/>
        <sz val="11"/>
        <color rgb="FF000000"/>
        <rFont val="Calibri"/>
      </rPr>
      <t>Status:</t>
    </r>
    <r>
      <rPr>
        <sz val="11"/>
        <color rgb="FF000000"/>
        <rFont val="Calibri"/>
      </rPr>
      <t xml:space="preserve"> Open</t>
    </r>
  </si>
  <si>
    <t>k.shama</t>
  </si>
  <si>
    <t>Client L1 rejected</t>
  </si>
  <si>
    <t>6/09/2024,11:00am</t>
  </si>
  <si>
    <t>10/09/2024,10:00am</t>
  </si>
  <si>
    <r>
      <rPr>
        <b/>
        <sz val="11"/>
        <color rgb="FF000000"/>
        <rFont val="Calibri"/>
      </rPr>
      <t>Date:</t>
    </r>
    <r>
      <rPr>
        <sz val="11"/>
        <color rgb="FF000000"/>
        <rFont val="Calibri"/>
      </rPr>
      <t xml:space="preserve"> 02-09-2024            </t>
    </r>
    <r>
      <rPr>
        <b/>
        <sz val="11"/>
        <color rgb="FF000000"/>
        <rFont val="Calibri"/>
      </rPr>
      <t>Status:</t>
    </r>
    <r>
      <rPr>
        <sz val="11"/>
        <color rgb="FF000000"/>
        <rFont val="Calibri"/>
      </rPr>
      <t xml:space="preserve"> Open</t>
    </r>
  </si>
  <si>
    <t>Usha</t>
  </si>
  <si>
    <t>Megala</t>
  </si>
  <si>
    <t xml:space="preserve">VISARAPU KRISHNAVENI
</t>
  </si>
  <si>
    <t>Kulla Phallendra</t>
  </si>
  <si>
    <t>Rose Simon</t>
  </si>
  <si>
    <t>YASHVANTHA G SAGAR</t>
  </si>
  <si>
    <t>Harshitha K</t>
  </si>
  <si>
    <t>V M Sathish</t>
  </si>
  <si>
    <t>amrit kumar</t>
  </si>
  <si>
    <t>karthik tavare</t>
  </si>
  <si>
    <t>Manjunath KS</t>
  </si>
  <si>
    <t>Rahul K. Patil</t>
  </si>
  <si>
    <t>Muruganandham Sivakumar</t>
  </si>
  <si>
    <t>VEERAMANIKANDAN.S</t>
  </si>
  <si>
    <t>Kotti Amandra</t>
  </si>
  <si>
    <t>5+</t>
  </si>
  <si>
    <t>K shama</t>
  </si>
  <si>
    <t>Vamsi krishna</t>
  </si>
  <si>
    <t>Shiva sankar</t>
  </si>
  <si>
    <t>Ganesh Sai chand</t>
  </si>
  <si>
    <r>
      <rPr>
        <b/>
        <sz val="11"/>
        <color rgb="FF000000"/>
        <rFont val="Calibri"/>
      </rPr>
      <t>Date:</t>
    </r>
    <r>
      <rPr>
        <sz val="11"/>
        <color rgb="FF000000"/>
        <rFont val="Calibri"/>
      </rPr>
      <t xml:space="preserve"> 30-08-2024            </t>
    </r>
    <r>
      <rPr>
        <b/>
        <sz val="11"/>
        <color rgb="FF000000"/>
        <rFont val="Calibri"/>
      </rPr>
      <t>Status:</t>
    </r>
    <r>
      <rPr>
        <sz val="11"/>
        <color rgb="FF000000"/>
        <rFont val="Calibri"/>
      </rPr>
      <t xml:space="preserve"> Open</t>
    </r>
  </si>
  <si>
    <t xml:space="preserve">DURGESH PANDEY  
</t>
  </si>
  <si>
    <t xml:space="preserve">ROHITH P </t>
  </si>
  <si>
    <t>Deepika Matam</t>
  </si>
  <si>
    <t>ESHWAR KUMAR</t>
  </si>
  <si>
    <t xml:space="preserve">ROHITH KUMAR PARANJI </t>
  </si>
  <si>
    <t>2.3yrs</t>
  </si>
  <si>
    <t>Lokesh Balu</t>
  </si>
  <si>
    <r>
      <rPr>
        <b/>
        <sz val="11"/>
        <color rgb="FF000000"/>
        <rFont val="Calibri"/>
      </rPr>
      <t>Date:</t>
    </r>
    <r>
      <rPr>
        <sz val="11"/>
        <color rgb="FF000000"/>
        <rFont val="Calibri"/>
      </rPr>
      <t xml:space="preserve"> 26-08-2024            </t>
    </r>
    <r>
      <rPr>
        <b/>
        <sz val="11"/>
        <color rgb="FF000000"/>
        <rFont val="Calibri"/>
      </rPr>
      <t>Status:</t>
    </r>
    <r>
      <rPr>
        <sz val="11"/>
        <color rgb="FF000000"/>
        <rFont val="Calibri"/>
      </rPr>
      <t xml:space="preserve"> closed</t>
    </r>
  </si>
  <si>
    <t>Akhil</t>
  </si>
  <si>
    <r>
      <rPr>
        <b/>
        <sz val="11"/>
        <color rgb="FF000000"/>
        <rFont val="Calibri"/>
      </rPr>
      <t>Date:</t>
    </r>
    <r>
      <rPr>
        <sz val="11"/>
        <color rgb="FF000000"/>
        <rFont val="Calibri"/>
      </rPr>
      <t xml:space="preserve"> 26-08-2024            </t>
    </r>
    <r>
      <rPr>
        <b/>
        <sz val="11"/>
        <color rgb="FF000000"/>
        <rFont val="Calibri"/>
      </rPr>
      <t>Status:</t>
    </r>
    <r>
      <rPr>
        <sz val="11"/>
        <color rgb="FF000000"/>
        <rFont val="Calibri"/>
      </rPr>
      <t xml:space="preserve"> Open</t>
    </r>
  </si>
  <si>
    <t>Navinya Suresh</t>
  </si>
  <si>
    <t>Vendor</t>
  </si>
  <si>
    <t>hign NP</t>
  </si>
  <si>
    <t>C.Sushant Kumar</t>
  </si>
  <si>
    <r>
      <rPr>
        <b/>
        <sz val="11"/>
        <color rgb="FF000000"/>
        <rFont val="Calibri"/>
      </rPr>
      <t>Date:</t>
    </r>
    <r>
      <rPr>
        <sz val="11"/>
        <color rgb="FF000000"/>
        <rFont val="Calibri"/>
      </rPr>
      <t xml:space="preserve"> 21-08-2024            </t>
    </r>
    <r>
      <rPr>
        <b/>
        <sz val="11"/>
        <color rgb="FF000000"/>
        <rFont val="Calibri"/>
      </rPr>
      <t>Status:</t>
    </r>
    <r>
      <rPr>
        <sz val="11"/>
        <color rgb="FF000000"/>
        <rFont val="Calibri"/>
      </rPr>
      <t xml:space="preserve"> closed</t>
    </r>
  </si>
  <si>
    <r>
      <rPr>
        <b/>
        <sz val="11"/>
        <color rgb="FF000000"/>
        <rFont val="Calibri"/>
      </rPr>
      <t>Date:</t>
    </r>
    <r>
      <rPr>
        <sz val="11"/>
        <color rgb="FF000000"/>
        <rFont val="Calibri"/>
      </rPr>
      <t xml:space="preserve"> 20-08-2024            </t>
    </r>
    <r>
      <rPr>
        <b/>
        <sz val="11"/>
        <color rgb="FF000000"/>
        <rFont val="Calibri"/>
      </rPr>
      <t>Status:</t>
    </r>
    <r>
      <rPr>
        <sz val="11"/>
        <color rgb="FF000000"/>
        <rFont val="Calibri"/>
      </rPr>
      <t xml:space="preserve"> Open</t>
    </r>
  </si>
  <si>
    <t>Usha rani</t>
  </si>
  <si>
    <t>akhil</t>
  </si>
  <si>
    <t>27/08/2024 at 2:00pm</t>
  </si>
  <si>
    <r>
      <rPr>
        <b/>
        <sz val="11"/>
        <color rgb="FF000000"/>
        <rFont val="Calibri"/>
      </rPr>
      <t>Date:</t>
    </r>
    <r>
      <rPr>
        <sz val="11"/>
        <color rgb="FF000000"/>
        <rFont val="Calibri"/>
      </rPr>
      <t xml:space="preserve"> 21-08-2024            </t>
    </r>
    <r>
      <rPr>
        <b/>
        <sz val="11"/>
        <color rgb="FF000000"/>
        <rFont val="Calibri"/>
      </rPr>
      <t>Status:</t>
    </r>
    <r>
      <rPr>
        <sz val="11"/>
        <color rgb="FF000000"/>
        <rFont val="Calibri"/>
      </rPr>
      <t xml:space="preserve"> Open</t>
    </r>
  </si>
  <si>
    <t>Monisha A M</t>
  </si>
  <si>
    <t>6/9/2024,12:00pm</t>
  </si>
  <si>
    <t>Sampoorn Patre</t>
  </si>
  <si>
    <t>6/9/2024,11:00am</t>
  </si>
  <si>
    <t>Debashish Dash</t>
  </si>
  <si>
    <t>devika rani</t>
  </si>
  <si>
    <t>On Monday</t>
  </si>
  <si>
    <r>
      <rPr>
        <b/>
        <sz val="11"/>
        <color rgb="FF000000"/>
        <rFont val="Calibri"/>
      </rPr>
      <t>Date:</t>
    </r>
    <r>
      <rPr>
        <sz val="11"/>
        <color rgb="FF000000"/>
        <rFont val="Calibri"/>
      </rPr>
      <t xml:space="preserve"> 13-08-2024            </t>
    </r>
    <r>
      <rPr>
        <b/>
        <sz val="11"/>
        <color rgb="FF000000"/>
        <rFont val="Calibri"/>
      </rPr>
      <t>Status:</t>
    </r>
    <r>
      <rPr>
        <sz val="11"/>
        <color rgb="FF000000"/>
        <rFont val="Calibri"/>
      </rPr>
      <t xml:space="preserve"> Open</t>
    </r>
  </si>
  <si>
    <t>S.Keerthi</t>
  </si>
  <si>
    <t>RUTHUVEENA NAVINEPATI</t>
  </si>
  <si>
    <t>Vishnu Koteswararao</t>
  </si>
  <si>
    <t>Saadh Syed</t>
  </si>
  <si>
    <t>Annem Suryaprakash</t>
  </si>
  <si>
    <t>Krishna Chaitanya Kotabhattara</t>
  </si>
  <si>
    <r>
      <rPr>
        <b/>
        <sz val="11"/>
        <color rgb="FF000000"/>
        <rFont val="Calibri"/>
      </rPr>
      <t>Date:</t>
    </r>
    <r>
      <rPr>
        <sz val="11"/>
        <color rgb="FF000000"/>
        <rFont val="Calibri"/>
      </rPr>
      <t xml:space="preserve"> 12-08-2024            </t>
    </r>
    <r>
      <rPr>
        <b/>
        <sz val="11"/>
        <color rgb="FF000000"/>
        <rFont val="Calibri"/>
      </rPr>
      <t>Status:</t>
    </r>
    <r>
      <rPr>
        <sz val="11"/>
        <color rgb="FF000000"/>
        <rFont val="Calibri"/>
      </rPr>
      <t xml:space="preserve"> Open</t>
    </r>
  </si>
  <si>
    <t xml:space="preserve">prabhavathi </t>
  </si>
  <si>
    <r>
      <rPr>
        <b/>
        <sz val="11"/>
        <color rgb="FF000000"/>
        <rFont val="Calibri"/>
        <scheme val="minor"/>
      </rPr>
      <t>Date:</t>
    </r>
    <r>
      <rPr>
        <sz val="11"/>
        <color rgb="FF000000"/>
        <rFont val="Calibri"/>
        <scheme val="minor"/>
      </rPr>
      <t xml:space="preserve"> 29-07-2024            </t>
    </r>
    <r>
      <rPr>
        <b/>
        <sz val="11"/>
        <color rgb="FF000000"/>
        <rFont val="Calibri"/>
        <scheme val="minor"/>
      </rPr>
      <t>Status:</t>
    </r>
    <r>
      <rPr>
        <sz val="11"/>
        <color rgb="FF000000"/>
        <rFont val="Calibri"/>
        <scheme val="minor"/>
      </rPr>
      <t xml:space="preserve"> Open</t>
    </r>
  </si>
  <si>
    <t xml:space="preserve">Shama </t>
  </si>
  <si>
    <t>L1 scheduled on 6/08/2024 at 2:00pm</t>
  </si>
  <si>
    <t>Devika Rani</t>
  </si>
  <si>
    <t>Konala Teja Sri</t>
  </si>
  <si>
    <t>High CTC</t>
  </si>
  <si>
    <t xml:space="preserve">AJINKYA S KAKADE
</t>
  </si>
  <si>
    <t>3.7+</t>
  </si>
  <si>
    <t>Candidate didnt show back</t>
  </si>
  <si>
    <t>Raju K</t>
  </si>
  <si>
    <t>No coding</t>
  </si>
  <si>
    <t>Onboarding Process Initiated</t>
  </si>
  <si>
    <r>
      <rPr>
        <b/>
        <sz val="11"/>
        <color rgb="FF000000"/>
        <rFont val="Calibri"/>
        <scheme val="minor"/>
      </rPr>
      <t>Date:</t>
    </r>
    <r>
      <rPr>
        <sz val="11"/>
        <color rgb="FF000000"/>
        <rFont val="Calibri"/>
        <scheme val="minor"/>
      </rPr>
      <t xml:space="preserve"> 29-07-2024            </t>
    </r>
    <r>
      <rPr>
        <b/>
        <sz val="11"/>
        <color rgb="FF000000"/>
        <rFont val="Calibri"/>
        <scheme val="minor"/>
      </rPr>
      <t>Status:</t>
    </r>
    <r>
      <rPr>
        <sz val="11"/>
        <color rgb="FF000000"/>
        <rFont val="Calibri"/>
        <scheme val="minor"/>
      </rPr>
      <t xml:space="preserve"> closed</t>
    </r>
  </si>
  <si>
    <t>Thulasi Ram Kadiyala</t>
  </si>
  <si>
    <t>3.3+</t>
  </si>
  <si>
    <t>nitish sharma</t>
  </si>
  <si>
    <t>3.8+</t>
  </si>
  <si>
    <t>Vivek Valagadri</t>
  </si>
  <si>
    <t>4/09/2024,6:30pm</t>
  </si>
  <si>
    <r>
      <rPr>
        <b/>
        <sz val="11"/>
        <color theme="1"/>
        <rFont val="Calibri"/>
        <family val="2"/>
        <scheme val="minor"/>
      </rPr>
      <t>Date:</t>
    </r>
    <r>
      <rPr>
        <sz val="11"/>
        <color theme="1"/>
        <rFont val="Calibri"/>
        <family val="2"/>
        <scheme val="minor"/>
      </rPr>
      <t xml:space="preserve"> 26-07-2024            </t>
    </r>
    <r>
      <rPr>
        <b/>
        <sz val="11"/>
        <color theme="1"/>
        <rFont val="Calibri"/>
        <family val="2"/>
        <scheme val="minor"/>
      </rPr>
      <t>Status:</t>
    </r>
    <r>
      <rPr>
        <sz val="11"/>
        <color theme="1"/>
        <rFont val="Calibri"/>
        <family val="2"/>
        <scheme val="minor"/>
      </rPr>
      <t xml:space="preserve"> Open</t>
    </r>
  </si>
  <si>
    <t>Mohammad Imran</t>
  </si>
  <si>
    <t>2.9yrs</t>
  </si>
  <si>
    <t>No python experience</t>
  </si>
  <si>
    <t>Nayyemunnisa</t>
  </si>
  <si>
    <t>2.7yrs</t>
  </si>
  <si>
    <t>No python expereince</t>
  </si>
  <si>
    <t>vendors</t>
  </si>
  <si>
    <r>
      <rPr>
        <b/>
        <sz val="11"/>
        <color rgb="FF000000"/>
        <rFont val="Calibri"/>
      </rPr>
      <t>Date:</t>
    </r>
    <r>
      <rPr>
        <sz val="11"/>
        <color rgb="FF000000"/>
        <rFont val="Calibri"/>
      </rPr>
      <t xml:space="preserve"> 19-08-2024            </t>
    </r>
    <r>
      <rPr>
        <b/>
        <sz val="11"/>
        <color rgb="FF000000"/>
        <rFont val="Calibri"/>
      </rPr>
      <t>Status:</t>
    </r>
    <r>
      <rPr>
        <sz val="11"/>
        <color rgb="FF000000"/>
        <rFont val="Calibri"/>
      </rPr>
      <t xml:space="preserve"> closed</t>
    </r>
  </si>
  <si>
    <r>
      <rPr>
        <b/>
        <sz val="11"/>
        <color rgb="FF000000"/>
        <rFont val="Calibri"/>
        <scheme val="minor"/>
      </rPr>
      <t>Date:</t>
    </r>
    <r>
      <rPr>
        <sz val="11"/>
        <color rgb="FF000000"/>
        <rFont val="Calibri"/>
        <scheme val="minor"/>
      </rPr>
      <t xml:space="preserve"> 26-07-2024            </t>
    </r>
    <r>
      <rPr>
        <b/>
        <sz val="11"/>
        <color rgb="FF000000"/>
        <rFont val="Calibri"/>
        <scheme val="minor"/>
      </rPr>
      <t>Status:</t>
    </r>
    <r>
      <rPr>
        <sz val="11"/>
        <color rgb="FF000000"/>
        <rFont val="Calibri"/>
        <scheme val="minor"/>
      </rPr>
      <t xml:space="preserve"> Open</t>
    </r>
  </si>
  <si>
    <t>Vamshi</t>
  </si>
  <si>
    <r>
      <rPr>
        <b/>
        <sz val="11"/>
        <color rgb="FF000000"/>
        <rFont val="Calibri"/>
      </rPr>
      <t>Date:</t>
    </r>
    <r>
      <rPr>
        <sz val="11"/>
        <color rgb="FF000000"/>
        <rFont val="Calibri"/>
      </rPr>
      <t xml:space="preserve"> 26-07-2024            </t>
    </r>
    <r>
      <rPr>
        <b/>
        <sz val="11"/>
        <color rgb="FF000000"/>
        <rFont val="Calibri"/>
      </rPr>
      <t>Status:</t>
    </r>
    <r>
      <rPr>
        <sz val="11"/>
        <color rgb="FF000000"/>
        <rFont val="Calibri"/>
      </rPr>
      <t xml:space="preserve"> closed/No Support</t>
    </r>
  </si>
  <si>
    <r>
      <rPr>
        <b/>
        <sz val="11"/>
        <color rgb="FF000000"/>
        <rFont val="Calibri"/>
        <scheme val="minor"/>
      </rPr>
      <t>Date:</t>
    </r>
    <r>
      <rPr>
        <sz val="11"/>
        <color rgb="FF000000"/>
        <rFont val="Calibri"/>
        <scheme val="minor"/>
      </rPr>
      <t xml:space="preserve"> 26-07-2024            </t>
    </r>
    <r>
      <rPr>
        <b/>
        <sz val="11"/>
        <color rgb="FF000000"/>
        <rFont val="Calibri"/>
        <scheme val="minor"/>
      </rPr>
      <t>Status:</t>
    </r>
    <r>
      <rPr>
        <sz val="11"/>
        <color rgb="FF000000"/>
        <rFont val="Calibri"/>
        <scheme val="minor"/>
      </rPr>
      <t xml:space="preserve"> Closed/No support</t>
    </r>
  </si>
  <si>
    <r>
      <rPr>
        <b/>
        <sz val="11"/>
        <color rgb="FF000000"/>
        <rFont val="Calibri"/>
        <scheme val="minor"/>
      </rPr>
      <t>Date:</t>
    </r>
    <r>
      <rPr>
        <sz val="11"/>
        <color rgb="FF000000"/>
        <rFont val="Calibri"/>
        <scheme val="minor"/>
      </rPr>
      <t xml:space="preserve"> 26-07-2024            </t>
    </r>
    <r>
      <rPr>
        <b/>
        <sz val="11"/>
        <color rgb="FF000000"/>
        <rFont val="Calibri"/>
        <scheme val="minor"/>
      </rPr>
      <t>Status:</t>
    </r>
    <r>
      <rPr>
        <sz val="11"/>
        <color rgb="FF000000"/>
        <rFont val="Calibri"/>
        <scheme val="minor"/>
      </rPr>
      <t xml:space="preserve"> Closed</t>
    </r>
  </si>
  <si>
    <t>Yamana Harish</t>
  </si>
  <si>
    <t>Candidate dropped</t>
  </si>
  <si>
    <t>MEKAPOTHULA SHILPA</t>
  </si>
  <si>
    <t xml:space="preserve">not good in C# and technical, was not able to answer basic questions </t>
  </si>
  <si>
    <t>santhosh ranga</t>
  </si>
  <si>
    <t>5.3yrs</t>
  </si>
  <si>
    <t>Not suitable</t>
  </si>
  <si>
    <t>Ramu Andra</t>
  </si>
  <si>
    <t>5yrs</t>
  </si>
  <si>
    <t xml:space="preserve">
Basic coding skills not met exception.
Unable to write a simple class with 2 fields.</t>
  </si>
  <si>
    <r>
      <rPr>
        <b/>
        <sz val="11"/>
        <color rgb="FF000000"/>
        <rFont val="Calibri"/>
      </rPr>
      <t>Date:</t>
    </r>
    <r>
      <rPr>
        <sz val="11"/>
        <color rgb="FF000000"/>
        <rFont val="Calibri"/>
      </rPr>
      <t xml:space="preserve"> 26-07-2024            </t>
    </r>
    <r>
      <rPr>
        <b/>
        <sz val="11"/>
        <color rgb="FF000000"/>
        <rFont val="Calibri"/>
      </rPr>
      <t>Status:</t>
    </r>
    <r>
      <rPr>
        <sz val="11"/>
        <color rgb="FF000000"/>
        <rFont val="Calibri"/>
      </rPr>
      <t xml:space="preserve"> Closed/No support</t>
    </r>
  </si>
  <si>
    <r>
      <rPr>
        <b/>
        <sz val="11"/>
        <color theme="1"/>
        <rFont val="Calibri"/>
        <family val="2"/>
        <scheme val="minor"/>
      </rPr>
      <t>Date:</t>
    </r>
    <r>
      <rPr>
        <sz val="11"/>
        <color theme="1"/>
        <rFont val="Calibri"/>
        <family val="2"/>
        <scheme val="minor"/>
      </rPr>
      <t xml:space="preserve"> 19-06-2024            </t>
    </r>
    <r>
      <rPr>
        <b/>
        <sz val="11"/>
        <color theme="1"/>
        <rFont val="Calibri"/>
        <family val="2"/>
        <scheme val="minor"/>
      </rPr>
      <t>Status:</t>
    </r>
    <r>
      <rPr>
        <sz val="11"/>
        <color theme="1"/>
        <rFont val="Calibri"/>
        <family val="2"/>
        <scheme val="minor"/>
      </rPr>
      <t xml:space="preserve"> Open</t>
    </r>
  </si>
  <si>
    <t>Sudhanshu</t>
  </si>
  <si>
    <t xml:space="preserve">Due to long notice period </t>
  </si>
  <si>
    <t>Rajas Patil</t>
  </si>
  <si>
    <t>Not pickup calls.</t>
  </si>
  <si>
    <t>B Ramesh</t>
  </si>
  <si>
    <r>
      <rPr>
        <b/>
        <sz val="11"/>
        <color theme="1"/>
        <rFont val="Calibri"/>
        <family val="2"/>
        <scheme val="minor"/>
      </rPr>
      <t>Date:</t>
    </r>
    <r>
      <rPr>
        <sz val="11"/>
        <color theme="1"/>
        <rFont val="Calibri"/>
        <family val="2"/>
        <scheme val="minor"/>
      </rPr>
      <t xml:space="preserve"> 27-06-2024            </t>
    </r>
    <r>
      <rPr>
        <b/>
        <sz val="11"/>
        <color theme="1"/>
        <rFont val="Calibri"/>
        <family val="2"/>
        <scheme val="minor"/>
      </rPr>
      <t>Status:</t>
    </r>
    <r>
      <rPr>
        <sz val="11"/>
        <color theme="1"/>
        <rFont val="Calibri"/>
        <family val="2"/>
        <scheme val="minor"/>
      </rPr>
      <t xml:space="preserve"> Open</t>
    </r>
  </si>
  <si>
    <t>ANISHA VARADHARAJAN</t>
  </si>
  <si>
    <t>1+</t>
  </si>
  <si>
    <t>Interview, 15th-July 2PM</t>
  </si>
  <si>
    <t>ANNA AKHIL</t>
  </si>
  <si>
    <t>Shared,screen rejected</t>
  </si>
  <si>
    <t>Akshay Renake</t>
  </si>
  <si>
    <t>If no profiles, we use it Backup profile</t>
  </si>
  <si>
    <t>Preethi Arisala</t>
  </si>
  <si>
    <t xml:space="preserve">Mohit Singh  </t>
  </si>
  <si>
    <t>Screen reject by Raj sir</t>
  </si>
  <si>
    <t>Sindhu S</t>
  </si>
  <si>
    <t>PAVANKUMAR PATTAR</t>
  </si>
  <si>
    <t>No show</t>
  </si>
  <si>
    <t>SANTHOSH M</t>
  </si>
  <si>
    <t>60 days</t>
  </si>
  <si>
    <r>
      <rPr>
        <b/>
        <sz val="11"/>
        <color theme="1"/>
        <rFont val="Calibri"/>
        <family val="2"/>
        <scheme val="minor"/>
      </rPr>
      <t>Date:</t>
    </r>
    <r>
      <rPr>
        <sz val="11"/>
        <color theme="1"/>
        <rFont val="Calibri"/>
        <family val="2"/>
        <scheme val="minor"/>
      </rPr>
      <t xml:space="preserve"> 17-07-2024            </t>
    </r>
    <r>
      <rPr>
        <b/>
        <sz val="11"/>
        <color theme="1"/>
        <rFont val="Calibri"/>
        <family val="2"/>
        <scheme val="minor"/>
      </rPr>
      <t>Status:</t>
    </r>
    <r>
      <rPr>
        <sz val="11"/>
        <color theme="1"/>
        <rFont val="Calibri"/>
        <family val="2"/>
        <scheme val="minor"/>
      </rPr>
      <t xml:space="preserve"> Open</t>
    </r>
  </si>
  <si>
    <t>Sahithi Lyagala</t>
  </si>
  <si>
    <t>Review done.
Scheduled internal IV with Vamsi.
Poor C Skills</t>
  </si>
  <si>
    <r>
      <rPr>
        <b/>
        <sz val="11"/>
        <color theme="1"/>
        <rFont val="Calibri"/>
        <family val="2"/>
        <scheme val="minor"/>
      </rPr>
      <t>Date:</t>
    </r>
    <r>
      <rPr>
        <sz val="11"/>
        <color theme="1"/>
        <rFont val="Calibri"/>
        <family val="2"/>
        <scheme val="minor"/>
      </rPr>
      <t xml:space="preserve"> 22-07-2024            </t>
    </r>
    <r>
      <rPr>
        <b/>
        <sz val="11"/>
        <color theme="1"/>
        <rFont val="Calibri"/>
        <family val="2"/>
        <scheme val="minor"/>
      </rPr>
      <t>Status:</t>
    </r>
    <r>
      <rPr>
        <sz val="11"/>
        <color theme="1"/>
        <rFont val="Calibri"/>
        <family val="2"/>
        <scheme val="minor"/>
      </rPr>
      <t xml:space="preserve"> Open</t>
    </r>
  </si>
  <si>
    <t xml:space="preserve">Surender Naragudam   </t>
  </si>
  <si>
    <t>7+</t>
  </si>
  <si>
    <t>L1-26July</t>
  </si>
  <si>
    <t>Sairam Vamsi</t>
  </si>
  <si>
    <t>Devikarani</t>
  </si>
  <si>
    <r>
      <rPr>
        <b/>
        <sz val="11"/>
        <color theme="1"/>
        <rFont val="Calibri"/>
        <family val="2"/>
        <scheme val="minor"/>
      </rPr>
      <t>Date:</t>
    </r>
    <r>
      <rPr>
        <sz val="11"/>
        <color theme="1"/>
        <rFont val="Calibri"/>
        <family val="2"/>
        <scheme val="minor"/>
      </rPr>
      <t xml:space="preserve"> 02-07-2024            </t>
    </r>
    <r>
      <rPr>
        <b/>
        <sz val="11"/>
        <color theme="1"/>
        <rFont val="Calibri"/>
        <family val="2"/>
        <scheme val="minor"/>
      </rPr>
      <t>Status:</t>
    </r>
    <r>
      <rPr>
        <sz val="11"/>
        <color theme="1"/>
        <rFont val="Calibri"/>
        <family val="2"/>
        <scheme val="minor"/>
      </rPr>
      <t xml:space="preserve"> Open</t>
    </r>
  </si>
  <si>
    <t>SANDEEP A</t>
  </si>
  <si>
    <t>Abdulla Khan</t>
  </si>
  <si>
    <t>Amit Ranjan</t>
  </si>
  <si>
    <r>
      <rPr>
        <b/>
        <sz val="11"/>
        <color theme="1"/>
        <rFont val="Calibri"/>
        <family val="2"/>
        <scheme val="minor"/>
      </rPr>
      <t>Date:</t>
    </r>
    <r>
      <rPr>
        <sz val="11"/>
        <color theme="1"/>
        <rFont val="Calibri"/>
        <family val="2"/>
        <scheme val="minor"/>
      </rPr>
      <t xml:space="preserve"> 08-07-2024            </t>
    </r>
    <r>
      <rPr>
        <b/>
        <sz val="11"/>
        <color theme="1"/>
        <rFont val="Calibri"/>
        <family val="2"/>
        <scheme val="minor"/>
      </rPr>
      <t>Status:</t>
    </r>
    <r>
      <rPr>
        <sz val="11"/>
        <color theme="1"/>
        <rFont val="Calibri"/>
        <family val="2"/>
        <scheme val="minor"/>
      </rPr>
      <t xml:space="preserve"> Open</t>
    </r>
  </si>
  <si>
    <t xml:space="preserve">Sanaulla Bhandari </t>
  </si>
  <si>
    <r>
      <rPr>
        <b/>
        <sz val="11"/>
        <color theme="1"/>
        <rFont val="Calibri"/>
        <family val="2"/>
        <scheme val="minor"/>
      </rPr>
      <t>Date:</t>
    </r>
    <r>
      <rPr>
        <sz val="11"/>
        <color theme="1"/>
        <rFont val="Calibri"/>
        <family val="2"/>
        <scheme val="minor"/>
      </rPr>
      <t xml:space="preserve"> 11-07-2024            </t>
    </r>
    <r>
      <rPr>
        <b/>
        <sz val="11"/>
        <color theme="1"/>
        <rFont val="Calibri"/>
        <family val="2"/>
        <scheme val="minor"/>
      </rPr>
      <t>Status:</t>
    </r>
    <r>
      <rPr>
        <sz val="11"/>
        <color theme="1"/>
        <rFont val="Calibri"/>
        <family val="2"/>
        <scheme val="minor"/>
      </rPr>
      <t xml:space="preserve"> Open</t>
    </r>
  </si>
  <si>
    <t xml:space="preserve">Padma Akshara </t>
  </si>
  <si>
    <t>RAHUL DASHARATH NAVALKAR</t>
  </si>
  <si>
    <t>Sonal Kamble</t>
  </si>
  <si>
    <t>Devathi Mahesh</t>
  </si>
  <si>
    <t>Client L2 rejected</t>
  </si>
  <si>
    <r>
      <rPr>
        <b/>
        <sz val="11"/>
        <color theme="1"/>
        <rFont val="Calibri"/>
        <family val="2"/>
        <scheme val="minor"/>
      </rPr>
      <t>Date:</t>
    </r>
    <r>
      <rPr>
        <sz val="11"/>
        <color theme="1"/>
        <rFont val="Calibri"/>
        <family val="2"/>
        <scheme val="minor"/>
      </rPr>
      <t xml:space="preserve"> 09-07-2024            </t>
    </r>
    <r>
      <rPr>
        <b/>
        <sz val="11"/>
        <color theme="1"/>
        <rFont val="Calibri"/>
        <family val="2"/>
        <scheme val="minor"/>
      </rPr>
      <t>Status:</t>
    </r>
    <r>
      <rPr>
        <sz val="11"/>
        <color theme="1"/>
        <rFont val="Calibri"/>
        <family val="2"/>
        <scheme val="minor"/>
      </rPr>
      <t xml:space="preserve"> Open</t>
    </r>
  </si>
  <si>
    <t>Srinivasa Reddy</t>
  </si>
  <si>
    <t>6+</t>
  </si>
  <si>
    <t>K.Lakshmi Reddy</t>
  </si>
  <si>
    <t>Vamsi Krishna</t>
  </si>
  <si>
    <t>Latheesh Kumar M</t>
  </si>
  <si>
    <t>Lakshmi</t>
  </si>
  <si>
    <r>
      <rPr>
        <b/>
        <sz val="11"/>
        <color theme="1"/>
        <rFont val="Calibri"/>
        <family val="2"/>
        <scheme val="minor"/>
      </rPr>
      <t>Date:</t>
    </r>
    <r>
      <rPr>
        <sz val="11"/>
        <color theme="1"/>
        <rFont val="Calibri"/>
        <family val="2"/>
        <scheme val="minor"/>
      </rPr>
      <t xml:space="preserve"> 24-06-2024            </t>
    </r>
    <r>
      <rPr>
        <b/>
        <sz val="11"/>
        <color theme="1"/>
        <rFont val="Calibri"/>
        <family val="2"/>
        <scheme val="minor"/>
      </rPr>
      <t>Status:</t>
    </r>
    <r>
      <rPr>
        <sz val="11"/>
        <color theme="1"/>
        <rFont val="Calibri"/>
        <family val="2"/>
        <scheme val="minor"/>
      </rPr>
      <t xml:space="preserve"> Open</t>
    </r>
  </si>
  <si>
    <t>Uploaded,feedback pending</t>
  </si>
  <si>
    <r>
      <rPr>
        <b/>
        <sz val="11"/>
        <color theme="1"/>
        <rFont val="Calibri"/>
        <family val="2"/>
        <scheme val="minor"/>
      </rPr>
      <t>Date:</t>
    </r>
    <r>
      <rPr>
        <sz val="11"/>
        <color theme="1"/>
        <rFont val="Calibri"/>
        <family val="2"/>
        <scheme val="minor"/>
      </rPr>
      <t xml:space="preserve"> 01-07-2024            </t>
    </r>
    <r>
      <rPr>
        <b/>
        <sz val="11"/>
        <color theme="1"/>
        <rFont val="Calibri"/>
        <family val="2"/>
        <scheme val="minor"/>
      </rPr>
      <t>Status:</t>
    </r>
    <r>
      <rPr>
        <sz val="11"/>
        <color theme="1"/>
        <rFont val="Calibri"/>
        <family val="2"/>
        <scheme val="minor"/>
      </rPr>
      <t xml:space="preserve"> Open</t>
    </r>
  </si>
  <si>
    <t>Chenchu Harish</t>
  </si>
  <si>
    <t>Manikanta Gorle</t>
  </si>
  <si>
    <t>Usharani</t>
  </si>
  <si>
    <t xml:space="preserve">Ganesh Aari  </t>
  </si>
  <si>
    <t>Sandeep Varma Geddada</t>
  </si>
  <si>
    <r>
      <rPr>
        <b/>
        <sz val="11"/>
        <color theme="1"/>
        <rFont val="Calibri"/>
        <family val="2"/>
        <scheme val="minor"/>
      </rPr>
      <t>Date:</t>
    </r>
    <r>
      <rPr>
        <sz val="11"/>
        <color theme="1"/>
        <rFont val="Calibri"/>
        <family val="2"/>
        <scheme val="minor"/>
      </rPr>
      <t xml:space="preserve"> 25-06-2024            </t>
    </r>
    <r>
      <rPr>
        <b/>
        <sz val="11"/>
        <color theme="1"/>
        <rFont val="Calibri"/>
        <family val="2"/>
        <scheme val="minor"/>
      </rPr>
      <t>Status:</t>
    </r>
    <r>
      <rPr>
        <sz val="11"/>
        <color theme="1"/>
        <rFont val="Calibri"/>
        <family val="2"/>
        <scheme val="minor"/>
      </rPr>
      <t xml:space="preserve"> Closed</t>
    </r>
  </si>
  <si>
    <t>PurushothamaReddy S</t>
  </si>
  <si>
    <t>Shared ,feedback awaiting</t>
  </si>
  <si>
    <t>Dipak Mishra</t>
  </si>
  <si>
    <t>Shared with Naveen Sir</t>
  </si>
  <si>
    <t>Tunga Chandrasekhar</t>
  </si>
  <si>
    <t>Abhishek H J</t>
  </si>
  <si>
    <t>Backup Profile</t>
  </si>
  <si>
    <t>Abdul Hannan</t>
  </si>
  <si>
    <t>Sinchana A C</t>
  </si>
  <si>
    <r>
      <rPr>
        <b/>
        <sz val="11"/>
        <color theme="1"/>
        <rFont val="Calibri"/>
        <family val="2"/>
        <scheme val="minor"/>
      </rPr>
      <t>Date:</t>
    </r>
    <r>
      <rPr>
        <sz val="11"/>
        <color theme="1"/>
        <rFont val="Calibri"/>
        <family val="2"/>
        <scheme val="minor"/>
      </rPr>
      <t xml:space="preserve"> 24-06-2024            </t>
    </r>
    <r>
      <rPr>
        <b/>
        <sz val="11"/>
        <color theme="1"/>
        <rFont val="Calibri"/>
        <family val="2"/>
        <scheme val="minor"/>
      </rPr>
      <t>Status:</t>
    </r>
    <r>
      <rPr>
        <sz val="11"/>
        <color theme="1"/>
        <rFont val="Calibri"/>
        <family val="2"/>
        <scheme val="minor"/>
      </rPr>
      <t xml:space="preserve"> Closed</t>
    </r>
  </si>
  <si>
    <t>Not uploaded, as req was closed</t>
  </si>
  <si>
    <r>
      <rPr>
        <b/>
        <sz val="11"/>
        <color theme="1"/>
        <rFont val="Calibri"/>
        <family val="2"/>
        <scheme val="minor"/>
      </rPr>
      <t>Date:</t>
    </r>
    <r>
      <rPr>
        <sz val="11"/>
        <color theme="1"/>
        <rFont val="Calibri"/>
        <family val="2"/>
        <scheme val="minor"/>
      </rPr>
      <t xml:space="preserve"> 26-06-2024            </t>
    </r>
    <r>
      <rPr>
        <b/>
        <sz val="11"/>
        <color theme="1"/>
        <rFont val="Calibri"/>
        <family val="2"/>
        <scheme val="minor"/>
      </rPr>
      <t>Status:</t>
    </r>
    <r>
      <rPr>
        <sz val="11"/>
        <color theme="1"/>
        <rFont val="Calibri"/>
        <family val="2"/>
        <scheme val="minor"/>
      </rPr>
      <t xml:space="preserve"> Closed</t>
    </r>
  </si>
  <si>
    <t>Sandeep A</t>
  </si>
  <si>
    <t>Not upload</t>
  </si>
  <si>
    <t>Narendra babu C B</t>
  </si>
  <si>
    <t>Siddarth</t>
  </si>
  <si>
    <r>
      <rPr>
        <b/>
        <sz val="11"/>
        <color theme="1"/>
        <rFont val="Calibri"/>
        <family val="2"/>
        <scheme val="minor"/>
      </rPr>
      <t>Date:</t>
    </r>
    <r>
      <rPr>
        <sz val="11"/>
        <color theme="1"/>
        <rFont val="Calibri"/>
        <family val="2"/>
        <scheme val="minor"/>
      </rPr>
      <t xml:space="preserve"> 02-07-2024            </t>
    </r>
    <r>
      <rPr>
        <b/>
        <sz val="11"/>
        <color theme="1"/>
        <rFont val="Calibri"/>
        <family val="2"/>
        <scheme val="minor"/>
      </rPr>
      <t>Status:</t>
    </r>
    <r>
      <rPr>
        <sz val="11"/>
        <color theme="1"/>
        <rFont val="Calibri"/>
        <family val="2"/>
        <scheme val="minor"/>
      </rPr>
      <t xml:space="preserve"> Closed</t>
    </r>
  </si>
  <si>
    <t>Kunuthuru Vennela</t>
  </si>
  <si>
    <t>Client selected</t>
  </si>
  <si>
    <t>Internal L1 selected</t>
  </si>
  <si>
    <t>Internal L1 screen reject</t>
  </si>
  <si>
    <t>Offer Pending</t>
  </si>
  <si>
    <t>Client screen select</t>
  </si>
  <si>
    <t>Offer Extended</t>
  </si>
  <si>
    <t>Internal L2 scheduled</t>
  </si>
  <si>
    <t>Client L1 to be scheduled</t>
  </si>
  <si>
    <t>Offer Accepted</t>
  </si>
  <si>
    <t>Internal L2 selected</t>
  </si>
  <si>
    <t>Internal L2 screen reject</t>
  </si>
  <si>
    <t>Internal L2 feedback pending</t>
  </si>
  <si>
    <t>Client L1 feedback pending</t>
  </si>
  <si>
    <t>Internal L2 rejected</t>
  </si>
  <si>
    <t>Onboarded</t>
  </si>
  <si>
    <t>Internal screen select</t>
  </si>
  <si>
    <t>Client L1 selected</t>
  </si>
  <si>
    <t>Internal L2 no show</t>
  </si>
  <si>
    <t>Client L2 to be scheduled</t>
  </si>
  <si>
    <t>Client L2 scheduled</t>
  </si>
  <si>
    <t>Client L2 feedback pending</t>
  </si>
  <si>
    <t>Client L1 no show</t>
  </si>
  <si>
    <t>Client L2 selected</t>
  </si>
  <si>
    <t>Client L3 to be scheduled</t>
  </si>
  <si>
    <t>Client L2 no show</t>
  </si>
  <si>
    <t>Client L3 scheduled</t>
  </si>
  <si>
    <t>Client L3 rejected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</si>
  <si>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</si>
  <si>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</si>
  <si>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</si>
  <si>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</si>
  <si>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</si>
  <si>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</si>
  <si>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</si>
  <si>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</si>
  <si>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</si>
  <si>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</si>
  <si>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</si>
  <si>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</si>
  <si>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</si>
  <si>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</si>
  <si>
    <t xml:space="preserve">Client: Qualcomm
Location: Bangalore
Experience: 3-5 years
Request ID: 5024040-1
  Start/End Dates: 8/27/2024 - 9/30/2025
  HR Site Location: Bangalore - Bldg E
  Job Title: Engineering - Temporary II - Engineer II - SW DEV|3483
  Job Description: Job Overview: -
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bleeding-edge technologies such as 5G, Cellular V2X, Computer Vision, AI/Deep Learning, etc., and are working closely with global Automakers/Tier-1s, standards bodies, consortiums, and operators on pushing the boundaries. Qualcomm Automotive Team is looking for a Lead Engineer who can make difference on many technology forefronts in the Automotive space, join our growing multisite engineering organization.
Job Overview:
1. Good understanding of overall hypervisor-based Cockpit System
2. Good at OS concepts, prefer QNX prior experience.
3. Basic understanding of Camera/Audio architecture
4. Good debugging/Analytical, Problem-solving skills.
5. Hands on experience of C, C++
6. Experience in Perforce /Git, QNX Make, adb, gdb, Traceview
7. Experience in Developing, Integrating and Debugging QNX applications.
8. Integration and Unit testing of ADAS/third party applications
9. Full system testing to be carried out to measure system performance.
10. Participate in Drive test to test ADAS features.
11. Basic knowledge of ADAS will be added advantage.
12. Soft skill, Team player, Good communicator.
Required Qualification will include but are not limited to:
1) Bachelor's degree in Electrical/Electronics/Computer Science Engineering or related field
2) 3-6 years of experience on embedded systems, with focus on QNX/Linux based systems
3) Preferable to have experience in Automotive domain
</t>
  </si>
  <si>
    <t xml:space="preserve">Client: Qualcomm
Location: Hyderabad
Experience: 5+ years
 Request ID: 5024042-1
  Start/End Dates: 8/29/2024 - 9/26/2025
  HR Site Location: Hyderabad_SEZ - Bldg E
  Job Title: Engineering - Temporary I - Engineer I - SW TEST|3842
  Job Description: Candidate needs to have 0 - 2 years of Experience in Mobile Device Testing, Embedded Systems, Hand Held Devices, Android Device Testing, Mobile Communications tests, WLAN/BT, Kernel Programming AND AUTOMOTIVE ADAS/IVI Testing
Good Command on Operating systems – Android/Linux/Windows/CHROME
Good Knowledge of Communication Protocols – 2G/3G/LTE/5G Modem specification
Good knowledge on WLAN/BT Specifications and Protocol implementation
Knowledge of Multimedia Specifications related to Audio/Video Codecs
Exposure to Camera/Camcorder Testing
Understanding of Linux Kernel Internals, Embedded Systems Programming
Understanding /Exposure to Embedded Systems Design
Using of KDB/JTAG debugging tools
Python/Perl Scripting
Exposure to Bug Tracking tools like JIRA, Change Requests.
Educational Qualification:
B.E/B.Tech in Electronics and Communication Engineering, Computer Science, Embedded Systems.
M.E/M.Tech in Electronics, Communication Engineering, DSP, Computer Science, Embedded Systems
Experience:
0 - 2 years of Experience in Mobile Device Testing, Embedded Systems, Hand Held Devices, Android Device Testing, Mobile Communications tests, WLAN/BT, Kernel Programming, XR/VR Testing
</t>
  </si>
  <si>
    <r>
      <t xml:space="preserve">Client: Qualcomm
Location: Bangalore
Experience: 5+ years
Location: Bangalore
Exp : 5+ Years
Position:1
Availability: 0-14 Days 
JD:
• Working experience with Complex Embedded Systems, Mobile/IOT/Auto domains preferred.
• Involved in BSP development and efficient in debugging software issues
• Linux kernel development, device driver development and Android architecture experience
• Hands on experience in Lab, Board bring-ups, BSP and Linux device driver’s development for Embedded platform.
• Experience in Linux kernel development, customization, file system, debug, User space and kernel space concepts
• Processor Architecture, preferably ARM, virtual memory concepts.
• SoC / Computer Architecture
• Open CL/GL Exposure/Experience
• Power and/or performance optimization, CPU, SOC SW DCVS/DVFS Governors exposure
• Board level debugging, JTAG, CPU Profilers, ARM Developer Studio exposure
• Exposure to ADB shell, shell scripts, Python scripts, Understanding of Linux/android systems , automation scripts/environment
• Exposure to Git, Jira, Android and QTI tools
• Good communication skills, presentation skills and should manage his/her tasks independently
</t>
    </r>
    <r>
      <rPr>
        <b/>
        <sz val="11"/>
        <color rgb="FF000000"/>
        <rFont val="Calibri"/>
        <scheme val="minor"/>
      </rPr>
      <t xml:space="preserve">Internal Notes
------------------------
* BSP development,
* Kernel programming, driver development
* Open CL/GL, </t>
    </r>
  </si>
  <si>
    <r>
      <t xml:space="preserve">Client: Qualcomm
Location: Bangalore
Experience: 3+ years
 Request ID: 5024093-1
  Start/End Dates: 9/9/2024 - 9/9/2025
  HR Site Location: Bangalore - Bldg F
  Job Title: Engineering - Temporary I - Engineer I - SW DEV|3482
  Job Description: Job Description
3+ years of experience in the embedded domain to design, develop and support software solutions on multi-core ARM/CPUs, Strong C/C++ programming skills.
Embedded Platforms experience including low-level firmware, kernel and user-space components.
Design and development of software for heterogeneous compute platforms consisting of ARMs, GPUs, DSPs, and specialized hardware accelerators in an embedded SoC systems with J-TAG or ICE debuggers;
Experience in camera stack development for embedded products is mandatory.
•  Additional Job  Description
Motivated self-starter with excellent verbal and written communication skills, demonstrated ability to work with engineers/partners/customers across different geographies.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t>
    </r>
    <r>
      <rPr>
        <b/>
        <sz val="11"/>
        <color rgb="FF000000"/>
        <rFont val="Calibri"/>
        <scheme val="minor"/>
      </rPr>
      <t xml:space="preserve">Internal Notes
----------------------
* Camera stack experience
* C/C++, Low level drivers
* V4L2, imaging pipe line, pre/post processing algorithms
</t>
    </r>
  </si>
  <si>
    <r>
      <t xml:space="preserve">Client: Qualcomm
Location: Bangalore
Experience: 0-2 years
Request ID: 5023923-1
  Start/End Dates: 8/20/2024 - 8/20/2025
  HR Site Location: Bangalore - Bldg J
  Job Title: Engineering - Temporary I - Engineer I - SW TEST|3842
  Job Description: WLAN SW test engineer to handle Fermion IoT controller feature testing
• 3-5 years of hands-on system software test &amp; automation experience
• Proven knowledge on WLAN MAC/PHY protocols especially IEEE 802.11 11ac/ax/be specs and WFA Wi-Fi specifications (AP, STA, P2P, WPS, WFD, co-existence etc.)
• Good track record of doing IEEE802.11/Wi-Fi protocol stack testing in embedded environment on wireless semiconductor chips
• Hands-on experience in bringing up WLAN RF cables, OTA test topologies, design test plans from the HLDRs and go through review process workflows. Knowledge on the usage of traffic tools like iperf, Chariot &amp; other tools like Spectrum Analyzer, Signal Generator, power tools etc. for RF tests and measurements
• Good knowledge of networking concepts and protocols (TCP/IP)
• Hands on experience in any of the scripting languages: C++/PERL/PYTHON/TCL shell scripting and test framework development.
• Excellent and proven understanding of software test methodologies and quality process
• Good understanding of software test and debug techniques on embedded platforms. Strong Debugging skills.
• Experience of working with software engineering tools such as code management systems and bug tracking tools
• Excellent communication skills, both written and verbal
• M.Tech / M.E / B.Tech / B.E degree in Computer Science Electronics or Communications
</t>
    </r>
    <r>
      <rPr>
        <b/>
        <sz val="11"/>
        <color rgb="FF000000"/>
        <rFont val="Calibri"/>
        <scheme val="minor"/>
      </rPr>
      <t>Internal Notes
-------------------
* WiFi testing, ability to bring up RF
* C++ / Perl /Python/Shell scripting</t>
    </r>
  </si>
  <si>
    <t xml:space="preserve">Client: Qualcomm
Location: Hyderabad
Experience: 0-2 years
Request ID: 5023969-1
  Start/End Dates: 8/26/2024 - 9/30/2025
  HR Site Location: Hyderabad_SEZ - Bldg E
  Job Title: Engineering - Temporary I - Engineer I - SW TEST|3842
  Job Description: Candidate needs to have 0 - 2 years of Experience in Mobile Device Testing, Embedded Systems, Hand Held Devices, Android Device Testing, Mobile Communications tests, WLAN/BT, Kernel Programming AND AUTOMOTIVE ADAS/IVI Testing
Good Command on Operating systems – Android/Linux/Windows/CHROME
Good Knowledge of Communication Protocols – 2G/3G/LTE/5G Modem specification
Good knowledge on WLAN/BT Specifications and Protocol implementation
Knowledge of Multimedia Specifications related to Audio/Video Codecs
Exposure to Camera/Camcorder Testing
Understanding of Linux Kernel Internals, Embedded Systems Programming
Understanding /Exposure to Embedded Systems Design
Using of KDB/JTAG debugging tools
Python/Perl Scripting
Exposure to Bug Tracking tools like JIRA, Change Requests.
Educational Qualification:
B.E/B.Tech in Electronics and Communication Engineering, Computer Science, Embedded Systems.
M.E/M.Tech in Electronics, Communication Engineering, DSP, Computer Science, Embedded Systems
Experience:
0 - 2 years of Experience in Mobile Device Testing, Embedded Systems, Hand Held Devices, Android Device Testing, Mobile Communications tests, WLAN/BT, Kernel Programming, XR/VR Testing
</t>
  </si>
  <si>
    <t>Client: Qualcomm
Location: Hyderabad
Experience: 3-5 years
 Request ID: 5023876-1
  Start/End Dates: 8/20/2024 - 9/27/2024
  HR Site Location: Hyderabad - Bldg B
  Job Title: Engineering - Temporary II - Engineer II - SW TEST|3843
  Job Description: Sensor Test Engineer with debug skills.
Perl or Python.
Scripting and Programming for Automation
Regression Testing.</t>
  </si>
  <si>
    <t>Client: Qualcomm
Location: Hyderabad
Experience: 3-5 years
Request ID: 5023968-1
  Start/End Dates: 8/22/2024 - 9/27/2024
  HR Site Location: Hyderabad - Bldg B
  Job Title: Engineering - Temporary II - Engineer II - SW INT|3843
  Job Description: 1.   Strong knowledge and hands-on experience of Python programming.
2.      Strong knowledge of GIT version control is required to be able to handle various code logic and to monitor the inflow of changes in integration process.
3.      Knowledge of any CI/CD pipelines, preferably Jenkins.
4.      Good aptitude and reasoning skills for effective problem solving.
5.      Any experience/knowledge on Web development is a plus.
6.      Any experience on multimedia on-device testing is a plus.
7.      Any experience/knowledge on Dockers is a plus.</t>
  </si>
  <si>
    <t>Client: Qualcomm
Location: Hyderabad
Experience: 0-2 years
Request ID: 5023795-1
  Start/End Dates: 9/1/2024 - 9/27/2024
  HR Site Location: Hyderabad - Bldg B
  Job Title: Engineering - Temporary I - Engineer I - SW INT|3842
  Job Description: Multi Media CI. Needs thorough Knowledge in git and gerrit. Python Scripting,  (Dev/User) Experience in using Jenkins and on Target Testing.
Expectations: 
Set up and Manage Integration, Test and Release Framework for VIDEO sources.
Test on Target (Manually and through Automation) Debug skills needed adb level) Hands on experience at bench testing.
Automation Scripts management for CI automations and Jenkins management</t>
  </si>
  <si>
    <t xml:space="preserve">Client: Qualcomm
Location: Hyderabad
Experience: 1-3 years
 5023928-1 - Engineer I - SW TEST|3842
Work Location - Hyderabad
Experience 1 to 3 years
Minimum 1-3 years of experience in Embedded domain and reputed company.
BE/BTech in ECE/ CSE with 2+ years of experience in reputed company
Good to have in scripting language (Python or Perl).
Experience in Linux environment is must.
Experience in using building test cases and validating it on an target device.
Good oral and written communication skills
</t>
  </si>
  <si>
    <t xml:space="preserve">Client: Qualcomm
Location: Hyderabad
Experience: 1-3 years
 Request #5023901-1 - Engineer I - SW TEST|3842
Work Location - Hyderabad
Experience 1 to 3 years
Job description:
• The team is looking for a candidate with 1~3 years of experience who has good understating and experience on Linux Environment
• Candidate should be aware of Linux commands and Compatibility testing
• Having good Troubleshooting skills, failures analysis and routing issues to right tech teams
• Candidate would require running both manual and automation tests
• Automation experience in Python is an added advantage
• Flexible to take-up tasks as per the project needs.
Education: Bachelor's Degree in /Electronics/Computer Engineering or Computer Science
</t>
  </si>
  <si>
    <r>
      <t xml:space="preserve">Client: Qualcomm
Location: Bangalore
Experience: 3-5 years
Request ID: 5023916-1
  Start/End Dates: 8/26/2024 - 9/30/2025
  HR Site Location: Bangalore - Bldg F
  Job Title: Engineering - Temporary II - Engineer II - SW TEST|3843
  Job Description: •    3 to 5 years of experience with Python script development.
•       Knowledge in Automotive domain will be given preference.
•       Embedded platform Test knowledge with knowledge in Audio Testing, Cellular protocols like 5G, LTE, UMTS &amp; GSM.
•       Knowledge in Automotive protocols like EAVB, CAN will be preferred.
•       Working experience will network simulators like Anritsu, Keysight &amp; R&amp;S
•       Strong development background in Python. (Threading, Multi process, Sub-process, Logging)
•       Knowledge in API test automation for end to end scenario.
•       Experience deploying applications to distributed environment and maintaining the same.
•       WILLINGNESS to multi task and work in a fast paced environment.
•       Must be willing to take ownership and drive tasks to completion.
•       Ability to understand systems from functional standpoint and collaborate with people as needed to fix issues.
</t>
    </r>
    <r>
      <rPr>
        <b/>
        <sz val="11"/>
        <color rgb="FF000000"/>
        <rFont val="Calibri"/>
        <scheme val="minor"/>
      </rPr>
      <t>Internal Notes
------------------------
- Strong Python (multi threading, concurrency)
- LTE, 5G, UMTS &amp; GSM validation
- Network simulators Anritsu, Keysight &amp; R&amp;S</t>
    </r>
  </si>
  <si>
    <r>
      <t xml:space="preserve">Client: Qualcomm
Location: Hyderabad
Experience: 0-2 years
 Request ID: 5023860-1
 Start/End Dates: 8/12/2024 - 9/30/2024
 HR Site Location: Hyderabad_SEZ - Bldg E
 Job Title: Engineering - Temporary I - Engineer I - SW Customer Engg|3842
 Job Description: Mandatory Required skills:
Good in C/C++/Python programming
Experience with at least one AIML framework like ONNX, Pytorch, TensorFlow etc is a must.
Good knowledge in any of AI models from Vision, audio, NLP and LLM’s, exposure to model training ,RAG and LORA is a plus.
Experience with embedded systems development or equivalent.
Good analytical skills and quick learner.
Excellent communication skills (verbal, presentation, written).
Good to have skills:
1. Understanding about Processor architecture, system design fundamentals
2. B.E/B.Tech or Masters degree with AI/ML as part of the course is a plus.
</t>
    </r>
    <r>
      <rPr>
        <b/>
        <sz val="11"/>
        <color rgb="FF000000"/>
        <rFont val="Calibri"/>
        <scheme val="minor"/>
      </rPr>
      <t>Internal Notes
----------------------
- C/C++/Python
- Computer Vision/NLP/LLM/ RAG
- Tensorflow/ ONNX/ Pytorch, etc.</t>
    </r>
  </si>
  <si>
    <t xml:space="preserve"> Client: Qualcomm
Location: Hyderabad
Experience: 0-2 years
Request ID: 5023840-1
  Start/End Dates: 8/12/2024 - 8/8/2025
  HR Site Location: Hyderabad_SEZ - Bldg E
  Job Title: Engineering - Temporary I - Engineer I - SW TEST|3842
  Job Description: Candidate needs to have 0 - 2 years of Experience in Mobile Device Testing, Embedded Systems, Hand Held Devices, Android Device Testing, Mobile Communications tests, WLAN/BT, Kernel Programming AND AUTOMOTIVE ADAS/IVI Testing
Good Command on Operating systems – Android/Linux/Windows/CHROME
Good Knowledge of Communication Protocols – 2G/3G/LTE/5G Modem specification
Good knowledge on WLAN/BT Specifications and Protocol implementation
Knowledge of Multimedia Specifications related to Audio/Video Codecs
Exposure to Camera/Camcorder Testing
Understanding of Linux Kernel Internals, Embedded Systems Programming
Understanding /Exposure to Embedded Systems Design
Using of KDB/JTAG debugging tools
Python/Perl Scripting
Exposure to Bug Tracking tools like JIRA, Change Requests.
Educational Qualification:
B.E/B.Tech in Electronics and Communication Engineering, Computer Science, Embedded Systems.
M.E/M.Tech in Electronics, Communication Engineering, DSP, Computer Science, Embedded Systems
Experience:
0 - 2 years of Experience in Mobile Device Testing, Embedded Systems, Hand Held Devices, Android Device Testing, Mobile Communications tests, WLAN/BT, Kernel Programming, XR/VR Testing
</t>
  </si>
  <si>
    <r>
      <t xml:space="preserve">Client: Qualcomm
Location: Hyderabad
Experience: 0-2 years
Request ID: </t>
    </r>
    <r>
      <rPr>
        <b/>
        <sz val="11"/>
        <color rgb="FF000000"/>
        <rFont val="Calibri"/>
        <scheme val="minor"/>
      </rPr>
      <t xml:space="preserve">5023741-1
</t>
    </r>
    <r>
      <rPr>
        <sz val="11"/>
        <color rgb="FF000000"/>
        <rFont val="Calibri"/>
        <scheme val="minor"/>
      </rPr>
      <t xml:space="preserve">Start/End Dates: </t>
    </r>
    <r>
      <rPr>
        <b/>
        <sz val="11"/>
        <color rgb="FF000000"/>
        <rFont val="Calibri"/>
        <scheme val="minor"/>
      </rPr>
      <t xml:space="preserve">7/31/2024 - 3/25/2025
</t>
    </r>
    <r>
      <rPr>
        <sz val="11"/>
        <color rgb="FF000000"/>
        <rFont val="Calibri"/>
        <scheme val="minor"/>
      </rPr>
      <t xml:space="preserve">HR Site Location: </t>
    </r>
    <r>
      <rPr>
        <b/>
        <sz val="11"/>
        <color rgb="FF000000"/>
        <rFont val="Calibri"/>
        <scheme val="minor"/>
      </rPr>
      <t xml:space="preserve">Hyderabad_SEZ - Bldg D
</t>
    </r>
    <r>
      <rPr>
        <sz val="11"/>
        <color rgb="FF000000"/>
        <rFont val="Calibri"/>
        <scheme val="minor"/>
      </rPr>
      <t xml:space="preserve">Job Title: </t>
    </r>
    <r>
      <rPr>
        <b/>
        <sz val="11"/>
        <color rgb="FF000000"/>
        <rFont val="Calibri"/>
        <scheme val="minor"/>
      </rPr>
      <t xml:space="preserve">Engineering - Temporary I - Engineer I - SW DEV|3482
</t>
    </r>
    <r>
      <rPr>
        <sz val="11"/>
        <color rgb="FF000000"/>
        <rFont val="Calibri"/>
        <scheme val="minor"/>
      </rPr>
      <t xml:space="preserve">
 </t>
    </r>
    <r>
      <rPr>
        <b/>
        <sz val="11"/>
        <color rgb="FF000000"/>
        <rFont val="Calibri"/>
        <scheme val="minor"/>
      </rPr>
      <t xml:space="preserve"> Job Description: Engineering Skills
</t>
    </r>
    <r>
      <rPr>
        <sz val="11"/>
        <color rgb="FF000000"/>
        <rFont val="Calibri"/>
        <scheme val="minor"/>
      </rPr>
      <t xml:space="preserve">1. Linux Distribution Bring-up on a device/boards (e.g., Ubuntu, Debian, ChromeOS)
2. Experience kernel: device trees and driver porting
3. Experience with debug tools
4. Exposure Linux user space frameworks, e.g., pulseaudio, graphics stacks, connectivity stacks
5. Experience in make systems and build systems
6. Development in C, C++, Python and shell.
7. Hands on experience with git, publishing patches.
</t>
    </r>
    <r>
      <rPr>
        <b/>
        <sz val="11"/>
        <color rgb="FF000000"/>
        <rFont val="Calibri"/>
        <scheme val="minor"/>
      </rPr>
      <t xml:space="preserve">Soft Skills:
</t>
    </r>
    <r>
      <rPr>
        <sz val="11"/>
        <color rgb="FF000000"/>
        <rFont val="Calibri"/>
        <scheme val="minor"/>
      </rPr>
      <t xml:space="preserve"> 1. Ability to solve new problems and challenges not encountered earlier.
 2. Strong Communicator
 3. Shows strong team player
 4. Ability to work with a global cross-site team across time zones</t>
    </r>
  </si>
  <si>
    <t xml:space="preserve">Client: Qualcomm
Location: Bangalore
Experience: 3-5 years
Request ID: 5023832-1
  Start/End Dates: 8/8/2024 - 1/22/2025
  HR Site Location: Bangalore - Bldg J
  Job Title: Engineering - Temporary II - Engineer II  - SW SYS|3843
  Job Description: 1. Good exposure to embedded SW development
2. Good exposure to Linux Kernel module programming
3. Exposure to developing build scripts using bash, make, cmake, python, scons
3. Knowledge of configuring and troubleshooting CI-CD pipelines like jenkins
</t>
  </si>
  <si>
    <r>
      <rPr>
        <b/>
        <sz val="11"/>
        <color rgb="FF000000"/>
        <rFont val="Calibri"/>
        <scheme val="minor"/>
      </rPr>
      <t xml:space="preserve">Client: Qualcomm
Location: Bangalore
Experience: 5-11 years
Job title:  Embedded Systems Engineer
</t>
    </r>
    <r>
      <rPr>
        <sz val="11"/>
        <color rgb="FF000000"/>
        <rFont val="Calibri"/>
        <scheme val="minor"/>
      </rPr>
      <t xml:space="preserve">Years of experience: </t>
    </r>
    <r>
      <rPr>
        <b/>
        <sz val="11"/>
        <color rgb="FF000000"/>
        <rFont val="Calibri"/>
        <scheme val="minor"/>
      </rPr>
      <t xml:space="preserve">5-11 years range Systems Engineering or related work experience
Location:  Bangalore
</t>
    </r>
    <r>
      <rPr>
        <sz val="11"/>
        <color rgb="FF000000"/>
        <rFont val="Calibri"/>
        <scheme val="minor"/>
      </rPr>
      <t xml:space="preserve">
</t>
    </r>
    <r>
      <rPr>
        <b/>
        <sz val="11"/>
        <color rgb="FF000000"/>
        <rFont val="Calibri"/>
        <scheme val="minor"/>
      </rPr>
      <t xml:space="preserve">Educational Requirements
</t>
    </r>
    <r>
      <rPr>
        <sz val="11"/>
        <color rgb="FF000000"/>
        <rFont val="Calibri"/>
        <scheme val="minor"/>
      </rPr>
      <t xml:space="preserve">&gt; Bachelor's/Masters degree in Engineering, Electronics &amp; Communication, Computer Science, or related field
&gt; Individuals who possess skills/experience in one or more of the following are requested to apply:
</t>
    </r>
    <r>
      <rPr>
        <b/>
        <sz val="11"/>
        <color rgb="FF000000"/>
        <rFont val="Calibri"/>
        <scheme val="minor"/>
      </rPr>
      <t xml:space="preserve">Preferred Qualifications: Areas of Expertise
</t>
    </r>
    <r>
      <rPr>
        <sz val="11"/>
        <color rgb="FF000000"/>
        <rFont val="Calibri"/>
        <scheme val="minor"/>
      </rPr>
      <t>·   Working experience with Complex Embedded Systems, Mobile/IOT/Auto domains preferred.
·   Involved in BSP development and efficient in debugging software issues
·   Linux kernel development, device driver development and Android architecture experience
·   Hands on experience in Lab, Board bring-ups, BSP and Linux device driver’s development for Embedded platform.
·   Experience in Linux kernel development, customization, file system, debug, User space and kernel space concepts
·   Processor Architecture, preferably ARM, virtual memory concepts.
·   SoC / Computer Architecture
·   Open CL/GL Exposure/Experience
·   Power and/or performance optimization,  CPU, SOC SW DCVS/DVFS Governors exposure
·   Board level debugging, JTAG, CPU Profilers, ARM Developer Studio exposure
·   Exposure to ADB shell, shell scripts, Python scripts, Understanding of Linux/android systems , automation scripts/environment
·   Exposure to Git, Jira, Android and QTI tools
·   Good communication skills, presentation skills and should manage his/her tasks independently</t>
    </r>
  </si>
  <si>
    <r>
      <t xml:space="preserve">Client: Qualcomm
Location: Hyderabad
Experience: 3-5 years
Request ID: </t>
    </r>
    <r>
      <rPr>
        <b/>
        <sz val="11"/>
        <color rgb="FF000000"/>
        <rFont val="Calibri"/>
        <scheme val="minor"/>
      </rPr>
      <t xml:space="preserve">5023740-1
</t>
    </r>
    <r>
      <rPr>
        <sz val="11"/>
        <color rgb="FF000000"/>
        <rFont val="Calibri"/>
        <scheme val="minor"/>
      </rPr>
      <t xml:space="preserve">Start/End Dates: </t>
    </r>
    <r>
      <rPr>
        <b/>
        <sz val="11"/>
        <color rgb="FF000000"/>
        <rFont val="Calibri"/>
        <scheme val="minor"/>
      </rPr>
      <t xml:space="preserve">6/25/2024 - 7/2/2025
</t>
    </r>
    <r>
      <rPr>
        <sz val="11"/>
        <color rgb="FF000000"/>
        <rFont val="Calibri"/>
        <scheme val="minor"/>
      </rPr>
      <t>HR Site Location:</t>
    </r>
    <r>
      <rPr>
        <b/>
        <sz val="11"/>
        <color rgb="FF000000"/>
        <rFont val="Calibri"/>
        <scheme val="minor"/>
      </rPr>
      <t xml:space="preserve"> Hyderabad_SEZ - Bldg D
</t>
    </r>
    <r>
      <rPr>
        <sz val="11"/>
        <color rgb="FF000000"/>
        <rFont val="Calibri"/>
        <scheme val="minor"/>
      </rPr>
      <t xml:space="preserve">Job Title: </t>
    </r>
    <r>
      <rPr>
        <b/>
        <sz val="11"/>
        <color rgb="FF000000"/>
        <rFont val="Calibri"/>
        <scheme val="minor"/>
      </rPr>
      <t xml:space="preserve">Engineering - Temporary II - Engineer II - SW DEV|3483
</t>
    </r>
    <r>
      <rPr>
        <sz val="11"/>
        <color rgb="FF000000"/>
        <rFont val="Calibri"/>
        <scheme val="minor"/>
      </rPr>
      <t xml:space="preserve">
</t>
    </r>
    <r>
      <rPr>
        <b/>
        <sz val="11"/>
        <color rgb="FF000000"/>
        <rFont val="Calibri"/>
        <scheme val="minor"/>
      </rPr>
      <t xml:space="preserve">Job Description: Platform Engineer with experience and skill sets in areas of:
Engineering Skills
</t>
    </r>
    <r>
      <rPr>
        <sz val="11"/>
        <color rgb="FF000000"/>
        <rFont val="Calibri"/>
        <scheme val="minor"/>
      </rPr>
      <t xml:space="preserve">1. Linux Distribution Bring-up on a device / boards (e.g., Ubuntu, Debian, ChromeOS)
2. Experience kernel: device trees and driver porting
3. Experience with debug tools
4. Exposure Linux user space frameworks, e.g., pulseaudio, graphics stacks, connectivity stacks
5. Experience in make systems and build systems
6. Development in C, C++, Python and shell.
7. Hands on experience with git, publishing patches.
</t>
    </r>
    <r>
      <rPr>
        <b/>
        <sz val="11"/>
        <color rgb="FF000000"/>
        <rFont val="Calibri"/>
        <scheme val="minor"/>
      </rPr>
      <t xml:space="preserve">Soft Skills:
</t>
    </r>
    <r>
      <rPr>
        <sz val="11"/>
        <color rgb="FF000000"/>
        <rFont val="Calibri"/>
        <scheme val="minor"/>
      </rPr>
      <t xml:space="preserve"> 1. Ability to solve new problems and challenges not encountered earlier.
 2. Strong Communicator
 3. Shows strong team player and displays ability to lead junior engineers.
4. Ability to work with a global cross-site team across time zones
</t>
    </r>
  </si>
  <si>
    <r>
      <t>Client: Qualcomm
Location: Hyderabad
Experience: 3-5 years
Request ID:</t>
    </r>
    <r>
      <rPr>
        <b/>
        <sz val="11"/>
        <color rgb="FF000000"/>
        <rFont val="Calibri"/>
        <scheme val="minor"/>
      </rPr>
      <t xml:space="preserve"> 5023739-1
</t>
    </r>
    <r>
      <rPr>
        <sz val="11"/>
        <color rgb="FF000000"/>
        <rFont val="Calibri"/>
        <scheme val="minor"/>
      </rPr>
      <t xml:space="preserve">Start/End Dates: </t>
    </r>
    <r>
      <rPr>
        <b/>
        <sz val="11"/>
        <color rgb="FF000000"/>
        <rFont val="Calibri"/>
        <scheme val="minor"/>
      </rPr>
      <t xml:space="preserve">8/14/2024 - 9/30/2024
</t>
    </r>
    <r>
      <rPr>
        <sz val="11"/>
        <color rgb="FF000000"/>
        <rFont val="Calibri"/>
        <scheme val="minor"/>
      </rPr>
      <t>HR Site Location:</t>
    </r>
    <r>
      <rPr>
        <b/>
        <sz val="11"/>
        <color rgb="FF000000"/>
        <rFont val="Calibri"/>
        <scheme val="minor"/>
      </rPr>
      <t xml:space="preserve"> Hyderabad - Bldg B
</t>
    </r>
    <r>
      <rPr>
        <sz val="11"/>
        <color rgb="FF000000"/>
        <rFont val="Calibri"/>
        <scheme val="minor"/>
      </rPr>
      <t xml:space="preserve">Job Title: </t>
    </r>
    <r>
      <rPr>
        <b/>
        <sz val="11"/>
        <color rgb="FF000000"/>
        <rFont val="Calibri"/>
        <scheme val="minor"/>
      </rPr>
      <t xml:space="preserve">Engineering - Temporary II - Engineer II - SW INT|3843
Job Description: 
</t>
    </r>
    <r>
      <rPr>
        <sz val="11"/>
        <color rgb="FF000000"/>
        <rFont val="Calibri"/>
        <scheme val="minor"/>
      </rPr>
      <t xml:space="preserve">Job Overview The person will be working with a team, which is responsible for LE/Yocto build system/packaging, Automated integration and test-framework. He/She will be working across all functional areas with good collaboration across global sites. The teams goal is automate all possible things towards supporting the Linux SW development cycle, to ease life of developers and all stake holders to make internal and external releases as quickly as possible.
</t>
    </r>
    <r>
      <rPr>
        <b/>
        <sz val="11"/>
        <color rgb="FF000000"/>
        <rFont val="Calibri"/>
        <scheme val="minor"/>
      </rPr>
      <t xml:space="preserve">Minimum Qualifications   
</t>
    </r>
    <r>
      <rPr>
        <sz val="11"/>
        <color rgb="FF000000"/>
        <rFont val="Calibri"/>
        <scheme val="minor"/>
      </rPr>
      <t xml:space="preserve">The person with 3 to 5 years of experience in the below area is must. 
He/She should have experience in build &amp; integration area with the following set of </t>
    </r>
    <r>
      <rPr>
        <b/>
        <sz val="11"/>
        <color rgb="FF000000"/>
        <rFont val="Calibri"/>
        <scheme val="minor"/>
      </rPr>
      <t xml:space="preserve">Mandatory Skills:
</t>
    </r>
    <r>
      <rPr>
        <sz val="11"/>
        <color rgb="FF000000"/>
        <rFont val="Calibri"/>
        <scheme val="minor"/>
      </rPr>
      <t>C Programming
Linux Kernel Internals and driver concepts
Linux Embedded System concepts
LE/Yocto build system architecture and recipe development.
Good programming and problem solving skills
Hands on experience on SCM tools git</t>
    </r>
  </si>
  <si>
    <r>
      <t xml:space="preserve">Client: Qualcomm
Location: Hyderabad
Experience: 0-2 years
Title: </t>
    </r>
    <r>
      <rPr>
        <b/>
        <sz val="11"/>
        <color rgb="FF000000"/>
        <rFont val="Calibri"/>
        <scheme val="minor"/>
      </rPr>
      <t xml:space="preserve">SW – Integration – E-I
</t>
    </r>
    <r>
      <rPr>
        <sz val="11"/>
        <color rgb="FF000000"/>
        <rFont val="Calibri"/>
        <scheme val="minor"/>
      </rPr>
      <t xml:space="preserve">Exp: </t>
    </r>
    <r>
      <rPr>
        <b/>
        <sz val="11"/>
        <color rgb="FF000000"/>
        <rFont val="Calibri"/>
        <scheme val="minor"/>
      </rPr>
      <t xml:space="preserve">E_I
</t>
    </r>
    <r>
      <rPr>
        <sz val="11"/>
        <color rgb="FF000000"/>
        <rFont val="Calibri"/>
        <scheme val="minor"/>
      </rPr>
      <t xml:space="preserve">Location: </t>
    </r>
    <r>
      <rPr>
        <b/>
        <sz val="11"/>
        <color rgb="FF000000"/>
        <rFont val="Calibri"/>
        <scheme val="minor"/>
      </rPr>
      <t xml:space="preserve">Hyderabad
</t>
    </r>
    <r>
      <rPr>
        <sz val="11"/>
        <color rgb="FF000000"/>
        <rFont val="Calibri"/>
        <scheme val="minor"/>
      </rPr>
      <t xml:space="preserve">Key words:
</t>
    </r>
    <r>
      <rPr>
        <b/>
        <sz val="11"/>
        <color rgb="FF000000"/>
        <rFont val="Calibri"/>
        <scheme val="minor"/>
      </rPr>
      <t xml:space="preserve">Provided JD:
</t>
    </r>
    <r>
      <rPr>
        <sz val="11"/>
        <color rgb="FF000000"/>
        <rFont val="Calibri"/>
        <scheme val="minor"/>
      </rPr>
      <t xml:space="preserve">This person will be working with a team which is responsible for Automation, Integration and Release for Android and other Linux platforms on all Qualcomm chipsets. S/he will be working across all functional areas with good collaboration across global sites. The teams goal is automate all possible things towards supporting the Linux SW development cycle, to ease life of developers and all stake holders to make internal and external releases as quickly as possible. As a member of Linux Integration team, S/he will need to contribute on automating the release procedures, enhancing automation framework to serve the needs of Linux and Android platforms scale. S/he should have the following kill set
</t>
    </r>
    <r>
      <rPr>
        <b/>
        <sz val="11"/>
        <color rgb="FF000000"/>
        <rFont val="Calibri"/>
        <scheme val="minor"/>
      </rPr>
      <t xml:space="preserve">Mandatory Skills:
</t>
    </r>
    <r>
      <rPr>
        <sz val="11"/>
        <color rgb="FF000000"/>
        <rFont val="Calibri"/>
        <scheme val="minor"/>
      </rPr>
      <t xml:space="preserve">&gt; </t>
    </r>
    <r>
      <rPr>
        <b/>
        <sz val="11"/>
        <color rgb="FF000000"/>
        <rFont val="Calibri"/>
        <scheme val="minor"/>
      </rPr>
      <t xml:space="preserve">C/C++ Programming
</t>
    </r>
    <r>
      <rPr>
        <sz val="11"/>
        <color rgb="FF000000"/>
        <rFont val="Calibri"/>
        <scheme val="minor"/>
      </rPr>
      <t>&gt;</t>
    </r>
    <r>
      <rPr>
        <b/>
        <sz val="11"/>
        <color rgb="FF000000"/>
        <rFont val="Calibri"/>
        <scheme val="minor"/>
      </rPr>
      <t xml:space="preserve"> Linux System concepts
</t>
    </r>
    <r>
      <rPr>
        <sz val="11"/>
        <color rgb="FF000000"/>
        <rFont val="Calibri"/>
        <scheme val="minor"/>
      </rPr>
      <t xml:space="preserve">&gt; Good Written and verbal communication skills
&gt; Good problem solving skills
&gt; </t>
    </r>
    <r>
      <rPr>
        <b/>
        <sz val="11"/>
        <color rgb="FF000000"/>
        <rFont val="Calibri"/>
        <scheme val="minor"/>
      </rPr>
      <t xml:space="preserve">Python scripting experience
Plus Skills:
</t>
    </r>
    <r>
      <rPr>
        <sz val="11"/>
        <color rgb="FF000000"/>
        <rFont val="Calibri"/>
        <scheme val="minor"/>
      </rPr>
      <t>&gt; Prior experience in Continuous Integration and Build System is a plus
&gt; SCM tools like git, perforce etc is a plus
&gt; Repo, Git and Gerrit tools
&gt; Android Build system expertise
&gt; Automation development experience with like Electric Commander, Jenkins, Hudson</t>
    </r>
  </si>
  <si>
    <r>
      <t xml:space="preserve">Client: Qualcomm
Location: Hyderabad
Experience: 5+ years
Request ID: </t>
    </r>
    <r>
      <rPr>
        <b/>
        <sz val="11"/>
        <color theme="1"/>
        <rFont val="Calibri"/>
        <family val="2"/>
        <scheme val="minor"/>
      </rPr>
      <t>5023725-1</t>
    </r>
    <r>
      <rPr>
        <sz val="11"/>
        <color theme="1"/>
        <rFont val="Calibri"/>
        <family val="2"/>
        <scheme val="minor"/>
      </rPr>
      <t xml:space="preserve">
Start/End Dates: </t>
    </r>
    <r>
      <rPr>
        <b/>
        <sz val="11"/>
        <color theme="1"/>
        <rFont val="Calibri"/>
        <family val="2"/>
        <scheme val="minor"/>
      </rPr>
      <t>7/24/2024 - 9/30/2025</t>
    </r>
    <r>
      <rPr>
        <sz val="11"/>
        <color theme="1"/>
        <rFont val="Calibri"/>
        <family val="2"/>
        <scheme val="minor"/>
      </rPr>
      <t xml:space="preserve">
HR Site Location: </t>
    </r>
    <r>
      <rPr>
        <b/>
        <sz val="11"/>
        <color theme="1"/>
        <rFont val="Calibri"/>
        <family val="2"/>
        <scheme val="minor"/>
      </rPr>
      <t>Hyderabad - Bldg B</t>
    </r>
    <r>
      <rPr>
        <sz val="11"/>
        <color theme="1"/>
        <rFont val="Calibri"/>
        <family val="2"/>
        <scheme val="minor"/>
      </rPr>
      <t xml:space="preserve">
Job Title: </t>
    </r>
    <r>
      <rPr>
        <b/>
        <sz val="11"/>
        <color theme="1"/>
        <rFont val="Calibri"/>
        <family val="2"/>
        <scheme val="minor"/>
      </rPr>
      <t>Engineering - Temporary III - Engineer III - SW DEV|3484</t>
    </r>
    <r>
      <rPr>
        <sz val="11"/>
        <color theme="1"/>
        <rFont val="Calibri"/>
        <family val="2"/>
        <scheme val="minor"/>
      </rPr>
      <t xml:space="preserve">
</t>
    </r>
    <r>
      <rPr>
        <b/>
        <sz val="11"/>
        <color theme="1"/>
        <rFont val="Calibri"/>
        <family val="2"/>
        <scheme val="minor"/>
      </rPr>
      <t>Job Description:</t>
    </r>
    <r>
      <rPr>
        <sz val="11"/>
        <color theme="1"/>
        <rFont val="Calibri"/>
        <family val="2"/>
        <scheme val="minor"/>
      </rPr>
      <t xml:space="preserve"> 
The ideal candidate will have:
- Strong C/C++ programming skills
- Embedded SW systems, RTOS (Real Time Operation Systems), strong Debugging skills
- Experience working with GPU's or CPU's or Linux Device Drivers
- Prior development experience in implementing/supporting Graphics driver for standards (OpenGL, Direct3D) and kernel mode drivers (DRM/KGSL) is an added advantage.
- Interest in computer graphics</t>
    </r>
  </si>
  <si>
    <t xml:space="preserve"> Client: Qualcomm
Location: Hyderabad
Experience: 0-2 years
Request ID: 5023885-1
  Start/End Dates: 8/20/2024 - 8/25/2025
  HR Site Location: Hyderabad_SEZ - Bldg D
  Job Title: Engineering - Temporary I - Engineer I - SW TEST|3842
  Job Description: •Job function:
We are looking for a Integration Test Engineer who is capable of working with QUALCOMM’s Linux Product Team for various projects within the business.
As Integration Sanity Engineer within this team will play a leading role in driving the product level test cases working with multiple tech teams
•  Skills/experience:
o   Degree or equivalent qualification and experience
o   Knowledge of building continuous integration pipelines
o   Testing skills with Python Knowledge
o   Excellent communication skills
o   Proven success in taking ownership of CI systems for embedded products that require extensive hardware testing infrastructure
o   Good understanding of embedded software, this will help understanding the CI system for the products
• Key Responsibilities:
o    Ability to work with minimal requirements and manage multiple tasks.
o    Collaborate closely with Software Teams.
o    Excellent understanding of CI systems.
o    Maintain the current CI system including defect investigation.
• Education requirements:
o   BE or Masters in Computer Science / Electronics.
</t>
  </si>
  <si>
    <t xml:space="preserve">Client: Qualcomm
Location: Hyderabad
Experience: 3-5 years
 Request ID: 5023722-1
Start/End Dates: 7/24/2024 - 9/30/2025
HR Site Location: Hyderabad - Bldg B
Job Title: Engineering - Temporary II - Engineer II - SW DEV|3483
Job Description: The ideal candidate will have:
- Strong C/C++ programming skills
- Embedded SW systems, RTOS (Real Time Operation Systems), strong Debugging skills
- Experience working with GPU's or CPU's or Linux Device Drivers
- Prior development experience in implementing/supporting Graphics driver for standards (OpenGL, Direct3D) and kernel mode drivers (DRM/KGSL) is an added advantage.
- Interest in computer graphics
</t>
  </si>
  <si>
    <r>
      <t xml:space="preserve">Client: Qualcomm
Location: Hyderabad
Experience: 5+ years
Request ID: </t>
    </r>
    <r>
      <rPr>
        <b/>
        <sz val="11"/>
        <color theme="1"/>
        <rFont val="Calibri"/>
        <family val="2"/>
        <scheme val="minor"/>
      </rPr>
      <t>5023723-1</t>
    </r>
    <r>
      <rPr>
        <sz val="11"/>
        <color theme="1"/>
        <rFont val="Calibri"/>
        <family val="2"/>
        <scheme val="minor"/>
      </rPr>
      <t xml:space="preserve">
Start/End Dates: </t>
    </r>
    <r>
      <rPr>
        <b/>
        <sz val="11"/>
        <color theme="1"/>
        <rFont val="Calibri"/>
        <family val="2"/>
        <scheme val="minor"/>
      </rPr>
      <t>7/24/2024 - 9/30/2025</t>
    </r>
    <r>
      <rPr>
        <sz val="11"/>
        <color theme="1"/>
        <rFont val="Calibri"/>
        <family val="2"/>
        <scheme val="minor"/>
      </rPr>
      <t xml:space="preserve">
HR Site Location: </t>
    </r>
    <r>
      <rPr>
        <b/>
        <sz val="11"/>
        <color theme="1"/>
        <rFont val="Calibri"/>
        <family val="2"/>
        <scheme val="minor"/>
      </rPr>
      <t>Hyderabad - Bldg B</t>
    </r>
    <r>
      <rPr>
        <sz val="11"/>
        <color theme="1"/>
        <rFont val="Calibri"/>
        <family val="2"/>
        <scheme val="minor"/>
      </rPr>
      <t xml:space="preserve">
Job Title: </t>
    </r>
    <r>
      <rPr>
        <b/>
        <sz val="11"/>
        <color theme="1"/>
        <rFont val="Calibri"/>
        <family val="2"/>
        <scheme val="minor"/>
      </rPr>
      <t>Engineering - Temporary III - Engineer III - SW DEV|3484</t>
    </r>
    <r>
      <rPr>
        <sz val="11"/>
        <color theme="1"/>
        <rFont val="Calibri"/>
        <family val="2"/>
        <scheme val="minor"/>
      </rPr>
      <t xml:space="preserve">
</t>
    </r>
    <r>
      <rPr>
        <b/>
        <sz val="11"/>
        <color theme="1"/>
        <rFont val="Calibri"/>
        <family val="2"/>
        <scheme val="minor"/>
      </rPr>
      <t xml:space="preserve">Job Description: 
&gt; </t>
    </r>
    <r>
      <rPr>
        <sz val="11"/>
        <color theme="1"/>
        <rFont val="Calibri"/>
        <family val="2"/>
        <scheme val="minor"/>
      </rPr>
      <t>Proficient in C /C++ Linux User mode drivers,
&gt; GPU is added advantage , Debugging skills,
&gt; OS concepts,
&gt; Hands on experience with Open GLES and Vulkan  is an added advantage.
&gt; Experience in GPU and Display components in MESA/upstream drivers are preferred.</t>
    </r>
  </si>
  <si>
    <r>
      <t xml:space="preserve">Client: Qualcomm
Location: Hyderabad
Experience: 3-5 years
Request ID: </t>
    </r>
    <r>
      <rPr>
        <b/>
        <sz val="11"/>
        <color rgb="FF000000"/>
        <rFont val="Calibri"/>
        <scheme val="minor"/>
      </rPr>
      <t xml:space="preserve">5023721-1
</t>
    </r>
    <r>
      <rPr>
        <sz val="11"/>
        <color rgb="FF000000"/>
        <rFont val="Calibri"/>
        <scheme val="minor"/>
      </rPr>
      <t>Start/End Dates:</t>
    </r>
    <r>
      <rPr>
        <b/>
        <sz val="11"/>
        <color rgb="FF000000"/>
        <rFont val="Calibri"/>
        <scheme val="minor"/>
      </rPr>
      <t xml:space="preserve"> 7/24/2024 - 9/30/2025
</t>
    </r>
    <r>
      <rPr>
        <sz val="11"/>
        <color rgb="FF000000"/>
        <rFont val="Calibri"/>
        <scheme val="minor"/>
      </rPr>
      <t xml:space="preserve">HR Site Location: </t>
    </r>
    <r>
      <rPr>
        <b/>
        <sz val="11"/>
        <color rgb="FF000000"/>
        <rFont val="Calibri"/>
        <scheme val="minor"/>
      </rPr>
      <t xml:space="preserve">Hyderabad - Bldg B
</t>
    </r>
    <r>
      <rPr>
        <sz val="11"/>
        <color rgb="FF000000"/>
        <rFont val="Calibri"/>
        <scheme val="minor"/>
      </rPr>
      <t xml:space="preserve">Job Title: </t>
    </r>
    <r>
      <rPr>
        <b/>
        <sz val="11"/>
        <color rgb="FF000000"/>
        <rFont val="Calibri"/>
        <scheme val="minor"/>
      </rPr>
      <t xml:space="preserve">Engineering - Temporary II - Engineer II - SW DEV|3483
</t>
    </r>
    <r>
      <rPr>
        <sz val="11"/>
        <color rgb="FF000000"/>
        <rFont val="Calibri"/>
        <scheme val="minor"/>
      </rPr>
      <t xml:space="preserve">
</t>
    </r>
    <r>
      <rPr>
        <b/>
        <sz val="11"/>
        <color rgb="FF000000"/>
        <rFont val="Calibri"/>
        <scheme val="minor"/>
      </rPr>
      <t xml:space="preserve">Job Description: 
</t>
    </r>
    <r>
      <rPr>
        <sz val="11"/>
        <color rgb="FF000000"/>
        <rFont val="Calibri"/>
        <scheme val="minor"/>
      </rPr>
      <t>&gt; Proficient in C /C++ Linux User mode drivers,
&gt; GPU is added advantage , Debugging skills,
&gt; OS concepts,
&gt; Hands on experience with Open GLES and Vulkan  is an added advantage.
&gt; Experience in GPU and Display components in MESA/upstream drivers are preferred.</t>
    </r>
  </si>
  <si>
    <r>
      <t xml:space="preserve">Client: Qualcomm
Location: Hyderabad
Experience: 5-8 years
Title: </t>
    </r>
    <r>
      <rPr>
        <b/>
        <sz val="11"/>
        <color rgb="FF000000"/>
        <rFont val="Calibri"/>
        <scheme val="minor"/>
      </rPr>
      <t xml:space="preserve">SW Engineer – II  (.Net Developer with Angular JS)
</t>
    </r>
    <r>
      <rPr>
        <sz val="11"/>
        <color rgb="FF000000"/>
        <rFont val="Calibri"/>
        <scheme val="minor"/>
      </rPr>
      <t xml:space="preserve">Exp: </t>
    </r>
    <r>
      <rPr>
        <b/>
        <sz val="11"/>
        <color rgb="FF000000"/>
        <rFont val="Calibri"/>
        <scheme val="minor"/>
      </rPr>
      <t xml:space="preserve">5 to 8
</t>
    </r>
    <r>
      <rPr>
        <sz val="11"/>
        <color rgb="FF000000"/>
        <rFont val="Calibri"/>
        <scheme val="minor"/>
      </rPr>
      <t xml:space="preserve">Location: </t>
    </r>
    <r>
      <rPr>
        <b/>
        <sz val="11"/>
        <color rgb="FF000000"/>
        <rFont val="Calibri"/>
        <scheme val="minor"/>
      </rPr>
      <t xml:space="preserve">Hyderabad
</t>
    </r>
    <r>
      <rPr>
        <sz val="11"/>
        <color rgb="FF000000"/>
        <rFont val="Calibri"/>
        <scheme val="minor"/>
      </rPr>
      <t xml:space="preserve">Key words:
</t>
    </r>
    <r>
      <rPr>
        <b/>
        <sz val="11"/>
        <color rgb="FF000000"/>
        <rFont val="Calibri"/>
        <scheme val="minor"/>
      </rPr>
      <t xml:space="preserve">Provided JD:
Job Description:
</t>
    </r>
    <r>
      <rPr>
        <sz val="11"/>
        <color rgb="FF000000"/>
        <rFont val="Calibri"/>
        <scheme val="minor"/>
      </rPr>
      <t xml:space="preserve">&gt; Develops, creates, and modifies general computer applications software or specialized utility programs.
&gt; Analyzes user needs and develops software solutions.
&gt; Designs software or customizes software for client use with the aim of optimizing operational efficiency.
&gt; Modifies existing software to correct errors, allow it to adapt to new hardware, or to improve its performance. Stores, retrieves, and manipulates data for analysis of system capabilities and requirements.
</t>
    </r>
    <r>
      <rPr>
        <b/>
        <sz val="11"/>
        <color rgb="FF000000"/>
        <rFont val="Calibri"/>
        <scheme val="minor"/>
      </rPr>
      <t xml:space="preserve">Minimum Qualifications
</t>
    </r>
    <r>
      <rPr>
        <sz val="11"/>
        <color rgb="FF000000"/>
        <rFont val="Calibri"/>
        <scheme val="minor"/>
      </rPr>
      <t xml:space="preserve">&gt; Bachelor's degree in Computer Science Engineering or related field.
&gt; 5-8 years Software Engineering or related work experience.
&gt; 5 plus years of experience in C# programming Language is mandatory.
&gt; 5 plus years of experience in web application development using Angular, ASP. Net and webapis is mandatory.
&gt; 5 plus years of experience in application development in .net core and .net framework.
&gt; Knowledge of Python and AWS/Azure cloud.
&gt; Knowledge of sqlserver database, operating system, and algorithms design.
</t>
    </r>
    <r>
      <rPr>
        <b/>
        <sz val="11"/>
        <color rgb="FF000000"/>
        <rFont val="Calibri"/>
        <scheme val="minor"/>
      </rPr>
      <t xml:space="preserve">Preferred Qualifications
</t>
    </r>
    <r>
      <rPr>
        <sz val="11"/>
        <color rgb="FF000000"/>
        <rFont val="Calibri"/>
        <scheme val="minor"/>
      </rPr>
      <t xml:space="preserve">&gt; Experience in developing one or more products throughout all phases of the software development lifecycle.
&gt; </t>
    </r>
    <r>
      <rPr>
        <b/>
        <sz val="11"/>
        <color rgb="FF000000"/>
        <rFont val="Calibri"/>
        <scheme val="minor"/>
      </rPr>
      <t xml:space="preserve">Exposure to Web development using  C#.net, Python,  ASP.net, Angular,  Webapis, JavaScript, HTML 5, CSS and REST web services.
</t>
    </r>
    <r>
      <rPr>
        <sz val="11"/>
        <color rgb="FF000000"/>
        <rFont val="Calibri"/>
        <scheme val="minor"/>
      </rPr>
      <t xml:space="preserve">&gt; Experience in working on AWS  cloud platforms
&gt; Having exposure to Business Intelligence &amp; Machine learning will be an added advantage.
&gt; Having exposure to  CMS applications, restructured text, markdown and DITA will be an added advantage.
 </t>
    </r>
  </si>
  <si>
    <r>
      <t xml:space="preserve">Client: Qualcomm
Location: Hyderabad
Experience: 5+ years
Request ID: </t>
    </r>
    <r>
      <rPr>
        <b/>
        <sz val="11"/>
        <color theme="1"/>
        <rFont val="Calibri"/>
        <family val="2"/>
        <scheme val="minor"/>
      </rPr>
      <t>5023724-1</t>
    </r>
    <r>
      <rPr>
        <sz val="11"/>
        <color theme="1"/>
        <rFont val="Calibri"/>
        <family val="2"/>
        <scheme val="minor"/>
      </rPr>
      <t xml:space="preserve">
Start/End Dates: </t>
    </r>
    <r>
      <rPr>
        <b/>
        <sz val="11"/>
        <color theme="1"/>
        <rFont val="Calibri"/>
        <family val="2"/>
        <scheme val="minor"/>
      </rPr>
      <t>7/24/2024 - 9/30/2025</t>
    </r>
    <r>
      <rPr>
        <sz val="11"/>
        <color theme="1"/>
        <rFont val="Calibri"/>
        <family val="2"/>
        <scheme val="minor"/>
      </rPr>
      <t xml:space="preserve">
HR Site Location: </t>
    </r>
    <r>
      <rPr>
        <b/>
        <sz val="11"/>
        <color theme="1"/>
        <rFont val="Calibri"/>
        <family val="2"/>
        <scheme val="minor"/>
      </rPr>
      <t>Hyderabad - Bldg B</t>
    </r>
    <r>
      <rPr>
        <sz val="11"/>
        <color theme="1"/>
        <rFont val="Calibri"/>
        <family val="2"/>
        <scheme val="minor"/>
      </rPr>
      <t xml:space="preserve">
Job Title: </t>
    </r>
    <r>
      <rPr>
        <b/>
        <sz val="11"/>
        <color theme="1"/>
        <rFont val="Calibri"/>
        <family val="2"/>
        <scheme val="minor"/>
      </rPr>
      <t>Engineering - Temporary III - Engineer III - SW DEV|3484</t>
    </r>
    <r>
      <rPr>
        <sz val="11"/>
        <color theme="1"/>
        <rFont val="Calibri"/>
        <family val="2"/>
        <scheme val="minor"/>
      </rPr>
      <t xml:space="preserve">
</t>
    </r>
    <r>
      <rPr>
        <b/>
        <sz val="11"/>
        <color theme="1"/>
        <rFont val="Calibri"/>
        <family val="2"/>
        <scheme val="minor"/>
      </rPr>
      <t xml:space="preserve">
Job Description: The ideal candidate will have:</t>
    </r>
    <r>
      <rPr>
        <sz val="11"/>
        <color theme="1"/>
        <rFont val="Calibri"/>
        <family val="2"/>
        <scheme val="minor"/>
      </rPr>
      <t xml:space="preserve">
- Strong C/C++ programming skills
- Embedded SW systems, RTOS (Real Time Operation Systems), strong Debugging skills
- Experience working with GPU's or CPU's or Linux Device Drivers
- Prior development experience in implementing/supporting Graphics driver for standards (OpenGL, Direct3D) and kernel mode drivers (DRM/KGSL) is an added advantage.
- Interest in computer graphics</t>
    </r>
  </si>
  <si>
    <r>
      <t xml:space="preserve">Client: Qualcomm
Location: Bangalore
Experience: 0-2 years
Request ID: </t>
    </r>
    <r>
      <rPr>
        <b/>
        <sz val="11"/>
        <color theme="1"/>
        <rFont val="Calibri"/>
        <family val="2"/>
        <scheme val="minor"/>
      </rPr>
      <t>5023341-1</t>
    </r>
    <r>
      <rPr>
        <sz val="11"/>
        <color theme="1"/>
        <rFont val="Calibri"/>
        <family val="2"/>
        <scheme val="minor"/>
      </rPr>
      <t xml:space="preserve">
Start/End Dates: </t>
    </r>
    <r>
      <rPr>
        <b/>
        <sz val="11"/>
        <color theme="1"/>
        <rFont val="Calibri"/>
        <family val="2"/>
        <scheme val="minor"/>
      </rPr>
      <t xml:space="preserve">7/15/2024 - 7/15/2025
</t>
    </r>
    <r>
      <rPr>
        <sz val="11"/>
        <color theme="1"/>
        <rFont val="Calibri"/>
        <family val="2"/>
        <scheme val="minor"/>
      </rPr>
      <t xml:space="preserve">HR Site Location: </t>
    </r>
    <r>
      <rPr>
        <b/>
        <sz val="11"/>
        <color theme="1"/>
        <rFont val="Calibri"/>
        <family val="2"/>
        <scheme val="minor"/>
      </rPr>
      <t>Bangalore - Bldg J</t>
    </r>
    <r>
      <rPr>
        <sz val="11"/>
        <color theme="1"/>
        <rFont val="Calibri"/>
        <family val="2"/>
        <scheme val="minor"/>
      </rPr>
      <t xml:space="preserve">
Job Title: </t>
    </r>
    <r>
      <rPr>
        <b/>
        <sz val="11"/>
        <color theme="1"/>
        <rFont val="Calibri"/>
        <family val="2"/>
        <scheme val="minor"/>
      </rPr>
      <t>Engineering - Temporary I - Engineer I - SW OTHERS|3842</t>
    </r>
    <r>
      <rPr>
        <sz val="11"/>
        <color theme="1"/>
        <rFont val="Calibri"/>
        <family val="2"/>
        <scheme val="minor"/>
      </rPr>
      <t xml:space="preserve">
</t>
    </r>
    <r>
      <rPr>
        <b/>
        <sz val="11"/>
        <color theme="1"/>
        <rFont val="Calibri"/>
        <family val="2"/>
        <scheme val="minor"/>
      </rPr>
      <t>Job Overview:</t>
    </r>
    <r>
      <rPr>
        <sz val="11"/>
        <color theme="1"/>
        <rFont val="Calibri"/>
        <family val="2"/>
        <scheme val="minor"/>
      </rPr>
      <t xml:space="preserve">
* Tools framework development for Location technology solutions
* New tools development for GNSS feature development and commercialization activities
* Automation framework for Location Technology software on embedded products
</t>
    </r>
    <r>
      <rPr>
        <b/>
        <sz val="11"/>
        <color theme="1"/>
        <rFont val="Calibri"/>
        <family val="2"/>
        <scheme val="minor"/>
      </rPr>
      <t xml:space="preserve">Job Functions and Needs:
</t>
    </r>
    <r>
      <rPr>
        <sz val="11"/>
        <color theme="1"/>
        <rFont val="Calibri"/>
        <family val="2"/>
        <scheme val="minor"/>
      </rPr>
      <t>* Strong Python working experience
* Strong hold on multi-processing concepts in Python for processing high-rate streaming data
* Strong hold on plotting libraries (matplotlib, bokeh)
* Good understanding of web technologies (FastAPI, Flask)
* Knowledge of time series DB (InfluxDB)
* Experience with visualization software (Grafana)
* Knowledge of C/C++ programming (threading, data structure concepts)
* Capability to work/develop automation and results analysis/post-process (data extract) scripts</t>
    </r>
  </si>
  <si>
    <r>
      <t xml:space="preserve">Client: Qualcomm
Location: Hyderabad
Experience: 0-2 years
Request ID: </t>
    </r>
    <r>
      <rPr>
        <b/>
        <sz val="11"/>
        <color rgb="FF000000"/>
        <rFont val="Calibri"/>
        <scheme val="minor"/>
      </rPr>
      <t xml:space="preserve">5023613-1
</t>
    </r>
    <r>
      <rPr>
        <sz val="11"/>
        <color rgb="FF000000"/>
        <rFont val="Calibri"/>
        <scheme val="minor"/>
      </rPr>
      <t xml:space="preserve">Start/End Dates: </t>
    </r>
    <r>
      <rPr>
        <b/>
        <sz val="11"/>
        <color rgb="FF000000"/>
        <rFont val="Calibri"/>
        <scheme val="minor"/>
      </rPr>
      <t xml:space="preserve">7/16/2024 - 9/30/2024
</t>
    </r>
    <r>
      <rPr>
        <sz val="11"/>
        <color rgb="FF000000"/>
        <rFont val="Calibri"/>
        <scheme val="minor"/>
      </rPr>
      <t xml:space="preserve">HR Site Location: </t>
    </r>
    <r>
      <rPr>
        <b/>
        <sz val="11"/>
        <color rgb="FF000000"/>
        <rFont val="Calibri"/>
        <scheme val="minor"/>
      </rPr>
      <t xml:space="preserve">Hyderabad_SEZ - Bldg E
</t>
    </r>
    <r>
      <rPr>
        <sz val="11"/>
        <color rgb="FF000000"/>
        <rFont val="Calibri"/>
        <scheme val="minor"/>
      </rPr>
      <t xml:space="preserve">Job Title: </t>
    </r>
    <r>
      <rPr>
        <b/>
        <sz val="11"/>
        <color rgb="FF000000"/>
        <rFont val="Calibri"/>
        <scheme val="minor"/>
      </rPr>
      <t xml:space="preserve">Engineering - Temporary I - Engineer I  - SW SYS|3842
Job Description: Job Overview:
</t>
    </r>
    <r>
      <rPr>
        <sz val="11"/>
        <color rgb="FF000000"/>
        <rFont val="Calibri"/>
        <scheme val="minor"/>
      </rPr>
      <t xml:space="preserve">The Candidate will be working in a dynamically evolving team which provides SIM/USIM/RUIM and eSIM (Embedded SIM) Interfaces for our LTE, 5G and NB-IOT Solutions. 
The candidate will have the opportunity to work on various projects which span across our Drivers, Services Layers, Multiple Processor Solutions. The candidate will be working on Developing the latest features.
</t>
    </r>
    <r>
      <rPr>
        <b/>
        <sz val="11"/>
        <color rgb="FF000000"/>
        <rFont val="Calibri"/>
        <scheme val="minor"/>
      </rPr>
      <t xml:space="preserve">Minimum Qualifications:
</t>
    </r>
    <r>
      <rPr>
        <sz val="11"/>
        <color rgb="FF000000"/>
        <rFont val="Calibri"/>
        <scheme val="minor"/>
      </rPr>
      <t xml:space="preserve">* Candidate should have good knowledge of programming skills in C or C++. 
* Good understanding of the software development cycle. 
* Good hands-on debugging skills. 
* Strong communication and interpersonal skills are required. 
* The candidate will need to have a good comprehension of real time operating systems. 
* Ability to verify features/changes independently. 
* Basic knowledge of any Wireless protocols like GSM/UMTS/LTE/5G required. 
* Knowledge of SIM/USIM protocols will be an additional plus. 
* Knowledge and debugging skills on Trace 32 will be an added advantage. 
* Knowledge of Qualcomm used tools like QXDM, QPST, P4 will be an added advantage.
</t>
    </r>
    <r>
      <rPr>
        <b/>
        <sz val="11"/>
        <color rgb="FF000000"/>
        <rFont val="Calibri"/>
        <scheme val="minor"/>
      </rPr>
      <t xml:space="preserve">Preferred Qualifications:
</t>
    </r>
    <r>
      <rPr>
        <sz val="11"/>
        <color rgb="FF000000"/>
        <rFont val="Calibri"/>
        <scheme val="minor"/>
      </rPr>
      <t>* SIM/USIM/RUIM/eSIM Development Experience is a Plus. 
* 1-2 years of relevant experience.</t>
    </r>
  </si>
  <si>
    <r>
      <t xml:space="preserve">Client: Qualcomm
Location: Hyderabad
Experience: 3+ years
Request Code: </t>
    </r>
    <r>
      <rPr>
        <b/>
        <sz val="11"/>
        <color theme="1"/>
        <rFont val="Calibri"/>
        <family val="2"/>
        <scheme val="minor"/>
      </rPr>
      <t>RJ6-19-24</t>
    </r>
    <r>
      <rPr>
        <sz val="11"/>
        <color theme="1"/>
        <rFont val="Calibri"/>
        <family val="2"/>
        <scheme val="minor"/>
      </rPr>
      <t xml:space="preserve">
Title: </t>
    </r>
    <r>
      <rPr>
        <b/>
        <sz val="11"/>
        <color theme="1"/>
        <rFont val="Calibri"/>
        <family val="2"/>
        <scheme val="minor"/>
      </rPr>
      <t>EII DEV-3 and EIII DEV-3</t>
    </r>
    <r>
      <rPr>
        <sz val="11"/>
        <color theme="1"/>
        <rFont val="Calibri"/>
        <family val="2"/>
        <scheme val="minor"/>
      </rPr>
      <t xml:space="preserve">
Location: </t>
    </r>
    <r>
      <rPr>
        <b/>
        <sz val="11"/>
        <color theme="1"/>
        <rFont val="Calibri"/>
        <family val="2"/>
        <scheme val="minor"/>
      </rPr>
      <t>HYD</t>
    </r>
    <r>
      <rPr>
        <sz val="11"/>
        <color theme="1"/>
        <rFont val="Calibri"/>
        <family val="2"/>
        <scheme val="minor"/>
      </rPr>
      <t xml:space="preserve">
</t>
    </r>
    <r>
      <rPr>
        <b/>
        <sz val="11"/>
        <color theme="1"/>
        <rFont val="Calibri"/>
        <family val="2"/>
        <scheme val="minor"/>
      </rPr>
      <t>Skills:</t>
    </r>
    <r>
      <rPr>
        <sz val="11"/>
        <color theme="1"/>
        <rFont val="Calibri"/>
        <family val="2"/>
        <scheme val="minor"/>
      </rPr>
      <t xml:space="preserve">
C /C++ Linux device drivers,  GPU is added advantage , debugging skills, OS concepts, Open GLES added advantage.</t>
    </r>
  </si>
  <si>
    <r>
      <t xml:space="preserve">Client: Qualcomm
Location: Hyderabad
Experience: 0-2 years
Request ID: </t>
    </r>
    <r>
      <rPr>
        <b/>
        <sz val="11"/>
        <color theme="1"/>
        <rFont val="Calibri"/>
        <family val="2"/>
        <scheme val="minor"/>
      </rPr>
      <t>5023200-1 / 5023201-1</t>
    </r>
    <r>
      <rPr>
        <sz val="11"/>
        <color theme="1"/>
        <rFont val="Calibri"/>
        <family val="2"/>
        <scheme val="minor"/>
      </rPr>
      <t xml:space="preserve">
Start/End Dates: </t>
    </r>
    <r>
      <rPr>
        <b/>
        <sz val="11"/>
        <color theme="1"/>
        <rFont val="Calibri"/>
        <family val="2"/>
        <scheme val="minor"/>
      </rPr>
      <t xml:space="preserve">6/30/2024 - 9/30/2024
</t>
    </r>
    <r>
      <rPr>
        <sz val="11"/>
        <color theme="1"/>
        <rFont val="Calibri"/>
        <family val="2"/>
        <scheme val="minor"/>
      </rPr>
      <t xml:space="preserve">HR Site Location: </t>
    </r>
    <r>
      <rPr>
        <b/>
        <sz val="11"/>
        <color theme="1"/>
        <rFont val="Calibri"/>
        <family val="2"/>
        <scheme val="minor"/>
      </rPr>
      <t>Hyderabad_SEZ - Bldg E</t>
    </r>
    <r>
      <rPr>
        <sz val="11"/>
        <color theme="1"/>
        <rFont val="Calibri"/>
        <family val="2"/>
        <scheme val="minor"/>
      </rPr>
      <t xml:space="preserve">
Job Title: </t>
    </r>
    <r>
      <rPr>
        <b/>
        <sz val="11"/>
        <color theme="1"/>
        <rFont val="Calibri"/>
        <family val="2"/>
        <scheme val="minor"/>
      </rPr>
      <t>Engineering - Temporary I - Engineer I - SW TEST|3842</t>
    </r>
    <r>
      <rPr>
        <sz val="11"/>
        <color theme="1"/>
        <rFont val="Calibri"/>
        <family val="2"/>
        <scheme val="minor"/>
      </rPr>
      <t xml:space="preserve">
</t>
    </r>
    <r>
      <rPr>
        <b/>
        <sz val="11"/>
        <color theme="1"/>
        <rFont val="Calibri"/>
        <family val="2"/>
        <scheme val="minor"/>
      </rPr>
      <t xml:space="preserve">Job Description: </t>
    </r>
    <r>
      <rPr>
        <sz val="11"/>
        <color theme="1"/>
        <rFont val="Calibri"/>
        <family val="2"/>
        <scheme val="minor"/>
      </rPr>
      <t xml:space="preserve">
&gt; FW Test role where the engineer is expected to perform testing of NR , LTE, IOT protocol testing on MTP devices.
&gt; Python programming and problem solving capabilities are a must
&gt; Good communication skills and team spirit are needed.</t>
    </r>
  </si>
  <si>
    <r>
      <t xml:space="preserve">Client: Qualcomm
Location: Hyderabad
Experience: 0-2 years
Request ID: </t>
    </r>
    <r>
      <rPr>
        <b/>
        <sz val="11"/>
        <color theme="1"/>
        <rFont val="Calibri"/>
        <family val="2"/>
        <scheme val="minor"/>
      </rPr>
      <t>5023436-1</t>
    </r>
    <r>
      <rPr>
        <sz val="11"/>
        <color theme="1"/>
        <rFont val="Calibri"/>
        <family val="2"/>
        <scheme val="minor"/>
      </rPr>
      <t xml:space="preserve">
Start/End Dates: </t>
    </r>
    <r>
      <rPr>
        <b/>
        <sz val="11"/>
        <color theme="1"/>
        <rFont val="Calibri"/>
        <family val="2"/>
        <scheme val="minor"/>
      </rPr>
      <t>8/9/2024 - 9/30/2024</t>
    </r>
    <r>
      <rPr>
        <sz val="11"/>
        <color theme="1"/>
        <rFont val="Calibri"/>
        <family val="2"/>
        <scheme val="minor"/>
      </rPr>
      <t xml:space="preserve">
HR Site Location: </t>
    </r>
    <r>
      <rPr>
        <b/>
        <sz val="11"/>
        <color theme="1"/>
        <rFont val="Calibri"/>
        <family val="2"/>
        <scheme val="minor"/>
      </rPr>
      <t>Hyderabad_SEZ - Bldg E</t>
    </r>
    <r>
      <rPr>
        <sz val="11"/>
        <color theme="1"/>
        <rFont val="Calibri"/>
        <family val="2"/>
        <scheme val="minor"/>
      </rPr>
      <t xml:space="preserve">
Job Title: </t>
    </r>
    <r>
      <rPr>
        <b/>
        <sz val="11"/>
        <color theme="1"/>
        <rFont val="Calibri"/>
        <family val="2"/>
        <scheme val="minor"/>
      </rPr>
      <t>Engineering - Temporary I - Engineer I - SW TEST|3842</t>
    </r>
    <r>
      <rPr>
        <sz val="11"/>
        <color theme="1"/>
        <rFont val="Calibri"/>
        <family val="2"/>
        <scheme val="minor"/>
      </rPr>
      <t xml:space="preserve">
</t>
    </r>
    <r>
      <rPr>
        <b/>
        <sz val="11"/>
        <color theme="1"/>
        <rFont val="Calibri"/>
        <family val="2"/>
        <scheme val="minor"/>
      </rPr>
      <t xml:space="preserve"> Job Description: </t>
    </r>
    <r>
      <rPr>
        <sz val="11"/>
        <color theme="1"/>
        <rFont val="Calibri"/>
        <family val="2"/>
        <scheme val="minor"/>
      </rPr>
      <t xml:space="preserve">
&gt; Perform RF Testing and RF Testing Automations for RF PCBs
&gt; Require knowledge of Advanced Python Scripting
&gt; Seeking an experienced RF Test and Automation Engineer
&gt; Familiarity with Python scripting essential
&gt; Experience with 3GPP mobile handset RF standards
&gt; Background in designing wireless products and circuitry
&gt; Knowledge of CDMA, WCDMA, GSM, and LTE receivers, transmitters, power amplifiers, and synthesizers
&gt; Additional knowledge of GPS receivers and Bluetooth and WLAN transceivers considered a plus</t>
    </r>
  </si>
  <si>
    <r>
      <t xml:space="preserve">Client: Qualcomm
Location: Hyderabad
Experience: 0-2 years
Request ID: </t>
    </r>
    <r>
      <rPr>
        <b/>
        <sz val="11"/>
        <color theme="1"/>
        <rFont val="Calibri"/>
        <family val="2"/>
        <scheme val="minor"/>
      </rPr>
      <t>5023450-1</t>
    </r>
    <r>
      <rPr>
        <sz val="11"/>
        <color theme="1"/>
        <rFont val="Calibri"/>
        <family val="2"/>
        <scheme val="minor"/>
      </rPr>
      <t xml:space="preserve">
Start/End Dates: </t>
    </r>
    <r>
      <rPr>
        <b/>
        <sz val="11"/>
        <color theme="1"/>
        <rFont val="Calibri"/>
        <family val="2"/>
        <scheme val="minor"/>
      </rPr>
      <t>7/15/2024 - 9/11/2024</t>
    </r>
    <r>
      <rPr>
        <sz val="11"/>
        <color theme="1"/>
        <rFont val="Calibri"/>
        <family val="2"/>
        <scheme val="minor"/>
      </rPr>
      <t xml:space="preserve">
HR Site Location: </t>
    </r>
    <r>
      <rPr>
        <b/>
        <sz val="11"/>
        <color theme="1"/>
        <rFont val="Calibri"/>
        <family val="2"/>
        <scheme val="minor"/>
      </rPr>
      <t>Hyderabad_SEZ - Bldg E</t>
    </r>
    <r>
      <rPr>
        <sz val="11"/>
        <color theme="1"/>
        <rFont val="Calibri"/>
        <family val="2"/>
        <scheme val="minor"/>
      </rPr>
      <t xml:space="preserve">
Job Title: </t>
    </r>
    <r>
      <rPr>
        <b/>
        <sz val="11"/>
        <color theme="1"/>
        <rFont val="Calibri"/>
        <family val="2"/>
        <scheme val="minor"/>
      </rPr>
      <t>Engineering - Temporary I - Engineer I - SW TEST|3842</t>
    </r>
    <r>
      <rPr>
        <sz val="11"/>
        <color theme="1"/>
        <rFont val="Calibri"/>
        <family val="2"/>
        <scheme val="minor"/>
      </rPr>
      <t xml:space="preserve">
</t>
    </r>
    <r>
      <rPr>
        <b/>
        <sz val="11"/>
        <color theme="1"/>
        <rFont val="Calibri"/>
        <family val="2"/>
        <scheme val="minor"/>
      </rPr>
      <t>Job Description: 
* SW Test Engineer role to test NR,LTE protocols on Qualcomm MTPs.</t>
    </r>
    <r>
      <rPr>
        <sz val="11"/>
        <color theme="1"/>
        <rFont val="Calibri"/>
        <family val="2"/>
        <scheme val="minor"/>
      </rPr>
      <t xml:space="preserve">
* Knowledge of NR and LTE protocol is must.
* Python programming expertise is a preferrable.
* Problem solving and good communication skills are a must.</t>
    </r>
  </si>
  <si>
    <r>
      <t xml:space="preserve">Client: Qualcomm
Location: Bangalore
Experience: 3-5 years
Request ID: </t>
    </r>
    <r>
      <rPr>
        <b/>
        <sz val="11"/>
        <color theme="1"/>
        <rFont val="Calibri"/>
        <family val="2"/>
        <scheme val="minor"/>
      </rPr>
      <t>5023487-1</t>
    </r>
    <r>
      <rPr>
        <sz val="11"/>
        <color theme="1"/>
        <rFont val="Calibri"/>
        <family val="2"/>
        <scheme val="minor"/>
      </rPr>
      <t xml:space="preserve">
Start/End Dates: </t>
    </r>
    <r>
      <rPr>
        <b/>
        <sz val="11"/>
        <color theme="1"/>
        <rFont val="Calibri"/>
        <family val="2"/>
        <scheme val="minor"/>
      </rPr>
      <t>8/1/2024 - 9/30/2024</t>
    </r>
    <r>
      <rPr>
        <sz val="11"/>
        <color theme="1"/>
        <rFont val="Calibri"/>
        <family val="2"/>
        <scheme val="minor"/>
      </rPr>
      <t xml:space="preserve">
HR Site Location: </t>
    </r>
    <r>
      <rPr>
        <b/>
        <sz val="11"/>
        <color theme="1"/>
        <rFont val="Calibri"/>
        <family val="2"/>
        <scheme val="minor"/>
      </rPr>
      <t>Bangalore - Bldg J</t>
    </r>
    <r>
      <rPr>
        <sz val="11"/>
        <color theme="1"/>
        <rFont val="Calibri"/>
        <family val="2"/>
        <scheme val="minor"/>
      </rPr>
      <t xml:space="preserve">
Job Title:</t>
    </r>
    <r>
      <rPr>
        <b/>
        <sz val="11"/>
        <color theme="1"/>
        <rFont val="Calibri"/>
        <family val="2"/>
        <scheme val="minor"/>
      </rPr>
      <t xml:space="preserve"> Engineering - Temporary II - Engineer II - SW DEV|3483</t>
    </r>
    <r>
      <rPr>
        <sz val="11"/>
        <color theme="1"/>
        <rFont val="Calibri"/>
        <family val="2"/>
        <scheme val="minor"/>
      </rPr>
      <t xml:space="preserve">
</t>
    </r>
    <r>
      <rPr>
        <b/>
        <sz val="11"/>
        <color theme="1"/>
        <rFont val="Calibri"/>
        <family val="2"/>
        <scheme val="minor"/>
      </rPr>
      <t xml:space="preserve">Job Description: </t>
    </r>
    <r>
      <rPr>
        <sz val="11"/>
        <color theme="1"/>
        <rFont val="Calibri"/>
        <family val="2"/>
        <scheme val="minor"/>
      </rPr>
      <t xml:space="preserve">Please Provide a Job DescriptionKey Responsibilities:
•       The ability to multitask in a paced environment.
•       Collaborates with others inside and outside project team to accomplish project objectives.
•       Communicates with project lead to provide status and information about impending obstacles.
•       Capture requirements and detailed perform analysis for assigned tasks.
•       Detailed design of firmware areas including enhancing and adapting existing design to suit software requirements.
•       Ability to provide work breakdown for new features with feasibility study, effort estimates and risk mitigation.
•       The ability to prioritize requests and communicate priorities.
•       Develops and tests software of major scale and complexity to agreed timescales.
•       Maintenance of software including defect investigation.
•       Delivery of high-quality firmware in line with the department’s processes
•       Contribute towards the continuous development of the department’s processes.
•       Conducts peer software reviews.
•       Creates relevant documentation following the department’s processes.
•       Assist/Lead external inter-operability and compliance test events.
</t>
    </r>
    <r>
      <rPr>
        <b/>
        <sz val="11"/>
        <color theme="1"/>
        <rFont val="Calibri"/>
        <family val="2"/>
        <scheme val="minor"/>
      </rPr>
      <t xml:space="preserve">Required Desired
</t>
    </r>
    <r>
      <rPr>
        <sz val="11"/>
        <color theme="1"/>
        <rFont val="Calibri"/>
        <family val="2"/>
        <scheme val="minor"/>
      </rPr>
      <t xml:space="preserve">•       Excellent C programming skills with proven experience of writing efficient code for low powered and memory constrained systems. 
•       Secure firmware development experience with sound conceptual knowledge of Trusted Execution Environment (TEE) and Trusted Platform Modules (TPM)
•       Excellent trouble shooting and analytical skills that may be applied to resolve potential system issues  
•       Knowledge of ARM TrustZone Technology and concepts such as TZPC and TZASC.
•       Understanding and an interest regarding security threats in embedded systems and the means to counter such threats by hardware/software mechanisms.     
•       Extensive on-chip application development experience with a clear understanding of chip development life cycle and exposure to SoCs, peripherals and embedded environments.
•       Knowledge of concepts such as Secure Boot, Access Control, Authentication, Encryption/Decryption, secure device provisioning or key management. 
•       Experience with chip bring up and/or knowledge of digital hardware along with ability to read board schematics
•       Exposure to debugging tools and use of utilities like logic analysers, oscilloscope, JTAG interfaces over Lauterbach/J-Link.    
•       Ability to provide work breakdown for new features with feasibility study, effort estimates and risk mitigation
•       Strong communication skills with ability to evaluate and create design documentation detailing complex features and relationships       
•      Knowledge of assembly programming would be very desirable.
•       Knowledge and exposure to FreeRTOS would be desirable.
</t>
    </r>
    <r>
      <rPr>
        <b/>
        <sz val="11"/>
        <color theme="1"/>
        <rFont val="Calibri"/>
        <family val="2"/>
        <scheme val="minor"/>
      </rPr>
      <t>Minimum Qualifications</t>
    </r>
    <r>
      <rPr>
        <sz val="11"/>
        <color theme="1"/>
        <rFont val="Calibri"/>
        <family val="2"/>
        <scheme val="minor"/>
      </rPr>
      <t xml:space="preserve">
•       Bachelor's degree in Engineering, Information Systems, Computer Science, or related field
</t>
    </r>
    <r>
      <rPr>
        <b/>
        <sz val="11"/>
        <color theme="1"/>
        <rFont val="Calibri"/>
        <family val="2"/>
        <scheme val="minor"/>
      </rPr>
      <t>Work Experience</t>
    </r>
    <r>
      <rPr>
        <sz val="11"/>
        <color theme="1"/>
        <rFont val="Calibri"/>
        <family val="2"/>
        <scheme val="minor"/>
      </rPr>
      <t xml:space="preserve">
•       2+ years of Software Engineering in Software development preferably in Embedded and programming in C / Assembly</t>
    </r>
  </si>
  <si>
    <r>
      <t>Client: Qualcomm
Location: Bangalore
Experience: 3-5 years
Request ID:</t>
    </r>
    <r>
      <rPr>
        <b/>
        <sz val="11"/>
        <color theme="1"/>
        <rFont val="Calibri"/>
        <family val="2"/>
        <scheme val="minor"/>
      </rPr>
      <t xml:space="preserve"> 5023505-1</t>
    </r>
    <r>
      <rPr>
        <sz val="11"/>
        <color theme="1"/>
        <rFont val="Calibri"/>
        <family val="2"/>
        <scheme val="minor"/>
      </rPr>
      <t xml:space="preserve">
Start/End Dates: </t>
    </r>
    <r>
      <rPr>
        <b/>
        <sz val="11"/>
        <color theme="1"/>
        <rFont val="Calibri"/>
        <family val="2"/>
        <scheme val="minor"/>
      </rPr>
      <t>7/8/2024 - 9/30/2024</t>
    </r>
    <r>
      <rPr>
        <sz val="11"/>
        <color theme="1"/>
        <rFont val="Calibri"/>
        <family val="2"/>
        <scheme val="minor"/>
      </rPr>
      <t xml:space="preserve">
HR Site Location: </t>
    </r>
    <r>
      <rPr>
        <b/>
        <sz val="11"/>
        <color theme="1"/>
        <rFont val="Calibri"/>
        <family val="2"/>
        <scheme val="minor"/>
      </rPr>
      <t>Bangalore - Bldg F</t>
    </r>
    <r>
      <rPr>
        <sz val="11"/>
        <color theme="1"/>
        <rFont val="Calibri"/>
        <family val="2"/>
        <scheme val="minor"/>
      </rPr>
      <t xml:space="preserve">
Job Title: </t>
    </r>
    <r>
      <rPr>
        <b/>
        <sz val="11"/>
        <color theme="1"/>
        <rFont val="Calibri"/>
        <family val="2"/>
        <scheme val="minor"/>
      </rPr>
      <t>Engineering - Temporary II - Engineer II - SW DEV|3483</t>
    </r>
    <r>
      <rPr>
        <sz val="11"/>
        <color theme="1"/>
        <rFont val="Calibri"/>
        <family val="2"/>
        <scheme val="minor"/>
      </rPr>
      <t xml:space="preserve">
</t>
    </r>
    <r>
      <rPr>
        <b/>
        <sz val="11"/>
        <color theme="1"/>
        <rFont val="Calibri"/>
        <family val="2"/>
        <scheme val="minor"/>
      </rPr>
      <t xml:space="preserve">Job Description: </t>
    </r>
    <r>
      <rPr>
        <sz val="11"/>
        <color theme="1"/>
        <rFont val="Calibri"/>
        <family val="2"/>
        <scheme val="minor"/>
      </rPr>
      <t xml:space="preserve">
Basic Programming and Embedded skills
1) C++/C++11/C++14 programming experience
2) Hands on Linux/QNX OS/Android OS
3) Embedded Systems - Exp with design &amp; development.
4) Basic Knowledge of JIRA &amp; GIT
5) Experience : 4 - 12 years
</t>
    </r>
    <r>
      <rPr>
        <b/>
        <sz val="11"/>
        <color theme="1"/>
        <rFont val="Calibri"/>
        <family val="2"/>
        <scheme val="minor"/>
      </rPr>
      <t>Domain Knowledge:</t>
    </r>
    <r>
      <rPr>
        <sz val="11"/>
        <color theme="1"/>
        <rFont val="Calibri"/>
        <family val="2"/>
        <scheme val="minor"/>
      </rPr>
      <t xml:space="preserve">
1) Working knowledge of DOIP, UDP, C-ASR UDS / calibration / Rapid prototyping or pre-dev, Google Test Framework (Optional)</t>
    </r>
  </si>
  <si>
    <r>
      <t xml:space="preserve">Client: Qualcomm
Location: Hyderabad
Experience: 0-2 years
Request ID: </t>
    </r>
    <r>
      <rPr>
        <b/>
        <sz val="11"/>
        <color theme="1"/>
        <rFont val="Calibri"/>
        <family val="2"/>
        <scheme val="minor"/>
      </rPr>
      <t>5023103-1</t>
    </r>
    <r>
      <rPr>
        <sz val="11"/>
        <color theme="1"/>
        <rFont val="Calibri"/>
        <family val="2"/>
        <scheme val="minor"/>
      </rPr>
      <t xml:space="preserve">
Start/End Dates: </t>
    </r>
    <r>
      <rPr>
        <b/>
        <sz val="11"/>
        <color theme="1"/>
        <rFont val="Calibri"/>
        <family val="2"/>
        <scheme val="minor"/>
      </rPr>
      <t>6/25/2024 - 3/25/2025</t>
    </r>
    <r>
      <rPr>
        <sz val="11"/>
        <color theme="1"/>
        <rFont val="Calibri"/>
        <family val="2"/>
        <scheme val="minor"/>
      </rPr>
      <t xml:space="preserve">
HR Site Location:</t>
    </r>
    <r>
      <rPr>
        <b/>
        <sz val="11"/>
        <color theme="1"/>
        <rFont val="Calibri"/>
        <family val="2"/>
        <scheme val="minor"/>
      </rPr>
      <t xml:space="preserve"> Hyderabad_SEZ - Bldg D</t>
    </r>
    <r>
      <rPr>
        <sz val="11"/>
        <color theme="1"/>
        <rFont val="Calibri"/>
        <family val="2"/>
        <scheme val="minor"/>
      </rPr>
      <t xml:space="preserve">
Job Title:</t>
    </r>
    <r>
      <rPr>
        <b/>
        <sz val="11"/>
        <color theme="1"/>
        <rFont val="Calibri"/>
        <family val="2"/>
        <scheme val="minor"/>
      </rPr>
      <t xml:space="preserve"> Engineering - Temporary I - Engineer I - SW DEV|3482</t>
    </r>
    <r>
      <rPr>
        <sz val="11"/>
        <color theme="1"/>
        <rFont val="Calibri"/>
        <family val="2"/>
        <scheme val="minor"/>
      </rPr>
      <t xml:space="preserve">
</t>
    </r>
    <r>
      <rPr>
        <b/>
        <sz val="11"/>
        <color theme="1"/>
        <rFont val="Calibri"/>
        <family val="2"/>
        <scheme val="minor"/>
      </rPr>
      <t>Job Description:</t>
    </r>
    <r>
      <rPr>
        <sz val="11"/>
        <color theme="1"/>
        <rFont val="Calibri"/>
        <family val="2"/>
        <scheme val="minor"/>
      </rPr>
      <t xml:space="preserve"> Platform Engineer with experience in areas of:
 1. Development in C, C++, Python and shell.
 2. Conversant with debugging on Linux systems for User space as well as kernel issues.
 3. Experience with porting and integration of software on OS Distributions, 
    such as Ubuntu, Debian, Red Hator openemebdded based.
 4. Hands on experience with git
 5. Ability to solve problems
 6. Strong Communicator
 7. Team player</t>
    </r>
  </si>
  <si>
    <r>
      <t xml:space="preserve">Client: Qualcomm
Location: Hyderabad
Experience: 3-5 years
Request ID: </t>
    </r>
    <r>
      <rPr>
        <b/>
        <sz val="11"/>
        <color theme="1"/>
        <rFont val="Calibri"/>
        <family val="2"/>
        <scheme val="minor"/>
      </rPr>
      <t>5023176-1</t>
    </r>
    <r>
      <rPr>
        <sz val="11"/>
        <color theme="1"/>
        <rFont val="Calibri"/>
        <family val="2"/>
        <scheme val="minor"/>
      </rPr>
      <t xml:space="preserve">
Start/End Dates:</t>
    </r>
    <r>
      <rPr>
        <b/>
        <sz val="11"/>
        <color theme="1"/>
        <rFont val="Calibri"/>
        <family val="2"/>
        <scheme val="minor"/>
      </rPr>
      <t xml:space="preserve"> 7/1/2024 - 6/30/2026</t>
    </r>
    <r>
      <rPr>
        <sz val="11"/>
        <color theme="1"/>
        <rFont val="Calibri"/>
        <family val="2"/>
        <scheme val="minor"/>
      </rPr>
      <t xml:space="preserve">
HR Site Location:</t>
    </r>
    <r>
      <rPr>
        <b/>
        <sz val="11"/>
        <color theme="1"/>
        <rFont val="Calibri"/>
        <family val="2"/>
        <scheme val="minor"/>
      </rPr>
      <t xml:space="preserve"> Hyderabad - Bldg B</t>
    </r>
    <r>
      <rPr>
        <sz val="11"/>
        <color theme="1"/>
        <rFont val="Calibri"/>
        <family val="2"/>
        <scheme val="minor"/>
      </rPr>
      <t xml:space="preserve">
Job Title: </t>
    </r>
    <r>
      <rPr>
        <b/>
        <sz val="11"/>
        <color theme="1"/>
        <rFont val="Calibri"/>
        <family val="2"/>
        <scheme val="minor"/>
      </rPr>
      <t>Engineering - Temporary II - Engineer II - SW DEV|3483</t>
    </r>
    <r>
      <rPr>
        <sz val="11"/>
        <color theme="1"/>
        <rFont val="Calibri"/>
        <family val="2"/>
        <scheme val="minor"/>
      </rPr>
      <t xml:space="preserve">
</t>
    </r>
    <r>
      <rPr>
        <b/>
        <sz val="11"/>
        <color theme="1"/>
        <rFont val="Calibri"/>
        <family val="2"/>
        <scheme val="minor"/>
      </rPr>
      <t>Job Function:</t>
    </r>
    <r>
      <rPr>
        <sz val="11"/>
        <color theme="1"/>
        <rFont val="Calibri"/>
        <family val="2"/>
        <scheme val="minor"/>
      </rPr>
      <t xml:space="preserve">
* Provide software engineering solutions for development projects in the Connectivity Group
* Work on multiple layers of the software stack, including user space and kernel space
* Debugging in different software environments and on hardware
</t>
    </r>
    <r>
      <rPr>
        <b/>
        <sz val="11"/>
        <color theme="1"/>
        <rFont val="Calibri"/>
        <family val="2"/>
        <scheme val="minor"/>
      </rPr>
      <t>Skills/Experience:</t>
    </r>
    <r>
      <rPr>
        <sz val="11"/>
        <color theme="1"/>
        <rFont val="Calibri"/>
        <family val="2"/>
        <scheme val="minor"/>
      </rPr>
      <t xml:space="preserve">
* 2-3 years' experience with programming languages such as C, C++ (Java is an added advantage)
* Strong operating systems knowledge
* Working experience with device drivers in any OS environment
* Good debugging skills
</t>
    </r>
    <r>
      <rPr>
        <b/>
        <sz val="11"/>
        <color theme="1"/>
        <rFont val="Calibri"/>
        <family val="2"/>
        <scheme val="minor"/>
      </rPr>
      <t>Preferred Skills:</t>
    </r>
    <r>
      <rPr>
        <sz val="11"/>
        <color theme="1"/>
        <rFont val="Calibri"/>
        <family val="2"/>
        <scheme val="minor"/>
      </rPr>
      <t xml:space="preserve">
* Experience in developing upstream/opensource projects
* Team player who can function well with minimum supervision
* Attention to detail and follow-through
* Verbal and written communication skills
* Knowledge of Android OS
* Exposure to WLAN technologies
</t>
    </r>
    <r>
      <rPr>
        <b/>
        <sz val="11"/>
        <color theme="1"/>
        <rFont val="Calibri"/>
        <family val="2"/>
        <scheme val="minor"/>
      </rPr>
      <t>Responsibilities:</t>
    </r>
    <r>
      <rPr>
        <sz val="11"/>
        <color theme="1"/>
        <rFont val="Calibri"/>
        <family val="2"/>
        <scheme val="minor"/>
      </rPr>
      <t xml:space="preserve">
* Develop software to enable Wi-Fi technology in Qualcomm platforms
* Develop drivers, integrate firmware and middleware
* Validate Wi-Fi features across various chipsets and Android platforms
</t>
    </r>
    <r>
      <rPr>
        <b/>
        <sz val="11"/>
        <color theme="1"/>
        <rFont val="Calibri"/>
        <family val="2"/>
        <scheme val="minor"/>
      </rPr>
      <t>Education Requirements:</t>
    </r>
    <r>
      <rPr>
        <sz val="11"/>
        <color theme="1"/>
        <rFont val="Calibri"/>
        <family val="2"/>
        <scheme val="minor"/>
      </rPr>
      <t xml:space="preserve">
* Required: Bachelor's degree in Engineering, Electronics and Communications, or Computer Sciences
* Preferred: Master's degree in Computer Engineering, Computer Science, or Electronics and Communications</t>
    </r>
  </si>
  <si>
    <r>
      <t xml:space="preserve">Client: Qualcomm
Location: Bangalore
Experience: 0-2 years
Request ID: </t>
    </r>
    <r>
      <rPr>
        <b/>
        <sz val="11"/>
        <color theme="1"/>
        <rFont val="Calibri"/>
        <family val="2"/>
        <scheme val="minor"/>
      </rPr>
      <t>5023369-1</t>
    </r>
    <r>
      <rPr>
        <sz val="11"/>
        <color theme="1"/>
        <rFont val="Calibri"/>
        <family val="2"/>
        <scheme val="minor"/>
      </rPr>
      <t xml:space="preserve">
Start/End Dates: </t>
    </r>
    <r>
      <rPr>
        <b/>
        <sz val="11"/>
        <color theme="1"/>
        <rFont val="Calibri"/>
        <family val="2"/>
        <scheme val="minor"/>
      </rPr>
      <t>6/26/2024 - 1/31/2025</t>
    </r>
    <r>
      <rPr>
        <sz val="11"/>
        <color theme="1"/>
        <rFont val="Calibri"/>
        <family val="2"/>
        <scheme val="minor"/>
      </rPr>
      <t xml:space="preserve">
HR Site Location: </t>
    </r>
    <r>
      <rPr>
        <b/>
        <sz val="11"/>
        <color theme="1"/>
        <rFont val="Calibri"/>
        <family val="2"/>
        <scheme val="minor"/>
      </rPr>
      <t>Bangalore - Bldg F</t>
    </r>
    <r>
      <rPr>
        <sz val="11"/>
        <color theme="1"/>
        <rFont val="Calibri"/>
        <family val="2"/>
        <scheme val="minor"/>
      </rPr>
      <t xml:space="preserve">
Job Title: </t>
    </r>
    <r>
      <rPr>
        <b/>
        <sz val="11"/>
        <color theme="1"/>
        <rFont val="Calibri"/>
        <family val="2"/>
        <scheme val="minor"/>
      </rPr>
      <t>Engineering - Temporary I - Engineer I - SW DEV|3482</t>
    </r>
    <r>
      <rPr>
        <sz val="11"/>
        <color theme="1"/>
        <rFont val="Calibri"/>
        <family val="2"/>
        <scheme val="minor"/>
      </rPr>
      <t xml:space="preserve">
</t>
    </r>
    <r>
      <rPr>
        <b/>
        <sz val="11"/>
        <color theme="1"/>
        <rFont val="Calibri"/>
        <family val="2"/>
        <scheme val="minor"/>
      </rPr>
      <t xml:space="preserve">Job Description: </t>
    </r>
    <r>
      <rPr>
        <sz val="11"/>
        <color theme="1"/>
        <rFont val="Calibri"/>
        <family val="2"/>
        <scheme val="minor"/>
      </rPr>
      <t xml:space="preserve">
* Good in C/C++ basics and coding.
* candidate should be able to write complex programs and execute.
* candidate should have understanding on audio basics and any one of audio architecture.
* Experience on Android Audio architecture, Audioflinger, mediaserver and knowledge on hypervisor system.
* candidate should have Experience on OS concepts Multi Threads, IPC, Memory management.
* Experience on development and debugging tools git, perforce, GDB, Jtag, systrace.
* Excellent communication skills and able to interact with customers.</t>
    </r>
  </si>
  <si>
    <r>
      <t xml:space="preserve">Client: Qualcomm
Location: Hyderabad
Experience: 0-2 years
Request ID: </t>
    </r>
    <r>
      <rPr>
        <b/>
        <sz val="11"/>
        <color theme="1"/>
        <rFont val="Calibri"/>
        <family val="2"/>
        <scheme val="minor"/>
      </rPr>
      <t>5023400-1</t>
    </r>
    <r>
      <rPr>
        <sz val="11"/>
        <color theme="1"/>
        <rFont val="Calibri"/>
        <family val="2"/>
        <scheme val="minor"/>
      </rPr>
      <t xml:space="preserve">
Start/End Dates: </t>
    </r>
    <r>
      <rPr>
        <b/>
        <sz val="11"/>
        <color theme="1"/>
        <rFont val="Calibri"/>
        <family val="2"/>
        <scheme val="minor"/>
      </rPr>
      <t>7/1/2024 - 9/30/2024</t>
    </r>
    <r>
      <rPr>
        <sz val="11"/>
        <color theme="1"/>
        <rFont val="Calibri"/>
        <family val="2"/>
        <scheme val="minor"/>
      </rPr>
      <t xml:space="preserve">
HR Site Location: </t>
    </r>
    <r>
      <rPr>
        <b/>
        <sz val="11"/>
        <color theme="1"/>
        <rFont val="Calibri"/>
        <family val="2"/>
        <scheme val="minor"/>
      </rPr>
      <t>Hyderabad_SEZ - Bldg E</t>
    </r>
    <r>
      <rPr>
        <sz val="11"/>
        <color theme="1"/>
        <rFont val="Calibri"/>
        <family val="2"/>
        <scheme val="minor"/>
      </rPr>
      <t xml:space="preserve">
Job Title: </t>
    </r>
    <r>
      <rPr>
        <b/>
        <sz val="11"/>
        <color theme="1"/>
        <rFont val="Calibri"/>
        <family val="2"/>
        <scheme val="minor"/>
      </rPr>
      <t>Engineering - Temporary I - Engineer I - SW INT|3842</t>
    </r>
    <r>
      <rPr>
        <sz val="11"/>
        <color theme="1"/>
        <rFont val="Calibri"/>
        <family val="2"/>
        <scheme val="minor"/>
      </rPr>
      <t xml:space="preserve">
</t>
    </r>
    <r>
      <rPr>
        <b/>
        <sz val="11"/>
        <color theme="1"/>
        <rFont val="Calibri"/>
        <family val="2"/>
        <scheme val="minor"/>
      </rPr>
      <t>Job Description: Job Overview:</t>
    </r>
    <r>
      <rPr>
        <sz val="11"/>
        <color theme="1"/>
        <rFont val="Calibri"/>
        <family val="2"/>
        <scheme val="minor"/>
      </rPr>
      <t xml:space="preserve">
Software Integration, Build and Release. Troubleshoot run time and build related problems and report findings. Ensure software builds run properly on target device. First hand triage of the test failure on device.
</t>
    </r>
    <r>
      <rPr>
        <b/>
        <sz val="11"/>
        <color theme="1"/>
        <rFont val="Calibri"/>
        <family val="2"/>
        <scheme val="minor"/>
      </rPr>
      <t>Minimum Qualifications:</t>
    </r>
    <r>
      <rPr>
        <sz val="11"/>
        <color theme="1"/>
        <rFont val="Calibri"/>
        <family val="2"/>
        <scheme val="minor"/>
      </rPr>
      <t xml:space="preserve">
1 to 3 years of experience in Real Time Embedded Software Development and/or Software Integration. Good Understanding of C language Basics
</t>
    </r>
    <r>
      <rPr>
        <b/>
        <sz val="11"/>
        <color theme="1"/>
        <rFont val="Calibri"/>
        <family val="2"/>
        <scheme val="minor"/>
      </rPr>
      <t>Preferred Qualifications:</t>
    </r>
    <r>
      <rPr>
        <sz val="11"/>
        <color theme="1"/>
        <rFont val="Calibri"/>
        <family val="2"/>
        <scheme val="minor"/>
      </rPr>
      <t xml:space="preserve">
Experience with telecom/modem domain (GSM, CDMA, WCDMA/3G, LTE, 5G etc) is a plus Ability to communicate with multiple teams Strong interpersonal and communication skills Multithreading and multitasking experience Familiarity with Windows/Linux environments
</t>
    </r>
    <r>
      <rPr>
        <b/>
        <sz val="11"/>
        <color theme="1"/>
        <rFont val="Calibri"/>
        <family val="2"/>
        <scheme val="minor"/>
      </rPr>
      <t>Educational Requirements:</t>
    </r>
    <r>
      <rPr>
        <sz val="11"/>
        <color theme="1"/>
        <rFont val="Calibri"/>
        <family val="2"/>
        <scheme val="minor"/>
      </rPr>
      <t xml:space="preserve">
Required: Bachelor's, Computer Engineering and/or Electronics &amp; Satellites Eng and/or Information Technology</t>
    </r>
  </si>
  <si>
    <r>
      <t xml:space="preserve">Client: Qualcomm
Location: Hyderabad
Experience: 3-5 years
Request ID: </t>
    </r>
    <r>
      <rPr>
        <b/>
        <sz val="11"/>
        <color theme="1"/>
        <rFont val="Calibri"/>
        <family val="2"/>
        <scheme val="minor"/>
      </rPr>
      <t>5023378-1</t>
    </r>
    <r>
      <rPr>
        <sz val="11"/>
        <color theme="1"/>
        <rFont val="Calibri"/>
        <family val="2"/>
        <scheme val="minor"/>
      </rPr>
      <t xml:space="preserve">
Start/End Dates: </t>
    </r>
    <r>
      <rPr>
        <b/>
        <sz val="11"/>
        <color theme="1"/>
        <rFont val="Calibri"/>
        <family val="2"/>
        <scheme val="minor"/>
      </rPr>
      <t>8/1/2024 - 7/31/2025</t>
    </r>
    <r>
      <rPr>
        <sz val="11"/>
        <color theme="1"/>
        <rFont val="Calibri"/>
        <family val="2"/>
        <scheme val="minor"/>
      </rPr>
      <t xml:space="preserve">
HR Site Location: </t>
    </r>
    <r>
      <rPr>
        <b/>
        <sz val="11"/>
        <color theme="1"/>
        <rFont val="Calibri"/>
        <family val="2"/>
        <scheme val="minor"/>
      </rPr>
      <t>Hyderabad - Bldg B</t>
    </r>
    <r>
      <rPr>
        <sz val="11"/>
        <color theme="1"/>
        <rFont val="Calibri"/>
        <family val="2"/>
        <scheme val="minor"/>
      </rPr>
      <t xml:space="preserve">
Job Title: </t>
    </r>
    <r>
      <rPr>
        <b/>
        <sz val="11"/>
        <color theme="1"/>
        <rFont val="Calibri"/>
        <family val="2"/>
        <scheme val="minor"/>
      </rPr>
      <t>Engineering - Temporary II - Engineer II - SW DEV|3483</t>
    </r>
    <r>
      <rPr>
        <sz val="11"/>
        <color theme="1"/>
        <rFont val="Calibri"/>
        <family val="2"/>
        <scheme val="minor"/>
      </rPr>
      <t xml:space="preserve">
</t>
    </r>
    <r>
      <rPr>
        <b/>
        <sz val="11"/>
        <color theme="1"/>
        <rFont val="Calibri"/>
        <family val="2"/>
        <scheme val="minor"/>
      </rPr>
      <t>Job Description: General Summary:</t>
    </r>
    <r>
      <rPr>
        <sz val="11"/>
        <color theme="1"/>
        <rFont val="Calibri"/>
        <family val="2"/>
        <scheme val="minor"/>
      </rPr>
      <t xml:space="preserve">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t>
    </r>
    <r>
      <rPr>
        <b/>
        <sz val="11"/>
        <color theme="1"/>
        <rFont val="Calibri"/>
        <family val="2"/>
        <scheme val="minor"/>
      </rPr>
      <t>Minimum Qualifications:</t>
    </r>
    <r>
      <rPr>
        <sz val="11"/>
        <color theme="1"/>
        <rFont val="Calibri"/>
        <family val="2"/>
        <scheme val="minor"/>
      </rPr>
      <t xml:space="preserve">
• Bachelor's degree in Engineering,  Computer Science, Electronics, Electrical or related field.
</t>
    </r>
    <r>
      <rPr>
        <b/>
        <sz val="11"/>
        <color theme="1"/>
        <rFont val="Calibri"/>
        <family val="2"/>
        <scheme val="minor"/>
      </rPr>
      <t>Preferred Qualifications:</t>
    </r>
    <r>
      <rPr>
        <sz val="11"/>
        <color theme="1"/>
        <rFont val="Calibri"/>
        <family val="2"/>
        <scheme val="minor"/>
      </rPr>
      <t xml:space="preserve">
•    2+ year of experience with Programming Language such as C, C++, Java, Python, etc. 
•    2+ year of experience with Database Management Software.
•    2+ year of experience with API.
•    2+ year of work experience with Git, Perforce, or Source Code Management System.
</t>
    </r>
    <r>
      <rPr>
        <b/>
        <sz val="11"/>
        <color theme="1"/>
        <rFont val="Calibri"/>
        <family val="2"/>
        <scheme val="minor"/>
      </rPr>
      <t>Principal Duties and Responsibilities:</t>
    </r>
    <r>
      <rPr>
        <sz val="11"/>
        <color theme="1"/>
        <rFont val="Calibri"/>
        <family val="2"/>
        <scheme val="minor"/>
      </rPr>
      <t xml:space="preserve">
•    Applies Software knowledge to assist and support the design, development, creation, modification, and validation of embedded and cloud edge software, applications, and/or specialized utility programs.
•    Analyzes user needs and software requirements.
•    Designs and implements small software features for products and systems.
•    Participates in the design, coding for small features, unit testing, minor debugging fixes, and integration efforts to ensure projects are completed on schedule.
•    Assists in performing code reviews and regression tests as well as the triaging of issues to ensure the quality of code.
•    Collaborates with others inside project team to accomplish project objectives.
•    Writes technical documentation for Software projects.
</t>
    </r>
    <r>
      <rPr>
        <b/>
        <sz val="11"/>
        <color theme="1"/>
        <rFont val="Calibri"/>
        <family val="2"/>
        <scheme val="minor"/>
      </rPr>
      <t>Level of Responsibility:</t>
    </r>
    <r>
      <rPr>
        <sz val="11"/>
        <color theme="1"/>
        <rFont val="Calibri"/>
        <family val="2"/>
        <scheme val="minor"/>
      </rPr>
      <t xml:space="preserve">
•    Works under supervision.   
•    Decision-making affects direct area of work and/or work group.
•    Requires verbal and written communication skills to convey basic, routine factual information.
•    Tasks require multiple steps which can be performed in various orders; some planning, problem-solving, and prioritization must occur to complete the tasks effectively.</t>
    </r>
  </si>
  <si>
    <r>
      <t xml:space="preserve">Client: Qualcomm
Location: Bangalore
Experience: 3-5 years
Request ID: </t>
    </r>
    <r>
      <rPr>
        <b/>
        <sz val="11"/>
        <color theme="1"/>
        <rFont val="Calibri"/>
        <family val="2"/>
        <scheme val="minor"/>
      </rPr>
      <t>5022801-1</t>
    </r>
    <r>
      <rPr>
        <sz val="11"/>
        <color theme="1"/>
        <rFont val="Calibri"/>
        <family val="2"/>
        <scheme val="minor"/>
      </rPr>
      <t xml:space="preserve">
Start/End Dates: </t>
    </r>
    <r>
      <rPr>
        <b/>
        <sz val="11"/>
        <color theme="1"/>
        <rFont val="Calibri"/>
        <family val="2"/>
        <scheme val="minor"/>
      </rPr>
      <t>5/28/2024 - 11/7/2024</t>
    </r>
    <r>
      <rPr>
        <sz val="11"/>
        <color theme="1"/>
        <rFont val="Calibri"/>
        <family val="2"/>
        <scheme val="minor"/>
      </rPr>
      <t xml:space="preserve">
HR Site Location: </t>
    </r>
    <r>
      <rPr>
        <b/>
        <sz val="11"/>
        <color theme="1"/>
        <rFont val="Calibri"/>
        <family val="2"/>
        <scheme val="minor"/>
      </rPr>
      <t>Bangalore - Bldg J</t>
    </r>
    <r>
      <rPr>
        <sz val="11"/>
        <color theme="1"/>
        <rFont val="Calibri"/>
        <family val="2"/>
        <scheme val="minor"/>
      </rPr>
      <t xml:space="preserve">
Job Title: </t>
    </r>
    <r>
      <rPr>
        <b/>
        <sz val="11"/>
        <color theme="1"/>
        <rFont val="Calibri"/>
        <family val="2"/>
        <scheme val="minor"/>
      </rPr>
      <t>Engineering - Temporary II - Engineer II  - SW SYS|3843</t>
    </r>
    <r>
      <rPr>
        <sz val="11"/>
        <color theme="1"/>
        <rFont val="Calibri"/>
        <family val="2"/>
        <scheme val="minor"/>
      </rPr>
      <t xml:space="preserve">
</t>
    </r>
    <r>
      <rPr>
        <b/>
        <sz val="11"/>
        <color theme="1"/>
        <rFont val="Calibri"/>
        <family val="2"/>
        <scheme val="minor"/>
      </rPr>
      <t>Job Description:</t>
    </r>
    <r>
      <rPr>
        <sz val="11"/>
        <color theme="1"/>
        <rFont val="Calibri"/>
        <family val="2"/>
        <scheme val="minor"/>
      </rPr>
      <t xml:space="preserve">
 The selected candidate will be required to port/ enhance/ modify CPU power management firmware for derivative platform.
Will be required to test the modification and make releases as per Qualcomm SW Image Release Processes
</t>
    </r>
    <r>
      <rPr>
        <b/>
        <sz val="11"/>
        <color theme="1"/>
        <rFont val="Calibri"/>
        <family val="2"/>
        <scheme val="minor"/>
      </rPr>
      <t>Requirements</t>
    </r>
    <r>
      <rPr>
        <sz val="11"/>
        <color theme="1"/>
        <rFont val="Calibri"/>
        <family val="2"/>
        <scheme val="minor"/>
      </rPr>
      <t xml:space="preserve">
1. Very strong concepts in embedded software development
2. Very strong concepts in C programming
3. Knowledge of assembly language is desirable</t>
    </r>
  </si>
  <si>
    <r>
      <t xml:space="preserve">Client: Qualcomm
Location: Bangalore
Experience: 3-5 years
Request ID: </t>
    </r>
    <r>
      <rPr>
        <b/>
        <sz val="11"/>
        <color theme="1"/>
        <rFont val="Calibri"/>
        <family val="2"/>
        <scheme val="minor"/>
      </rPr>
      <t>5023279-1</t>
    </r>
    <r>
      <rPr>
        <sz val="11"/>
        <color theme="1"/>
        <rFont val="Calibri"/>
        <family val="2"/>
        <scheme val="minor"/>
      </rPr>
      <t xml:space="preserve">
Job Title:  </t>
    </r>
    <r>
      <rPr>
        <b/>
        <sz val="11"/>
        <color theme="1"/>
        <rFont val="Calibri"/>
        <family val="2"/>
        <scheme val="minor"/>
      </rPr>
      <t>Engineer II - SW TEST|3843</t>
    </r>
    <r>
      <rPr>
        <sz val="11"/>
        <color theme="1"/>
        <rFont val="Calibri"/>
        <family val="2"/>
        <scheme val="minor"/>
      </rPr>
      <t xml:space="preserve">
</t>
    </r>
    <r>
      <rPr>
        <b/>
        <sz val="11"/>
        <color theme="1"/>
        <rFont val="Calibri"/>
        <family val="2"/>
        <scheme val="minor"/>
      </rPr>
      <t>Skills:</t>
    </r>
    <r>
      <rPr>
        <sz val="11"/>
        <color theme="1"/>
        <rFont val="Calibri"/>
        <family val="2"/>
        <scheme val="minor"/>
      </rPr>
      <t xml:space="preserve">
* Scripting Languages: Python
* Hands on experience in developing Python scripts for modem or embedded device testing is must.
* Familiarity and experience with multi-threading concepts and multi-threaded programming
* Familiarity with Python 3.6/3.8 multi-process constructs and implementations
</t>
    </r>
    <r>
      <rPr>
        <b/>
        <sz val="11"/>
        <color theme="1"/>
        <rFont val="Calibri"/>
        <family val="2"/>
        <scheme val="minor"/>
      </rPr>
      <t>Knowledge of the following areas is a plus:</t>
    </r>
    <r>
      <rPr>
        <sz val="11"/>
        <color theme="1"/>
        <rFont val="Calibri"/>
        <family val="2"/>
        <scheme val="minor"/>
      </rPr>
      <t xml:space="preserve">
&gt; Good understanding of modem architecture, 3GPP spec protocols like 5G-NR/LTE/WCDMA/GSM etc. is required.
&gt; Good analytical, debugging and communication skills</t>
    </r>
  </si>
  <si>
    <r>
      <t>Client: Qualcomm
Location: Bangalore
Experience: 0-2 years
Request ID:</t>
    </r>
    <r>
      <rPr>
        <b/>
        <sz val="11"/>
        <color theme="1"/>
        <rFont val="Calibri"/>
        <family val="2"/>
        <scheme val="minor"/>
      </rPr>
      <t xml:space="preserve"> 5022534-1</t>
    </r>
    <r>
      <rPr>
        <sz val="11"/>
        <color theme="1"/>
        <rFont val="Calibri"/>
        <family val="2"/>
        <scheme val="minor"/>
      </rPr>
      <t xml:space="preserve">
Start/End Dates:</t>
    </r>
    <r>
      <rPr>
        <b/>
        <sz val="11"/>
        <color theme="1"/>
        <rFont val="Calibri"/>
        <family val="2"/>
        <scheme val="minor"/>
      </rPr>
      <t xml:space="preserve"> 7/26/2024 - 8/25/2026</t>
    </r>
    <r>
      <rPr>
        <sz val="11"/>
        <color theme="1"/>
        <rFont val="Calibri"/>
        <family val="2"/>
        <scheme val="minor"/>
      </rPr>
      <t xml:space="preserve">
HR Site Location: </t>
    </r>
    <r>
      <rPr>
        <b/>
        <sz val="11"/>
        <color theme="1"/>
        <rFont val="Calibri"/>
        <family val="2"/>
        <scheme val="minor"/>
      </rPr>
      <t>Bangalore - Bldg J</t>
    </r>
    <r>
      <rPr>
        <sz val="11"/>
        <color theme="1"/>
        <rFont val="Calibri"/>
        <family val="2"/>
        <scheme val="minor"/>
      </rPr>
      <t xml:space="preserve">
Job Title: </t>
    </r>
    <r>
      <rPr>
        <b/>
        <sz val="11"/>
        <color theme="1"/>
        <rFont val="Calibri"/>
        <family val="2"/>
        <scheme val="minor"/>
      </rPr>
      <t>Engineering - Temporary I - Engineer I  - SW SYS|3842</t>
    </r>
    <r>
      <rPr>
        <sz val="11"/>
        <color theme="1"/>
        <rFont val="Calibri"/>
        <family val="2"/>
        <scheme val="minor"/>
      </rPr>
      <t xml:space="preserve">
</t>
    </r>
    <r>
      <rPr>
        <b/>
        <sz val="11"/>
        <color theme="1"/>
        <rFont val="Calibri"/>
        <family val="2"/>
        <scheme val="minor"/>
      </rPr>
      <t xml:space="preserve">Job Description: </t>
    </r>
    <r>
      <rPr>
        <sz val="11"/>
        <color theme="1"/>
        <rFont val="Calibri"/>
        <family val="2"/>
        <scheme val="minor"/>
      </rPr>
      <t xml:space="preserve">
•       Title: Engineer 1
•       Job function: IMS Software Development
•       Skills/experience: IMS, C, C++, SIP, RTP, Network programing and understanding of OS concepts.
•       Responsibilities: Design, Development and Test of IMS Software modules
•       Education requirements: BTech/MTech in computer science/information science/ electronics</t>
    </r>
  </si>
  <si>
    <r>
      <t>Client: Qualcomm
Location: Bangalore
Experience: 3-5 years
Job Title:</t>
    </r>
    <r>
      <rPr>
        <b/>
        <sz val="11"/>
        <color theme="1"/>
        <rFont val="Calibri"/>
        <family val="2"/>
        <scheme val="minor"/>
      </rPr>
      <t xml:space="preserve"> Engineering - Temporary II - Engineer II - SW INT|3843</t>
    </r>
    <r>
      <rPr>
        <sz val="11"/>
        <color theme="1"/>
        <rFont val="Calibri"/>
        <family val="2"/>
        <scheme val="minor"/>
      </rPr>
      <t xml:space="preserve">
Request ID: </t>
    </r>
    <r>
      <rPr>
        <b/>
        <sz val="11"/>
        <color theme="1"/>
        <rFont val="Calibri"/>
        <family val="2"/>
        <scheme val="minor"/>
      </rPr>
      <t>5023087-1</t>
    </r>
    <r>
      <rPr>
        <sz val="11"/>
        <color theme="1"/>
        <rFont val="Calibri"/>
        <family val="2"/>
        <scheme val="minor"/>
      </rPr>
      <t xml:space="preserve">
Start/End Dates: </t>
    </r>
    <r>
      <rPr>
        <b/>
        <sz val="11"/>
        <color theme="1"/>
        <rFont val="Calibri"/>
        <family val="2"/>
        <scheme val="minor"/>
      </rPr>
      <t>June 6, 2024 - September 24, 2024</t>
    </r>
    <r>
      <rPr>
        <sz val="11"/>
        <color theme="1"/>
        <rFont val="Calibri"/>
        <family val="2"/>
        <scheme val="minor"/>
      </rPr>
      <t xml:space="preserve">
HR Site Location: </t>
    </r>
    <r>
      <rPr>
        <b/>
        <sz val="11"/>
        <color theme="1"/>
        <rFont val="Calibri"/>
        <family val="2"/>
        <scheme val="minor"/>
      </rPr>
      <t>Bangalore - Bldg C</t>
    </r>
    <r>
      <rPr>
        <sz val="11"/>
        <color theme="1"/>
        <rFont val="Calibri"/>
        <family val="2"/>
        <scheme val="minor"/>
      </rPr>
      <t xml:space="preserve">
</t>
    </r>
    <r>
      <rPr>
        <b/>
        <sz val="11"/>
        <color theme="1"/>
        <rFont val="Calibri"/>
        <family val="2"/>
        <scheme val="minor"/>
      </rPr>
      <t>Job Responsibilities:</t>
    </r>
    <r>
      <rPr>
        <sz val="11"/>
        <color theme="1"/>
        <rFont val="Calibri"/>
        <family val="2"/>
        <scheme val="minor"/>
      </rPr>
      <t xml:space="preserve">
* Automate and optimize software development processes.
* Focus on continuous integration (CI) and continuous delivery (CD) systems.
* Create clear, comprehensive, and well-structured documentation using various documentation generator tools.
* Collaborate with development, testing, and operations teams to streamline workflows.
* Enhance deployment pipelines for rapid and reliable software releases.</t>
    </r>
  </si>
  <si>
    <t>Client: Qualcomm
Location: Hyderabad
Experience: 3-5 years
Job Title: Engineer II - Software Integration
Start/End Dates: 6/21/2024 - 9/27/2024
Request ID: 5023158-1
HR Site Location: Hyderabad - Bldg B
Minimum Qualifications
Experience: 3 to 5 years in build and integration.
Skills:
* Proficient in C Programming.
* Strong understanding of Linux system concepts and Android system overview.
* Excellent written and verbal communication skills.
* Experience with Continuous Integration and build systems.
* Proficient in configuration management (CM) tools such as Git and Perforce.
* Strong scripting skills in Shell and Perl; Python experience is a plus.
* Strong problem-solving abilities.
Optional Qualifications
* Familiarity with tools such as Repo, Git, and Gerrit.
* Knowledge of Android build procedures and frameworks.
* Exposure to Continuous Integration tools like Electric Commander, Jenkins, and Hudson.
Preferred Qualifications
* Experience: 3 to 5 years in the relevant areas.
* Expertise in C Programming.
* Advanced scripting skills in Shell and Perl; Python is a plus.
* Strong programming and problem-solving skills.
* Hands-on experience with SCM tools such as Git and Perforce.
* Experience in Java programming is advantageous.
* Understanding of Linux operating systems and driver concepts.</t>
  </si>
  <si>
    <r>
      <t xml:space="preserve">Client: Qualcomm
Location: Hyderabad
Experience: 0-2 years
Request ID: </t>
    </r>
    <r>
      <rPr>
        <b/>
        <sz val="11"/>
        <color theme="1"/>
        <rFont val="Calibri"/>
        <family val="2"/>
        <scheme val="minor"/>
      </rPr>
      <t>5023264-1</t>
    </r>
    <r>
      <rPr>
        <sz val="11"/>
        <color theme="1"/>
        <rFont val="Calibri"/>
        <family val="2"/>
        <scheme val="minor"/>
      </rPr>
      <t xml:space="preserve">
Start/End Dates: 7/31/2024 - 9/30/2024
HR Site Location: Hyderabad_SEZ - Bldg E
Job Title: Engineering - Temporary I - Engineer I - SW TEST|3842
Job Description:
* Testing and validation of Reference RF Boards
* Debugging issues during testing
* 0 to 2 years of proven experience delivering wireless hardware from concept through validation is a plus
* Seeking an experienced RF hardware designer
* Familiarity with 3GPP mobile handset RF standards
* Background in the design of wireless products and circuitry including: CDMA, WCDMA, GSM, LTE receivers, Transmitters, Power amplifiers, Synthesizers
* Knowledge of GPS receivers, Bluetooth, and WLAN transceivers considered a plus
* Must be versed in baseband, power, and RF layout techniques on multi-layered FR4 PCB material
* Experience in a product development environment is required
* Comprehensive knowledge of RF test equipment required for hardware validation</t>
    </r>
  </si>
  <si>
    <r>
      <t xml:space="preserve">Client: Qualcomm
Location: Hyderabad
Experience: 0-2 years
Request ID: </t>
    </r>
    <r>
      <rPr>
        <b/>
        <sz val="11"/>
        <color theme="1"/>
        <rFont val="Calibri"/>
        <family val="2"/>
        <scheme val="minor"/>
      </rPr>
      <t>5023314-1</t>
    </r>
    <r>
      <rPr>
        <sz val="11"/>
        <color theme="1"/>
        <rFont val="Calibri"/>
        <family val="2"/>
        <scheme val="minor"/>
      </rPr>
      <t xml:space="preserve">
Start/End Dates: 6/27/2024 - 9/30/2024
HR Site Location: Hyderabad_SEZ - Bldg E
Job Title: Engineering - Temporary I - Engineer I - SW TEST|3842
Job Description:
* Need 2+ years of testing experience in Linux testing on embedded systems software with community first mind set
* Well versed with the automation testing as well as manual testing
* Significant programming experience in Python, with strong C skills highly regarded.
* Good at writing test plans of any features in the embedded space.
* Knowledge of Open Source, Kernel, Linux framework is required
* Hands on troubleshooting issues on run-time environment.
* Strong communication and inter-personal skills.
* Good Understanding on ARM 32/64 Architectures and Kernel Debugging
* Ability to handle multiple priorities.
* Should be dynamic and ready to explore multiple tech.</t>
    </r>
  </si>
  <si>
    <r>
      <t>Client: Qualcomm
Location: Hyderabad
Experience: 3-5 years
Request ID:</t>
    </r>
    <r>
      <rPr>
        <b/>
        <sz val="11"/>
        <color theme="1"/>
        <rFont val="Calibri"/>
        <family val="2"/>
        <scheme val="minor"/>
      </rPr>
      <t xml:space="preserve"> 5022650-1</t>
    </r>
    <r>
      <rPr>
        <sz val="11"/>
        <color theme="1"/>
        <rFont val="Calibri"/>
        <family val="2"/>
        <scheme val="minor"/>
      </rPr>
      <t xml:space="preserve">
Start/End Dates: 5/17/2024 - 9/30/2024
HR Site Location: Hyderabad - Bldg B
Job Title: Engineering - Temporary II - Engineer II - SW DEV|3483
Audio DSP Engineer
Job Function
* Design, development, and implementation of software for audio/voice use cases on Qualcomm DSPs within Qualcomm Snapdragon Processor.
* Use cases include smartphones, smart speakers, media boxes, and various other smart devices.
* Requires deep understanding of DSP architecture, proprietary RTOS on DSP, DSP framework for audio/voice, audio interfaces (I2S, HDMI, SPDIF), pre/post-processing modules, Voice Activation, and encoders/decoders for speech/audio.
* Opportunity to interact with global teams: Hardware, HLOS, Audio Tuning.
Responsibilities:
* Design, implement, integrate, and commercialize software modules on DSP platforms.
* Requirements analysis, software maintenance, and troubleshooting of audio DSP framework, services, and drivers.
Skills/Experience
* 2-5 years of experience on any DSP/Embedded processor.
* Proficiency in C/C++ programming, computer architecture, and operating systems.
Knowledge in the following areas:
* Multi-threaded programming.
* Strong software debugging skills in real-time operating systems, preferably on DSP platforms.
* Audio use cases (playback, recording, streaming, etc.).
* Voice use cases (CS and PS calls).
* Optimization for MIPS, Memory.
* Audio/speech pre/post-processing (Echo cancellation, Noise suppression, Audio Effects).
* Audio/speech compression standards (MP3, AAC, FLAC, AMR, EVS, etc.).
* Tools and techniques used on DSP platforms (Trace32, JTAG, etc.).
* Audio interfaces (I2S, HDMI, SPDIF).
Responsibilities
* Optimization for DSP.
* Developing/enhancing the framework/drivers for new use cases.
* Drivers for audio interfaces.
* Drive design discussions across teams.
* Software maintenance.
Education Requirements
* Bachelors/Masters in Electrical/Electronics/Computer Science Engineering from reputed institutes.</t>
    </r>
  </si>
  <si>
    <r>
      <t xml:space="preserve">Client: Qualcomm
Location: Bangalore
Experience: 3-5 years
JD:We need person working on linux systems,E.g keywords could be
1. C/c++/python/bash
2. Data structures
3. Object oriented Programming
4. Open embedded
5. systemd
6. Linux device driver
7. linux kernel
Position:Engineer II - SW Customer Engg|3843                                                                                  Location: Bangalore
</t>
    </r>
    <r>
      <rPr>
        <b/>
        <sz val="11"/>
        <color rgb="FF000000"/>
        <rFont val="Calibri"/>
        <scheme val="minor"/>
      </rPr>
      <t>Internal Notes
---------------------
* C++/Python
* Linux Device drivers
* Oops and Open Embedded</t>
    </r>
  </si>
  <si>
    <t xml:space="preserve">Client: Qualcomm
Location: Hyderabad
Experience: 3-5 years
Request ID: 5024183-1
  Start/End Dates: 9/9/2024 - 12/29/2024
  HR Site Location: Hyderabad_SEZ - Bldg E
  Job Title: Engineering - Temporary II - Engineer II - SW Customer Engg|3843
  Job Description: Working on Core BSP projects, you will play a crucial role in developing and optimizing the software that interfaces directly with the hardware components of embedded systems. Your focus will be on power management, performance tuning, peripheral integration, clock management, and PMIC configurations.
Key Responsibilities:
• Power Management: Develop and implement advanced power management strategies to optimize energy usage.
• Performance Tuning: Conduct in-depth analysis and optimization of system performance, ensuring efficient operation under various conditions.
• Peripheral Integration: Integrate, test, and validate various peripherals, ensuring seamless communication with the core system.
• Clock Management: Configure and manage clock settings to ensure synchronization and optimal performance.
• PMIC Configuration: Work on PMIC settings to manage power distribution and consumption effectively.
• Debugging and Troubleshooting: Identify, diagnose, and resolve complex hardware-software integration issues.
• Documentation: Maintain comprehensive documentation of configurations, processes, and troubleshooting steps.
• Mentorship: Provide guidance and support to junior engineers and interns.
Qualifications:
• Education: Bachelor’s degree in Electrical Engineering, Electronics and Communication Engineering, Computer Engineering.
• Experience: 2-4 years of experience in embedded systems or related fields.
• Skills:
• Proficiency in C/C++ programming.
• Deep understanding of embedded systems and microcontroller architectures.
• Advanced knowledge of power management techniques and performance optimization.
• Familiarity with peripheral interfaces (e.g., I2C, SPI, UART,USB, PCIe).
• Experience with clock management and PMIC configurations.
• Strong problem-solving and debugging skills.
• Excellent communication and documentation skills.
Preferred Qualifications:
• Experience with real-time operating systems (RTOS).
• Familiarity with hardware debugging tools (e.g., oscilloscopes, logic analyzers).
• Knowledge of Linux kernel and device drivers.
• Experience in mentoring or leading small teams.
Work Environment:
• Collaborative team setting with opportunities for cross-functional interaction.
• Hands-on work with cutting-edge embedded hardware and software.
</t>
  </si>
  <si>
    <t xml:space="preserve"> Client: Qualcomm
Location: Hyderabad
Experience: 3-5 years
Request ID: 5024188-1
  Start/End Dates: 10/15/2024 - 12/29/2024
  HR Site Location: Hyderabad_SEZ - Bldg E
  Job Title: Engineering - Temporary II - Engineer II - SW INT|3843
  Job Description: -Three to five years of experience in Real Time Embedded Software Development and System Integration.
-Software Integration and Debugging Experience -Experience with version control system
-Ability to troubleshoot run time/build problems and report findings -Strong C development skills -Ability to communicate with multiple teams
-Strong interpersonal and communication skills -Multi threading and multitasking experience
</t>
  </si>
  <si>
    <r>
      <t xml:space="preserve">Client: Qualcomm
Location: Hyderabad
Experience: 0-2 years
Request ID: 5024094-1
  Start/End Dates: 9/2/2024 - 9/26/2025
  HR Site Location: Hyderabad_SEZ - Bldg E
  Job Title: Engineering - Temporary I - Engineer I - SW TEST|3842
  Job Description: Candidate will execute the regression with specialized test tools for TBS regression testing
Candidate will be documenting the system-level defects, uses bug tracking system for reporting and works with developers supporting and validating the fix.
Strong knowledge on 5G and LTE, require Good debugging and testing skills
Handle on Qualcomm tools could be plus should have a Basic Python scripting Knowledge
</t>
    </r>
    <r>
      <rPr>
        <b/>
        <sz val="11"/>
        <color rgb="FF000000"/>
        <rFont val="Calibri"/>
        <scheme val="minor"/>
      </rPr>
      <t>Internal Notes
------------------------
* 5G, LTE testing
* Python</t>
    </r>
  </si>
  <si>
    <t>Client: Qualcomm
Location: Hyderabad
Experience: 0-2 years
Request ID: 5024176-1
  Start/End Dates: 9/9/2024 - 12/29/2024
  HR Site Location: Hyderabad - Bldg B
  Job Title: Engineering - Temporary I - Engineer I - SW TEST|3842
  Job Description: Experience in Camera features, sensors and Image quality Testing. Experience in AR, VR, XR Testing. Experience in hands on execution on Qualcomm Chipsets. Expertise in test, triage and system level knowledge and debugging skills working in test embedded systems. Willingness to learn new technologies. Ability to closely work with Internal Test teams and external teams.</t>
  </si>
  <si>
    <t>Client: Qualcomm
Location: Hyderabad
Experience: 0-2 years
Request ID: 5024101-1
  Start/End Dates: 9/9/2024 - 9/26/2025
  HR Site Location: Hyderabad_SEZ - Bldg E
  Job Title: Engineering - Temporary I - Engineer I - SW TEST|3842
  Job Description: Key Responsibilities:
- Engineer will work on MST test project which is responsible for maintaining sanctity of MST sanity test content across all areas and pool stations stability.
-  Design, develop, and execute test plans and test cases.
-  Identify, document, and track bugs and issues.
-  Collaborate with the development team to understand requirements and resolve issues.
-  Perform regression testing to ensure that new features do not negatively impact existing functionality.
The candidate should have following skills,
- 2 to 4 years of work experience on Modem technologies (5G and LTE) and testing.
- Good understanding and work experience of testing concepts like sanity, regression, functional and stress testing.
- Knowledge of programming languages such as Java, Python, or C.</t>
  </si>
  <si>
    <t>Client: Qualcomm
Location: Hyderabad
Experience: 0-2 years
Request ID: 5023887-1
  Start/End Dates: 8/28/2024 - 9/30/2025
  HR Site Location: Hyderabad - Bldg B
  Job Title: Engineering - Temporary I - Engineer I - SW INT|3842
  Job Description: Minimum Qualifications       The person with 2 to 4 years of experience in the below area is must. He/She should have experience in build &amp; integration area with the following set of Mandatory Skills:
C Programming
Linux operating system and driver concepts
Linux System concepts and Android system overview.
Good programming and problem solving skills
Hands on experience on SCM tools like git/ perforce etc.</t>
  </si>
  <si>
    <t>Client: Qualcomm
Location: Hyderabad
Experience: 0-2 years
Request ID: 5023886-1
  Start/End Dates: 8/28/2024 - 9/30/2025
  HR Site Location: Hyderabad - Bldg B
  Job Title: Engineering - Temporary I - Engineer I - SW INT|3842
  Job Description: Minimum Qualifications       The person with 2 to 4 years of experience in the below area is must. He/She should have experience in build &amp; integration area with the following set of Mandatory Skills:
C Programming
Linux operating system and driver concepts
Linux System concepts and Android system overview.
Good programming and problem solving skills
Hands on experience on SCM tools like git/ perforce etc.</t>
  </si>
  <si>
    <r>
      <t xml:space="preserve">Client: Qualcomm
Location: Hyderabad
Experience: 0-2 years
Request ID: 5024095-1
  Start/End Dates: 9/2/2024 - 12/31/2024
  HR Site Location: Hyderabad_SEZ - Bldg E
  Job Title: Engineering - Temporary I - Engineer I - SW TEST|3842
  Job Description: The engineer will be responsible for the TME-L pre-Sil validation, post Silicon validation of features on TME, Secure boot and responsible for BVT request, Weekly Health Monitor and Automation enhancement.   
</t>
    </r>
    <r>
      <rPr>
        <b/>
        <sz val="11"/>
        <color rgb="FF000000"/>
        <rFont val="Calibri"/>
        <scheme val="minor"/>
      </rPr>
      <t xml:space="preserve">Internal Notes
</t>
    </r>
    <r>
      <rPr>
        <sz val="11"/>
        <color rgb="FF000000"/>
        <rFont val="Calibri"/>
        <scheme val="minor"/>
      </rPr>
      <t xml:space="preserve">-----------------------    
</t>
    </r>
    <r>
      <rPr>
        <b/>
        <sz val="11"/>
        <color rgb="FF000000"/>
        <rFont val="Calibri"/>
        <scheme val="minor"/>
      </rPr>
      <t>* Pre/Post Silicon Validation
* Secure boot
* C Programming</t>
    </r>
  </si>
  <si>
    <r>
      <t xml:space="preserve">Client: Qualcomm
Location: Hyderabad
Experience: 0-2 years
Request ID: 5024073-1
  Start/End Dates: 8/29/2024 - 12/31/2024
  HR Site Location: Hyderabad_SEZ - Bldg E
  Job Title: Engineering - Temporary I - Engineer I - SW DEV|3482
  Job Description: Job Title: Software Engineer - .Net Tools Development
Location India - Hyderabad
Job Overview:
QCT Software Automation and Tools (QSWAT) group is looking for Engineers to develop and maintain cutting edge Application and these are used by majority of QCT Software development and test organizations. Candidates shall be responsible for Design, development, and testing. Majority of the Tools are Web Based (ASP.NET MVC or PHP) and might have a scripting (Perl / Python) component.
Minimum Qualifications:
2 or more years of academic or industry experience in the following areas
•       Experience in at least one of the following: Continuous Integration, build infrastructure, building tools, with knowledge on Configuration management.
•       C#/PHP and .NET framework experience including enterprise application development
•       Full stack web development (ASP.NET MVC or PHP)
•       Scripting languages such as Python/Perl/Bash
•       SQL Server 2012/2014 or related databases including working with ORMs such as Entity Framework and/or Dapper
•       Web client-side technologies such as Typescript/JavaScript, Angular, CSS etc.
•       Perforce or Gerrit
Education Requirements:
Required: Bachelor's, Computer Engineering and/or Computer Science and/or Information Technology
Preferred: Master’s, Computer Engineering and/or Computer Science and/or Information Technology
</t>
    </r>
    <r>
      <rPr>
        <b/>
        <sz val="11"/>
        <color rgb="FF000000"/>
        <rFont val="Calibri"/>
        <scheme val="minor"/>
      </rPr>
      <t xml:space="preserve">Internal Notes
----------------------
* C#/PHP, .Net,
* Full stack development 
* Database (SQL Server)
</t>
    </r>
  </si>
  <si>
    <r>
      <rPr>
        <sz val="11"/>
        <color rgb="FF000000"/>
        <rFont val="Calibri"/>
        <scheme val="minor"/>
      </rPr>
      <t>Client: Qualcomm
Location: Bangalore
Experience: 3-5 years
Request ID: 5024092-1
  Start/End Dates: 8/30/2024 - 9/30/2024
  HR Site Location: Bangalore - Bldg J
  Job Title: Engineering - Temporary II - Engineer II - SW DEV|3483
  Job Description: Please Provide a Job DescriptionKey Responsibilities:
• The ability to multitask in a paced environment.
• Collaborates with others inside and outside project team to accomplish project objectives.
• Communicates with project lead to provide status and information about impending obstacles.
• Capture requirements and detailed perform analysis for assigned tasks.
• Detailed design of firmware areas including enhancing and adapting existing design to suit software requirements.
• Ability to provide work breakdown for new features with feasibility study, effort estimates and risk mitigation.
• The ability to prioritize requests and communicate priorities.
• Develops and tests software of major scale and complexity to agreed timescales.
• Maintenance of software including defect investigation.
• Delivery of high-quality firmware in line with the department’s processes
• Contribute towards the continuous development of the department’s processes.
• Conducts peer software reviews.
• Creates relevant documentation following the department’s processes.
• Assist/Lead external inter-operability and compliance test events.
Required Desired
• Excellent C programming skills with proven experience of writing efficient code for low powered and memory constrained systems. • Secure firmware development experience with sound conceptual knowledge of Trusted Execution Environment (TEE) and Trusted Platform Modules (TPM)
• Excellent trouble shooting and analytical skills that may be applied to resolve potential system issues • Knowledge of ARM TrustZone Technology and concepts such as TZPC and TZASC.
• Understanding and an interest regarding security threats in embedded systems and the means to counter such threats by hardware/software mechanisms. • Extensive on-chip application development experience with a clear understanding of chip development life cycle and exposure to SoCs, peripherals and embedded environments.
• Knowledge of concepts such as Secure Boot, Access Control, Authentication, Encryption/Decryption, secure device provisioning or key management. • Experience with chip bring up and/or knowledge of digital hardware along with ability to read board schematics
• Exposure to debugging tools and use of utilities like logic analysers, oscilloscope, JTAG interfaces over Lauterbach/J-Link. • Ability to provide work breakdown for new features with feasibility study, effort estimates and risk mitigation
• Strong communication skills with ability to evaluate and create design documentation detailing complex features and relationships •
Knowledge of assembly programming would be very desirable.
• Knowledge and exposure to FreeRTOS would be desirable.
Minimum Qualifications
• Bachelor's degree in Engineering, Information Systems, Computer Science, or related field
Work Experience
• 2+ years of Software Engineering in Software development preferably in Embedded and programming in C / Assembly</t>
    </r>
    <r>
      <rPr>
        <b/>
        <sz val="11"/>
        <color rgb="FF000000"/>
        <rFont val="Calibri"/>
        <scheme val="minor"/>
      </rPr>
      <t>Internal Notes
---------------------
* C programming
* Secure firmware development
* Trusted Execution Environment (TEE), Trusted Platform Modules (TPM), TrustZone, TZPC/TZASC</t>
    </r>
  </si>
  <si>
    <r>
      <rPr>
        <sz val="11"/>
        <color rgb="FF000000"/>
        <rFont val="Calibri"/>
        <scheme val="minor"/>
      </rPr>
      <t xml:space="preserve">Client: Qualcomm
Location: Hyderabad
Experience: 3-5 years
 Request ID: 5024056-1
  Start/End Dates: 8/28/2024 - 9/26/2025
  HR Site Location: Hyderabad_SEZ - Bldg E
  Job Title: Engineering - Temporary II - Engineer II - SW TEST|3843
  Job Description: Good exposure of working in mobile test environments
Ø Good basics of Wireless Technologies (GSM, WCDMA, CDMA, LTE, 5G)
 Preferable Knowledge on power optimization process
Ø Hands on experience in debug tools like JTAG debugger, oscilloscopes, logic analyzers.
Ø Understanding of power/thermal framework, multimedia framework, wireless and mobile communication.
Ø Strong analytical skills
Ø Very good communication skills
</t>
    </r>
    <r>
      <rPr>
        <b/>
        <sz val="11"/>
        <color rgb="FF000000"/>
        <rFont val="Calibri"/>
        <scheme val="minor"/>
      </rPr>
      <t>Internal Notes
---------------------
* GSM/WCDMA, CDMA, LTE, 5G testing (Manual)
* Power/Thermal framework
* Python programming (Optional)</t>
    </r>
  </si>
  <si>
    <r>
      <t>Client: Qualcomm
Location: Hyderabad
Experience: 3-5 years
Position:Engineer II - SW TEST|3843
Location:Hyderabad                                                                                                                             JD:Mobile Device Testing, Embedded Systems, Hand Held Devices, Android Device Testing, Mobile Communications tests, WLAN/BT, Kernel Programming AND AUTOMOTIVE ADAS/IVI Testing</t>
    </r>
    <r>
      <rPr>
        <b/>
        <sz val="11"/>
        <color rgb="FF000000"/>
        <rFont val="Calibri"/>
        <scheme val="minor"/>
      </rPr>
      <t>Internal Notes
------------------------
- Mobile device testing (Android, Handheld)
- WLAN/BT
- Kernel Programming/ ADAS</t>
    </r>
  </si>
  <si>
    <t>Client: Qualcomm
Location: Bangalore
Experience: 3-5 years
JD:HTML,CSS,Javascript and Typescript                                                                                                          Position: Engineer II - SW DEV|3483                                                                                               Location: Bangalore</t>
  </si>
  <si>
    <r>
      <t xml:space="preserve">Client: Qualcomm
Location: Bangalore
Experience: 2-4 years
Request ID: 5024022-1
  Start/End Dates: 8/27/2024 - 9/29/2024
  HR Site Location: Bangalore - Bldg F
  Job Title: Engineering - Temporary I - Engineer I - SW TEST|3842
  Job Description: •    2-4 years of experience in Driver level test validation
•       Good understanding of engineering and testing procedures.
•       Good problem-solving skills
•       Basic understanding of ARM architecture and computer basics
•       Familiarity with various testing techniques
•       Hands-on experience with Automation or Manual testing
•       Knowledge on debugging tools using JTAG/Trace-32/WinDBG is preferred
•       Familiarity with debug and development environment and tools for windows platform is plus.
•       Role involves Multi-tasking  and dealing with multiple devices and reports at the same time.
•       Good communication and interpersonal skills
</t>
    </r>
    <r>
      <rPr>
        <b/>
        <sz val="11"/>
        <color rgb="FF000000"/>
        <rFont val="Calibri"/>
        <scheme val="minor"/>
      </rPr>
      <t xml:space="preserve">Internal Notes  
---------------------
* Driver Validation
* Debugging JTAG/Trace-32/WinDBG
* Windows OS preferable                                                                                                                                    </t>
    </r>
  </si>
  <si>
    <t>Client: Qualcomm
Location: Bangalore
Experience: 2-4 years
Request ID: 5024021-1
  Start/End Dates: 8/27/2024 - 9/29/2024
  HR Site Location: Bangalore - Bldg F
  Job Title: Engineering - Temporary I - Engineer I - SW TEST|3842
  Job Description: •    2-4 years of experience in Driver level test validation
•       Good understanding of engineering and testing procedures.
•       Good problem-solving skills
•       Basic understanding of ARM architecture and computer basics
•       Familiarity with various testing techniques
•       Hands-on experience with Automation or Manual testing
•       Knowledge on debugging tools using JTAG/Trace-32/WinDBG is preferred
•       Familiarity with debug and development environment and tools for windows platform is plus.
•       Role involves Multi-tasking  and dealing with multiple devices and reports at the same time.
•       Good communication and interpersonal skills</t>
  </si>
  <si>
    <t xml:space="preserve"> Client: Qualcomm
Location: Bangalore
Experience: 0-2 years
Request ID: 5024018-1
  Start/End Dates: 9/2/2024 - 9/29/2024
  HR Site Location: Bangalore - Bldg F
  Job Title: Engineering - Temporary I - Engineer I - SW DEV|3482
  Job Description: Job Responsibilities:
•       Job responsibilities include development and supporting issue on windows on ARM products
•       Should have kernel driver development skills, knowledge on hardware programming, C or C++ preferred.
•       Should be good at system level understanding and debugging driver and HW issues
•       Candidate should be able to collaborate with different teams.
</t>
  </si>
  <si>
    <t>Client: Qualcomm
Location: Bangalore
Experience: 0-2 years
Request ID: 5024016-1
  Start/End Dates: 9/2/2024 - 9/29/2024
  HR Site Location: Bangalore - Bldg F
  Job Title: Engineering - Temporary I - Engineer I - SW DEV|3482
  Job Description: Job Responsibilities:
•       Job responsibilities include development and supporting issue on windows on ARM products
•       Should have kernel driver development skills, knowledge on hardware programming, C or C++ preferred.
•       Should be good at system level understanding and debugging driver and HW issues
•       Candidate should be able to collaborate with different teams.</t>
  </si>
  <si>
    <r>
      <t xml:space="preserve">Client: Qualcomm
Location: Hyderabad
Experience: 0-2 years
Request ID: 5023960-1
  Start/End Dates: 8/26/2024 - 9/29/2024
  HR Site Location: Hyderabad_SEZ - Bldg E
  Job Title: Engineering - Temporary I - Engineer I - SW Customer Engg|3842
  Job Description: Candidate should have good understanding on Windows OS, embedded systems knowledge and good debug skills to triage difficult system crashes.
Should be Self Driven, organized and Open to explore unknown topics.
Strong C/C++ programming skills, Ramdump/Log analysis, JTAG debug, Windows application development and debugging.
Candidate should have strong will to learn new technologies and work with cross functional teams.
Experience in technical Customer/Forum support.
Good to have:
Working with OpenSource support
Knowledge on ARM or DSP processor internal architecture (Cache, interrupts, Memory barriers, Strong ordering etc.,).
</t>
    </r>
    <r>
      <rPr>
        <b/>
        <sz val="11"/>
        <color rgb="FF000000"/>
        <rFont val="Calibri"/>
        <scheme val="minor"/>
      </rPr>
      <t xml:space="preserve">Internal Notes
---------------------
* Windows OS, debugging experience
* C/C++
</t>
    </r>
  </si>
  <si>
    <t xml:space="preserve">Client: Qualcomm
Location: Hyderabad
Experience: 0-2 years
Request ID: 5023957-1
  Start/End Dates: 8/26/2024 - 9/29/2024
  HR Site Location: Hyderabad_SEZ - Bldg E
  Job Title: Engineering - Temporary I - Engineer I - SW Customer Engg|3842
  Job Description: Candidate should have good understanding on Windows OS, embedded systems knowledge and good debug skills to triage difficult system crashes.
Should be Self Driven, organized and Open to explore unknown topics.
Strong C/C++ programming skills, Ramdump/Log analysis, JTAG debug, Windows application development and debugging.
Candidate should have strong will to learn new technologies and work with cross functional teams.
Experience in technical Customer/Forum support.
Good to have:
Working with OpenSource support
Knowledge on ARM or DSP processor internal architecture (Cache, interrupts, Memory barriers, Strong ordering etc.,).
</t>
  </si>
  <si>
    <t xml:space="preserve">Client: Qualcomm
Location: Hyderabad
Experience: 0-2 years
Request ID: 5024039-1
  Start/End Dates: 8/28/2024 - 9/27/2024
  HR Site Location: Hyderabad_SEZ - Bldg E
  Job Title: Support Engineering - Temporary I - Engineer Support I|3577
  Job Description: General Summary:
 We need lab technician for AISW team, to maintain our lab infrastructure (devices, machines, racks, accessories.. etc).  The lab technician has to come everyday to office and work from home is not allowed.
Principal Duties &amp; Responsibilities:
Below will be the responsibilities of the candidate.
•       The technician will be responsible to maintain our lab infrastructure, and to keep our infra related confluence pages up to date.
•       Ensuring that all machines/devices are online, if any issue physically check device/machine, check cables, try reboot and raise IT ticket/proto lab ticket accordingly and follow up with IT team until its resolved.
•       Keep track of all the hardware –
o       machines/devices
o       debug boards
o       FPC/USB cables
o       power supplies
o       racks/benches
o       ...etc.
•       Raising movement requests for above as needed.
•       Connecting/setting up new devices/machines to farm.
•       Flashing meta into devices as per requests from team.
IT Core Competencies: Candidate should be aware of basic unix cmds and should be familiar with windows.
Required Competencies: Candidate should have good communication skills and be familiar with unix/linux &amp; winodws environments at a basic level.
Minimum Qualifications: Any degree with basic computer knowledge
</t>
  </si>
  <si>
    <t xml:space="preserve">Client: Qualcomm
Location: Hyderabad
Experience: 0-2 years
Request ID: 5024000-1
  Start/End Dates: 8/27/2024 - 12/1/2024
  HR Site Location: Hyderabad_SEZ - Bldg E
  Job Title: Engineering - Temporary I - Engineer I - SW TEST|3842
  Job Description: Proficiency in programming skills (Python/Perl, C or C++). should be able design and code from scratch.
•        Experience in System SW (bootloader, Board Support Package (BSP), HLOS) and/or low-level firmware Validation.
•        Knowledge on SoC peripherals like clock, voltage and pmic are added advantage for the candidate.
•        Experience in High Speed System peripherals (USB, PCIe) and knowledge on USB electrical/protocol compliance with low power modes are added advantage.
•        Experience in low-level buses like i2c, SPI and UART
•        Good understanding on Storage concepts like UFS, eMMC, Nand and NVMe
•        Solid knowledge on SW Quality, ARM architecture, Linux, RTOS &amp; QNX OS, programming.
Good debugging skills. Able to understand various kinds of debug logs and trouble shoot the issue.
</t>
  </si>
  <si>
    <r>
      <t xml:space="preserve">Client: Qualcomm
Location: Hyderabad
Experience: 0-2 years
 Request ID: 5023862-1
  Start/End Dates: 8/12/2024 - 9/26/2025
  HR Site Location: Hyderabad_SEZ - Bldg E
  Job Title: Engineering - Temporary I - Engineer I - SW DEV|3482
  Job Description: · The charter of the CoreBSP-DDR SW System team is to ensure that the end-product qualifies the defined acceptance criteria for DDR by meeting stability, Power and Performance Goals .
                        · The team is looking for a candidate who has strong understating of system level test methodologies and run validations on mobile systems.
                        · The position involves Understanding of SOC Architecture and DDR SW Systems, identifying and debugging DDR systems issues ( memory corruptions, Memory Lock-ups, Bit flips, memory leaks etc..)reported by memory validation and also running system level validations tests. 
                        · The engineer would have opportunity to work on the state-of-the-art DDR technology and interact with different SW &amp; HW teams to understand DDR systems.
                        · This position gives an exposure to understand various quality stages from product development to commercial launch of the product.
</t>
    </r>
    <r>
      <rPr>
        <b/>
        <sz val="11"/>
        <color rgb="FF000000"/>
        <rFont val="Calibri"/>
        <scheme val="minor"/>
      </rPr>
      <t>Internal Notes
---------------------
* Core BSP
* DDR subsystem
* C programming</t>
    </r>
  </si>
  <si>
    <r>
      <t xml:space="preserve">Client: Qualcomm
Location: Bangalore
Experience: 3-5 years
Request ID: 5023998-1
  Start/End Dates: 8/26/2024 - 9/26/2025
  HR Site Location: Bangalore - Bldg F
  Job Title: Engineering - Temporary II - Engineer II - SW TEST|3843
  Job Description: 1) Platform Level Testing (good Understanding of computer architecture/ software architecture for SoCs , Automation)
2) Knowledge on Driver level validation is preferred (NVMe, PCIe, Accelerators, etc)
3) QNX OS/Linux OS is mandatory exp required.
4) Automated scripts experience on Python is mandatory
5) Develop and execute Test Plans (both automated and Manual)
6) Review and develop test plans based on product, feature and engineering requirements.
7) Good understanding of the ADAS/AI systems, inferencing and perf measurements, Stability for safety critical system
8) Basic Level ISTQB Certification is good to have.
</t>
    </r>
    <r>
      <rPr>
        <b/>
        <sz val="11"/>
        <color rgb="FF000000"/>
        <rFont val="Calibri"/>
        <scheme val="minor"/>
      </rPr>
      <t xml:space="preserve">Internal Notes
---------------------
* NVMe/ PCIe/Accelerators validation
* QNX/Linux
* Python </t>
    </r>
  </si>
  <si>
    <r>
      <t xml:space="preserve">Client: Qualcomm
Location: Hyderbad
Experience: 3-5 years
Request ID: </t>
    </r>
    <r>
      <rPr>
        <b/>
        <sz val="11"/>
        <color theme="1"/>
        <rFont val="Calibri"/>
        <family val="2"/>
        <scheme val="minor"/>
      </rPr>
      <t>5022804-1</t>
    </r>
    <r>
      <rPr>
        <sz val="11"/>
        <color theme="1"/>
        <rFont val="Calibri"/>
        <family val="2"/>
        <scheme val="minor"/>
      </rPr>
      <t xml:space="preserve">
Job Title: </t>
    </r>
    <r>
      <rPr>
        <b/>
        <sz val="11"/>
        <color theme="1"/>
        <rFont val="Calibri"/>
        <family val="2"/>
        <scheme val="minor"/>
      </rPr>
      <t>Engineer II - SW DEV|3483</t>
    </r>
    <r>
      <rPr>
        <sz val="11"/>
        <color theme="1"/>
        <rFont val="Calibri"/>
        <family val="2"/>
        <scheme val="minor"/>
      </rPr>
      <t xml:space="preserve">
As a Software Development Engineer in Audio development team will be responsible for design, development, optimization and productive audio use cases for IoT platforms.
</t>
    </r>
    <r>
      <rPr>
        <b/>
        <sz val="11"/>
        <color theme="1"/>
        <rFont val="Calibri"/>
        <family val="2"/>
        <scheme val="minor"/>
      </rPr>
      <t>Skills:</t>
    </r>
    <r>
      <rPr>
        <sz val="11"/>
        <color theme="1"/>
        <rFont val="Calibri"/>
        <family val="2"/>
        <scheme val="minor"/>
      </rPr>
      <t xml:space="preserve">
Experience in Multimedia Framework like Android Audio Framework/Gstreamer/PulseAudio
Experience in Alsa/Audio HAL
Testing and Debugging skills in embedded platform(s) and associated tools.
Familiarity of audio specification such as AAC/AC3/HDMI/SPDIF
</t>
    </r>
    <r>
      <rPr>
        <b/>
        <sz val="11"/>
        <color theme="1"/>
        <rFont val="Calibri"/>
        <family val="2"/>
        <scheme val="minor"/>
      </rPr>
      <t>Common:</t>
    </r>
    <r>
      <rPr>
        <sz val="11"/>
        <color theme="1"/>
        <rFont val="Calibri"/>
        <family val="2"/>
        <scheme val="minor"/>
      </rPr>
      <t xml:space="preserve">
Solid C\C++, multithreading and OS concepts\fundamentals.
Good analytical and problem solving skills.
Collaborate with cross-functional teams to design, implement and debug video\multimedia features for mobiles.
Experience of Audio and Video file format specification such as MP4/WebM/AVI/TS/AAC/AC3/MP3</t>
    </r>
  </si>
  <si>
    <r>
      <rPr>
        <b/>
        <sz val="11"/>
        <color theme="1"/>
        <rFont val="Calibri"/>
        <family val="2"/>
        <scheme val="minor"/>
      </rPr>
      <t>Client: Qualcomm
Location: Hyderabad
Experience: 3-5 years
Skill set:</t>
    </r>
    <r>
      <rPr>
        <sz val="11"/>
        <color theme="1"/>
        <rFont val="Calibri"/>
        <family val="2"/>
        <scheme val="minor"/>
      </rPr>
      <t xml:space="preserve">
Candidates should be able understand to interface with Kernel drivers of PMIC, GPIO, clock, I2C, MIPI-CSI2 DPHY+ CPHY, SPI, PCIE
• Candidate will be working on designing, architecture for various modules across camera pipelines and design software for Camera Sensors, Actuators, EEPROM, OIS, FLASH, TOF, IR-LED, GMSL, Aggregated cameras
• 3-5 years of experience in Embedded system Performance /Camera domain
• Strong C/C++ programming and debugging.
• Excellent knowledge of OS fundamentals, data structures and Linux Kernel.
• Strong analytical and debugging skills on multi-Processor environments.
• Prior experience Camera Sensors, Actuators, EEPROM, OIS, FLASH, TOF, IR-LED, GMSL, Aggregated cameras.
• Should have strong hold on with Kernel drivers of PMIC, GPIO, clock, I2C, I3C, MIPI-CSI2 DPHY+ CPHY, SPI, PCIE</t>
    </r>
  </si>
  <si>
    <r>
      <rPr>
        <b/>
        <sz val="11"/>
        <color theme="1"/>
        <rFont val="Calibri"/>
        <family val="2"/>
        <scheme val="minor"/>
      </rPr>
      <t>Client: Qualcomm
Location: Hyderabad
Experience: 3-5 years
Skill set:</t>
    </r>
    <r>
      <rPr>
        <sz val="11"/>
        <color theme="1"/>
        <rFont val="Calibri"/>
        <family val="2"/>
        <scheme val="minor"/>
      </rPr>
      <t xml:space="preserve">
&gt; c/c++ programming skills
&gt; OS concepts
&gt; Graphics technology APIs (openGLES, Vulkan, OpenCL) knowledge
&gt; Driver implementations for features
&gt; Optimizations skills in the driver to improve performance and power
&gt; Debugging skills for APT reported issues and customer reported issues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</si>
</sst>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4">
    <font>
      <sz val="11"/>
      <color theme="1"/>
      <name val="Calibri"/>
      <family val="2"/>
      <scheme val="minor"/>
    </font>
    <font>
      <sz val="11"/>
      <color theme="1"/>
      <name val="Calibri"/>
      <scheme val="minor"/>
    </font>
    <font>
      <b/>
      <sz val="11"/>
      <color theme="1"/>
      <name val="Calibri"/>
      <family val="2"/>
      <scheme val="minor"/>
    </font>
    <font>
      <sz val="18"/>
      <color theme="1"/>
      <name val="Calibri"/>
      <family val="2"/>
      <scheme val="minor"/>
    </font>
    <font>
      <b/>
      <sz val="18"/>
      <color theme="1"/>
      <name val="Calibri"/>
      <family val="2"/>
      <scheme val="minor"/>
    </font>
    <font>
      <sz val="11"/>
      <color theme="0"/>
      <name val="Calibri"/>
      <family val="2"/>
      <scheme val="minor"/>
    </font>
    <font>
      <sz val="8"/>
      <name val="Calibri"/>
      <family val="2"/>
      <scheme val="minor"/>
    </font>
    <font>
      <b/>
      <sz val="11"/>
      <name val="Calibri"/>
      <family val="2"/>
      <scheme val="minor"/>
    </font>
    <font>
      <sz val="11"/>
      <color rgb="FF000000"/>
      <name val="Calibri"/>
      <scheme val="minor"/>
    </font>
    <font>
      <b/>
      <sz val="11"/>
      <color rgb="FF000000"/>
      <name val="Calibri"/>
      <scheme val="minor"/>
    </font>
    <font>
      <b/>
      <sz val="11"/>
      <color rgb="FF000000"/>
      <name val="Calibri"/>
    </font>
    <font>
      <sz val="11"/>
      <color rgb="FF000000"/>
      <name val="Calibri"/>
    </font>
    <font>
      <sz val="11"/>
      <color rgb="FF000000"/>
      <name val="Calibri"/>
      <family val="2"/>
      <scheme val="minor"/>
    </font>
    <font>
      <sz val="12"/>
      <color rgb="FF242424"/>
      <name val="Inherit"/>
      <charset val="1"/>
    </font>
  </fonts>
  <fills count="12">
    <fill>
      <patternFill patternType="none"/>
    </fill>
    <fill>
      <patternFill patternType="gray125"/>
    </fill>
    <fill>
      <patternFill patternType="solid">
        <fgColor rgb="FF00B0F0"/>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theme="0" tint="-0.34998626667073579"/>
        <bgColor indexed="64"/>
      </patternFill>
    </fill>
    <fill>
      <patternFill patternType="solid">
        <fgColor rgb="FF39FF14"/>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rgb="FFFFFFFF"/>
        <bgColor rgb="FFFFFFCC"/>
      </patternFill>
    </fill>
    <fill>
      <patternFill patternType="solid">
        <fgColor theme="0"/>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theme="0"/>
      </left>
      <right style="medium">
        <color theme="0"/>
      </right>
      <top style="medium">
        <color theme="0"/>
      </top>
      <bottom style="medium">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theme="0"/>
      </right>
      <top/>
      <bottom style="medium">
        <color indexed="64"/>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theme="0"/>
      </top>
      <bottom style="medium">
        <color theme="0"/>
      </bottom>
      <diagonal/>
    </border>
    <border>
      <left/>
      <right/>
      <top style="medium">
        <color theme="0"/>
      </top>
      <bottom/>
      <diagonal/>
    </border>
    <border>
      <left style="medium">
        <color theme="0"/>
      </left>
      <right style="medium">
        <color theme="0"/>
      </right>
      <top style="medium">
        <color theme="0"/>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indexed="64"/>
      </left>
      <right style="medium">
        <color indexed="64"/>
      </right>
      <top/>
      <bottom style="medium">
        <color indexed="64"/>
      </bottom>
      <diagonal/>
    </border>
  </borders>
  <cellStyleXfs count="1">
    <xf numFmtId="0" fontId="0" fillId="0" borderId="0"/>
  </cellStyleXfs>
  <cellXfs count="77">
    <xf numFmtId="0" fontId="0" fillId="0" borderId="0" xfId="0"/>
    <xf numFmtId="0" fontId="3" fillId="3" borderId="2"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3" fillId="6" borderId="1" xfId="0" applyFont="1" applyFill="1" applyBorder="1"/>
    <xf numFmtId="0" fontId="2" fillId="0" borderId="0" xfId="0" applyFont="1" applyAlignment="1">
      <alignment horizontal="left" vertical="center"/>
    </xf>
    <xf numFmtId="0" fontId="0" fillId="0" borderId="0" xfId="0" applyAlignment="1">
      <alignment vertical="top"/>
    </xf>
    <xf numFmtId="0" fontId="0" fillId="0" borderId="0" xfId="0" applyAlignment="1">
      <alignment horizontal="right"/>
    </xf>
    <xf numFmtId="0" fontId="2" fillId="9" borderId="10" xfId="0" applyFont="1" applyFill="1" applyBorder="1"/>
    <xf numFmtId="0" fontId="0" fillId="9" borderId="11" xfId="0" applyFill="1" applyBorder="1"/>
    <xf numFmtId="0" fontId="0" fillId="9" borderId="12" xfId="0" applyFill="1" applyBorder="1"/>
    <xf numFmtId="0" fontId="0" fillId="9" borderId="13" xfId="0" applyFill="1" applyBorder="1"/>
    <xf numFmtId="0" fontId="0" fillId="9" borderId="14" xfId="0" applyFill="1" applyBorder="1"/>
    <xf numFmtId="0" fontId="0" fillId="9" borderId="15" xfId="0" applyFill="1" applyBorder="1"/>
    <xf numFmtId="0" fontId="7" fillId="2" borderId="3" xfId="0" applyFont="1" applyFill="1" applyBorder="1" applyAlignment="1">
      <alignment horizontal="right" vertical="top"/>
    </xf>
    <xf numFmtId="0" fontId="4" fillId="2" borderId="19" xfId="0" applyFont="1" applyFill="1" applyBorder="1" applyAlignment="1">
      <alignment horizontal="left"/>
    </xf>
    <xf numFmtId="0" fontId="4" fillId="2" borderId="20" xfId="0" applyFont="1" applyFill="1" applyBorder="1" applyAlignment="1">
      <alignment horizontal="left"/>
    </xf>
    <xf numFmtId="0" fontId="4" fillId="2" borderId="21" xfId="0" applyFont="1" applyFill="1" applyBorder="1" applyAlignment="1">
      <alignment horizontal="left"/>
    </xf>
    <xf numFmtId="0" fontId="3" fillId="0" borderId="22" xfId="0" applyFont="1" applyBorder="1" applyAlignment="1">
      <alignment horizontal="left" vertical="center"/>
    </xf>
    <xf numFmtId="0" fontId="3" fillId="0" borderId="23" xfId="0" applyFont="1" applyBorder="1"/>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5" fillId="8" borderId="26" xfId="0" applyFont="1" applyFill="1" applyBorder="1" applyAlignment="1">
      <alignment horizontal="right" vertical="top"/>
    </xf>
    <xf numFmtId="0" fontId="5" fillId="8" borderId="27" xfId="0" applyFont="1" applyFill="1" applyBorder="1" applyAlignment="1">
      <alignment horizontal="right" vertical="top"/>
    </xf>
    <xf numFmtId="0" fontId="7" fillId="2" borderId="28" xfId="0" applyFont="1" applyFill="1" applyBorder="1" applyAlignment="1">
      <alignment horizontal="left" vertical="top"/>
    </xf>
    <xf numFmtId="164" fontId="0" fillId="0" borderId="25" xfId="0" applyNumberFormat="1" applyBorder="1" applyAlignment="1">
      <alignment horizontal="left" vertical="top"/>
    </xf>
    <xf numFmtId="0" fontId="0" fillId="0" borderId="25" xfId="0" applyBorder="1" applyAlignment="1">
      <alignment horizontal="left" vertical="top"/>
    </xf>
    <xf numFmtId="0" fontId="0" fillId="0" borderId="25" xfId="0" applyBorder="1" applyAlignment="1">
      <alignment horizontal="left" vertical="top" wrapText="1"/>
    </xf>
    <xf numFmtId="0" fontId="3" fillId="0" borderId="29" xfId="0" applyFont="1" applyBorder="1"/>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1" xfId="0" applyFont="1" applyBorder="1" applyAlignment="1">
      <alignment wrapText="1"/>
    </xf>
    <xf numFmtId="0" fontId="3" fillId="5" borderId="22" xfId="0" applyFont="1" applyFill="1" applyBorder="1" applyAlignment="1">
      <alignment horizontal="left" vertical="center"/>
    </xf>
    <xf numFmtId="0" fontId="3" fillId="5" borderId="31" xfId="0" applyFont="1" applyFill="1" applyBorder="1" applyAlignment="1">
      <alignment wrapText="1"/>
    </xf>
    <xf numFmtId="0" fontId="0" fillId="2" borderId="8" xfId="0" applyFill="1" applyBorder="1" applyAlignment="1">
      <alignment horizontal="left" vertical="top"/>
    </xf>
    <xf numFmtId="0" fontId="0" fillId="2" borderId="18" xfId="0" applyFill="1" applyBorder="1" applyAlignment="1">
      <alignment horizontal="left" vertical="top"/>
    </xf>
    <xf numFmtId="0" fontId="8" fillId="2" borderId="8" xfId="0" applyFont="1" applyFill="1" applyBorder="1" applyAlignment="1">
      <alignment horizontal="left" vertical="top"/>
    </xf>
    <xf numFmtId="3" fontId="0" fillId="0" borderId="25" xfId="0" applyNumberFormat="1" applyBorder="1" applyAlignment="1">
      <alignment horizontal="left" vertical="top"/>
    </xf>
    <xf numFmtId="0" fontId="3" fillId="0" borderId="31" xfId="0" applyFont="1" applyBorder="1" applyAlignment="1">
      <alignment horizontal="left" wrapText="1"/>
    </xf>
    <xf numFmtId="0" fontId="13" fillId="10" borderId="33" xfId="0" applyFont="1" applyFill="1" applyBorder="1" applyAlignment="1">
      <alignment wrapText="1"/>
    </xf>
    <xf numFmtId="0" fontId="1" fillId="11" borderId="1" xfId="0" applyFont="1" applyFill="1" applyBorder="1" applyAlignment="1">
      <alignment horizontal="left"/>
    </xf>
    <xf numFmtId="0" fontId="11" fillId="2" borderId="8" xfId="0" applyFont="1" applyFill="1" applyBorder="1" applyAlignment="1">
      <alignment horizontal="left" vertical="top"/>
    </xf>
    <xf numFmtId="0" fontId="0" fillId="2" borderId="8" xfId="0" applyFill="1" applyBorder="1" applyAlignment="1">
      <alignment horizontal="left" vertical="top"/>
    </xf>
    <xf numFmtId="0" fontId="0" fillId="2" borderId="18" xfId="0" applyFill="1" applyBorder="1" applyAlignment="1">
      <alignment horizontal="left" vertical="top"/>
    </xf>
    <xf numFmtId="0" fontId="8" fillId="0" borderId="4" xfId="0" applyFont="1"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16" xfId="0" applyBorder="1" applyAlignment="1">
      <alignment horizontal="left" vertical="top"/>
    </xf>
    <xf numFmtId="0" fontId="0" fillId="0" borderId="0" xfId="0" applyAlignment="1">
      <alignment horizontal="left" vertical="top"/>
    </xf>
    <xf numFmtId="0" fontId="0" fillId="0" borderId="17"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12" fillId="0" borderId="4" xfId="0" applyFont="1" applyBorder="1" applyAlignment="1">
      <alignment horizontal="left" vertical="top" wrapText="1"/>
    </xf>
    <xf numFmtId="11" fontId="12" fillId="0" borderId="4" xfId="0" applyNumberFormat="1"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16" xfId="0" applyFont="1" applyBorder="1" applyAlignment="1">
      <alignment horizontal="left" vertical="top" wrapText="1"/>
    </xf>
    <xf numFmtId="0" fontId="8" fillId="0" borderId="0" xfId="0" applyFont="1" applyAlignment="1">
      <alignment horizontal="left" vertical="top" wrapText="1"/>
    </xf>
    <xf numFmtId="0" fontId="8" fillId="0" borderId="17"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2" borderId="8" xfId="0" applyFont="1" applyFill="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704">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s>
  <tableStyles count="0" defaultTableStyle="TableStyleMedium2" defaultPivotStyle="PivotStyleLight16"/>
  <colors>
    <mruColors>
      <color rgb="FFFFD700"/>
      <color rgb="FF00FFFF"/>
      <color rgb="FFE6E6FA"/>
      <color rgb="FF39FF14"/>
      <color rgb="FFF6F6FA"/>
      <color rgb="FFFF7F7F"/>
      <color rgb="FFFF7575"/>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8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AF22-08F0-4387-837D-7BD590FEE6D9}">
  <sheetPr codeName="Sheet1">
    <tabColor rgb="FF0070C0"/>
  </sheetPr>
  <dimension ref="A1:J77"/>
  <sheetViews>
    <sheetView topLeftCell="A59" workbookViewId="0">
      <selection activeCell="D22" sqref="D22"/>
    </sheetView>
  </sheetViews>
  <sheetFormatPr defaultRowHeight="15" customHeight="1"/>
  <cols>
    <col min="1" max="1" width="25" bestFit="1" customWidth="1"/>
    <col min="3" max="3" width="8" bestFit="1" customWidth="1"/>
    <col min="4" max="4" width="55.109375" bestFit="1" customWidth="1"/>
    <col min="5" max="5" width="13" bestFit="1" customWidth="1"/>
    <col min="6" max="6" width="13.5546875" bestFit="1" customWidth="1"/>
    <col min="7" max="7" width="13.88671875" bestFit="1" customWidth="1"/>
    <col min="8" max="8" width="25.6640625" bestFit="1" customWidth="1"/>
    <col min="9" max="9" width="21" bestFit="1" customWidth="1"/>
    <col min="10" max="10" width="18.44140625" customWidth="1"/>
  </cols>
  <sheetData>
    <row r="1" spans="1:10" ht="23.4">
      <c r="A1" s="1" t="s">
        <v>0</v>
      </c>
    </row>
    <row r="2" spans="1:10" ht="23.4">
      <c r="A2" s="2" t="s">
        <v>1</v>
      </c>
      <c r="C2" s="17" t="s">
        <v>2</v>
      </c>
      <c r="D2" s="18" t="s">
        <v>3</v>
      </c>
      <c r="E2" s="18" t="s">
        <v>4</v>
      </c>
      <c r="F2" s="18" t="s">
        <v>5</v>
      </c>
      <c r="G2" s="18" t="s">
        <v>6</v>
      </c>
      <c r="H2" s="18" t="s">
        <v>1</v>
      </c>
      <c r="I2" s="16" t="s">
        <v>7</v>
      </c>
    </row>
    <row r="3" spans="1:10" ht="23.4">
      <c r="A3" s="3" t="s">
        <v>7</v>
      </c>
      <c r="C3" s="19">
        <v>1</v>
      </c>
      <c r="D3" s="20" t="s">
        <v>8</v>
      </c>
      <c r="E3" s="21">
        <f t="shared" ref="E3:E34" ca="1" si="0">COUNTA(INDIRECT("'" &amp; D3 &amp; "'!J2:J101"))</f>
        <v>3</v>
      </c>
      <c r="F3" s="21" cm="1">
        <f t="array" aca="1" ref="F3" ca="1">SUMPRODUCT(--ISNUMBER(MATCH(INDIRECT("'" &amp; D3 &amp; "'!M2:M101"), Selects, 0)))</f>
        <v>0</v>
      </c>
      <c r="G3" s="21" cm="1">
        <f t="array" aca="1" ref="G3" ca="1">SUMPRODUCT(--ISNUMBER(MATCH(INDIRECT("'" &amp; D3 &amp; "'!M2:M101"), Rejects, 0)))</f>
        <v>2</v>
      </c>
      <c r="H3" s="21" cm="1">
        <f t="array" aca="1" ref="H3" ca="1">SUMPRODUCT(--ISNUMBER(MATCH(INDIRECT("'" &amp; D3 &amp; "'!M2:M101"), Delivery, 0)))</f>
        <v>0</v>
      </c>
      <c r="I3" s="22" cm="1">
        <f t="array" aca="1" ref="I3" ca="1">SUMPRODUCT(--ISNUMBER(MATCH(INDIRECT("'" &amp; D3 &amp; "'!M2:M101"), Sales, 0)))</f>
        <v>0</v>
      </c>
      <c r="J3" s="6" t="s">
        <v>9</v>
      </c>
    </row>
    <row r="4" spans="1:10" ht="23.4">
      <c r="A4" s="4" t="s">
        <v>5</v>
      </c>
      <c r="C4" s="19">
        <v>2</v>
      </c>
      <c r="D4" s="20" t="s">
        <v>10</v>
      </c>
      <c r="E4" s="21">
        <f t="shared" ca="1" si="0"/>
        <v>3</v>
      </c>
      <c r="F4" s="21" cm="1">
        <f t="array" aca="1" ref="F4" ca="1">SUMPRODUCT(--ISNUMBER(MATCH(INDIRECT("'" &amp; D4 &amp; "'!M2:M101"), Selects, 0)))</f>
        <v>0</v>
      </c>
      <c r="G4" s="21" cm="1">
        <f t="array" aca="1" ref="G4" ca="1">SUMPRODUCT(--ISNUMBER(MATCH(INDIRECT("'" &amp; D4 &amp; "'!M2:M101"), Rejects, 0)))</f>
        <v>1</v>
      </c>
      <c r="H4" s="21" cm="1">
        <f t="array" aca="1" ref="H4" ca="1">SUMPRODUCT(--ISNUMBER(MATCH(INDIRECT("'" &amp; D4 &amp; "'!M2:M101"), Delivery, 0)))</f>
        <v>0</v>
      </c>
      <c r="I4" s="22" cm="1">
        <f t="array" aca="1" ref="I4" ca="1">SUMPRODUCT(--ISNUMBER(MATCH(INDIRECT("'" &amp; D4 &amp; "'!M2:M101"), Sales, 0)))</f>
        <v>2</v>
      </c>
      <c r="J4" s="6"/>
    </row>
    <row r="5" spans="1:10" ht="23.4">
      <c r="A5" s="5" t="s">
        <v>11</v>
      </c>
      <c r="C5" s="19">
        <v>3</v>
      </c>
      <c r="D5" s="20" t="s">
        <v>12</v>
      </c>
      <c r="E5" s="21">
        <f t="shared" ca="1" si="0"/>
        <v>4</v>
      </c>
      <c r="F5" s="21" cm="1">
        <f t="array" aca="1" ref="F5" ca="1">SUMPRODUCT(--ISNUMBER(MATCH(INDIRECT("'" &amp; D5 &amp; "'!M2:M101"), Selects, 0)))</f>
        <v>0</v>
      </c>
      <c r="G5" s="21" cm="1">
        <f t="array" aca="1" ref="G5" ca="1">SUMPRODUCT(--ISNUMBER(MATCH(INDIRECT("'" &amp; D5 &amp; "'!M2:M101"), Rejects, 0)))</f>
        <v>3</v>
      </c>
      <c r="H5" s="21" cm="1">
        <f t="array" aca="1" ref="H5" ca="1">SUMPRODUCT(--ISNUMBER(MATCH(INDIRECT("'" &amp; D5 &amp; "'!M2:M101"), Delivery, 0)))</f>
        <v>0</v>
      </c>
      <c r="I5" s="22" cm="1">
        <f t="array" aca="1" ref="I5" ca="1">SUMPRODUCT(--ISNUMBER(MATCH(INDIRECT("'" &amp; D5 &amp; "'!M2:M101"), Sales, 0)))</f>
        <v>0</v>
      </c>
    </row>
    <row r="6" spans="1:10" ht="23.4">
      <c r="C6" s="19">
        <v>4</v>
      </c>
      <c r="D6" s="20" t="s">
        <v>13</v>
      </c>
      <c r="E6" s="21">
        <f t="shared" ca="1" si="0"/>
        <v>3</v>
      </c>
      <c r="F6" s="21" cm="1">
        <f t="array" aca="1" ref="F6" ca="1">SUMPRODUCT(--ISNUMBER(MATCH(INDIRECT("'" &amp; D6 &amp; "'!M2:M101"), Selects, 0)))</f>
        <v>0</v>
      </c>
      <c r="G6" s="21" cm="1">
        <f t="array" aca="1" ref="G6" ca="1">SUMPRODUCT(--ISNUMBER(MATCH(INDIRECT("'" &amp; D6 &amp; "'!M2:M101"), Rejects, 0)))</f>
        <v>1</v>
      </c>
      <c r="H6" s="21" cm="1">
        <f t="array" aca="1" ref="H6" ca="1">SUMPRODUCT(--ISNUMBER(MATCH(INDIRECT("'" &amp; D6 &amp; "'!M2:M101"), Delivery, 0)))</f>
        <v>0</v>
      </c>
      <c r="I6" s="22" cm="1">
        <f t="array" aca="1" ref="I6" ca="1">SUMPRODUCT(--ISNUMBER(MATCH(INDIRECT("'" &amp; D6 &amp; "'!M2:M101"), Sales, 0)))</f>
        <v>2</v>
      </c>
    </row>
    <row r="7" spans="1:10" ht="23.4">
      <c r="C7" s="19">
        <v>5</v>
      </c>
      <c r="D7" s="20" t="s">
        <v>14</v>
      </c>
      <c r="E7" s="21">
        <f t="shared" ca="1" si="0"/>
        <v>1</v>
      </c>
      <c r="F7" s="21" cm="1">
        <f t="array" aca="1" ref="F7" ca="1">SUMPRODUCT(--ISNUMBER(MATCH(INDIRECT("'" &amp; D7 &amp; "'!M2:M101"), Selects, 0)))</f>
        <v>0</v>
      </c>
      <c r="G7" s="21" cm="1">
        <f t="array" aca="1" ref="G7" ca="1">SUMPRODUCT(--ISNUMBER(MATCH(INDIRECT("'" &amp; D7 &amp; "'!M2:M101"), Rejects, 0)))</f>
        <v>0</v>
      </c>
      <c r="H7" s="21" cm="1">
        <f t="array" aca="1" ref="H7" ca="1">SUMPRODUCT(--ISNUMBER(MATCH(INDIRECT("'" &amp; D7 &amp; "'!M2:M101"), Delivery, 0)))</f>
        <v>0</v>
      </c>
      <c r="I7" s="22" cm="1">
        <f t="array" aca="1" ref="I7" ca="1">SUMPRODUCT(--ISNUMBER(MATCH(INDIRECT("'" &amp; D7 &amp; "'!M2:M101"), Sales, 0)))</f>
        <v>1</v>
      </c>
    </row>
    <row r="8" spans="1:10" ht="23.4">
      <c r="C8" s="19">
        <v>6</v>
      </c>
      <c r="D8" s="20" t="s">
        <v>15</v>
      </c>
      <c r="E8" s="21">
        <f t="shared" ca="1" si="0"/>
        <v>4</v>
      </c>
      <c r="F8" s="21" cm="1">
        <f t="array" aca="1" ref="F8" ca="1">SUMPRODUCT(--ISNUMBER(MATCH(INDIRECT("'" &amp; D8 &amp; "'!M2:M101"), Selects, 0)))</f>
        <v>0</v>
      </c>
      <c r="G8" s="21" cm="1">
        <f t="array" aca="1" ref="G8" ca="1">SUMPRODUCT(--ISNUMBER(MATCH(INDIRECT("'" &amp; D8 &amp; "'!M2:M101"), Rejects, 0)))</f>
        <v>4</v>
      </c>
      <c r="H8" s="21" cm="1">
        <f t="array" aca="1" ref="H8" ca="1">SUMPRODUCT(--ISNUMBER(MATCH(INDIRECT("'" &amp; D8 &amp; "'!M2:M101"), Delivery, 0)))</f>
        <v>0</v>
      </c>
      <c r="I8" s="22" cm="1">
        <f t="array" aca="1" ref="I8" ca="1">SUMPRODUCT(--ISNUMBER(MATCH(INDIRECT("'" &amp; D8 &amp; "'!M2:M101"), Sales, 0)))</f>
        <v>0</v>
      </c>
    </row>
    <row r="9" spans="1:10" ht="23.4">
      <c r="C9" s="19">
        <v>7</v>
      </c>
      <c r="D9" s="20" t="s">
        <v>16</v>
      </c>
      <c r="E9" s="21">
        <f t="shared" ca="1" si="0"/>
        <v>0</v>
      </c>
      <c r="F9" s="21" cm="1">
        <f t="array" aca="1" ref="F9" ca="1">SUMPRODUCT(--ISNUMBER(MATCH(INDIRECT("'" &amp; D9 &amp; "'!M2:M101"), Selects, 0)))</f>
        <v>0</v>
      </c>
      <c r="G9" s="21" cm="1">
        <f t="array" aca="1" ref="G9" ca="1">SUMPRODUCT(--ISNUMBER(MATCH(INDIRECT("'" &amp; D9 &amp; "'!M2:M101"), Rejects, 0)))</f>
        <v>0</v>
      </c>
      <c r="H9" s="21" cm="1">
        <f t="array" aca="1" ref="H9" ca="1">SUMPRODUCT(--ISNUMBER(MATCH(INDIRECT("'" &amp; D9 &amp; "'!M2:M101"), Delivery, 0)))</f>
        <v>0</v>
      </c>
      <c r="I9" s="22" cm="1">
        <f t="array" aca="1" ref="I9" ca="1">SUMPRODUCT(--ISNUMBER(MATCH(INDIRECT("'" &amp; D9 &amp; "'!M2:M101"), Sales, 0)))</f>
        <v>0</v>
      </c>
    </row>
    <row r="10" spans="1:10" ht="23.4">
      <c r="C10" s="19">
        <v>8</v>
      </c>
      <c r="D10" s="20" t="s">
        <v>17</v>
      </c>
      <c r="E10" s="21">
        <f t="shared" ca="1" si="0"/>
        <v>0</v>
      </c>
      <c r="F10" s="21" cm="1">
        <f t="array" aca="1" ref="F10" ca="1">SUMPRODUCT(--ISNUMBER(MATCH(INDIRECT("'" &amp; D10 &amp; "'!M2:M101"), Selects, 0)))</f>
        <v>0</v>
      </c>
      <c r="G10" s="21" cm="1">
        <f t="array" aca="1" ref="G10" ca="1">SUMPRODUCT(--ISNUMBER(MATCH(INDIRECT("'" &amp; D10 &amp; "'!M2:M101"), Rejects, 0)))</f>
        <v>0</v>
      </c>
      <c r="H10" s="21" cm="1">
        <f t="array" aca="1" ref="H10" ca="1">SUMPRODUCT(--ISNUMBER(MATCH(INDIRECT("'" &amp; D10 &amp; "'!M2:M101"), Delivery, 0)))</f>
        <v>0</v>
      </c>
      <c r="I10" s="22" cm="1">
        <f t="array" aca="1" ref="I10" ca="1">SUMPRODUCT(--ISNUMBER(MATCH(INDIRECT("'" &amp; D10 &amp; "'!M2:M101"), Sales, 0)))</f>
        <v>0</v>
      </c>
    </row>
    <row r="11" spans="1:10" ht="23.4">
      <c r="C11" s="19">
        <v>9</v>
      </c>
      <c r="D11" s="20" t="s">
        <v>18</v>
      </c>
      <c r="E11" s="21">
        <f t="shared" ca="1" si="0"/>
        <v>0</v>
      </c>
      <c r="F11" s="21" cm="1">
        <f t="array" aca="1" ref="F11" ca="1">SUMPRODUCT(--ISNUMBER(MATCH(INDIRECT("'" &amp; D11 &amp; "'!M2:M101"), Selects, 0)))</f>
        <v>0</v>
      </c>
      <c r="G11" s="21" cm="1">
        <f t="array" aca="1" ref="G11" ca="1">SUMPRODUCT(--ISNUMBER(MATCH(INDIRECT("'" &amp; D11 &amp; "'!M2:M101"), Rejects, 0)))</f>
        <v>0</v>
      </c>
      <c r="H11" s="21" cm="1">
        <f t="array" aca="1" ref="H11" ca="1">SUMPRODUCT(--ISNUMBER(MATCH(INDIRECT("'" &amp; D11 &amp; "'!M2:M101"), Delivery, 0)))</f>
        <v>0</v>
      </c>
      <c r="I11" s="22" cm="1">
        <f t="array" aca="1" ref="I11" ca="1">SUMPRODUCT(--ISNUMBER(MATCH(INDIRECT("'" &amp; D11 &amp; "'!M2:M101"), Sales, 0)))</f>
        <v>0</v>
      </c>
    </row>
    <row r="12" spans="1:10" ht="23.4">
      <c r="C12" s="19">
        <v>10</v>
      </c>
      <c r="D12" s="20" t="s">
        <v>19</v>
      </c>
      <c r="E12" s="21">
        <f t="shared" ca="1" si="0"/>
        <v>3</v>
      </c>
      <c r="F12" s="21" cm="1">
        <f t="array" aca="1" ref="F12" ca="1">SUMPRODUCT(--ISNUMBER(MATCH(INDIRECT("'" &amp; D12 &amp; "'!M2:M101"), Selects, 0)))</f>
        <v>0</v>
      </c>
      <c r="G12" s="21" cm="1">
        <f t="array" aca="1" ref="G12" ca="1">SUMPRODUCT(--ISNUMBER(MATCH(INDIRECT("'" &amp; D12 &amp; "'!M2:M101"), Rejects, 0)))</f>
        <v>0</v>
      </c>
      <c r="H12" s="21" cm="1">
        <f t="array" aca="1" ref="H12" ca="1">SUMPRODUCT(--ISNUMBER(MATCH(INDIRECT("'" &amp; D12 &amp; "'!M2:M101"), Delivery, 0)))</f>
        <v>0</v>
      </c>
      <c r="I12" s="22" cm="1">
        <f t="array" aca="1" ref="I12" ca="1">SUMPRODUCT(--ISNUMBER(MATCH(INDIRECT("'" &amp; D12 &amp; "'!M2:M101"), Sales, 0)))</f>
        <v>3</v>
      </c>
    </row>
    <row r="13" spans="1:10" ht="23.4">
      <c r="C13" s="19">
        <v>11</v>
      </c>
      <c r="D13" s="20" t="s">
        <v>20</v>
      </c>
      <c r="E13" s="21">
        <f t="shared" ca="1" si="0"/>
        <v>0</v>
      </c>
      <c r="F13" s="21" cm="1">
        <f t="array" aca="1" ref="F13" ca="1">SUMPRODUCT(--ISNUMBER(MATCH(INDIRECT("'" &amp; D13 &amp; "'!M2:M101"), Selects, 0)))</f>
        <v>0</v>
      </c>
      <c r="G13" s="21" cm="1">
        <f t="array" aca="1" ref="G13" ca="1">SUMPRODUCT(--ISNUMBER(MATCH(INDIRECT("'" &amp; D13 &amp; "'!M2:M101"), Rejects, 0)))</f>
        <v>0</v>
      </c>
      <c r="H13" s="21" cm="1">
        <f t="array" aca="1" ref="H13" ca="1">SUMPRODUCT(--ISNUMBER(MATCH(INDIRECT("'" &amp; D13 &amp; "'!M2:M101"), Delivery, 0)))</f>
        <v>0</v>
      </c>
      <c r="I13" s="22" cm="1">
        <f t="array" aca="1" ref="I13" ca="1">SUMPRODUCT(--ISNUMBER(MATCH(INDIRECT("'" &amp; D13 &amp; "'!M2:M101"), Sales, 0)))</f>
        <v>0</v>
      </c>
    </row>
    <row r="14" spans="1:10" ht="23.4">
      <c r="C14" s="19">
        <v>12</v>
      </c>
      <c r="D14" s="20" t="s">
        <v>21</v>
      </c>
      <c r="E14" s="21">
        <f t="shared" ca="1" si="0"/>
        <v>1</v>
      </c>
      <c r="F14" s="21" cm="1">
        <f t="array" aca="1" ref="F14" ca="1">SUMPRODUCT(--ISNUMBER(MATCH(INDIRECT("'" &amp; D14 &amp; "'!M2:M101"), Selects, 0)))</f>
        <v>0</v>
      </c>
      <c r="G14" s="21" cm="1">
        <f t="array" aca="1" ref="G14" ca="1">SUMPRODUCT(--ISNUMBER(MATCH(INDIRECT("'" &amp; D14 &amp; "'!M2:M101"), Rejects, 0)))</f>
        <v>1</v>
      </c>
      <c r="H14" s="21" cm="1">
        <f t="array" aca="1" ref="H14" ca="1">SUMPRODUCT(--ISNUMBER(MATCH(INDIRECT("'" &amp; D14 &amp; "'!M2:M101"), Delivery, 0)))</f>
        <v>0</v>
      </c>
      <c r="I14" s="22" cm="1">
        <f t="array" aca="1" ref="I14" ca="1">SUMPRODUCT(--ISNUMBER(MATCH(INDIRECT("'" &amp; D14 &amp; "'!M2:M101"), Sales, 0)))</f>
        <v>0</v>
      </c>
    </row>
    <row r="15" spans="1:10" ht="23.4">
      <c r="C15" s="19">
        <v>13</v>
      </c>
      <c r="D15" s="20" t="s">
        <v>22</v>
      </c>
      <c r="E15" s="21">
        <f t="shared" ca="1" si="0"/>
        <v>3</v>
      </c>
      <c r="F15" s="21" cm="1">
        <f t="array" aca="1" ref="F15" ca="1">SUMPRODUCT(--ISNUMBER(MATCH(INDIRECT("'" &amp; D15 &amp; "'!M2:M101"), Selects, 0)))</f>
        <v>0</v>
      </c>
      <c r="G15" s="21" cm="1">
        <f t="array" aca="1" ref="G15" ca="1">SUMPRODUCT(--ISNUMBER(MATCH(INDIRECT("'" &amp; D15 &amp; "'!M2:M101"), Rejects, 0)))</f>
        <v>1</v>
      </c>
      <c r="H15" s="21" cm="1">
        <f t="array" aca="1" ref="H15" ca="1">SUMPRODUCT(--ISNUMBER(MATCH(INDIRECT("'" &amp; D15 &amp; "'!M2:M101"), Delivery, 0)))</f>
        <v>0</v>
      </c>
      <c r="I15" s="22" cm="1">
        <f t="array" aca="1" ref="I15" ca="1">SUMPRODUCT(--ISNUMBER(MATCH(INDIRECT("'" &amp; D15 &amp; "'!M2:M101"), Sales, 0)))</f>
        <v>2</v>
      </c>
    </row>
    <row r="16" spans="1:10" ht="23.4">
      <c r="C16" s="19">
        <v>14</v>
      </c>
      <c r="D16" s="20" t="s">
        <v>23</v>
      </c>
      <c r="E16" s="21">
        <f t="shared" ca="1" si="0"/>
        <v>1</v>
      </c>
      <c r="F16" s="21" cm="1">
        <f t="array" aca="1" ref="F16" ca="1">SUMPRODUCT(--ISNUMBER(MATCH(INDIRECT("'" &amp; D16 &amp; "'!M2:M101"), Selects, 0)))</f>
        <v>0</v>
      </c>
      <c r="G16" s="21" cm="1">
        <f t="array" aca="1" ref="G16" ca="1">SUMPRODUCT(--ISNUMBER(MATCH(INDIRECT("'" &amp; D16 &amp; "'!M2:M101"), Rejects, 0)))</f>
        <v>0</v>
      </c>
      <c r="H16" s="21" cm="1">
        <f t="array" aca="1" ref="H16" ca="1">SUMPRODUCT(--ISNUMBER(MATCH(INDIRECT("'" &amp; D16 &amp; "'!M2:M101"), Delivery, 0)))</f>
        <v>0</v>
      </c>
      <c r="I16" s="22" cm="1">
        <f t="array" aca="1" ref="I16" ca="1">SUMPRODUCT(--ISNUMBER(MATCH(INDIRECT("'" &amp; D16 &amp; "'!M2:M101"), Sales, 0)))</f>
        <v>1</v>
      </c>
    </row>
    <row r="17" spans="3:9" ht="23.4">
      <c r="C17" s="19">
        <v>15</v>
      </c>
      <c r="D17" s="20" t="s">
        <v>24</v>
      </c>
      <c r="E17" s="21">
        <f t="shared" ca="1" si="0"/>
        <v>2</v>
      </c>
      <c r="F17" s="21" cm="1">
        <f t="array" aca="1" ref="F17" ca="1">SUMPRODUCT(--ISNUMBER(MATCH(INDIRECT("'" &amp; D17 &amp; "'!M2:M101"), Selects, 0)))</f>
        <v>0</v>
      </c>
      <c r="G17" s="21" cm="1">
        <f t="array" aca="1" ref="G17" ca="1">SUMPRODUCT(--ISNUMBER(MATCH(INDIRECT("'" &amp; D17 &amp; "'!M2:M101"), Rejects, 0)))</f>
        <v>0</v>
      </c>
      <c r="H17" s="21" cm="1">
        <f t="array" aca="1" ref="H17" ca="1">SUMPRODUCT(--ISNUMBER(MATCH(INDIRECT("'" &amp; D17 &amp; "'!M2:M101"), Delivery, 0)))</f>
        <v>0</v>
      </c>
      <c r="I17" s="22" cm="1">
        <f t="array" aca="1" ref="I17" ca="1">SUMPRODUCT(--ISNUMBER(MATCH(INDIRECT("'" &amp; D17 &amp; "'!M2:M101"), Sales, 0)))</f>
        <v>2</v>
      </c>
    </row>
    <row r="18" spans="3:9" ht="23.4">
      <c r="C18" s="19">
        <v>16</v>
      </c>
      <c r="D18" s="20" t="s">
        <v>25</v>
      </c>
      <c r="E18" s="21">
        <f t="shared" ca="1" si="0"/>
        <v>1</v>
      </c>
      <c r="F18" s="21" cm="1">
        <f t="array" aca="1" ref="F18" ca="1">SUMPRODUCT(--ISNUMBER(MATCH(INDIRECT("'" &amp; D18 &amp; "'!M2:M101"), Selects, 0)))</f>
        <v>0</v>
      </c>
      <c r="G18" s="21" cm="1">
        <f t="array" aca="1" ref="G18" ca="1">SUMPRODUCT(--ISNUMBER(MATCH(INDIRECT("'" &amp; D18 &amp; "'!M2:M101"), Rejects, 0)))</f>
        <v>0</v>
      </c>
      <c r="H18" s="21" cm="1">
        <f t="array" aca="1" ref="H18" ca="1">SUMPRODUCT(--ISNUMBER(MATCH(INDIRECT("'" &amp; D18 &amp; "'!M2:M101"), Delivery, 0)))</f>
        <v>0</v>
      </c>
      <c r="I18" s="22" cm="1">
        <f t="array" aca="1" ref="I18" ca="1">SUMPRODUCT(--ISNUMBER(MATCH(INDIRECT("'" &amp; D18 &amp; "'!M2:M101"), Sales, 0)))</f>
        <v>1</v>
      </c>
    </row>
    <row r="19" spans="3:9" ht="23.4">
      <c r="C19" s="19">
        <v>17</v>
      </c>
      <c r="D19" s="20" t="s">
        <v>26</v>
      </c>
      <c r="E19" s="21">
        <f t="shared" ca="1" si="0"/>
        <v>1</v>
      </c>
      <c r="F19" s="21" cm="1">
        <f t="array" aca="1" ref="F19" ca="1">SUMPRODUCT(--ISNUMBER(MATCH(INDIRECT("'" &amp; D19 &amp; "'!M2:M101"), Selects, 0)))</f>
        <v>0</v>
      </c>
      <c r="G19" s="21" cm="1">
        <f t="array" aca="1" ref="G19" ca="1">SUMPRODUCT(--ISNUMBER(MATCH(INDIRECT("'" &amp; D19 &amp; "'!M2:M101"), Rejects, 0)))</f>
        <v>0</v>
      </c>
      <c r="H19" s="21" cm="1">
        <f t="array" aca="1" ref="H19" ca="1">SUMPRODUCT(--ISNUMBER(MATCH(INDIRECT("'" &amp; D19 &amp; "'!M2:M101"), Delivery, 0)))</f>
        <v>0</v>
      </c>
      <c r="I19" s="22" cm="1">
        <f t="array" aca="1" ref="I19" ca="1">SUMPRODUCT(--ISNUMBER(MATCH(INDIRECT("'" &amp; D19 &amp; "'!M2:M101"), Sales, 0)))</f>
        <v>1</v>
      </c>
    </row>
    <row r="20" spans="3:9" ht="23.4">
      <c r="C20" s="19">
        <v>18</v>
      </c>
      <c r="D20" s="20" t="s">
        <v>27</v>
      </c>
      <c r="E20" s="21">
        <f t="shared" ca="1" si="0"/>
        <v>3</v>
      </c>
      <c r="F20" s="21" cm="1">
        <f t="array" aca="1" ref="F20" ca="1">SUMPRODUCT(--ISNUMBER(MATCH(INDIRECT("'" &amp; D20 &amp; "'!M2:M101"), Selects, 0)))</f>
        <v>0</v>
      </c>
      <c r="G20" s="21" cm="1">
        <f t="array" aca="1" ref="G20" ca="1">SUMPRODUCT(--ISNUMBER(MATCH(INDIRECT("'" &amp; D20 &amp; "'!M2:M101"), Rejects, 0)))</f>
        <v>0</v>
      </c>
      <c r="H20" s="21" cm="1">
        <f t="array" aca="1" ref="H20" ca="1">SUMPRODUCT(--ISNUMBER(MATCH(INDIRECT("'" &amp; D20 &amp; "'!M2:M101"), Delivery, 0)))</f>
        <v>0</v>
      </c>
      <c r="I20" s="22" cm="1">
        <f t="array" aca="1" ref="I20" ca="1">SUMPRODUCT(--ISNUMBER(MATCH(INDIRECT("'" &amp; D20 &amp; "'!M2:M101"), Sales, 0)))</f>
        <v>3</v>
      </c>
    </row>
    <row r="21" spans="3:9" ht="23.4">
      <c r="C21" s="19">
        <v>19</v>
      </c>
      <c r="D21" s="20" t="s">
        <v>28</v>
      </c>
      <c r="E21" s="21">
        <f t="shared" ca="1" si="0"/>
        <v>2</v>
      </c>
      <c r="F21" s="21" cm="1">
        <f t="array" aca="1" ref="F21" ca="1">SUMPRODUCT(--ISNUMBER(MATCH(INDIRECT("'" &amp; D21 &amp; "'!M2:M101"), Selects, 0)))</f>
        <v>0</v>
      </c>
      <c r="G21" s="21" cm="1">
        <f t="array" aca="1" ref="G21" ca="1">SUMPRODUCT(--ISNUMBER(MATCH(INDIRECT("'" &amp; D21 &amp; "'!M2:M101"), Rejects, 0)))</f>
        <v>0</v>
      </c>
      <c r="H21" s="21" cm="1">
        <f t="array" aca="1" ref="H21" ca="1">SUMPRODUCT(--ISNUMBER(MATCH(INDIRECT("'" &amp; D21 &amp; "'!M2:M101"), Delivery, 0)))</f>
        <v>0</v>
      </c>
      <c r="I21" s="22" cm="1">
        <f t="array" aca="1" ref="I21" ca="1">SUMPRODUCT(--ISNUMBER(MATCH(INDIRECT("'" &amp; D21 &amp; "'!M2:M101"), Sales, 0)))</f>
        <v>2</v>
      </c>
    </row>
    <row r="22" spans="3:9" ht="23.4">
      <c r="C22" s="19">
        <v>20</v>
      </c>
      <c r="D22" s="20" t="s">
        <v>29</v>
      </c>
      <c r="E22" s="21">
        <f t="shared" ca="1" si="0"/>
        <v>8</v>
      </c>
      <c r="F22" s="21" cm="1">
        <f t="array" aca="1" ref="F22" ca="1">SUMPRODUCT(--ISNUMBER(MATCH(INDIRECT("'" &amp; D22 &amp; "'!M2:M101"), Selects, 0)))</f>
        <v>0</v>
      </c>
      <c r="G22" s="21" cm="1">
        <f t="array" aca="1" ref="G22" ca="1">SUMPRODUCT(--ISNUMBER(MATCH(INDIRECT("'" &amp; D22 &amp; "'!M2:M101"), Rejects, 0)))</f>
        <v>8</v>
      </c>
      <c r="H22" s="21" cm="1">
        <f t="array" aca="1" ref="H22" ca="1">SUMPRODUCT(--ISNUMBER(MATCH(INDIRECT("'" &amp; D22 &amp; "'!M2:M101"), Delivery, 0)))</f>
        <v>0</v>
      </c>
      <c r="I22" s="22" cm="1">
        <f t="array" aca="1" ref="I22" ca="1">SUMPRODUCT(--ISNUMBER(MATCH(INDIRECT("'" &amp; D22 &amp; "'!M2:M101"), Sales, 0)))</f>
        <v>0</v>
      </c>
    </row>
    <row r="23" spans="3:9" ht="23.4">
      <c r="C23" s="19">
        <v>21</v>
      </c>
      <c r="D23" s="20" t="s">
        <v>30</v>
      </c>
      <c r="E23" s="21">
        <f t="shared" ca="1" si="0"/>
        <v>3</v>
      </c>
      <c r="F23" s="21" cm="1">
        <f t="array" aca="1" ref="F23" ca="1">SUMPRODUCT(--ISNUMBER(MATCH(INDIRECT("'" &amp; D23 &amp; "'!M2:M101"), Selects, 0)))</f>
        <v>0</v>
      </c>
      <c r="G23" s="21" cm="1">
        <f t="array" aca="1" ref="G23" ca="1">SUMPRODUCT(--ISNUMBER(MATCH(INDIRECT("'" &amp; D23 &amp; "'!M2:M101"), Rejects, 0)))</f>
        <v>0</v>
      </c>
      <c r="H23" s="21" cm="1">
        <f t="array" aca="1" ref="H23" ca="1">SUMPRODUCT(--ISNUMBER(MATCH(INDIRECT("'" &amp; D23 &amp; "'!M2:M101"), Delivery, 0)))</f>
        <v>0</v>
      </c>
      <c r="I23" s="22" cm="1">
        <f t="array" aca="1" ref="I23" ca="1">SUMPRODUCT(--ISNUMBER(MATCH(INDIRECT("'" &amp; D23 &amp; "'!M2:M101"), Sales, 0)))</f>
        <v>3</v>
      </c>
    </row>
    <row r="24" spans="3:9" ht="23.4">
      <c r="C24" s="19">
        <v>22</v>
      </c>
      <c r="D24" s="20" t="s">
        <v>31</v>
      </c>
      <c r="E24" s="21">
        <f t="shared" ca="1" si="0"/>
        <v>1</v>
      </c>
      <c r="F24" s="21" cm="1">
        <f t="array" aca="1" ref="F24" ca="1">SUMPRODUCT(--ISNUMBER(MATCH(INDIRECT("'" &amp; D24 &amp; "'!M2:M101"), Selects, 0)))</f>
        <v>0</v>
      </c>
      <c r="G24" s="21" cm="1">
        <f t="array" aca="1" ref="G24" ca="1">SUMPRODUCT(--ISNUMBER(MATCH(INDIRECT("'" &amp; D24 &amp; "'!M2:M101"), Rejects, 0)))</f>
        <v>0</v>
      </c>
      <c r="H24" s="21" cm="1">
        <f t="array" aca="1" ref="H24" ca="1">SUMPRODUCT(--ISNUMBER(MATCH(INDIRECT("'" &amp; D24 &amp; "'!M2:M101"), Delivery, 0)))</f>
        <v>0</v>
      </c>
      <c r="I24" s="22" cm="1">
        <f t="array" aca="1" ref="I24" ca="1">SUMPRODUCT(--ISNUMBER(MATCH(INDIRECT("'" &amp; D24 &amp; "'!M2:M101"), Sales, 0)))</f>
        <v>1</v>
      </c>
    </row>
    <row r="25" spans="3:9" ht="23.4">
      <c r="C25" s="19">
        <v>23</v>
      </c>
      <c r="D25" s="20" t="s">
        <v>32</v>
      </c>
      <c r="E25" s="21">
        <f t="shared" ca="1" si="0"/>
        <v>2</v>
      </c>
      <c r="F25" s="21" cm="1">
        <f t="array" aca="1" ref="F25" ca="1">SUMPRODUCT(--ISNUMBER(MATCH(INDIRECT("'" &amp; D25 &amp; "'!M2:M101"), Selects, 0)))</f>
        <v>0</v>
      </c>
      <c r="G25" s="21" cm="1">
        <f t="array" aca="1" ref="G25" ca="1">SUMPRODUCT(--ISNUMBER(MATCH(INDIRECT("'" &amp; D25 &amp; "'!M2:M101"), Rejects, 0)))</f>
        <v>0</v>
      </c>
      <c r="H25" s="21" cm="1">
        <f t="array" aca="1" ref="H25" ca="1">SUMPRODUCT(--ISNUMBER(MATCH(INDIRECT("'" &amp; D25 &amp; "'!M2:M101"), Delivery, 0)))</f>
        <v>0</v>
      </c>
      <c r="I25" s="22" cm="1">
        <f t="array" aca="1" ref="I25" ca="1">SUMPRODUCT(--ISNUMBER(MATCH(INDIRECT("'" &amp; D25 &amp; "'!M2:M101"), Sales, 0)))</f>
        <v>2</v>
      </c>
    </row>
    <row r="26" spans="3:9" ht="23.4">
      <c r="C26" s="19">
        <v>24</v>
      </c>
      <c r="D26" s="20" t="s">
        <v>33</v>
      </c>
      <c r="E26" s="21">
        <f t="shared" ca="1" si="0"/>
        <v>3</v>
      </c>
      <c r="F26" s="21" cm="1">
        <f t="array" aca="1" ref="F26" ca="1">SUMPRODUCT(--ISNUMBER(MATCH(INDIRECT("'" &amp; D26 &amp; "'!M2:M101"), Selects, 0)))</f>
        <v>0</v>
      </c>
      <c r="G26" s="21" cm="1">
        <f t="array" aca="1" ref="G26" ca="1">SUMPRODUCT(--ISNUMBER(MATCH(INDIRECT("'" &amp; D26 &amp; "'!M2:M101"), Rejects, 0)))</f>
        <v>1</v>
      </c>
      <c r="H26" s="21" cm="1">
        <f t="array" aca="1" ref="H26" ca="1">SUMPRODUCT(--ISNUMBER(MATCH(INDIRECT("'" &amp; D26 &amp; "'!M2:M101"), Delivery, 0)))</f>
        <v>0</v>
      </c>
      <c r="I26" s="22" cm="1">
        <f t="array" aca="1" ref="I26" ca="1">SUMPRODUCT(--ISNUMBER(MATCH(INDIRECT("'" &amp; D26 &amp; "'!M2:M101"), Sales, 0)))</f>
        <v>2</v>
      </c>
    </row>
    <row r="27" spans="3:9" ht="23.4">
      <c r="C27" s="19">
        <v>25</v>
      </c>
      <c r="D27" s="20" t="s">
        <v>34</v>
      </c>
      <c r="E27" s="21">
        <f t="shared" ca="1" si="0"/>
        <v>2</v>
      </c>
      <c r="F27" s="21" cm="1">
        <f t="array" aca="1" ref="F27" ca="1">SUMPRODUCT(--ISNUMBER(MATCH(INDIRECT("'" &amp; D27 &amp; "'!M2:M101"), Selects, 0)))</f>
        <v>0</v>
      </c>
      <c r="G27" s="21" cm="1">
        <f t="array" aca="1" ref="G27" ca="1">SUMPRODUCT(--ISNUMBER(MATCH(INDIRECT("'" &amp; D27 &amp; "'!M2:M101"), Rejects, 0)))</f>
        <v>0</v>
      </c>
      <c r="H27" s="21" cm="1">
        <f t="array" aca="1" ref="H27" ca="1">SUMPRODUCT(--ISNUMBER(MATCH(INDIRECT("'" &amp; D27 &amp; "'!M2:M101"), Delivery, 0)))</f>
        <v>0</v>
      </c>
      <c r="I27" s="22" cm="1">
        <f t="array" aca="1" ref="I27" ca="1">SUMPRODUCT(--ISNUMBER(MATCH(INDIRECT("'" &amp; D27 &amp; "'!M2:M101"), Sales, 0)))</f>
        <v>2</v>
      </c>
    </row>
    <row r="28" spans="3:9" ht="23.4">
      <c r="C28" s="19">
        <v>26</v>
      </c>
      <c r="D28" s="20" t="s">
        <v>35</v>
      </c>
      <c r="E28" s="21">
        <f t="shared" ca="1" si="0"/>
        <v>2</v>
      </c>
      <c r="F28" s="21" cm="1">
        <f t="array" aca="1" ref="F28" ca="1">SUMPRODUCT(--ISNUMBER(MATCH(INDIRECT("'" &amp; D28 &amp; "'!M2:M101"), Selects, 0)))</f>
        <v>0</v>
      </c>
      <c r="G28" s="21" cm="1">
        <f t="array" aca="1" ref="G28" ca="1">SUMPRODUCT(--ISNUMBER(MATCH(INDIRECT("'" &amp; D28 &amp; "'!M2:M101"), Rejects, 0)))</f>
        <v>0</v>
      </c>
      <c r="H28" s="21" cm="1">
        <f t="array" aca="1" ref="H28" ca="1">SUMPRODUCT(--ISNUMBER(MATCH(INDIRECT("'" &amp; D28 &amp; "'!M2:M101"), Delivery, 0)))</f>
        <v>0</v>
      </c>
      <c r="I28" s="22" cm="1">
        <f t="array" aca="1" ref="I28" ca="1">SUMPRODUCT(--ISNUMBER(MATCH(INDIRECT("'" &amp; D28 &amp; "'!M2:M101"), Sales, 0)))</f>
        <v>2</v>
      </c>
    </row>
    <row r="29" spans="3:9" ht="23.4">
      <c r="C29" s="19">
        <v>27</v>
      </c>
      <c r="D29" s="20" t="s">
        <v>36</v>
      </c>
      <c r="E29" s="21">
        <f t="shared" ca="1" si="0"/>
        <v>1</v>
      </c>
      <c r="F29" s="21" cm="1">
        <f t="array" aca="1" ref="F29" ca="1">SUMPRODUCT(--ISNUMBER(MATCH(INDIRECT("'" &amp; D29 &amp; "'!M2:M101"), Selects, 0)))</f>
        <v>0</v>
      </c>
      <c r="G29" s="21" cm="1">
        <f t="array" aca="1" ref="G29" ca="1">SUMPRODUCT(--ISNUMBER(MATCH(INDIRECT("'" &amp; D29 &amp; "'!M2:M101"), Rejects, 0)))</f>
        <v>0</v>
      </c>
      <c r="H29" s="21" cm="1">
        <f t="array" aca="1" ref="H29" ca="1">SUMPRODUCT(--ISNUMBER(MATCH(INDIRECT("'" &amp; D29 &amp; "'!M2:M101"), Delivery, 0)))</f>
        <v>0</v>
      </c>
      <c r="I29" s="22" cm="1">
        <f t="array" aca="1" ref="I29" ca="1">SUMPRODUCT(--ISNUMBER(MATCH(INDIRECT("'" &amp; D29 &amp; "'!M2:M101"), Sales, 0)))</f>
        <v>1</v>
      </c>
    </row>
    <row r="30" spans="3:9" ht="23.4">
      <c r="C30" s="19">
        <v>28</v>
      </c>
      <c r="D30" s="20" t="s">
        <v>37</v>
      </c>
      <c r="E30" s="21">
        <f t="shared" ca="1" si="0"/>
        <v>6</v>
      </c>
      <c r="F30" s="21" cm="1">
        <f t="array" aca="1" ref="F30" ca="1">SUMPRODUCT(--ISNUMBER(MATCH(INDIRECT("'" &amp; D30 &amp; "'!M2:M101"), Selects, 0)))</f>
        <v>0</v>
      </c>
      <c r="G30" s="21" cm="1">
        <f t="array" aca="1" ref="G30" ca="1">SUMPRODUCT(--ISNUMBER(MATCH(INDIRECT("'" &amp; D30 &amp; "'!M2:M101"), Rejects, 0)))</f>
        <v>3</v>
      </c>
      <c r="H30" s="21" cm="1">
        <f t="array" aca="1" ref="H30" ca="1">SUMPRODUCT(--ISNUMBER(MATCH(INDIRECT("'" &amp; D30 &amp; "'!M2:M101"), Delivery, 0)))</f>
        <v>0</v>
      </c>
      <c r="I30" s="22" cm="1">
        <f t="array" aca="1" ref="I30" ca="1">SUMPRODUCT(--ISNUMBER(MATCH(INDIRECT("'" &amp; D30 &amp; "'!M2:M101"), Sales, 0)))</f>
        <v>3</v>
      </c>
    </row>
    <row r="31" spans="3:9" ht="23.4">
      <c r="C31" s="19"/>
      <c r="D31" s="20" t="s">
        <v>38</v>
      </c>
      <c r="E31" s="21">
        <f t="shared" ca="1" si="0"/>
        <v>3</v>
      </c>
      <c r="F31" s="21" cm="1">
        <f t="array" aca="1" ref="F31" ca="1">SUMPRODUCT(--ISNUMBER(MATCH(INDIRECT("'" &amp; D31 &amp; "'!M2:M101"), Selects, 0)))</f>
        <v>0</v>
      </c>
      <c r="G31" s="21" cm="1">
        <f t="array" aca="1" ref="G31" ca="1">SUMPRODUCT(--ISNUMBER(MATCH(INDIRECT("'" &amp; D31 &amp; "'!M2:M101"), Rejects, 0)))</f>
        <v>2</v>
      </c>
      <c r="H31" s="21" cm="1">
        <f t="array" aca="1" ref="H31" ca="1">SUMPRODUCT(--ISNUMBER(MATCH(INDIRECT("'" &amp; D31 &amp; "'!M2:M101"), Delivery, 0)))</f>
        <v>0</v>
      </c>
      <c r="I31" s="22" cm="1">
        <f t="array" aca="1" ref="I31" ca="1">SUMPRODUCT(--ISNUMBER(MATCH(INDIRECT("'" &amp; D31 &amp; "'!M2:M101"), Sales, 0)))</f>
        <v>1</v>
      </c>
    </row>
    <row r="32" spans="3:9" ht="23.4">
      <c r="C32" s="19">
        <v>30</v>
      </c>
      <c r="D32" s="20" t="s">
        <v>39</v>
      </c>
      <c r="E32" s="21">
        <f t="shared" ca="1" si="0"/>
        <v>1</v>
      </c>
      <c r="F32" s="21" cm="1">
        <f t="array" aca="1" ref="F32" ca="1">SUMPRODUCT(--ISNUMBER(MATCH(INDIRECT("'" &amp; D32 &amp; "'!M2:M101"), Selects, 0)))</f>
        <v>0</v>
      </c>
      <c r="G32" s="21" cm="1">
        <f t="array" aca="1" ref="G32" ca="1">SUMPRODUCT(--ISNUMBER(MATCH(INDIRECT("'" &amp; D32 &amp; "'!M2:M101"), Rejects, 0)))</f>
        <v>0</v>
      </c>
      <c r="H32" s="21" cm="1">
        <f t="array" aca="1" ref="H32" ca="1">SUMPRODUCT(--ISNUMBER(MATCH(INDIRECT("'" &amp; D32 &amp; "'!M2:M101"), Delivery, 0)))</f>
        <v>0</v>
      </c>
      <c r="I32" s="22" cm="1">
        <f t="array" aca="1" ref="I32" ca="1">SUMPRODUCT(--ISNUMBER(MATCH(INDIRECT("'" &amp; D32 &amp; "'!M2:M101"), Sales, 0)))</f>
        <v>1</v>
      </c>
    </row>
    <row r="33" spans="3:9" ht="23.4">
      <c r="C33" s="19">
        <v>31</v>
      </c>
      <c r="D33" s="29" t="s">
        <v>40</v>
      </c>
      <c r="E33" s="30">
        <f t="shared" ca="1" si="0"/>
        <v>1</v>
      </c>
      <c r="F33" s="30" cm="1">
        <f t="array" aca="1" ref="F33" ca="1">SUMPRODUCT(--ISNUMBER(MATCH(INDIRECT("'" &amp; D33 &amp; "'!M2:M101"), Selects, 0)))</f>
        <v>0</v>
      </c>
      <c r="G33" s="30" cm="1">
        <f t="array" aca="1" ref="G33" ca="1">SUMPRODUCT(--ISNUMBER(MATCH(INDIRECT("'" &amp; D33 &amp; "'!M2:M101"), Rejects, 0)))</f>
        <v>0</v>
      </c>
      <c r="H33" s="30" cm="1">
        <f t="array" aca="1" ref="H33" ca="1">SUMPRODUCT(--ISNUMBER(MATCH(INDIRECT("'" &amp; D33 &amp; "'!M2:M101"), Delivery, 0)))</f>
        <v>0</v>
      </c>
      <c r="I33" s="31" cm="1">
        <f t="array" aca="1" ref="I33" ca="1">SUMPRODUCT(--ISNUMBER(MATCH(INDIRECT("'" &amp; D33 &amp; "'!M2:M101"), Sales, 0)))</f>
        <v>1</v>
      </c>
    </row>
    <row r="34" spans="3:9" ht="23.4">
      <c r="C34" s="19">
        <v>32</v>
      </c>
      <c r="D34" s="32" t="s">
        <v>41</v>
      </c>
      <c r="E34" s="33">
        <f t="shared" ca="1" si="0"/>
        <v>3</v>
      </c>
      <c r="F34" s="33" cm="1">
        <f t="array" aca="1" ref="F34" ca="1">SUMPRODUCT(--ISNUMBER(MATCH(INDIRECT("'" &amp; D34 &amp; "'!M2:M101"), Selects, 0)))</f>
        <v>0</v>
      </c>
      <c r="G34" s="33" cm="1">
        <f t="array" aca="1" ref="G34" ca="1">SUMPRODUCT(--ISNUMBER(MATCH(INDIRECT("'" &amp; D34 &amp; "'!M2:M101"), Rejects, 0)))</f>
        <v>0</v>
      </c>
      <c r="H34" s="33" cm="1">
        <f t="array" aca="1" ref="H34" ca="1">SUMPRODUCT(--ISNUMBER(MATCH(INDIRECT("'" &amp; D34 &amp; "'!M2:M101"), Delivery, 0)))</f>
        <v>0</v>
      </c>
      <c r="I34" s="34" cm="1">
        <f t="array" aca="1" ref="I34" ca="1">SUMPRODUCT(--ISNUMBER(MATCH(INDIRECT("'" &amp; D34 &amp; "'!M2:M101"), Sales, 0)))</f>
        <v>3</v>
      </c>
    </row>
    <row r="35" spans="3:9" ht="23.4">
      <c r="C35" s="19">
        <v>33</v>
      </c>
      <c r="D35" s="32" t="s">
        <v>42</v>
      </c>
      <c r="E35" s="33">
        <f t="shared" ref="E35:E66" ca="1" si="1">COUNTA(INDIRECT("'" &amp; D35 &amp; "'!J2:J101"))</f>
        <v>2</v>
      </c>
      <c r="F35" s="33" cm="1">
        <f t="array" aca="1" ref="F35" ca="1">SUMPRODUCT(--ISNUMBER(MATCH(INDIRECT("'" &amp; D35 &amp; "'!M2:M101"), Selects, 0)))</f>
        <v>0</v>
      </c>
      <c r="G35" s="33" cm="1">
        <f t="array" aca="1" ref="G35" ca="1">SUMPRODUCT(--ISNUMBER(MATCH(INDIRECT("'" &amp; D35 &amp; "'!M2:M101"), Rejects, 0)))</f>
        <v>1</v>
      </c>
      <c r="H35" s="33" cm="1">
        <f t="array" aca="1" ref="H35" ca="1">SUMPRODUCT(--ISNUMBER(MATCH(INDIRECT("'" &amp; D35 &amp; "'!M2:M101"), Delivery, 0)))</f>
        <v>0</v>
      </c>
      <c r="I35" s="34" cm="1">
        <f t="array" aca="1" ref="I35" ca="1">SUMPRODUCT(--ISNUMBER(MATCH(INDIRECT("'" &amp; D35 &amp; "'!M2:M101"), Sales, 0)))</f>
        <v>1</v>
      </c>
    </row>
    <row r="36" spans="3:9" ht="23.4">
      <c r="C36" s="19">
        <v>34</v>
      </c>
      <c r="D36" s="32" t="s">
        <v>43</v>
      </c>
      <c r="E36" s="33">
        <f t="shared" ca="1" si="1"/>
        <v>3</v>
      </c>
      <c r="F36" s="33" cm="1">
        <f t="array" aca="1" ref="F36" ca="1">SUMPRODUCT(--ISNUMBER(MATCH(INDIRECT("'" &amp; D36 &amp; "'!M2:M101"), Selects, 0)))</f>
        <v>0</v>
      </c>
      <c r="G36" s="33" cm="1">
        <f t="array" aca="1" ref="G36" ca="1">SUMPRODUCT(--ISNUMBER(MATCH(INDIRECT("'" &amp; D36 &amp; "'!M2:M101"), Rejects, 0)))</f>
        <v>3</v>
      </c>
      <c r="H36" s="33" cm="1">
        <f t="array" aca="1" ref="H36" ca="1">SUMPRODUCT(--ISNUMBER(MATCH(INDIRECT("'" &amp; D36 &amp; "'!M2:M101"), Delivery, 0)))</f>
        <v>0</v>
      </c>
      <c r="I36" s="34" cm="1">
        <f t="array" aca="1" ref="I36" ca="1">SUMPRODUCT(--ISNUMBER(MATCH(INDIRECT("'" &amp; D36 &amp; "'!M2:M101"), Sales, 0)))</f>
        <v>0</v>
      </c>
    </row>
    <row r="37" spans="3:9" ht="23.4">
      <c r="C37" s="19">
        <v>35</v>
      </c>
      <c r="D37" s="35" t="s">
        <v>44</v>
      </c>
      <c r="E37" s="33">
        <f t="shared" ca="1" si="1"/>
        <v>0</v>
      </c>
      <c r="F37" s="33" cm="1">
        <f t="array" aca="1" ref="F37" ca="1">SUMPRODUCT(--ISNUMBER(MATCH(INDIRECT("'" &amp; D37 &amp; "'!M2:M101"), Selects, 0)))</f>
        <v>0</v>
      </c>
      <c r="G37" s="33" cm="1">
        <f t="array" aca="1" ref="G37" ca="1">SUMPRODUCT(--ISNUMBER(MATCH(INDIRECT("'" &amp; D37 &amp; "'!M2:M101"), Rejects, 0)))</f>
        <v>0</v>
      </c>
      <c r="H37" s="33" cm="1">
        <f t="array" aca="1" ref="H37" ca="1">SUMPRODUCT(--ISNUMBER(MATCH(INDIRECT("'" &amp; D37 &amp; "'!M2:M101"), Delivery, 0)))</f>
        <v>0</v>
      </c>
      <c r="I37" s="34" cm="1">
        <f t="array" aca="1" ref="I37" ca="1">SUMPRODUCT(--ISNUMBER(MATCH(INDIRECT("'" &amp; D37 &amp; "'!M2:M101"), Sales, 0)))</f>
        <v>0</v>
      </c>
    </row>
    <row r="38" spans="3:9" ht="23.4">
      <c r="C38" s="19">
        <v>36</v>
      </c>
      <c r="D38" s="35" t="s">
        <v>45</v>
      </c>
      <c r="E38" s="33">
        <f t="shared" ca="1" si="1"/>
        <v>5</v>
      </c>
      <c r="F38" s="33" cm="1">
        <f t="array" aca="1" ref="F38" ca="1">SUMPRODUCT(--ISNUMBER(MATCH(INDIRECT("'" &amp; D38 &amp; "'!M2:M101"), Selects, 0)))</f>
        <v>1</v>
      </c>
      <c r="G38" s="33" cm="1">
        <f t="array" aca="1" ref="G38" ca="1">SUMPRODUCT(--ISNUMBER(MATCH(INDIRECT("'" &amp; D38 &amp; "'!M2:M101"), Rejects, 0)))</f>
        <v>4</v>
      </c>
      <c r="H38" s="33" cm="1">
        <f t="array" aca="1" ref="H38" ca="1">SUMPRODUCT(--ISNUMBER(MATCH(INDIRECT("'" &amp; D38 &amp; "'!M2:M101"), Delivery, 0)))</f>
        <v>0</v>
      </c>
      <c r="I38" s="34" cm="1">
        <f t="array" aca="1" ref="I38" ca="1">SUMPRODUCT(--ISNUMBER(MATCH(INDIRECT("'" &amp; D38 &amp; "'!M2:M101"), Sales, 0)))</f>
        <v>0</v>
      </c>
    </row>
    <row r="39" spans="3:9" ht="23.4">
      <c r="C39" s="19">
        <v>37</v>
      </c>
      <c r="D39" s="35" t="s">
        <v>46</v>
      </c>
      <c r="E39" s="33">
        <f t="shared" ca="1" si="1"/>
        <v>2</v>
      </c>
      <c r="F39" s="33" cm="1">
        <f t="array" aca="1" ref="F39" ca="1">SUMPRODUCT(--ISNUMBER(MATCH(INDIRECT("'" &amp; D39 &amp; "'!M2:M101"), Selects, 0)))</f>
        <v>0</v>
      </c>
      <c r="G39" s="33" cm="1">
        <f t="array" aca="1" ref="G39" ca="1">SUMPRODUCT(--ISNUMBER(MATCH(INDIRECT("'" &amp; D39 &amp; "'!M2:M101"), Rejects, 0)))</f>
        <v>0</v>
      </c>
      <c r="H39" s="33" cm="1">
        <f t="array" aca="1" ref="H39" ca="1">SUMPRODUCT(--ISNUMBER(MATCH(INDIRECT("'" &amp; D39 &amp; "'!M2:M101"), Delivery, 0)))</f>
        <v>0</v>
      </c>
      <c r="I39" s="34" cm="1">
        <f t="array" aca="1" ref="I39" ca="1">SUMPRODUCT(--ISNUMBER(MATCH(INDIRECT("'" &amp; D39 &amp; "'!M2:M101"), Sales, 0)))</f>
        <v>2</v>
      </c>
    </row>
    <row r="40" spans="3:9" ht="23.4">
      <c r="C40" s="19">
        <v>38</v>
      </c>
      <c r="D40" s="35" t="s">
        <v>47</v>
      </c>
      <c r="E40" s="33">
        <f t="shared" ca="1" si="1"/>
        <v>6</v>
      </c>
      <c r="F40" s="33" cm="1">
        <f t="array" aca="1" ref="F40" ca="1">SUMPRODUCT(--ISNUMBER(MATCH(INDIRECT("'" &amp; D40 &amp; "'!M2:M101"), Selects, 0)))</f>
        <v>0</v>
      </c>
      <c r="G40" s="33" cm="1">
        <f t="array" aca="1" ref="G40" ca="1">SUMPRODUCT(--ISNUMBER(MATCH(INDIRECT("'" &amp; D40 &amp; "'!M2:M101"), Rejects, 0)))</f>
        <v>2</v>
      </c>
      <c r="H40" s="33" cm="1">
        <f t="array" aca="1" ref="H40" ca="1">SUMPRODUCT(--ISNUMBER(MATCH(INDIRECT("'" &amp; D40 &amp; "'!M2:M101"), Delivery, 0)))</f>
        <v>1</v>
      </c>
      <c r="I40" s="34" cm="1">
        <f t="array" aca="1" ref="I40" ca="1">SUMPRODUCT(--ISNUMBER(MATCH(INDIRECT("'" &amp; D40 &amp; "'!M2:M101"), Sales, 0)))</f>
        <v>3</v>
      </c>
    </row>
    <row r="41" spans="3:9" ht="23.4">
      <c r="C41" s="19">
        <v>39</v>
      </c>
      <c r="D41" s="35" t="s">
        <v>48</v>
      </c>
      <c r="E41" s="33">
        <f t="shared" ca="1" si="1"/>
        <v>0</v>
      </c>
      <c r="F41" s="33" cm="1">
        <f t="array" aca="1" ref="F41" ca="1">SUMPRODUCT(--ISNUMBER(MATCH(INDIRECT("'" &amp; D41 &amp; "'!M2:M101"), Selects, 0)))</f>
        <v>0</v>
      </c>
      <c r="G41" s="33" cm="1">
        <f t="array" aca="1" ref="G41" ca="1">SUMPRODUCT(--ISNUMBER(MATCH(INDIRECT("'" &amp; D41 &amp; "'!M2:M101"), Rejects, 0)))</f>
        <v>0</v>
      </c>
      <c r="H41" s="33" cm="1">
        <f t="array" aca="1" ref="H41" ca="1">SUMPRODUCT(--ISNUMBER(MATCH(INDIRECT("'" &amp; D41 &amp; "'!M2:M101"), Delivery, 0)))</f>
        <v>0</v>
      </c>
      <c r="I41" s="34" cm="1">
        <f t="array" aca="1" ref="I41" ca="1">SUMPRODUCT(--ISNUMBER(MATCH(INDIRECT("'" &amp; D41 &amp; "'!M2:M101"), Sales, 0)))</f>
        <v>0</v>
      </c>
    </row>
    <row r="42" spans="3:9" ht="23.4">
      <c r="C42" s="19">
        <v>40</v>
      </c>
      <c r="D42" s="35" t="s">
        <v>49</v>
      </c>
      <c r="E42" s="33">
        <f t="shared" ca="1" si="1"/>
        <v>4</v>
      </c>
      <c r="F42" s="33" cm="1">
        <f t="array" aca="1" ref="F42" ca="1">SUMPRODUCT(--ISNUMBER(MATCH(INDIRECT("'" &amp; D42 &amp; "'!M2:M101"), Selects, 0)))</f>
        <v>0</v>
      </c>
      <c r="G42" s="33" cm="1">
        <f t="array" aca="1" ref="G42" ca="1">SUMPRODUCT(--ISNUMBER(MATCH(INDIRECT("'" &amp; D42 &amp; "'!M2:M101"), Rejects, 0)))</f>
        <v>2</v>
      </c>
      <c r="H42" s="33" cm="1">
        <f t="array" aca="1" ref="H42" ca="1">SUMPRODUCT(--ISNUMBER(MATCH(INDIRECT("'" &amp; D42 &amp; "'!M2:M101"), Delivery, 0)))</f>
        <v>0</v>
      </c>
      <c r="I42" s="34" cm="1">
        <f t="array" aca="1" ref="I42" ca="1">SUMPRODUCT(--ISNUMBER(MATCH(INDIRECT("'" &amp; D42 &amp; "'!M2:M101"), Sales, 0)))</f>
        <v>2</v>
      </c>
    </row>
    <row r="43" spans="3:9" ht="23.4">
      <c r="C43" s="36">
        <v>41</v>
      </c>
      <c r="D43" s="37" t="s">
        <v>50</v>
      </c>
      <c r="E43" s="33">
        <f t="shared" ca="1" si="1"/>
        <v>3</v>
      </c>
      <c r="F43" s="33" cm="1">
        <f t="array" aca="1" ref="F43" ca="1">SUMPRODUCT(--ISNUMBER(MATCH(INDIRECT("'" &amp; D43 &amp; "'!M2:M101"), Selects, 0)))</f>
        <v>0</v>
      </c>
      <c r="G43" s="33" cm="1">
        <f t="array" aca="1" ref="G43" ca="1">SUMPRODUCT(--ISNUMBER(MATCH(INDIRECT("'" &amp; D43 &amp; "'!M2:M101"), Rejects, 0)))</f>
        <v>3</v>
      </c>
      <c r="H43" s="33" cm="1">
        <f t="array" aca="1" ref="H43" ca="1">SUMPRODUCT(--ISNUMBER(MATCH(INDIRECT("'" &amp; D43 &amp; "'!M2:M101"), Delivery, 0)))</f>
        <v>0</v>
      </c>
      <c r="I43" s="34" cm="1">
        <f t="array" aca="1" ref="I43" ca="1">SUMPRODUCT(--ISNUMBER(MATCH(INDIRECT("'" &amp; D43 &amp; "'!M2:M101"), Sales, 0)))</f>
        <v>0</v>
      </c>
    </row>
    <row r="44" spans="3:9" ht="23.4">
      <c r="C44" s="19">
        <v>42</v>
      </c>
      <c r="D44" s="35" t="s">
        <v>51</v>
      </c>
      <c r="E44" s="33">
        <f t="shared" ca="1" si="1"/>
        <v>3</v>
      </c>
      <c r="F44" s="33" cm="1">
        <f t="array" aca="1" ref="F44" ca="1">SUMPRODUCT(--ISNUMBER(MATCH(INDIRECT("'" &amp; D44 &amp; "'!M2:M101"), Selects, 0)))</f>
        <v>0</v>
      </c>
      <c r="G44" s="33" cm="1">
        <f t="array" aca="1" ref="G44" ca="1">SUMPRODUCT(--ISNUMBER(MATCH(INDIRECT("'" &amp; D44 &amp; "'!M2:M101"), Rejects, 0)))</f>
        <v>0</v>
      </c>
      <c r="H44" s="33" cm="1">
        <f t="array" aca="1" ref="H44" ca="1">SUMPRODUCT(--ISNUMBER(MATCH(INDIRECT("'" &amp; D44 &amp; "'!M2:M101"), Delivery, 0)))</f>
        <v>2</v>
      </c>
      <c r="I44" s="34" cm="1">
        <f t="array" aca="1" ref="I44" ca="1">SUMPRODUCT(--ISNUMBER(MATCH(INDIRECT("'" &amp; D44 &amp; "'!M2:M101"), Sales, 0)))</f>
        <v>1</v>
      </c>
    </row>
    <row r="45" spans="3:9" ht="23.4">
      <c r="C45" s="19">
        <v>43</v>
      </c>
      <c r="D45" s="35" t="s">
        <v>52</v>
      </c>
      <c r="E45" s="33">
        <f t="shared" ca="1" si="1"/>
        <v>0</v>
      </c>
      <c r="F45" s="33" cm="1">
        <f t="array" aca="1" ref="F45" ca="1">SUMPRODUCT(--ISNUMBER(MATCH(INDIRECT("'" &amp; D45 &amp; "'!M2:M101"), Selects, 0)))</f>
        <v>0</v>
      </c>
      <c r="G45" s="33" cm="1">
        <f t="array" aca="1" ref="G45" ca="1">SUMPRODUCT(--ISNUMBER(MATCH(INDIRECT("'" &amp; D45 &amp; "'!M2:M101"), Rejects, 0)))</f>
        <v>0</v>
      </c>
      <c r="H45" s="33" cm="1">
        <f t="array" aca="1" ref="H45" ca="1">SUMPRODUCT(--ISNUMBER(MATCH(INDIRECT("'" &amp; D45 &amp; "'!M2:M101"), Delivery, 0)))</f>
        <v>0</v>
      </c>
      <c r="I45" s="34" cm="1">
        <f t="array" aca="1" ref="I45" ca="1">SUMPRODUCT(--ISNUMBER(MATCH(INDIRECT("'" &amp; D45 &amp; "'!M2:M101"), Sales, 0)))</f>
        <v>0</v>
      </c>
    </row>
    <row r="46" spans="3:9" ht="23.4">
      <c r="C46" s="19">
        <v>44</v>
      </c>
      <c r="D46" s="35" t="s">
        <v>53</v>
      </c>
      <c r="E46" s="33">
        <f t="shared" ca="1" si="1"/>
        <v>3</v>
      </c>
      <c r="F46" s="33" cm="1">
        <f t="array" aca="1" ref="F46" ca="1">SUMPRODUCT(--ISNUMBER(MATCH(INDIRECT("'" &amp; D46 &amp; "'!M2:M101"), Selects, 0)))</f>
        <v>0</v>
      </c>
      <c r="G46" s="33" cm="1">
        <f t="array" aca="1" ref="G46" ca="1">SUMPRODUCT(--ISNUMBER(MATCH(INDIRECT("'" &amp; D46 &amp; "'!M2:M101"), Rejects, 0)))</f>
        <v>1</v>
      </c>
      <c r="H46" s="33" cm="1">
        <f t="array" aca="1" ref="H46" ca="1">SUMPRODUCT(--ISNUMBER(MATCH(INDIRECT("'" &amp; D46 &amp; "'!M2:M101"), Delivery, 0)))</f>
        <v>0</v>
      </c>
      <c r="I46" s="34" cm="1">
        <f t="array" aca="1" ref="I46" ca="1">SUMPRODUCT(--ISNUMBER(MATCH(INDIRECT("'" &amp; D46 &amp; "'!M2:M101"), Sales, 0)))</f>
        <v>2</v>
      </c>
    </row>
    <row r="47" spans="3:9" ht="23.4">
      <c r="C47" s="19">
        <v>45</v>
      </c>
      <c r="D47" s="35" t="s">
        <v>54</v>
      </c>
      <c r="E47" s="33">
        <f t="shared" ca="1" si="1"/>
        <v>2</v>
      </c>
      <c r="F47" s="33" cm="1">
        <f t="array" aca="1" ref="F47" ca="1">SUMPRODUCT(--ISNUMBER(MATCH(INDIRECT("'" &amp; D47 &amp; "'!M2:M101"), Selects, 0)))</f>
        <v>0</v>
      </c>
      <c r="G47" s="33" cm="1">
        <f t="array" aca="1" ref="G47" ca="1">SUMPRODUCT(--ISNUMBER(MATCH(INDIRECT("'" &amp; D47 &amp; "'!M2:M101"), Rejects, 0)))</f>
        <v>1</v>
      </c>
      <c r="H47" s="33" cm="1">
        <f t="array" aca="1" ref="H47" ca="1">SUMPRODUCT(--ISNUMBER(MATCH(INDIRECT("'" &amp; D47 &amp; "'!M2:M101"), Delivery, 0)))</f>
        <v>0</v>
      </c>
      <c r="I47" s="34" cm="1">
        <f t="array" aca="1" ref="I47" ca="1">SUMPRODUCT(--ISNUMBER(MATCH(INDIRECT("'" &amp; D47 &amp; "'!M2:M101"), Sales, 0)))</f>
        <v>1</v>
      </c>
    </row>
    <row r="48" spans="3:9" ht="23.4">
      <c r="C48" s="19">
        <v>46</v>
      </c>
      <c r="D48" s="35" t="s">
        <v>55</v>
      </c>
      <c r="E48" s="33">
        <f t="shared" ca="1" si="1"/>
        <v>0</v>
      </c>
      <c r="F48" s="33" cm="1">
        <f t="array" aca="1" ref="F48" ca="1">SUMPRODUCT(--ISNUMBER(MATCH(INDIRECT("'" &amp; D48 &amp; "'!M2:M101"), Selects, 0)))</f>
        <v>0</v>
      </c>
      <c r="G48" s="33" cm="1">
        <f t="array" aca="1" ref="G48" ca="1">SUMPRODUCT(--ISNUMBER(MATCH(INDIRECT("'" &amp; D48 &amp; "'!M2:M101"), Rejects, 0)))</f>
        <v>0</v>
      </c>
      <c r="H48" s="33" cm="1">
        <f t="array" aca="1" ref="H48" ca="1">SUMPRODUCT(--ISNUMBER(MATCH(INDIRECT("'" &amp; D48 &amp; "'!M2:M101"), Delivery, 0)))</f>
        <v>0</v>
      </c>
      <c r="I48" s="34" cm="1">
        <f t="array" aca="1" ref="I48" ca="1">SUMPRODUCT(--ISNUMBER(MATCH(INDIRECT("'" &amp; D48 &amp; "'!M2:M101"), Sales, 0)))</f>
        <v>0</v>
      </c>
    </row>
    <row r="49" spans="3:9" ht="23.4">
      <c r="C49" s="19">
        <v>47</v>
      </c>
      <c r="D49" s="35" t="s">
        <v>56</v>
      </c>
      <c r="E49" s="33">
        <f t="shared" ca="1" si="1"/>
        <v>1</v>
      </c>
      <c r="F49" s="33" cm="1">
        <f t="array" aca="1" ref="F49" ca="1">SUMPRODUCT(--ISNUMBER(MATCH(INDIRECT("'" &amp; D49 &amp; "'!M2:M101"), Selects, 0)))</f>
        <v>0</v>
      </c>
      <c r="G49" s="33" cm="1">
        <f t="array" aca="1" ref="G49" ca="1">SUMPRODUCT(--ISNUMBER(MATCH(INDIRECT("'" &amp; D49 &amp; "'!M2:M101"), Rejects, 0)))</f>
        <v>0</v>
      </c>
      <c r="H49" s="33" cm="1">
        <f t="array" aca="1" ref="H49" ca="1">SUMPRODUCT(--ISNUMBER(MATCH(INDIRECT("'" &amp; D49 &amp; "'!M2:M101"), Delivery, 0)))</f>
        <v>0</v>
      </c>
      <c r="I49" s="34" cm="1">
        <f t="array" aca="1" ref="I49" ca="1">SUMPRODUCT(--ISNUMBER(MATCH(INDIRECT("'" &amp; D49 &amp; "'!M2:M101"), Sales, 0)))</f>
        <v>0</v>
      </c>
    </row>
    <row r="50" spans="3:9" ht="23.4">
      <c r="C50" s="19">
        <v>48</v>
      </c>
      <c r="D50" s="35" t="s">
        <v>57</v>
      </c>
      <c r="E50" s="33">
        <f t="shared" ca="1" si="1"/>
        <v>6</v>
      </c>
      <c r="F50" s="33" cm="1">
        <f t="array" aca="1" ref="F50" ca="1">SUMPRODUCT(--ISNUMBER(MATCH(INDIRECT("'" &amp; D50 &amp; "'!M2:M101"), Selects, 0)))</f>
        <v>0</v>
      </c>
      <c r="G50" s="33" cm="1">
        <f t="array" aca="1" ref="G50" ca="1">SUMPRODUCT(--ISNUMBER(MATCH(INDIRECT("'" &amp; D50 &amp; "'!M2:M101"), Rejects, 0)))</f>
        <v>3</v>
      </c>
      <c r="H50" s="33" cm="1">
        <f t="array" aca="1" ref="H50" ca="1">SUMPRODUCT(--ISNUMBER(MATCH(INDIRECT("'" &amp; D50 &amp; "'!M2:M101"), Delivery, 0)))</f>
        <v>1</v>
      </c>
      <c r="I50" s="34" cm="1">
        <f t="array" aca="1" ref="I50" ca="1">SUMPRODUCT(--ISNUMBER(MATCH(INDIRECT("'" &amp; D50 &amp; "'!M2:M101"), Sales, 0)))</f>
        <v>1</v>
      </c>
    </row>
    <row r="51" spans="3:9" ht="23.4">
      <c r="C51" s="19">
        <v>49</v>
      </c>
      <c r="D51" s="35" t="s">
        <v>58</v>
      </c>
      <c r="E51" s="33">
        <f t="shared" ca="1" si="1"/>
        <v>3</v>
      </c>
      <c r="F51" s="33" cm="1">
        <f t="array" aca="1" ref="F51" ca="1">SUMPRODUCT(--ISNUMBER(MATCH(INDIRECT("'" &amp; D51 &amp; "'!M2:M101"), Selects, 0)))</f>
        <v>0</v>
      </c>
      <c r="G51" s="33" cm="1">
        <f t="array" aca="1" ref="G51" ca="1">SUMPRODUCT(--ISNUMBER(MATCH(INDIRECT("'" &amp; D51 &amp; "'!M2:M101"), Rejects, 0)))</f>
        <v>1</v>
      </c>
      <c r="H51" s="33" cm="1">
        <f t="array" aca="1" ref="H51" ca="1">SUMPRODUCT(--ISNUMBER(MATCH(INDIRECT("'" &amp; D51 &amp; "'!M2:M101"), Delivery, 0)))</f>
        <v>0</v>
      </c>
      <c r="I51" s="34" cm="1">
        <f t="array" aca="1" ref="I51" ca="1">SUMPRODUCT(--ISNUMBER(MATCH(INDIRECT("'" &amp; D51 &amp; "'!M2:M101"), Sales, 0)))</f>
        <v>2</v>
      </c>
    </row>
    <row r="52" spans="3:9" ht="23.4">
      <c r="C52" s="19">
        <v>50</v>
      </c>
      <c r="D52" s="35" t="s">
        <v>59</v>
      </c>
      <c r="E52" s="33">
        <f t="shared" ca="1" si="1"/>
        <v>1</v>
      </c>
      <c r="F52" s="33" cm="1">
        <f t="array" aca="1" ref="F52" ca="1">SUMPRODUCT(--ISNUMBER(MATCH(INDIRECT("'" &amp; D52 &amp; "'!M2:M101"), Selects, 0)))</f>
        <v>0</v>
      </c>
      <c r="G52" s="33" cm="1">
        <f t="array" aca="1" ref="G52" ca="1">SUMPRODUCT(--ISNUMBER(MATCH(INDIRECT("'" &amp; D52 &amp; "'!M2:M101"), Rejects, 0)))</f>
        <v>0</v>
      </c>
      <c r="H52" s="33" cm="1">
        <f t="array" aca="1" ref="H52" ca="1">SUMPRODUCT(--ISNUMBER(MATCH(INDIRECT("'" &amp; D52 &amp; "'!M2:M101"), Delivery, 0)))</f>
        <v>0</v>
      </c>
      <c r="I52" s="34" cm="1">
        <f t="array" aca="1" ref="I52" ca="1">SUMPRODUCT(--ISNUMBER(MATCH(INDIRECT("'" &amp; D52 &amp; "'!M2:M101"), Sales, 0)))</f>
        <v>0</v>
      </c>
    </row>
    <row r="53" spans="3:9" ht="23.4">
      <c r="C53" s="19">
        <v>51</v>
      </c>
      <c r="D53" s="35" t="s">
        <v>60</v>
      </c>
      <c r="E53" s="33">
        <f t="shared" ca="1" si="1"/>
        <v>4</v>
      </c>
      <c r="F53" s="33" cm="1">
        <f t="array" aca="1" ref="F53" ca="1">SUMPRODUCT(--ISNUMBER(MATCH(INDIRECT("'" &amp; D53 &amp; "'!M2:M101"), Selects, 0)))</f>
        <v>0</v>
      </c>
      <c r="G53" s="33" cm="1">
        <f t="array" aca="1" ref="G53" ca="1">SUMPRODUCT(--ISNUMBER(MATCH(INDIRECT("'" &amp; D53 &amp; "'!M2:M101"), Rejects, 0)))</f>
        <v>1</v>
      </c>
      <c r="H53" s="33" cm="1">
        <f t="array" aca="1" ref="H53" ca="1">SUMPRODUCT(--ISNUMBER(MATCH(INDIRECT("'" &amp; D53 &amp; "'!M2:M101"), Delivery, 0)))</f>
        <v>0</v>
      </c>
      <c r="I53" s="34" cm="1">
        <f t="array" aca="1" ref="I53" ca="1">SUMPRODUCT(--ISNUMBER(MATCH(INDIRECT("'" &amp; D53 &amp; "'!M2:M101"), Sales, 0)))</f>
        <v>3</v>
      </c>
    </row>
    <row r="54" spans="3:9" ht="23.4">
      <c r="C54" s="19">
        <v>52</v>
      </c>
      <c r="D54" s="35" t="s">
        <v>61</v>
      </c>
      <c r="E54" s="33">
        <f t="shared" ca="1" si="1"/>
        <v>3</v>
      </c>
      <c r="F54" s="33" cm="1">
        <f t="array" aca="1" ref="F54" ca="1">SUMPRODUCT(--ISNUMBER(MATCH(INDIRECT("'" &amp; D54 &amp; "'!M2:M101"), Selects, 0)))</f>
        <v>0</v>
      </c>
      <c r="G54" s="33" cm="1">
        <f t="array" aca="1" ref="G54" ca="1">SUMPRODUCT(--ISNUMBER(MATCH(INDIRECT("'" &amp; D54 &amp; "'!M2:M101"), Rejects, 0)))</f>
        <v>0</v>
      </c>
      <c r="H54" s="33" cm="1">
        <f t="array" aca="1" ref="H54" ca="1">SUMPRODUCT(--ISNUMBER(MATCH(INDIRECT("'" &amp; D54 &amp; "'!M2:M101"), Delivery, 0)))</f>
        <v>0</v>
      </c>
      <c r="I54" s="34" cm="1">
        <f t="array" aca="1" ref="I54" ca="1">SUMPRODUCT(--ISNUMBER(MATCH(INDIRECT("'" &amp; D54 &amp; "'!M2:M101"), Sales, 0)))</f>
        <v>3</v>
      </c>
    </row>
    <row r="55" spans="3:9" ht="23.4">
      <c r="C55" s="19">
        <v>53</v>
      </c>
      <c r="D55" s="35" t="s">
        <v>62</v>
      </c>
      <c r="E55" s="33">
        <f t="shared" ca="1" si="1"/>
        <v>4</v>
      </c>
      <c r="F55" s="33" cm="1">
        <f t="array" aca="1" ref="F55" ca="1">SUMPRODUCT(--ISNUMBER(MATCH(INDIRECT("'" &amp; D55 &amp; "'!M2:M101"), Selects, 0)))</f>
        <v>0</v>
      </c>
      <c r="G55" s="33" cm="1">
        <f t="array" aca="1" ref="G55" ca="1">SUMPRODUCT(--ISNUMBER(MATCH(INDIRECT("'" &amp; D55 &amp; "'!M2:M101"), Rejects, 0)))</f>
        <v>0</v>
      </c>
      <c r="H55" s="33" cm="1">
        <f t="array" aca="1" ref="H55" ca="1">SUMPRODUCT(--ISNUMBER(MATCH(INDIRECT("'" &amp; D55 &amp; "'!M2:M101"), Delivery, 0)))</f>
        <v>0</v>
      </c>
      <c r="I55" s="34" cm="1">
        <f t="array" aca="1" ref="I55" ca="1">SUMPRODUCT(--ISNUMBER(MATCH(INDIRECT("'" &amp; D55 &amp; "'!M2:M101"), Sales, 0)))</f>
        <v>4</v>
      </c>
    </row>
    <row r="56" spans="3:9" ht="23.4">
      <c r="C56" s="19">
        <v>54</v>
      </c>
      <c r="D56" s="35" t="s">
        <v>63</v>
      </c>
      <c r="E56" s="33">
        <f t="shared" ca="1" si="1"/>
        <v>1</v>
      </c>
      <c r="F56" s="33" cm="1">
        <f t="array" aca="1" ref="F56" ca="1">SUMPRODUCT(--ISNUMBER(MATCH(INDIRECT("'" &amp; D56 &amp; "'!M2:M101"), Selects, 0)))</f>
        <v>0</v>
      </c>
      <c r="G56" s="33" cm="1">
        <f t="array" aca="1" ref="G56" ca="1">SUMPRODUCT(--ISNUMBER(MATCH(INDIRECT("'" &amp; D56 &amp; "'!M2:M101"), Rejects, 0)))</f>
        <v>0</v>
      </c>
      <c r="H56" s="33" cm="1">
        <f t="array" aca="1" ref="H56" ca="1">SUMPRODUCT(--ISNUMBER(MATCH(INDIRECT("'" &amp; D56 &amp; "'!M2:M101"), Delivery, 0)))</f>
        <v>0</v>
      </c>
      <c r="I56" s="34" cm="1">
        <f t="array" aca="1" ref="I56" ca="1">SUMPRODUCT(--ISNUMBER(MATCH(INDIRECT("'" &amp; D56 &amp; "'!M2:M101"), Sales, 0)))</f>
        <v>0</v>
      </c>
    </row>
    <row r="57" spans="3:9" ht="23.4">
      <c r="C57" s="19">
        <v>55</v>
      </c>
      <c r="D57" s="35" t="s">
        <v>64</v>
      </c>
      <c r="E57" s="33">
        <f t="shared" ca="1" si="1"/>
        <v>0</v>
      </c>
      <c r="F57" s="33" cm="1">
        <f t="array" aca="1" ref="F57" ca="1">SUMPRODUCT(--ISNUMBER(MATCH(INDIRECT("'" &amp; D57 &amp; "'!M2:M101"), Selects, 0)))</f>
        <v>0</v>
      </c>
      <c r="G57" s="33" cm="1">
        <f t="array" aca="1" ref="G57" ca="1">SUMPRODUCT(--ISNUMBER(MATCH(INDIRECT("'" &amp; D57 &amp; "'!M2:M101"), Rejects, 0)))</f>
        <v>0</v>
      </c>
      <c r="H57" s="33" cm="1">
        <f t="array" aca="1" ref="H57" ca="1">SUMPRODUCT(--ISNUMBER(MATCH(INDIRECT("'" &amp; D57 &amp; "'!M2:M101"), Delivery, 0)))</f>
        <v>0</v>
      </c>
      <c r="I57" s="34" cm="1">
        <f t="array" aca="1" ref="I57" ca="1">SUMPRODUCT(--ISNUMBER(MATCH(INDIRECT("'" &amp; D57 &amp; "'!M2:M101"), Sales, 0)))</f>
        <v>0</v>
      </c>
    </row>
    <row r="58" spans="3:9" ht="23.4">
      <c r="C58" s="19">
        <v>56</v>
      </c>
      <c r="D58" s="35" t="s">
        <v>65</v>
      </c>
      <c r="E58" s="33">
        <f t="shared" ca="1" si="1"/>
        <v>2</v>
      </c>
      <c r="F58" s="33" cm="1">
        <f t="array" aca="1" ref="F58" ca="1">SUMPRODUCT(--ISNUMBER(MATCH(INDIRECT("'" &amp; D58 &amp; "'!M2:M101"), Selects, 0)))</f>
        <v>0</v>
      </c>
      <c r="G58" s="33" cm="1">
        <f t="array" aca="1" ref="G58" ca="1">SUMPRODUCT(--ISNUMBER(MATCH(INDIRECT("'" &amp; D58 &amp; "'!M2:M101"), Rejects, 0)))</f>
        <v>1</v>
      </c>
      <c r="H58" s="33" cm="1">
        <f t="array" aca="1" ref="H58" ca="1">SUMPRODUCT(--ISNUMBER(MATCH(INDIRECT("'" &amp; D58 &amp; "'!M2:M101"), Delivery, 0)))</f>
        <v>0</v>
      </c>
      <c r="I58" s="34" cm="1">
        <f t="array" aca="1" ref="I58" ca="1">SUMPRODUCT(--ISNUMBER(MATCH(INDIRECT("'" &amp; D58 &amp; "'!M2:M101"), Sales, 0)))</f>
        <v>1</v>
      </c>
    </row>
    <row r="59" spans="3:9" ht="23.4">
      <c r="C59" s="19">
        <v>57</v>
      </c>
      <c r="D59" s="35" t="s">
        <v>66</v>
      </c>
      <c r="E59" s="33">
        <f t="shared" ca="1" si="1"/>
        <v>1</v>
      </c>
      <c r="F59" s="33" cm="1">
        <f t="array" aca="1" ref="F59" ca="1">SUMPRODUCT(--ISNUMBER(MATCH(INDIRECT("'" &amp; D59 &amp; "'!M2:M101"), Selects, 0)))</f>
        <v>0</v>
      </c>
      <c r="G59" s="33" cm="1">
        <f t="array" aca="1" ref="G59" ca="1">SUMPRODUCT(--ISNUMBER(MATCH(INDIRECT("'" &amp; D59 &amp; "'!M2:M101"), Rejects, 0)))</f>
        <v>0</v>
      </c>
      <c r="H59" s="33" cm="1">
        <f t="array" aca="1" ref="H59" ca="1">SUMPRODUCT(--ISNUMBER(MATCH(INDIRECT("'" &amp; D59 &amp; "'!M2:M101"), Delivery, 0)))</f>
        <v>0</v>
      </c>
      <c r="I59" s="34" cm="1">
        <f t="array" aca="1" ref="I59" ca="1">SUMPRODUCT(--ISNUMBER(MATCH(INDIRECT("'" &amp; D59 &amp; "'!M2:M101"), Sales, 0)))</f>
        <v>0</v>
      </c>
    </row>
    <row r="60" spans="3:9" ht="21" customHeight="1">
      <c r="C60" s="19">
        <v>58</v>
      </c>
      <c r="D60" s="35" t="s">
        <v>67</v>
      </c>
      <c r="E60" s="33">
        <f t="shared" ca="1" si="1"/>
        <v>1</v>
      </c>
      <c r="F60" s="33" cm="1">
        <f t="array" aca="1" ref="F60" ca="1">SUMPRODUCT(--ISNUMBER(MATCH(INDIRECT("'" &amp; D60 &amp; "'!M2:M101"), Selects, 0)))</f>
        <v>0</v>
      </c>
      <c r="G60" s="33" cm="1">
        <f t="array" aca="1" ref="G60" ca="1">SUMPRODUCT(--ISNUMBER(MATCH(INDIRECT("'" &amp; D60 &amp; "'!M2:M101"), Rejects, 0)))</f>
        <v>0</v>
      </c>
      <c r="H60" s="33" cm="1">
        <f t="array" aca="1" ref="H60" ca="1">SUMPRODUCT(--ISNUMBER(MATCH(INDIRECT("'" &amp; D60 &amp; "'!M2:M101"), Delivery, 0)))</f>
        <v>0</v>
      </c>
      <c r="I60" s="34" cm="1">
        <f t="array" aca="1" ref="I60" ca="1">SUMPRODUCT(--ISNUMBER(MATCH(INDIRECT("'" &amp; D60 &amp; "'!M2:M101"), Sales, 0)))</f>
        <v>1</v>
      </c>
    </row>
    <row r="61" spans="3:9" ht="23.25" customHeight="1">
      <c r="C61" s="19">
        <v>59</v>
      </c>
      <c r="D61" s="35" t="s">
        <v>68</v>
      </c>
      <c r="E61" s="33">
        <f t="shared" ca="1" si="1"/>
        <v>3</v>
      </c>
      <c r="F61" s="33" cm="1">
        <f t="array" aca="1" ref="F61" ca="1">SUMPRODUCT(--ISNUMBER(MATCH(INDIRECT("'" &amp; D61 &amp; "'!M2:M101"), Selects, 0)))</f>
        <v>0</v>
      </c>
      <c r="G61" s="33" cm="1">
        <f t="array" aca="1" ref="G61" ca="1">SUMPRODUCT(--ISNUMBER(MATCH(INDIRECT("'" &amp; D61 &amp; "'!M2:M101"), Rejects, 0)))</f>
        <v>0</v>
      </c>
      <c r="H61" s="33" cm="1">
        <f t="array" aca="1" ref="H61" ca="1">SUMPRODUCT(--ISNUMBER(MATCH(INDIRECT("'" &amp; D61 &amp; "'!M2:M101"), Delivery, 0)))</f>
        <v>0</v>
      </c>
      <c r="I61" s="34" cm="1">
        <f t="array" aca="1" ref="I61" ca="1">SUMPRODUCT(--ISNUMBER(MATCH(INDIRECT("'" &amp; D61 &amp; "'!M2:M101"), Sales, 0)))</f>
        <v>3</v>
      </c>
    </row>
    <row r="62" spans="3:9" ht="22.5" customHeight="1">
      <c r="C62" s="19">
        <v>60</v>
      </c>
      <c r="D62" s="35" t="s">
        <v>69</v>
      </c>
      <c r="E62" s="33">
        <f t="shared" ca="1" si="1"/>
        <v>5</v>
      </c>
      <c r="F62" s="33" cm="1">
        <f t="array" aca="1" ref="F62" ca="1">SUMPRODUCT(--ISNUMBER(MATCH(INDIRECT("'" &amp; D62 &amp; "'!M2:M101"), Selects, 0)))</f>
        <v>0</v>
      </c>
      <c r="G62" s="33" cm="1">
        <f t="array" aca="1" ref="G62" ca="1">SUMPRODUCT(--ISNUMBER(MATCH(INDIRECT("'" &amp; D62 &amp; "'!M2:M101"), Rejects, 0)))</f>
        <v>2</v>
      </c>
      <c r="H62" s="33" cm="1">
        <f t="array" aca="1" ref="H62" ca="1">SUMPRODUCT(--ISNUMBER(MATCH(INDIRECT("'" &amp; D62 &amp; "'!M2:M101"), Delivery, 0)))</f>
        <v>0</v>
      </c>
      <c r="I62" s="34" cm="1">
        <f t="array" aca="1" ref="I62" ca="1">SUMPRODUCT(--ISNUMBER(MATCH(INDIRECT("'" &amp; D62 &amp; "'!M2:M101"), Sales, 0)))</f>
        <v>3</v>
      </c>
    </row>
    <row r="63" spans="3:9" ht="25.5" customHeight="1">
      <c r="C63" s="19">
        <v>61</v>
      </c>
      <c r="D63" s="35" t="s">
        <v>70</v>
      </c>
      <c r="E63" s="33">
        <f t="shared" ca="1" si="1"/>
        <v>3</v>
      </c>
      <c r="F63" s="33" cm="1">
        <f t="array" aca="1" ref="F63" ca="1">SUMPRODUCT(--ISNUMBER(MATCH(INDIRECT("'" &amp; D63 &amp; "'!M2:M101"), Selects, 0)))</f>
        <v>0</v>
      </c>
      <c r="G63" s="33" cm="1">
        <f t="array" aca="1" ref="G63" ca="1">SUMPRODUCT(--ISNUMBER(MATCH(INDIRECT("'" &amp; D63 &amp; "'!M2:M101"), Rejects, 0)))</f>
        <v>0</v>
      </c>
      <c r="H63" s="33" cm="1">
        <f t="array" aca="1" ref="H63" ca="1">SUMPRODUCT(--ISNUMBER(MATCH(INDIRECT("'" &amp; D63 &amp; "'!M2:M101"), Delivery, 0)))</f>
        <v>0</v>
      </c>
      <c r="I63" s="34" cm="1">
        <f t="array" aca="1" ref="I63" ca="1">SUMPRODUCT(--ISNUMBER(MATCH(INDIRECT("'" &amp; D63 &amp; "'!M2:M101"), Sales, 0)))</f>
        <v>3</v>
      </c>
    </row>
    <row r="64" spans="3:9" ht="27" customHeight="1">
      <c r="C64" s="19">
        <v>62</v>
      </c>
      <c r="D64" s="42" t="s">
        <v>71</v>
      </c>
      <c r="E64" s="33">
        <f t="shared" ca="1" si="1"/>
        <v>5</v>
      </c>
      <c r="F64" s="33" cm="1">
        <f t="array" aca="1" ref="F64" ca="1">SUMPRODUCT(--ISNUMBER(MATCH(INDIRECT("'" &amp; D64 &amp; "'!M2:M101"), Selects, 0)))</f>
        <v>0</v>
      </c>
      <c r="G64" s="33" cm="1">
        <f t="array" aca="1" ref="G64" ca="1">SUMPRODUCT(--ISNUMBER(MATCH(INDIRECT("'" &amp; D64 &amp; "'!M2:M101"), Rejects, 0)))</f>
        <v>1</v>
      </c>
      <c r="H64" s="33" cm="1">
        <f t="array" aca="1" ref="H64" ca="1">SUMPRODUCT(--ISNUMBER(MATCH(INDIRECT("'" &amp; D64 &amp; "'!M2:M101"), Delivery, 0)))</f>
        <v>0</v>
      </c>
      <c r="I64" s="34" cm="1">
        <f t="array" aca="1" ref="I64" ca="1">SUMPRODUCT(--ISNUMBER(MATCH(INDIRECT("'" &amp; D64 &amp; "'!M2:M101"), Sales, 0)))</f>
        <v>4</v>
      </c>
    </row>
    <row r="65" spans="3:9" ht="21.75" customHeight="1">
      <c r="C65" s="19">
        <v>63</v>
      </c>
      <c r="D65" s="42" t="s">
        <v>72</v>
      </c>
      <c r="E65" s="33">
        <f t="shared" ca="1" si="1"/>
        <v>3</v>
      </c>
      <c r="F65" s="33" cm="1">
        <f t="array" aca="1" ref="F65" ca="1">SUMPRODUCT(--ISNUMBER(MATCH(INDIRECT("'" &amp; D65 &amp; "'!M2:M101"), Selects, 0)))</f>
        <v>0</v>
      </c>
      <c r="G65" s="33" cm="1">
        <f t="array" aca="1" ref="G65" ca="1">SUMPRODUCT(--ISNUMBER(MATCH(INDIRECT("'" &amp; D65 &amp; "'!M2:M101"), Rejects, 0)))</f>
        <v>0</v>
      </c>
      <c r="H65" s="33" cm="1">
        <f t="array" aca="1" ref="H65" ca="1">SUMPRODUCT(--ISNUMBER(MATCH(INDIRECT("'" &amp; D65 &amp; "'!M2:M101"), Delivery, 0)))</f>
        <v>0</v>
      </c>
      <c r="I65" s="34" cm="1">
        <f t="array" aca="1" ref="I65" ca="1">SUMPRODUCT(--ISNUMBER(MATCH(INDIRECT("'" &amp; D65 &amp; "'!M2:M101"), Sales, 0)))</f>
        <v>3</v>
      </c>
    </row>
    <row r="66" spans="3:9" ht="21.75" customHeight="1">
      <c r="C66" s="19">
        <v>64</v>
      </c>
      <c r="D66" s="42" t="s">
        <v>73</v>
      </c>
      <c r="E66" s="33">
        <f t="shared" ca="1" si="1"/>
        <v>7</v>
      </c>
      <c r="F66" s="33" cm="1">
        <f t="array" aca="1" ref="F66" ca="1">SUMPRODUCT(--ISNUMBER(MATCH(INDIRECT("'" &amp; D66 &amp; "'!M2:M101"), Selects, 0)))</f>
        <v>0</v>
      </c>
      <c r="G66" s="33" cm="1">
        <f t="array" aca="1" ref="G66" ca="1">SUMPRODUCT(--ISNUMBER(MATCH(INDIRECT("'" &amp; D66 &amp; "'!M2:M101"), Rejects, 0)))</f>
        <v>3</v>
      </c>
      <c r="H66" s="33" cm="1">
        <f t="array" aca="1" ref="H66" ca="1">SUMPRODUCT(--ISNUMBER(MATCH(INDIRECT("'" &amp; D66 &amp; "'!M2:M101"), Delivery, 0)))</f>
        <v>2</v>
      </c>
      <c r="I66" s="34" cm="1">
        <f t="array" aca="1" ref="I66" ca="1">SUMPRODUCT(--ISNUMBER(MATCH(INDIRECT("'" &amp; D66 &amp; "'!M2:M101"), Sales, 0)))</f>
        <v>2</v>
      </c>
    </row>
    <row r="67" spans="3:9" ht="27" customHeight="1">
      <c r="C67" s="19">
        <v>65</v>
      </c>
      <c r="D67" s="42" t="s">
        <v>74</v>
      </c>
      <c r="E67" s="33">
        <f t="shared" ref="E67:E77" ca="1" si="2">COUNTA(INDIRECT("'" &amp; D67 &amp; "'!J2:J101"))</f>
        <v>3</v>
      </c>
      <c r="F67" s="33" cm="1">
        <f t="array" aca="1" ref="F67" ca="1">SUMPRODUCT(--ISNUMBER(MATCH(INDIRECT("'" &amp; D67 &amp; "'!M2:M101"), Selects, 0)))</f>
        <v>0</v>
      </c>
      <c r="G67" s="33" cm="1">
        <f t="array" aca="1" ref="G67" ca="1">SUMPRODUCT(--ISNUMBER(MATCH(INDIRECT("'" &amp; D67 &amp; "'!M2:M101"), Rejects, 0)))</f>
        <v>0</v>
      </c>
      <c r="H67" s="33" cm="1">
        <f t="array" aca="1" ref="H67" ca="1">SUMPRODUCT(--ISNUMBER(MATCH(INDIRECT("'" &amp; D67 &amp; "'!M2:M101"), Delivery, 0)))</f>
        <v>0</v>
      </c>
      <c r="I67" s="34" cm="1">
        <f t="array" aca="1" ref="I67" ca="1">SUMPRODUCT(--ISNUMBER(MATCH(INDIRECT("'" &amp; D67 &amp; "'!M2:M101"), Sales, 0)))</f>
        <v>2</v>
      </c>
    </row>
    <row r="68" spans="3:9" ht="24" customHeight="1">
      <c r="C68" s="19">
        <v>66</v>
      </c>
      <c r="D68" s="42" t="s">
        <v>75</v>
      </c>
      <c r="E68" s="33">
        <f t="shared" ca="1" si="2"/>
        <v>2</v>
      </c>
      <c r="F68" s="33" cm="1">
        <f t="array" aca="1" ref="F68" ca="1">SUMPRODUCT(--ISNUMBER(MATCH(INDIRECT("'" &amp; D68 &amp; "'!M2:M101"), Selects, 0)))</f>
        <v>0</v>
      </c>
      <c r="G68" s="33" cm="1">
        <f t="array" aca="1" ref="G68" ca="1">SUMPRODUCT(--ISNUMBER(MATCH(INDIRECT("'" &amp; D68 &amp; "'!M2:M101"), Rejects, 0)))</f>
        <v>0</v>
      </c>
      <c r="H68" s="33" cm="1">
        <f t="array" aca="1" ref="H68" ca="1">SUMPRODUCT(--ISNUMBER(MATCH(INDIRECT("'" &amp; D68 &amp; "'!M2:M101"), Delivery, 0)))</f>
        <v>2</v>
      </c>
      <c r="I68" s="34" cm="1">
        <f t="array" aca="1" ref="I68" ca="1">SUMPRODUCT(--ISNUMBER(MATCH(INDIRECT("'" &amp; D68 &amp; "'!M2:M101"), Sales, 0)))</f>
        <v>0</v>
      </c>
    </row>
    <row r="69" spans="3:9" ht="24.75" customHeight="1">
      <c r="C69" s="19">
        <v>67</v>
      </c>
      <c r="D69" s="42" t="s">
        <v>76</v>
      </c>
      <c r="E69" s="33">
        <f t="shared" ca="1" si="2"/>
        <v>5</v>
      </c>
      <c r="F69" s="33" cm="1">
        <f t="array" aca="1" ref="F69" ca="1">SUMPRODUCT(--ISNUMBER(MATCH(INDIRECT("'" &amp; D69 &amp; "'!M2:M101"), Selects, 0)))</f>
        <v>0</v>
      </c>
      <c r="G69" s="33" cm="1">
        <f t="array" aca="1" ref="G69" ca="1">SUMPRODUCT(--ISNUMBER(MATCH(INDIRECT("'" &amp; D69 &amp; "'!M2:M101"), Rejects, 0)))</f>
        <v>3</v>
      </c>
      <c r="H69" s="33" cm="1">
        <f t="array" aca="1" ref="H69" ca="1">SUMPRODUCT(--ISNUMBER(MATCH(INDIRECT("'" &amp; D69 &amp; "'!M2:M101"), Delivery, 0)))</f>
        <v>0</v>
      </c>
      <c r="I69" s="34" cm="1">
        <f t="array" aca="1" ref="I69" ca="1">SUMPRODUCT(--ISNUMBER(MATCH(INDIRECT("'" &amp; D69 &amp; "'!M2:M101"), Sales, 0)))</f>
        <v>1</v>
      </c>
    </row>
    <row r="70" spans="3:9" ht="22.5" customHeight="1">
      <c r="C70" s="19">
        <v>68</v>
      </c>
      <c r="D70" s="42" t="s">
        <v>77</v>
      </c>
      <c r="E70" s="33">
        <f t="shared" ca="1" si="2"/>
        <v>3</v>
      </c>
      <c r="F70" s="33" cm="1">
        <f t="array" aca="1" ref="F70" ca="1">SUMPRODUCT(--ISNUMBER(MATCH(INDIRECT("'" &amp; D70 &amp; "'!M2:M101"), Selects, 0)))</f>
        <v>0</v>
      </c>
      <c r="G70" s="33" cm="1">
        <f t="array" aca="1" ref="G70" ca="1">SUMPRODUCT(--ISNUMBER(MATCH(INDIRECT("'" &amp; D70 &amp; "'!M2:M101"), Rejects, 0)))</f>
        <v>1</v>
      </c>
      <c r="H70" s="33" cm="1">
        <f t="array" aca="1" ref="H70" ca="1">SUMPRODUCT(--ISNUMBER(MATCH(INDIRECT("'" &amp; D70 &amp; "'!M2:M101"), Delivery, 0)))</f>
        <v>0</v>
      </c>
      <c r="I70" s="34" cm="1">
        <f t="array" aca="1" ref="I70" ca="1">SUMPRODUCT(--ISNUMBER(MATCH(INDIRECT("'" &amp; D70 &amp; "'!M2:M101"), Sales, 0)))</f>
        <v>2</v>
      </c>
    </row>
    <row r="71" spans="3:9" ht="21" customHeight="1">
      <c r="C71" s="19">
        <v>69</v>
      </c>
      <c r="D71" s="42" t="s">
        <v>78</v>
      </c>
      <c r="E71" s="33">
        <f t="shared" ca="1" si="2"/>
        <v>1</v>
      </c>
      <c r="F71" s="33" cm="1">
        <f t="array" aca="1" ref="F71" ca="1">SUMPRODUCT(--ISNUMBER(MATCH(INDIRECT("'" &amp; D71 &amp; "'!M2:M101"), Selects, 0)))</f>
        <v>0</v>
      </c>
      <c r="G71" s="33" cm="1">
        <f t="array" aca="1" ref="G71" ca="1">SUMPRODUCT(--ISNUMBER(MATCH(INDIRECT("'" &amp; D71 &amp; "'!M2:M101"), Rejects, 0)))</f>
        <v>0</v>
      </c>
      <c r="H71" s="33" cm="1">
        <f t="array" aca="1" ref="H71" ca="1">SUMPRODUCT(--ISNUMBER(MATCH(INDIRECT("'" &amp; D71 &amp; "'!M2:M101"), Delivery, 0)))</f>
        <v>0</v>
      </c>
      <c r="I71" s="34" cm="1">
        <f t="array" aca="1" ref="I71" ca="1">SUMPRODUCT(--ISNUMBER(MATCH(INDIRECT("'" &amp; D71 &amp; "'!M2:M101"), Sales, 0)))</f>
        <v>0</v>
      </c>
    </row>
    <row r="72" spans="3:9" ht="21" customHeight="1">
      <c r="C72" s="19">
        <v>70</v>
      </c>
      <c r="D72" s="42" t="s">
        <v>79</v>
      </c>
      <c r="E72" s="33">
        <f t="shared" ca="1" si="2"/>
        <v>1</v>
      </c>
      <c r="F72" s="33" cm="1">
        <f t="array" aca="1" ref="F72" ca="1">SUMPRODUCT(--ISNUMBER(MATCH(INDIRECT("'" &amp; D72 &amp; "'!M2:M101"), Selects, 0)))</f>
        <v>0</v>
      </c>
      <c r="G72" s="33" cm="1">
        <f t="array" aca="1" ref="G72" ca="1">SUMPRODUCT(--ISNUMBER(MATCH(INDIRECT("'" &amp; D72 &amp; "'!M2:M101"), Rejects, 0)))</f>
        <v>0</v>
      </c>
      <c r="H72" s="33" cm="1">
        <f t="array" aca="1" ref="H72" ca="1">SUMPRODUCT(--ISNUMBER(MATCH(INDIRECT("'" &amp; D72 &amp; "'!M2:M101"), Delivery, 0)))</f>
        <v>0</v>
      </c>
      <c r="I72" s="34" cm="1">
        <f t="array" aca="1" ref="I72" ca="1">SUMPRODUCT(--ISNUMBER(MATCH(INDIRECT("'" &amp; D72 &amp; "'!M2:M101"), Sales, 0)))</f>
        <v>0</v>
      </c>
    </row>
    <row r="73" spans="3:9" ht="21.75" customHeight="1">
      <c r="C73" s="19">
        <v>71</v>
      </c>
      <c r="D73" s="42" t="s">
        <v>80</v>
      </c>
      <c r="E73" s="33">
        <f t="shared" ca="1" si="2"/>
        <v>1</v>
      </c>
      <c r="F73" s="33" cm="1">
        <f t="array" aca="1" ref="F73" ca="1">SUMPRODUCT(--ISNUMBER(MATCH(INDIRECT("'" &amp; D73 &amp; "'!M2:M101"), Selects, 0)))</f>
        <v>0</v>
      </c>
      <c r="G73" s="33" cm="1">
        <f t="array" aca="1" ref="G73" ca="1">SUMPRODUCT(--ISNUMBER(MATCH(INDIRECT("'" &amp; D73 &amp; "'!M2:M101"), Rejects, 0)))</f>
        <v>0</v>
      </c>
      <c r="H73" s="33" cm="1">
        <f t="array" aca="1" ref="H73" ca="1">SUMPRODUCT(--ISNUMBER(MATCH(INDIRECT("'" &amp; D73 &amp; "'!M2:M101"), Delivery, 0)))</f>
        <v>0</v>
      </c>
      <c r="I73" s="34" cm="1">
        <f t="array" aca="1" ref="I73" ca="1">SUMPRODUCT(--ISNUMBER(MATCH(INDIRECT("'" &amp; D73 &amp; "'!M2:M101"), Sales, 0)))</f>
        <v>0</v>
      </c>
    </row>
    <row r="74" spans="3:9" ht="20.25" customHeight="1">
      <c r="C74" s="19">
        <v>72</v>
      </c>
      <c r="D74" s="42" t="s">
        <v>81</v>
      </c>
      <c r="E74" s="33">
        <f t="shared" ca="1" si="2"/>
        <v>2</v>
      </c>
      <c r="F74" s="33" cm="1">
        <f t="array" aca="1" ref="F74" ca="1">SUMPRODUCT(--ISNUMBER(MATCH(INDIRECT("'" &amp; D74 &amp; "'!M2:M101"), Selects, 0)))</f>
        <v>0</v>
      </c>
      <c r="G74" s="33" cm="1">
        <f t="array" aca="1" ref="G74" ca="1">SUMPRODUCT(--ISNUMBER(MATCH(INDIRECT("'" &amp; D74 &amp; "'!M2:M101"), Rejects, 0)))</f>
        <v>0</v>
      </c>
      <c r="H74" s="33" cm="1">
        <f t="array" aca="1" ref="H74" ca="1">SUMPRODUCT(--ISNUMBER(MATCH(INDIRECT("'" &amp; D74 &amp; "'!M2:M101"), Delivery, 0)))</f>
        <v>0</v>
      </c>
      <c r="I74" s="34" cm="1">
        <f t="array" aca="1" ref="I74" ca="1">SUMPRODUCT(--ISNUMBER(MATCH(INDIRECT("'" &amp; D74 &amp; "'!M2:M101"), Sales, 0)))</f>
        <v>2</v>
      </c>
    </row>
    <row r="75" spans="3:9" ht="19.5" customHeight="1">
      <c r="C75" s="19">
        <v>73</v>
      </c>
      <c r="D75" s="42" t="s">
        <v>82</v>
      </c>
      <c r="E75" s="33">
        <f t="shared" ca="1" si="2"/>
        <v>2</v>
      </c>
      <c r="F75" s="33" cm="1">
        <f t="array" aca="1" ref="F75" ca="1">SUMPRODUCT(--ISNUMBER(MATCH(INDIRECT("'" &amp; D75 &amp; "'!M2:M101"), Selects, 0)))</f>
        <v>0</v>
      </c>
      <c r="G75" s="33" cm="1">
        <f t="array" aca="1" ref="G75" ca="1">SUMPRODUCT(--ISNUMBER(MATCH(INDIRECT("'" &amp; D75 &amp; "'!M2:M101"), Rejects, 0)))</f>
        <v>0</v>
      </c>
      <c r="H75" s="33" cm="1">
        <f t="array" aca="1" ref="H75" ca="1">SUMPRODUCT(--ISNUMBER(MATCH(INDIRECT("'" &amp; D75 &amp; "'!M2:M101"), Delivery, 0)))</f>
        <v>1</v>
      </c>
      <c r="I75" s="34" cm="1">
        <f t="array" aca="1" ref="I75" ca="1">SUMPRODUCT(--ISNUMBER(MATCH(INDIRECT("'" &amp; D75 &amp; "'!M2:M101"), Sales, 0)))</f>
        <v>1</v>
      </c>
    </row>
    <row r="76" spans="3:9" ht="20.25" customHeight="1">
      <c r="C76" s="19">
        <v>74</v>
      </c>
      <c r="D76" s="42" t="s">
        <v>83</v>
      </c>
      <c r="E76" s="33">
        <f t="shared" ca="1" si="2"/>
        <v>0</v>
      </c>
      <c r="F76" s="33" cm="1">
        <f t="array" aca="1" ref="F76" ca="1">SUMPRODUCT(--ISNUMBER(MATCH(INDIRECT("'" &amp; D76 &amp; "'!M2:M101"), Selects, 0)))</f>
        <v>0</v>
      </c>
      <c r="G76" s="33" cm="1">
        <f t="array" aca="1" ref="G76" ca="1">SUMPRODUCT(--ISNUMBER(MATCH(INDIRECT("'" &amp; D76 &amp; "'!M2:M101"), Rejects, 0)))</f>
        <v>0</v>
      </c>
      <c r="H76" s="33" cm="1">
        <f t="array" aca="1" ref="H76" ca="1">SUMPRODUCT(--ISNUMBER(MATCH(INDIRECT("'" &amp; D76 &amp; "'!M2:M101"), Delivery, 0)))</f>
        <v>0</v>
      </c>
      <c r="I76" s="34" cm="1">
        <f t="array" aca="1" ref="I76" ca="1">SUMPRODUCT(--ISNUMBER(MATCH(INDIRECT("'" &amp; D76 &amp; "'!M2:M101"), Sales, 0)))</f>
        <v>0</v>
      </c>
    </row>
    <row r="77" spans="3:9" ht="23.25" customHeight="1">
      <c r="C77" s="19">
        <v>75</v>
      </c>
      <c r="D77" s="42" t="s">
        <v>84</v>
      </c>
      <c r="E77" s="33">
        <f t="shared" ca="1" si="2"/>
        <v>0</v>
      </c>
      <c r="F77" s="33" cm="1">
        <f t="array" aca="1" ref="F77" ca="1">SUMPRODUCT(--ISNUMBER(MATCH(INDIRECT("'" &amp; D77 &amp; "'!M2:M101"), Selects, 0)))</f>
        <v>0</v>
      </c>
      <c r="G77" s="33" cm="1">
        <f t="array" aca="1" ref="G77" ca="1">SUMPRODUCT(--ISNUMBER(MATCH(INDIRECT("'" &amp; D77 &amp; "'!M2:M101"), Rejects, 0)))</f>
        <v>0</v>
      </c>
      <c r="H77" s="33" cm="1">
        <f t="array" aca="1" ref="H77" ca="1">SUMPRODUCT(--ISNUMBER(MATCH(INDIRECT("'" &amp; D77 &amp; "'!M2:M101"), Delivery, 0)))</f>
        <v>0</v>
      </c>
      <c r="I77" s="34" cm="1">
        <f t="array" aca="1" ref="I77" ca="1">SUMPRODUCT(--ISNUMBER(MATCH(INDIRECT("'" &amp; D77 &amp; "'!M2:M101"), Sales, 0)))</f>
        <v>0</v>
      </c>
    </row>
  </sheetData>
  <sortState xmlns:xlrd2="http://schemas.microsoft.com/office/spreadsheetml/2017/richdata2" ref="D3:I36">
    <sortCondition descending="1" ref="D3:D36"/>
  </sortState>
  <phoneticPr fontId="6" type="noConversion"/>
  <conditionalFormatting sqref="C62:D77">
    <cfRule type="expression" dxfId="703" priority="7">
      <formula>AND($E62&gt;0, $F62&gt;0)</formula>
    </cfRule>
    <cfRule type="expression" dxfId="702" priority="8">
      <formula>OR($E62=0, AND($F62=0, $H62=0, $I62=0))</formula>
    </cfRule>
    <cfRule type="expression" dxfId="701" priority="9">
      <formula>AND($H62&gt;0, OR($E62&gt;0, $G62&gt;0, $I62&gt;0), $E62&lt;&gt;0)</formula>
    </cfRule>
    <cfRule type="expression" dxfId="700" priority="10">
      <formula>AND($E62&gt;0, $F62=0, $H62=0, $I62&gt;0)</formula>
    </cfRule>
  </conditionalFormatting>
  <conditionalFormatting sqref="C3:I5 C6:C61">
    <cfRule type="expression" dxfId="699" priority="347">
      <formula>AND($E3&gt;0, $F3&gt;0)</formula>
    </cfRule>
    <cfRule type="expression" dxfId="698" priority="348">
      <formula>OR($E3=0, AND($F3=0, $H3=0, $I3=0))</formula>
    </cfRule>
    <cfRule type="expression" dxfId="697" priority="349">
      <formula>AND($H3&gt;0, OR($E3&gt;0, $G3&gt;0, $I3&gt;0), $E3&lt;&gt;0)</formula>
    </cfRule>
    <cfRule type="expression" dxfId="696" priority="350">
      <formula>AND($E3&gt;0, $F3=0, $H3=0, $I3&gt;0)</formula>
    </cfRule>
  </conditionalFormatting>
  <conditionalFormatting sqref="C3:I77">
    <cfRule type="expression" dxfId="695" priority="1">
      <formula>OR(ISNUMBER(SEARCH("hold", INDIRECT("'" &amp; $D3 &amp; "'!$A$1"))), ISNUMBER(SEARCH("close", INDIRECT("'" &amp; $D3 &amp; "'!$A$1"))))</formula>
    </cfRule>
  </conditionalFormatting>
  <conditionalFormatting sqref="D41:D61">
    <cfRule type="expression" dxfId="694" priority="267">
      <formula>AND($E41&gt;0, $F41&gt;0)</formula>
    </cfRule>
    <cfRule type="expression" dxfId="693" priority="268">
      <formula>OR($E41=0, AND($F41=0, $H41=0, $I41=0))</formula>
    </cfRule>
    <cfRule type="expression" dxfId="692" priority="269">
      <formula>AND($H41&gt;0, OR($E41&gt;0, $G41&gt;0, $I41&gt;0), $E41&lt;&gt;0)</formula>
    </cfRule>
    <cfRule type="expression" dxfId="691" priority="270">
      <formula>AND($E41&gt;0, $F41=0, $H41=0, $I41&gt;0)</formula>
    </cfRule>
  </conditionalFormatting>
  <conditionalFormatting sqref="D6:I40">
    <cfRule type="expression" dxfId="690" priority="307">
      <formula>AND($E6&gt;0, $F6&gt;0)</formula>
    </cfRule>
    <cfRule type="expression" dxfId="689" priority="308">
      <formula>OR($E6=0, AND($F6=0, $H6=0, $I6=0))</formula>
    </cfRule>
    <cfRule type="expression" dxfId="688" priority="309">
      <formula>AND($H6&gt;0, OR($E6&gt;0, $G6&gt;0, $I6&gt;0), $E6&lt;&gt;0)</formula>
    </cfRule>
    <cfRule type="expression" dxfId="687" priority="310">
      <formula>AND($E6&gt;0, $F6=0, $H6=0, $I6&gt;0)</formula>
    </cfRule>
  </conditionalFormatting>
  <conditionalFormatting sqref="E41:I77">
    <cfRule type="expression" dxfId="686" priority="2">
      <formula>AND($E41&gt;0, $F41&gt;0)</formula>
    </cfRule>
    <cfRule type="expression" dxfId="685" priority="3">
      <formula>OR($E41=0, AND($F41=0, $H41=0, $I41=0))</formula>
    </cfRule>
    <cfRule type="expression" dxfId="684" priority="4">
      <formula>AND($H41&gt;0, OR($E41&gt;0, $G41&gt;0, $I41&gt;0), $E41&lt;&gt;0)</formula>
    </cfRule>
    <cfRule type="expression" dxfId="683" priority="5">
      <formula>AND($E41&gt;0, $F41=0, $H41=0, $I41&gt;0)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F5CE-4A7D-4A0C-A73F-CC71F1AB0B41}">
  <sheetPr>
    <tabColor rgb="FF00FFFF"/>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7"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c r="A2" s="48" t="s">
        <v>439</v>
      </c>
      <c r="B2" s="49"/>
      <c r="C2" s="49"/>
      <c r="D2" s="49"/>
      <c r="E2" s="49"/>
      <c r="F2" s="49"/>
      <c r="G2" s="50"/>
      <c r="H2" s="23">
        <v>1</v>
      </c>
      <c r="I2" s="26">
        <v>45541</v>
      </c>
      <c r="J2" s="27" t="s">
        <v>94</v>
      </c>
      <c r="K2" s="27">
        <v>4.0999999999999996</v>
      </c>
      <c r="L2" s="27" t="s">
        <v>95</v>
      </c>
      <c r="M2" s="27" t="s">
        <v>96</v>
      </c>
      <c r="N2" s="27"/>
      <c r="O2" s="27" t="s">
        <v>97</v>
      </c>
    </row>
    <row r="3" spans="1:15">
      <c r="A3" s="51"/>
      <c r="B3" s="52"/>
      <c r="C3" s="52"/>
      <c r="D3" s="52"/>
      <c r="E3" s="52"/>
      <c r="F3" s="52"/>
      <c r="G3" s="53"/>
      <c r="H3" s="23">
        <v>2</v>
      </c>
      <c r="I3" s="26">
        <v>45544</v>
      </c>
      <c r="J3" s="27" t="s">
        <v>98</v>
      </c>
      <c r="K3" s="27">
        <v>6.5</v>
      </c>
      <c r="L3" s="27" t="s">
        <v>95</v>
      </c>
      <c r="M3" s="27" t="s">
        <v>99</v>
      </c>
      <c r="N3" s="27"/>
      <c r="O3" s="27"/>
    </row>
    <row r="4" spans="1:15">
      <c r="A4" s="51"/>
      <c r="B4" s="52"/>
      <c r="C4" s="52"/>
      <c r="D4" s="52"/>
      <c r="E4" s="52"/>
      <c r="F4" s="52"/>
      <c r="G4" s="53"/>
      <c r="H4" s="23">
        <v>3</v>
      </c>
      <c r="I4" s="26">
        <v>45544</v>
      </c>
      <c r="J4" s="27" t="s">
        <v>100</v>
      </c>
      <c r="K4" s="27">
        <v>3.3</v>
      </c>
      <c r="L4" s="27" t="s">
        <v>95</v>
      </c>
      <c r="M4" s="27" t="s">
        <v>101</v>
      </c>
      <c r="N4" s="27"/>
      <c r="O4" s="27"/>
    </row>
    <row r="5" spans="1:15">
      <c r="A5" s="51"/>
      <c r="B5" s="52"/>
      <c r="C5" s="52"/>
      <c r="D5" s="52"/>
      <c r="E5" s="52"/>
      <c r="F5" s="52"/>
      <c r="G5" s="53"/>
      <c r="H5" s="23">
        <v>4</v>
      </c>
      <c r="I5" s="26">
        <v>45544</v>
      </c>
      <c r="J5" s="27" t="s">
        <v>102</v>
      </c>
      <c r="K5" s="27">
        <v>3</v>
      </c>
      <c r="L5" s="27" t="s">
        <v>95</v>
      </c>
      <c r="M5" s="27" t="s">
        <v>99</v>
      </c>
      <c r="N5" s="27"/>
      <c r="O5" s="27"/>
    </row>
    <row r="6" spans="1:15">
      <c r="A6" s="51"/>
      <c r="B6" s="52"/>
      <c r="C6" s="52"/>
      <c r="D6" s="52"/>
      <c r="E6" s="52"/>
      <c r="F6" s="52"/>
      <c r="G6" s="53"/>
      <c r="H6" s="23">
        <v>5</v>
      </c>
      <c r="I6" s="26">
        <v>45544</v>
      </c>
      <c r="J6" s="27" t="s">
        <v>103</v>
      </c>
      <c r="K6" s="27">
        <v>3</v>
      </c>
      <c r="L6" s="27" t="s">
        <v>95</v>
      </c>
      <c r="M6" s="27" t="s">
        <v>101</v>
      </c>
      <c r="N6" s="27"/>
      <c r="O6" s="27"/>
    </row>
    <row r="7" spans="1:15">
      <c r="A7" s="51"/>
      <c r="B7" s="52"/>
      <c r="C7" s="52"/>
      <c r="D7" s="52"/>
      <c r="E7" s="52"/>
      <c r="F7" s="52"/>
      <c r="G7" s="53"/>
      <c r="H7" s="23">
        <v>6</v>
      </c>
      <c r="I7" s="26">
        <v>45544</v>
      </c>
      <c r="J7" s="27" t="s">
        <v>104</v>
      </c>
      <c r="K7" s="27">
        <v>4</v>
      </c>
      <c r="L7" s="27" t="s">
        <v>95</v>
      </c>
      <c r="M7" s="27" t="s">
        <v>105</v>
      </c>
      <c r="N7" s="27"/>
      <c r="O7" s="27"/>
    </row>
    <row r="8" spans="1:15">
      <c r="A8" s="51"/>
      <c r="B8" s="52"/>
      <c r="C8" s="52"/>
      <c r="D8" s="52"/>
      <c r="E8" s="52"/>
      <c r="F8" s="52"/>
      <c r="G8" s="53"/>
      <c r="H8" s="23">
        <v>7</v>
      </c>
      <c r="I8" s="26">
        <v>45544</v>
      </c>
      <c r="J8" s="27" t="s">
        <v>106</v>
      </c>
      <c r="K8" s="27">
        <v>4.5</v>
      </c>
      <c r="L8" s="27" t="s">
        <v>95</v>
      </c>
      <c r="M8" s="27" t="s">
        <v>105</v>
      </c>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82" priority="10">
      <formula>SUMPRODUCT(--ISNUMBER(MATCH(M2:M101, Selects, 0))) &gt; 0</formula>
    </cfRule>
    <cfRule type="expression" dxfId="681" priority="11">
      <formula>OR(AND(SUMPRODUCT(--ISNUMBER(MATCH(M2:M101, Selects, 0))) = 0, SUMPRODUCT(--ISNUMBER(MATCH(M2:M101, Delivery, 0))) = 0, SUMPRODUCT(--ISNUMBER(MATCH(M2:M101, Sales, 0))) = 0, SUMPRODUCT(--ISNUMBER(MATCH(M2:M101, Rejects, 0))) &gt; 0), COUNTIF(M2:M101, "*") = 0)</formula>
    </cfRule>
    <cfRule type="expression" dxfId="680" priority="12">
      <formula>AND(SUMPRODUCT(--ISNUMBER(MATCH(M2:M101, Selects, 0))) = 0, SUMPRODUCT(--ISNUMBER(MATCH(M2:M101, Delivery, 0))) &gt; 0)</formula>
    </cfRule>
    <cfRule type="expression" dxfId="679" priority="13">
      <formula>AND(SUMPRODUCT(--ISNUMBER(MATCH(M2:M101, Selects, 0))) = 0, SUMPRODUCT(--ISNUMBER(MATCH(M2:M101, Delivery, 0))) = 0, SUMPRODUCT(--ISNUMBER(MATCH(M2:M101, Sales, 0))) &gt; 0)</formula>
    </cfRule>
  </conditionalFormatting>
  <conditionalFormatting sqref="A2:G101">
    <cfRule type="expression" dxfId="678" priority="5">
      <formula>OR(ISNUMBER(SEARCH("*hold*", $A$1)), ISNUMBER(SEARCH("*close*", $A$1)))</formula>
    </cfRule>
  </conditionalFormatting>
  <conditionalFormatting sqref="I2:O101">
    <cfRule type="expression" dxfId="677" priority="1">
      <formula>AND(COUNTA($I2:$L2)=4,ISNUMBER(MATCH($M2,Selects,0)))</formula>
    </cfRule>
    <cfRule type="expression" dxfId="676" priority="2">
      <formula>AND(COUNTA($I2:$L2)=4,ISNUMBER(MATCH($M2,Sales,0)))</formula>
    </cfRule>
    <cfRule type="expression" dxfId="675" priority="3">
      <formula>AND(COUNTA($I2:$L2)=4,ISNUMBER(MATCH($M2,Delivery,0)))</formula>
    </cfRule>
    <cfRule type="expression" dxfId="674"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4B36FF68-B21A-4B70-B559-1A5F84D50826}">
      <formula1>Source</formula1>
    </dataValidation>
    <dataValidation type="list" allowBlank="1" showInputMessage="1" showErrorMessage="1" errorTitle="Selection only" error="Select proper status of profile" promptTitle="Select status" prompt="Only select" sqref="M2:M101 N8" xr:uid="{E243EA11-AD4E-4007-82B6-7BF66A11049F}">
      <formula1>Status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04B76-D063-49DD-B7A0-704EA60320D4}">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107</v>
      </c>
      <c r="B1" s="46"/>
      <c r="C1" s="46"/>
      <c r="D1" s="46"/>
      <c r="E1" s="46"/>
      <c r="F1" s="46"/>
      <c r="G1" s="47"/>
      <c r="H1" s="15" t="s">
        <v>86</v>
      </c>
      <c r="I1" s="25" t="s">
        <v>87</v>
      </c>
      <c r="J1" s="25" t="s">
        <v>88</v>
      </c>
      <c r="K1" s="25" t="s">
        <v>89</v>
      </c>
      <c r="L1" s="25" t="s">
        <v>90</v>
      </c>
      <c r="M1" s="25" t="s">
        <v>91</v>
      </c>
      <c r="N1" s="25" t="s">
        <v>92</v>
      </c>
      <c r="O1" s="25" t="s">
        <v>93</v>
      </c>
    </row>
    <row r="2" spans="1:15">
      <c r="A2" s="57" t="s">
        <v>440</v>
      </c>
      <c r="B2" s="49"/>
      <c r="C2" s="49"/>
      <c r="D2" s="49"/>
      <c r="E2" s="49"/>
      <c r="F2" s="49"/>
      <c r="G2" s="50"/>
      <c r="H2" s="23">
        <v>1</v>
      </c>
      <c r="I2" s="26"/>
      <c r="J2" s="27"/>
      <c r="K2" s="27"/>
      <c r="L2" s="27"/>
      <c r="M2" s="27"/>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73" priority="10">
      <formula>SUMPRODUCT(--ISNUMBER(MATCH(M2:M101, Selects, 0))) &gt; 0</formula>
    </cfRule>
    <cfRule type="expression" dxfId="672" priority="11">
      <formula>OR(AND(SUMPRODUCT(--ISNUMBER(MATCH(M2:M101, Selects, 0))) = 0, SUMPRODUCT(--ISNUMBER(MATCH(M2:M101, Delivery, 0))) = 0, SUMPRODUCT(--ISNUMBER(MATCH(M2:M101, Sales, 0))) = 0, SUMPRODUCT(--ISNUMBER(MATCH(M2:M101, Rejects, 0))) &gt; 0), COUNTIF(M2:M101, "*") = 0)</formula>
    </cfRule>
    <cfRule type="expression" dxfId="671" priority="12">
      <formula>AND(SUMPRODUCT(--ISNUMBER(MATCH(M2:M101, Selects, 0))) = 0, SUMPRODUCT(--ISNUMBER(MATCH(M2:M101, Delivery, 0))) &gt; 0)</formula>
    </cfRule>
    <cfRule type="expression" dxfId="670" priority="13">
      <formula>AND(SUMPRODUCT(--ISNUMBER(MATCH(M2:M101, Selects, 0))) = 0, SUMPRODUCT(--ISNUMBER(MATCH(M2:M101, Delivery, 0))) = 0, SUMPRODUCT(--ISNUMBER(MATCH(M2:M101, Sales, 0))) &gt; 0)</formula>
    </cfRule>
  </conditionalFormatting>
  <conditionalFormatting sqref="A2:G101">
    <cfRule type="expression" dxfId="669" priority="5">
      <formula>OR(ISNUMBER(SEARCH("*hold*", $A$1)), ISNUMBER(SEARCH("*close*", $A$1)))</formula>
    </cfRule>
  </conditionalFormatting>
  <conditionalFormatting sqref="I2:O101">
    <cfRule type="expression" dxfId="668" priority="1">
      <formula>AND(COUNTA($I2:$L2)=4,ISNUMBER(MATCH($M2,Selects,0)))</formula>
    </cfRule>
    <cfRule type="expression" dxfId="667" priority="2">
      <formula>AND(COUNTA($I2:$L2)=4,ISNUMBER(MATCH($M2,Sales,0)))</formula>
    </cfRule>
    <cfRule type="expression" dxfId="666" priority="3">
      <formula>AND(COUNTA($I2:$L2)=4,ISNUMBER(MATCH($M2,Delivery,0)))</formula>
    </cfRule>
    <cfRule type="expression" dxfId="665"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37698078-5DF6-410A-B943-4B0D0D11BB76}">
      <formula1>Source</formula1>
    </dataValidation>
    <dataValidation type="list" allowBlank="1" showInputMessage="1" showErrorMessage="1" errorTitle="Selection only" error="Select proper status of profile" promptTitle="Select status" prompt="Only select" sqref="M2:M101" xr:uid="{C9279351-77D6-42CB-8B27-5D0E9DCDF21B}">
      <formula1>Status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F9941-FD92-431D-99D1-A23624F834F1}">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107</v>
      </c>
      <c r="B1" s="46"/>
      <c r="C1" s="46"/>
      <c r="D1" s="46"/>
      <c r="E1" s="46"/>
      <c r="F1" s="46"/>
      <c r="G1" s="47"/>
      <c r="H1" s="15" t="s">
        <v>86</v>
      </c>
      <c r="I1" s="25" t="s">
        <v>87</v>
      </c>
      <c r="J1" s="25" t="s">
        <v>88</v>
      </c>
      <c r="K1" s="25" t="s">
        <v>89</v>
      </c>
      <c r="L1" s="25" t="s">
        <v>90</v>
      </c>
      <c r="M1" s="25" t="s">
        <v>91</v>
      </c>
      <c r="N1" s="25" t="s">
        <v>92</v>
      </c>
      <c r="O1" s="25" t="s">
        <v>93</v>
      </c>
    </row>
    <row r="2" spans="1:15">
      <c r="A2" s="57" t="s">
        <v>441</v>
      </c>
      <c r="B2" s="49"/>
      <c r="C2" s="49"/>
      <c r="D2" s="49"/>
      <c r="E2" s="49"/>
      <c r="F2" s="49"/>
      <c r="G2" s="50"/>
      <c r="H2" s="23">
        <v>1</v>
      </c>
      <c r="I2" s="26"/>
      <c r="J2" s="27"/>
      <c r="K2" s="27"/>
      <c r="L2" s="27"/>
      <c r="M2" s="27"/>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64" priority="10">
      <formula>SUMPRODUCT(--ISNUMBER(MATCH(M2:M101, Selects, 0))) &gt; 0</formula>
    </cfRule>
    <cfRule type="expression" dxfId="663" priority="11">
      <formula>OR(AND(SUMPRODUCT(--ISNUMBER(MATCH(M2:M101, Selects, 0))) = 0, SUMPRODUCT(--ISNUMBER(MATCH(M2:M101, Delivery, 0))) = 0, SUMPRODUCT(--ISNUMBER(MATCH(M2:M101, Sales, 0))) = 0, SUMPRODUCT(--ISNUMBER(MATCH(M2:M101, Rejects, 0))) &gt; 0), COUNTIF(M2:M101, "*") = 0)</formula>
    </cfRule>
    <cfRule type="expression" dxfId="662" priority="12">
      <formula>AND(SUMPRODUCT(--ISNUMBER(MATCH(M2:M101, Selects, 0))) = 0, SUMPRODUCT(--ISNUMBER(MATCH(M2:M101, Delivery, 0))) &gt; 0)</formula>
    </cfRule>
    <cfRule type="expression" dxfId="661" priority="13">
      <formula>AND(SUMPRODUCT(--ISNUMBER(MATCH(M2:M101, Selects, 0))) = 0, SUMPRODUCT(--ISNUMBER(MATCH(M2:M101, Delivery, 0))) = 0, SUMPRODUCT(--ISNUMBER(MATCH(M2:M101, Sales, 0))) &gt; 0)</formula>
    </cfRule>
  </conditionalFormatting>
  <conditionalFormatting sqref="A2:G101">
    <cfRule type="expression" dxfId="660" priority="5">
      <formula>OR(ISNUMBER(SEARCH("*hold*", $A$1)), ISNUMBER(SEARCH("*close*", $A$1)))</formula>
    </cfRule>
  </conditionalFormatting>
  <conditionalFormatting sqref="I2:O101">
    <cfRule type="expression" dxfId="659" priority="1">
      <formula>AND(COUNTA($I2:$L2)=4,ISNUMBER(MATCH($M2,Selects,0)))</formula>
    </cfRule>
    <cfRule type="expression" dxfId="658" priority="2">
      <formula>AND(COUNTA($I2:$L2)=4,ISNUMBER(MATCH($M2,Sales,0)))</formula>
    </cfRule>
    <cfRule type="expression" dxfId="657" priority="3">
      <formula>AND(COUNTA($I2:$L2)=4,ISNUMBER(MATCH($M2,Delivery,0)))</formula>
    </cfRule>
    <cfRule type="expression" dxfId="656"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CFBC3014-EEA4-41A3-BED2-1B3839625178}">
      <formula1>Status</formula1>
    </dataValidation>
    <dataValidation type="list" allowBlank="1" showInputMessage="1" showErrorMessage="1" errorTitle="Selection only" error="Data not in list" promptTitle="Select proper source" sqref="L2:L101" xr:uid="{5F5A83DA-983B-49D5-948A-3DB0ADDE2F71}">
      <formula1>Source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92406-37F6-4915-BCA0-E6785DF82D1F}">
  <sheetPr>
    <tabColor rgb="FF00FFFF"/>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107</v>
      </c>
      <c r="B1" s="46"/>
      <c r="C1" s="46"/>
      <c r="D1" s="46"/>
      <c r="E1" s="46"/>
      <c r="F1" s="46"/>
      <c r="G1" s="47"/>
      <c r="H1" s="15" t="s">
        <v>86</v>
      </c>
      <c r="I1" s="25" t="s">
        <v>87</v>
      </c>
      <c r="J1" s="25" t="s">
        <v>88</v>
      </c>
      <c r="K1" s="25" t="s">
        <v>89</v>
      </c>
      <c r="L1" s="25" t="s">
        <v>90</v>
      </c>
      <c r="M1" s="25" t="s">
        <v>91</v>
      </c>
      <c r="N1" s="25" t="s">
        <v>92</v>
      </c>
      <c r="O1" s="25" t="s">
        <v>93</v>
      </c>
    </row>
    <row r="2" spans="1:15">
      <c r="A2" s="48" t="s">
        <v>442</v>
      </c>
      <c r="B2" s="49"/>
      <c r="C2" s="49"/>
      <c r="D2" s="49"/>
      <c r="E2" s="49"/>
      <c r="F2" s="49"/>
      <c r="G2" s="50"/>
      <c r="H2" s="23">
        <v>1</v>
      </c>
      <c r="I2" s="26">
        <v>45547</v>
      </c>
      <c r="J2" s="27" t="s">
        <v>108</v>
      </c>
      <c r="K2" s="27" t="s">
        <v>109</v>
      </c>
      <c r="L2" s="27" t="s">
        <v>95</v>
      </c>
      <c r="M2" s="27" t="s">
        <v>101</v>
      </c>
      <c r="N2" s="27"/>
      <c r="O2" s="27"/>
    </row>
    <row r="3" spans="1:15">
      <c r="A3" s="51"/>
      <c r="B3" s="52"/>
      <c r="C3" s="52"/>
      <c r="D3" s="52"/>
      <c r="E3" s="52"/>
      <c r="F3" s="52"/>
      <c r="G3" s="53"/>
      <c r="H3" s="23">
        <v>2</v>
      </c>
      <c r="I3" s="26">
        <v>45547</v>
      </c>
      <c r="J3" s="27" t="s">
        <v>110</v>
      </c>
      <c r="K3" s="27">
        <v>2</v>
      </c>
      <c r="L3" s="27" t="s">
        <v>95</v>
      </c>
      <c r="M3" s="27" t="s">
        <v>111</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55" priority="10">
      <formula>SUMPRODUCT(--ISNUMBER(MATCH(M2:M101, Selects, 0))) &gt; 0</formula>
    </cfRule>
    <cfRule type="expression" dxfId="654" priority="11">
      <formula>OR(AND(SUMPRODUCT(--ISNUMBER(MATCH(M2:M101, Selects, 0))) = 0, SUMPRODUCT(--ISNUMBER(MATCH(M2:M101, Delivery, 0))) = 0, SUMPRODUCT(--ISNUMBER(MATCH(M2:M101, Sales, 0))) = 0, SUMPRODUCT(--ISNUMBER(MATCH(M2:M101, Rejects, 0))) &gt; 0), COUNTIF(M2:M101, "*") = 0)</formula>
    </cfRule>
    <cfRule type="expression" dxfId="653" priority="12">
      <formula>AND(SUMPRODUCT(--ISNUMBER(MATCH(M2:M101, Selects, 0))) = 0, SUMPRODUCT(--ISNUMBER(MATCH(M2:M101, Delivery, 0))) &gt; 0)</formula>
    </cfRule>
    <cfRule type="expression" dxfId="652" priority="13">
      <formula>AND(SUMPRODUCT(--ISNUMBER(MATCH(M2:M101, Selects, 0))) = 0, SUMPRODUCT(--ISNUMBER(MATCH(M2:M101, Delivery, 0))) = 0, SUMPRODUCT(--ISNUMBER(MATCH(M2:M101, Sales, 0))) &gt; 0)</formula>
    </cfRule>
  </conditionalFormatting>
  <conditionalFormatting sqref="A2:G101">
    <cfRule type="expression" dxfId="651" priority="5">
      <formula>OR(ISNUMBER(SEARCH("*hold*", $A$1)), ISNUMBER(SEARCH("*close*", $A$1)))</formula>
    </cfRule>
  </conditionalFormatting>
  <conditionalFormatting sqref="I2:O101">
    <cfRule type="expression" dxfId="650" priority="1">
      <formula>AND(COUNTA($I2:$L2)=4,ISNUMBER(MATCH($M2,Selects,0)))</formula>
    </cfRule>
    <cfRule type="expression" dxfId="649" priority="2">
      <formula>AND(COUNTA($I2:$L2)=4,ISNUMBER(MATCH($M2,Sales,0)))</formula>
    </cfRule>
    <cfRule type="expression" dxfId="648" priority="3">
      <formula>AND(COUNTA($I2:$L2)=4,ISNUMBER(MATCH($M2,Delivery,0)))</formula>
    </cfRule>
    <cfRule type="expression" dxfId="647"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9FA969EC-02BB-42CA-BAF7-C18036369698}">
      <formula1>Source</formula1>
    </dataValidation>
    <dataValidation type="list" allowBlank="1" showInputMessage="1" showErrorMessage="1" errorTitle="Selection only" error="Select proper status of profile" promptTitle="Select status" prompt="Only select" sqref="M2:M101" xr:uid="{1E5F184F-3E3F-4E9B-870B-458F45578676}">
      <formula1>Status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52974-B57B-4EEC-AF8B-935B29B2AD8A}">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112</v>
      </c>
      <c r="B1" s="46"/>
      <c r="C1" s="46"/>
      <c r="D1" s="46"/>
      <c r="E1" s="46"/>
      <c r="F1" s="46"/>
      <c r="G1" s="47"/>
      <c r="H1" s="15" t="s">
        <v>86</v>
      </c>
      <c r="I1" s="25" t="s">
        <v>87</v>
      </c>
      <c r="J1" s="25" t="s">
        <v>88</v>
      </c>
      <c r="K1" s="25" t="s">
        <v>89</v>
      </c>
      <c r="L1" s="25" t="s">
        <v>90</v>
      </c>
      <c r="M1" s="25" t="s">
        <v>91</v>
      </c>
      <c r="N1" s="25" t="s">
        <v>92</v>
      </c>
      <c r="O1" s="25" t="s">
        <v>93</v>
      </c>
    </row>
    <row r="2" spans="1:15">
      <c r="A2" s="58" t="s">
        <v>443</v>
      </c>
      <c r="B2" s="49"/>
      <c r="C2" s="49"/>
      <c r="D2" s="49"/>
      <c r="E2" s="49"/>
      <c r="F2" s="49"/>
      <c r="G2" s="50"/>
      <c r="H2" s="23">
        <v>1</v>
      </c>
      <c r="I2" s="26"/>
      <c r="J2" s="27"/>
      <c r="K2" s="27"/>
      <c r="L2" s="27"/>
      <c r="M2" s="27"/>
      <c r="N2" s="27"/>
      <c r="O2" s="27"/>
    </row>
    <row r="3" spans="1:15">
      <c r="A3" s="51"/>
      <c r="B3" s="52"/>
      <c r="C3" s="52"/>
      <c r="D3" s="52"/>
      <c r="E3" s="52"/>
      <c r="F3" s="52"/>
      <c r="G3" s="53"/>
      <c r="H3" s="23">
        <v>2</v>
      </c>
      <c r="I3" s="26"/>
      <c r="J3" s="27" t="s">
        <v>113</v>
      </c>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46" priority="10">
      <formula>SUMPRODUCT(--ISNUMBER(MATCH(M2:M101, Selects, 0))) &gt; 0</formula>
    </cfRule>
    <cfRule type="expression" dxfId="645" priority="11">
      <formula>OR(AND(SUMPRODUCT(--ISNUMBER(MATCH(M2:M101, Selects, 0))) = 0, SUMPRODUCT(--ISNUMBER(MATCH(M2:M101, Delivery, 0))) = 0, SUMPRODUCT(--ISNUMBER(MATCH(M2:M101, Sales, 0))) = 0, SUMPRODUCT(--ISNUMBER(MATCH(M2:M101, Rejects, 0))) &gt; 0), COUNTIF(M2:M101, "*") = 0)</formula>
    </cfRule>
    <cfRule type="expression" dxfId="644" priority="12">
      <formula>AND(SUMPRODUCT(--ISNUMBER(MATCH(M2:M101, Selects, 0))) = 0, SUMPRODUCT(--ISNUMBER(MATCH(M2:M101, Delivery, 0))) &gt; 0)</formula>
    </cfRule>
    <cfRule type="expression" dxfId="643" priority="13">
      <formula>AND(SUMPRODUCT(--ISNUMBER(MATCH(M2:M101, Selects, 0))) = 0, SUMPRODUCT(--ISNUMBER(MATCH(M2:M101, Delivery, 0))) = 0, SUMPRODUCT(--ISNUMBER(MATCH(M2:M101, Sales, 0))) &gt; 0)</formula>
    </cfRule>
  </conditionalFormatting>
  <conditionalFormatting sqref="A2:G101">
    <cfRule type="expression" dxfId="642" priority="5">
      <formula>OR(ISNUMBER(SEARCH("*hold*", $A$1)), ISNUMBER(SEARCH("*close*", $A$1)))</formula>
    </cfRule>
  </conditionalFormatting>
  <conditionalFormatting sqref="I2:O101">
    <cfRule type="expression" dxfId="641" priority="1">
      <formula>AND(COUNTA($I2:$L2)=4,ISNUMBER(MATCH($M2,Selects,0)))</formula>
    </cfRule>
    <cfRule type="expression" dxfId="640" priority="2">
      <formula>AND(COUNTA($I2:$L2)=4,ISNUMBER(MATCH($M2,Sales,0)))</formula>
    </cfRule>
    <cfRule type="expression" dxfId="639" priority="3">
      <formula>AND(COUNTA($I2:$L2)=4,ISNUMBER(MATCH($M2,Delivery,0)))</formula>
    </cfRule>
    <cfRule type="expression" dxfId="638"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A2F75F4C-A332-4348-8930-D59E1011F395}">
      <formula1>Status</formula1>
    </dataValidation>
    <dataValidation type="list" allowBlank="1" showInputMessage="1" showErrorMessage="1" errorTitle="Selection only" error="Data not in list" promptTitle="Select proper source" sqref="L2:L101" xr:uid="{87B9DAF6-AF30-4BD9-88B7-065B0E6AB4DE}">
      <formula1>Source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D3AC9-5B0B-4732-A996-B47D8DA6A373}">
  <sheetPr>
    <tabColor rgb="FFE6E6FA"/>
  </sheetPr>
  <dimension ref="A1:O101"/>
  <sheetViews>
    <sheetView workbookViewId="0">
      <pane ySplit="1" topLeftCell="A2" activePane="bottomLeft" state="frozen"/>
      <selection pane="bottomLeft" activeCell="H32" sqref="H32"/>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112</v>
      </c>
      <c r="B1" s="46"/>
      <c r="C1" s="46"/>
      <c r="D1" s="46"/>
      <c r="E1" s="46"/>
      <c r="F1" s="46"/>
      <c r="G1" s="47"/>
      <c r="H1" s="15" t="s">
        <v>86</v>
      </c>
      <c r="I1" s="25" t="s">
        <v>87</v>
      </c>
      <c r="J1" s="25" t="s">
        <v>88</v>
      </c>
      <c r="K1" s="25" t="s">
        <v>89</v>
      </c>
      <c r="L1" s="25" t="s">
        <v>90</v>
      </c>
      <c r="M1" s="25" t="s">
        <v>91</v>
      </c>
      <c r="N1" s="25" t="s">
        <v>92</v>
      </c>
      <c r="O1" s="25" t="s">
        <v>93</v>
      </c>
    </row>
    <row r="2" spans="1:15">
      <c r="A2" s="57" t="s">
        <v>444</v>
      </c>
      <c r="B2" s="49"/>
      <c r="C2" s="49"/>
      <c r="D2" s="49"/>
      <c r="E2" s="49"/>
      <c r="F2" s="49"/>
      <c r="G2" s="50"/>
      <c r="H2" s="23">
        <v>1</v>
      </c>
      <c r="I2" s="26">
        <v>45546</v>
      </c>
      <c r="J2" s="27" t="s">
        <v>114</v>
      </c>
      <c r="K2" s="27" t="s">
        <v>115</v>
      </c>
      <c r="L2" s="27" t="s">
        <v>95</v>
      </c>
      <c r="M2" s="27" t="s">
        <v>116</v>
      </c>
      <c r="N2" s="27"/>
      <c r="O2" s="27" t="s">
        <v>117</v>
      </c>
    </row>
    <row r="3" spans="1:15">
      <c r="A3" s="51"/>
      <c r="B3" s="52"/>
      <c r="C3" s="52"/>
      <c r="D3" s="52"/>
      <c r="E3" s="52"/>
      <c r="F3" s="52"/>
      <c r="G3" s="53"/>
      <c r="H3" s="23">
        <v>2</v>
      </c>
      <c r="I3" s="26">
        <v>45546</v>
      </c>
      <c r="J3" s="27" t="s">
        <v>118</v>
      </c>
      <c r="K3" s="27" t="s">
        <v>115</v>
      </c>
      <c r="L3" s="27" t="s">
        <v>95</v>
      </c>
      <c r="M3" s="27" t="s">
        <v>101</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37" priority="10">
      <formula>SUMPRODUCT(--ISNUMBER(MATCH(M2:M101, Selects, 0))) &gt; 0</formula>
    </cfRule>
    <cfRule type="expression" dxfId="636" priority="11">
      <formula>OR(AND(SUMPRODUCT(--ISNUMBER(MATCH(M2:M101, Selects, 0))) = 0, SUMPRODUCT(--ISNUMBER(MATCH(M2:M101, Delivery, 0))) = 0, SUMPRODUCT(--ISNUMBER(MATCH(M2:M101, Sales, 0))) = 0, SUMPRODUCT(--ISNUMBER(MATCH(M2:M101, Rejects, 0))) &gt; 0), COUNTIF(M2:M101, "*") = 0)</formula>
    </cfRule>
    <cfRule type="expression" dxfId="635" priority="12">
      <formula>AND(SUMPRODUCT(--ISNUMBER(MATCH(M2:M101, Selects, 0))) = 0, SUMPRODUCT(--ISNUMBER(MATCH(M2:M101, Delivery, 0))) &gt; 0)</formula>
    </cfRule>
    <cfRule type="expression" dxfId="634" priority="13">
      <formula>AND(SUMPRODUCT(--ISNUMBER(MATCH(M2:M101, Selects, 0))) = 0, SUMPRODUCT(--ISNUMBER(MATCH(M2:M101, Delivery, 0))) = 0, SUMPRODUCT(--ISNUMBER(MATCH(M2:M101, Sales, 0))) &gt; 0)</formula>
    </cfRule>
  </conditionalFormatting>
  <conditionalFormatting sqref="A2:G101">
    <cfRule type="expression" dxfId="633" priority="5">
      <formula>OR(ISNUMBER(SEARCH("*hold*", $A$1)), ISNUMBER(SEARCH("*close*", $A$1)))</formula>
    </cfRule>
  </conditionalFormatting>
  <conditionalFormatting sqref="I2:O101">
    <cfRule type="expression" dxfId="632" priority="1">
      <formula>AND(COUNTA($I2:$L2)=4,ISNUMBER(MATCH($M2,Selects,0)))</formula>
    </cfRule>
    <cfRule type="expression" dxfId="631" priority="2">
      <formula>AND(COUNTA($I2:$L2)=4,ISNUMBER(MATCH($M2,Sales,0)))</formula>
    </cfRule>
    <cfRule type="expression" dxfId="630" priority="3">
      <formula>AND(COUNTA($I2:$L2)=4,ISNUMBER(MATCH($M2,Delivery,0)))</formula>
    </cfRule>
    <cfRule type="expression" dxfId="629"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BF3CF8A0-FE66-4D1F-A9F5-8D6A99F2489F}">
      <formula1>Source</formula1>
    </dataValidation>
    <dataValidation type="list" allowBlank="1" showInputMessage="1" showErrorMessage="1" errorTitle="Selection only" error="Select proper status of profile" promptTitle="Select status" prompt="Only select" sqref="M2:M101" xr:uid="{AF957393-E9B1-449E-B34B-87A16B04444B}">
      <formula1>Status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1D781-3954-4CD7-9666-6FC2A0ED22B9}">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112</v>
      </c>
      <c r="B1" s="46"/>
      <c r="C1" s="46"/>
      <c r="D1" s="46"/>
      <c r="E1" s="46"/>
      <c r="F1" s="46"/>
      <c r="G1" s="47"/>
      <c r="H1" s="15" t="s">
        <v>86</v>
      </c>
      <c r="I1" s="25" t="s">
        <v>87</v>
      </c>
      <c r="J1" s="25" t="s">
        <v>88</v>
      </c>
      <c r="K1" s="25" t="s">
        <v>89</v>
      </c>
      <c r="L1" s="25" t="s">
        <v>90</v>
      </c>
      <c r="M1" s="25" t="s">
        <v>91</v>
      </c>
      <c r="N1" s="25" t="s">
        <v>92</v>
      </c>
      <c r="O1" s="25" t="s">
        <v>93</v>
      </c>
    </row>
    <row r="2" spans="1:15">
      <c r="A2" s="57" t="s">
        <v>445</v>
      </c>
      <c r="B2" s="49"/>
      <c r="C2" s="49"/>
      <c r="D2" s="49"/>
      <c r="E2" s="49"/>
      <c r="F2" s="49"/>
      <c r="G2" s="50"/>
      <c r="H2" s="23">
        <v>1</v>
      </c>
      <c r="I2" s="26">
        <v>45545</v>
      </c>
      <c r="J2" s="27" t="s">
        <v>119</v>
      </c>
      <c r="K2" s="27" t="s">
        <v>109</v>
      </c>
      <c r="L2" s="27" t="s">
        <v>120</v>
      </c>
      <c r="M2" s="27" t="s">
        <v>101</v>
      </c>
      <c r="N2" s="27"/>
      <c r="O2" s="27"/>
    </row>
    <row r="3" spans="1:15">
      <c r="A3" s="51"/>
      <c r="B3" s="52"/>
      <c r="C3" s="52"/>
      <c r="D3" s="52"/>
      <c r="E3" s="52"/>
      <c r="F3" s="52"/>
      <c r="G3" s="53"/>
      <c r="H3" s="23">
        <v>2</v>
      </c>
      <c r="I3" s="26">
        <v>45545</v>
      </c>
      <c r="J3" s="27" t="s">
        <v>121</v>
      </c>
      <c r="K3" s="27" t="s">
        <v>109</v>
      </c>
      <c r="L3" s="27" t="s">
        <v>120</v>
      </c>
      <c r="M3" s="27" t="s">
        <v>101</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28" priority="10">
      <formula>SUMPRODUCT(--ISNUMBER(MATCH(M2:M101, Selects, 0))) &gt; 0</formula>
    </cfRule>
    <cfRule type="expression" dxfId="627" priority="11">
      <formula>OR(AND(SUMPRODUCT(--ISNUMBER(MATCH(M2:M101, Selects, 0))) = 0, SUMPRODUCT(--ISNUMBER(MATCH(M2:M101, Delivery, 0))) = 0, SUMPRODUCT(--ISNUMBER(MATCH(M2:M101, Sales, 0))) = 0, SUMPRODUCT(--ISNUMBER(MATCH(M2:M101, Rejects, 0))) &gt; 0), COUNTIF(M2:M101, "*") = 0)</formula>
    </cfRule>
    <cfRule type="expression" dxfId="626" priority="12">
      <formula>AND(SUMPRODUCT(--ISNUMBER(MATCH(M2:M101, Selects, 0))) = 0, SUMPRODUCT(--ISNUMBER(MATCH(M2:M101, Delivery, 0))) &gt; 0)</formula>
    </cfRule>
    <cfRule type="expression" dxfId="625" priority="13">
      <formula>AND(SUMPRODUCT(--ISNUMBER(MATCH(M2:M101, Selects, 0))) = 0, SUMPRODUCT(--ISNUMBER(MATCH(M2:M101, Delivery, 0))) = 0, SUMPRODUCT(--ISNUMBER(MATCH(M2:M101, Sales, 0))) &gt; 0)</formula>
    </cfRule>
  </conditionalFormatting>
  <conditionalFormatting sqref="A2:G101">
    <cfRule type="expression" dxfId="624" priority="5">
      <formula>OR(ISNUMBER(SEARCH("*hold*", $A$1)), ISNUMBER(SEARCH("*close*", $A$1)))</formula>
    </cfRule>
  </conditionalFormatting>
  <conditionalFormatting sqref="I2:O101">
    <cfRule type="expression" dxfId="623" priority="1">
      <formula>AND(COUNTA($I2:$L2)=4,ISNUMBER(MATCH($M2,Selects,0)))</formula>
    </cfRule>
    <cfRule type="expression" dxfId="622" priority="2">
      <formula>AND(COUNTA($I2:$L2)=4,ISNUMBER(MATCH($M2,Sales,0)))</formula>
    </cfRule>
    <cfRule type="expression" dxfId="621" priority="3">
      <formula>AND(COUNTA($I2:$L2)=4,ISNUMBER(MATCH($M2,Delivery,0)))</formula>
    </cfRule>
    <cfRule type="expression" dxfId="620"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C2B67B32-1C93-4863-8A13-0ED8ACAB0A32}">
      <formula1>Status</formula1>
    </dataValidation>
    <dataValidation type="list" allowBlank="1" showInputMessage="1" showErrorMessage="1" errorTitle="Selection only" error="Data not in list" promptTitle="Select proper source" sqref="L2:L101" xr:uid="{B8E4D0FA-84CB-4704-9816-BFE6AC5C64E5}">
      <formula1>Source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3A62-F5F3-4494-B9C5-0BC9CE04809F}">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112</v>
      </c>
      <c r="B1" s="46"/>
      <c r="C1" s="46"/>
      <c r="D1" s="46"/>
      <c r="E1" s="46"/>
      <c r="F1" s="46"/>
      <c r="G1" s="47"/>
      <c r="H1" s="15" t="s">
        <v>86</v>
      </c>
      <c r="I1" s="25" t="s">
        <v>87</v>
      </c>
      <c r="J1" s="25" t="s">
        <v>88</v>
      </c>
      <c r="K1" s="25" t="s">
        <v>89</v>
      </c>
      <c r="L1" s="25" t="s">
        <v>90</v>
      </c>
      <c r="M1" s="25" t="s">
        <v>91</v>
      </c>
      <c r="N1" s="25" t="s">
        <v>92</v>
      </c>
      <c r="O1" s="25" t="s">
        <v>93</v>
      </c>
    </row>
    <row r="2" spans="1:15">
      <c r="A2" s="57" t="s">
        <v>446</v>
      </c>
      <c r="B2" s="49"/>
      <c r="C2" s="49"/>
      <c r="D2" s="49"/>
      <c r="E2" s="49"/>
      <c r="F2" s="49"/>
      <c r="G2" s="50"/>
      <c r="H2" s="23">
        <v>1</v>
      </c>
      <c r="I2" s="26">
        <v>45545</v>
      </c>
      <c r="J2" s="27" t="s">
        <v>119</v>
      </c>
      <c r="K2" s="27" t="s">
        <v>109</v>
      </c>
      <c r="L2" s="27" t="s">
        <v>120</v>
      </c>
      <c r="M2" s="27" t="s">
        <v>101</v>
      </c>
      <c r="N2" s="27"/>
      <c r="O2" s="27"/>
    </row>
    <row r="3" spans="1:15">
      <c r="A3" s="51"/>
      <c r="B3" s="52"/>
      <c r="C3" s="52"/>
      <c r="D3" s="52"/>
      <c r="E3" s="52"/>
      <c r="F3" s="52"/>
      <c r="G3" s="53"/>
      <c r="H3" s="23">
        <v>2</v>
      </c>
      <c r="I3" s="26">
        <v>45545</v>
      </c>
      <c r="J3" s="27" t="s">
        <v>122</v>
      </c>
      <c r="K3" s="27" t="s">
        <v>109</v>
      </c>
      <c r="L3" s="27" t="s">
        <v>120</v>
      </c>
      <c r="M3" s="27" t="s">
        <v>101</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19" priority="10">
      <formula>SUMPRODUCT(--ISNUMBER(MATCH(M2:M101, Selects, 0))) &gt; 0</formula>
    </cfRule>
    <cfRule type="expression" dxfId="618" priority="11">
      <formula>OR(AND(SUMPRODUCT(--ISNUMBER(MATCH(M2:M101, Selects, 0))) = 0, SUMPRODUCT(--ISNUMBER(MATCH(M2:M101, Delivery, 0))) = 0, SUMPRODUCT(--ISNUMBER(MATCH(M2:M101, Sales, 0))) = 0, SUMPRODUCT(--ISNUMBER(MATCH(M2:M101, Rejects, 0))) &gt; 0), COUNTIF(M2:M101, "*") = 0)</formula>
    </cfRule>
    <cfRule type="expression" dxfId="617" priority="12">
      <formula>AND(SUMPRODUCT(--ISNUMBER(MATCH(M2:M101, Selects, 0))) = 0, SUMPRODUCT(--ISNUMBER(MATCH(M2:M101, Delivery, 0))) &gt; 0)</formula>
    </cfRule>
    <cfRule type="expression" dxfId="616" priority="13">
      <formula>AND(SUMPRODUCT(--ISNUMBER(MATCH(M2:M101, Selects, 0))) = 0, SUMPRODUCT(--ISNUMBER(MATCH(M2:M101, Delivery, 0))) = 0, SUMPRODUCT(--ISNUMBER(MATCH(M2:M101, Sales, 0))) &gt; 0)</formula>
    </cfRule>
  </conditionalFormatting>
  <conditionalFormatting sqref="A2:G101">
    <cfRule type="expression" dxfId="615" priority="5">
      <formula>OR(ISNUMBER(SEARCH("*hold*", $A$1)), ISNUMBER(SEARCH("*close*", $A$1)))</formula>
    </cfRule>
  </conditionalFormatting>
  <conditionalFormatting sqref="I2:O101">
    <cfRule type="expression" dxfId="614" priority="1">
      <formula>AND(COUNTA($I2:$L2)=4,ISNUMBER(MATCH($M2,Selects,0)))</formula>
    </cfRule>
    <cfRule type="expression" dxfId="613" priority="2">
      <formula>AND(COUNTA($I2:$L2)=4,ISNUMBER(MATCH($M2,Sales,0)))</formula>
    </cfRule>
    <cfRule type="expression" dxfId="612" priority="3">
      <formula>AND(COUNTA($I2:$L2)=4,ISNUMBER(MATCH($M2,Delivery,0)))</formula>
    </cfRule>
    <cfRule type="expression" dxfId="611"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DA7A447D-195A-4201-90BC-A18E11411D5E}">
      <formula1>Source</formula1>
    </dataValidation>
    <dataValidation type="list" allowBlank="1" showInputMessage="1" showErrorMessage="1" errorTitle="Selection only" error="Select proper status of profile" promptTitle="Select status" prompt="Only select" sqref="M2:M101" xr:uid="{D60C0B10-D82D-4995-9FD5-89F2DA2ED0DC}">
      <formula1>Status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2DDF-284A-4C90-A1A4-69832D42B35E}">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123</v>
      </c>
      <c r="B1" s="46"/>
      <c r="C1" s="46"/>
      <c r="D1" s="46"/>
      <c r="E1" s="46"/>
      <c r="F1" s="46"/>
      <c r="G1" s="47"/>
      <c r="H1" s="15" t="s">
        <v>86</v>
      </c>
      <c r="I1" s="25" t="s">
        <v>87</v>
      </c>
      <c r="J1" s="25" t="s">
        <v>88</v>
      </c>
      <c r="K1" s="25" t="s">
        <v>89</v>
      </c>
      <c r="L1" s="25" t="s">
        <v>90</v>
      </c>
      <c r="M1" s="25" t="s">
        <v>91</v>
      </c>
      <c r="N1" s="25" t="s">
        <v>92</v>
      </c>
      <c r="O1" s="25" t="s">
        <v>93</v>
      </c>
    </row>
    <row r="2" spans="1:15">
      <c r="A2" s="48" t="s">
        <v>447</v>
      </c>
      <c r="B2" s="49"/>
      <c r="C2" s="49"/>
      <c r="D2" s="49"/>
      <c r="E2" s="49"/>
      <c r="F2" s="49"/>
      <c r="G2" s="50"/>
      <c r="H2" s="23">
        <v>1</v>
      </c>
      <c r="I2" s="26">
        <v>45545</v>
      </c>
      <c r="J2" s="27" t="s">
        <v>124</v>
      </c>
      <c r="K2" s="27">
        <v>2.8</v>
      </c>
      <c r="L2" s="27" t="s">
        <v>95</v>
      </c>
      <c r="M2" s="27" t="s">
        <v>116</v>
      </c>
      <c r="N2" s="27"/>
      <c r="O2" s="27" t="s">
        <v>125</v>
      </c>
    </row>
    <row r="3" spans="1:15">
      <c r="A3" s="51"/>
      <c r="B3" s="52"/>
      <c r="C3" s="52"/>
      <c r="D3" s="52"/>
      <c r="E3" s="52"/>
      <c r="F3" s="52"/>
      <c r="G3" s="53"/>
      <c r="H3" s="23">
        <v>2</v>
      </c>
      <c r="I3" s="26">
        <v>45545</v>
      </c>
      <c r="J3" s="27" t="s">
        <v>126</v>
      </c>
      <c r="K3" s="27">
        <v>2</v>
      </c>
      <c r="L3" s="27" t="s">
        <v>95</v>
      </c>
      <c r="M3" s="27" t="s">
        <v>101</v>
      </c>
      <c r="N3" s="27"/>
      <c r="O3" s="27"/>
    </row>
    <row r="4" spans="1:15">
      <c r="A4" s="51"/>
      <c r="B4" s="52"/>
      <c r="C4" s="52"/>
      <c r="D4" s="52"/>
      <c r="E4" s="52"/>
      <c r="F4" s="52"/>
      <c r="G4" s="53"/>
      <c r="H4" s="23">
        <v>3</v>
      </c>
      <c r="I4" s="26">
        <v>45545</v>
      </c>
      <c r="J4" s="27" t="s">
        <v>127</v>
      </c>
      <c r="K4" s="27">
        <v>2.2999999999999998</v>
      </c>
      <c r="L4" s="27" t="s">
        <v>95</v>
      </c>
      <c r="M4" s="27" t="s">
        <v>99</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10" priority="10">
      <formula>SUMPRODUCT(--ISNUMBER(MATCH(M2:M101, Selects, 0))) &gt; 0</formula>
    </cfRule>
    <cfRule type="expression" dxfId="609" priority="11">
      <formula>OR(AND(SUMPRODUCT(--ISNUMBER(MATCH(M2:M101, Selects, 0))) = 0, SUMPRODUCT(--ISNUMBER(MATCH(M2:M101, Delivery, 0))) = 0, SUMPRODUCT(--ISNUMBER(MATCH(M2:M101, Sales, 0))) = 0, SUMPRODUCT(--ISNUMBER(MATCH(M2:M101, Rejects, 0))) &gt; 0), COUNTIF(M2:M101, "*") = 0)</formula>
    </cfRule>
    <cfRule type="expression" dxfId="608" priority="12">
      <formula>AND(SUMPRODUCT(--ISNUMBER(MATCH(M2:M101, Selects, 0))) = 0, SUMPRODUCT(--ISNUMBER(MATCH(M2:M101, Delivery, 0))) &gt; 0)</formula>
    </cfRule>
    <cfRule type="expression" dxfId="607" priority="13">
      <formula>AND(SUMPRODUCT(--ISNUMBER(MATCH(M2:M101, Selects, 0))) = 0, SUMPRODUCT(--ISNUMBER(MATCH(M2:M101, Delivery, 0))) = 0, SUMPRODUCT(--ISNUMBER(MATCH(M2:M101, Sales, 0))) &gt; 0)</formula>
    </cfRule>
  </conditionalFormatting>
  <conditionalFormatting sqref="A2:G101">
    <cfRule type="expression" dxfId="606" priority="5">
      <formula>OR(ISNUMBER(SEARCH("*hold*", $A$1)), ISNUMBER(SEARCH("*close*", $A$1)))</formula>
    </cfRule>
  </conditionalFormatting>
  <conditionalFormatting sqref="I2:O101">
    <cfRule type="expression" dxfId="605" priority="1">
      <formula>AND(COUNTA($I2:$L2)=4,ISNUMBER(MATCH($M2,Selects,0)))</formula>
    </cfRule>
    <cfRule type="expression" dxfId="604" priority="2">
      <formula>AND(COUNTA($I2:$L2)=4,ISNUMBER(MATCH($M2,Sales,0)))</formula>
    </cfRule>
    <cfRule type="expression" dxfId="603" priority="3">
      <formula>AND(COUNTA($I2:$L2)=4,ISNUMBER(MATCH($M2,Delivery,0)))</formula>
    </cfRule>
    <cfRule type="expression" dxfId="602"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97F647C1-8438-4E84-BEBB-4A08B3587106}">
      <formula1>Status</formula1>
    </dataValidation>
    <dataValidation type="list" allowBlank="1" showInputMessage="1" showErrorMessage="1" errorTitle="Selection only" error="Data not in list" promptTitle="Select proper source" sqref="L2:L101" xr:uid="{83CEB667-8248-444D-BD57-79EC33135096}">
      <formula1>Source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3F153-0604-418A-B2E6-D39860955CE6}">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123</v>
      </c>
      <c r="B1" s="46"/>
      <c r="C1" s="46"/>
      <c r="D1" s="46"/>
      <c r="E1" s="46"/>
      <c r="F1" s="46"/>
      <c r="G1" s="47"/>
      <c r="H1" s="15" t="s">
        <v>86</v>
      </c>
      <c r="I1" s="25" t="s">
        <v>87</v>
      </c>
      <c r="J1" s="25" t="s">
        <v>88</v>
      </c>
      <c r="K1" s="25" t="s">
        <v>89</v>
      </c>
      <c r="L1" s="25" t="s">
        <v>90</v>
      </c>
      <c r="M1" s="25" t="s">
        <v>91</v>
      </c>
      <c r="N1" s="25" t="s">
        <v>92</v>
      </c>
      <c r="O1" s="25" t="s">
        <v>93</v>
      </c>
    </row>
    <row r="2" spans="1:15">
      <c r="A2" s="48" t="s">
        <v>448</v>
      </c>
      <c r="B2" s="49"/>
      <c r="C2" s="49"/>
      <c r="D2" s="49"/>
      <c r="E2" s="49"/>
      <c r="F2" s="49"/>
      <c r="G2" s="50"/>
      <c r="H2" s="23">
        <v>1</v>
      </c>
      <c r="I2" s="26">
        <v>45545</v>
      </c>
      <c r="J2" s="27" t="s">
        <v>128</v>
      </c>
      <c r="K2" s="27">
        <v>2.2999999999999998</v>
      </c>
      <c r="L2" s="27" t="s">
        <v>95</v>
      </c>
      <c r="M2" s="27" t="s">
        <v>101</v>
      </c>
      <c r="N2" s="27"/>
      <c r="O2" s="27"/>
    </row>
    <row r="3" spans="1:15">
      <c r="A3" s="51"/>
      <c r="B3" s="52"/>
      <c r="C3" s="52"/>
      <c r="D3" s="52"/>
      <c r="E3" s="52"/>
      <c r="F3" s="52"/>
      <c r="G3" s="53"/>
      <c r="H3" s="23">
        <v>2</v>
      </c>
      <c r="I3" s="26">
        <v>45545</v>
      </c>
      <c r="J3" s="27" t="s">
        <v>129</v>
      </c>
      <c r="K3" s="27">
        <v>2.2000000000000002</v>
      </c>
      <c r="L3" s="27" t="s">
        <v>95</v>
      </c>
      <c r="M3" s="27" t="s">
        <v>130</v>
      </c>
      <c r="N3" s="27"/>
      <c r="O3" s="27"/>
    </row>
    <row r="4" spans="1:15">
      <c r="A4" s="51"/>
      <c r="B4" s="52"/>
      <c r="C4" s="52"/>
      <c r="D4" s="52"/>
      <c r="E4" s="52"/>
      <c r="F4" s="52"/>
      <c r="G4" s="53"/>
      <c r="H4" s="23">
        <v>3</v>
      </c>
      <c r="I4" s="26">
        <v>45545</v>
      </c>
      <c r="J4" s="27" t="s">
        <v>131</v>
      </c>
      <c r="K4" s="27">
        <v>2.8</v>
      </c>
      <c r="L4" s="27" t="s">
        <v>95</v>
      </c>
      <c r="M4" s="27" t="s">
        <v>99</v>
      </c>
      <c r="N4" s="27"/>
      <c r="O4" s="27"/>
    </row>
    <row r="5" spans="1:15">
      <c r="A5" s="51"/>
      <c r="B5" s="52"/>
      <c r="C5" s="52"/>
      <c r="D5" s="52"/>
      <c r="E5" s="52"/>
      <c r="F5" s="52"/>
      <c r="G5" s="53"/>
      <c r="H5" s="23">
        <v>4</v>
      </c>
      <c r="I5" s="26">
        <v>45545</v>
      </c>
      <c r="J5" s="27" t="s">
        <v>132</v>
      </c>
      <c r="K5" s="27">
        <v>3.6</v>
      </c>
      <c r="L5" s="27" t="s">
        <v>95</v>
      </c>
      <c r="M5" s="27" t="s">
        <v>96</v>
      </c>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t="s">
        <v>133</v>
      </c>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01" priority="10">
      <formula>SUMPRODUCT(--ISNUMBER(MATCH(M2:M101, Selects, 0))) &gt; 0</formula>
    </cfRule>
    <cfRule type="expression" dxfId="600" priority="11">
      <formula>OR(AND(SUMPRODUCT(--ISNUMBER(MATCH(M2:M101, Selects, 0))) = 0, SUMPRODUCT(--ISNUMBER(MATCH(M2:M101, Delivery, 0))) = 0, SUMPRODUCT(--ISNUMBER(MATCH(M2:M101, Sales, 0))) = 0, SUMPRODUCT(--ISNUMBER(MATCH(M2:M101, Rejects, 0))) &gt; 0), COUNTIF(M2:M101, "*") = 0)</formula>
    </cfRule>
    <cfRule type="expression" dxfId="599" priority="12">
      <formula>AND(SUMPRODUCT(--ISNUMBER(MATCH(M2:M101, Selects, 0))) = 0, SUMPRODUCT(--ISNUMBER(MATCH(M2:M101, Delivery, 0))) &gt; 0)</formula>
    </cfRule>
    <cfRule type="expression" dxfId="598" priority="13">
      <formula>AND(SUMPRODUCT(--ISNUMBER(MATCH(M2:M101, Selects, 0))) = 0, SUMPRODUCT(--ISNUMBER(MATCH(M2:M101, Delivery, 0))) = 0, SUMPRODUCT(--ISNUMBER(MATCH(M2:M101, Sales, 0))) &gt; 0)</formula>
    </cfRule>
  </conditionalFormatting>
  <conditionalFormatting sqref="A2:G101">
    <cfRule type="expression" dxfId="597" priority="5">
      <formula>OR(ISNUMBER(SEARCH("*hold*", $A$1)), ISNUMBER(SEARCH("*close*", $A$1)))</formula>
    </cfRule>
  </conditionalFormatting>
  <conditionalFormatting sqref="I2:O101">
    <cfRule type="expression" dxfId="596" priority="1">
      <formula>AND(COUNTA($I2:$L2)=4,ISNUMBER(MATCH($M2,Selects,0)))</formula>
    </cfRule>
    <cfRule type="expression" dxfId="595" priority="2">
      <formula>AND(COUNTA($I2:$L2)=4,ISNUMBER(MATCH($M2,Sales,0)))</formula>
    </cfRule>
    <cfRule type="expression" dxfId="594" priority="3">
      <formula>AND(COUNTA($I2:$L2)=4,ISNUMBER(MATCH($M2,Delivery,0)))</formula>
    </cfRule>
    <cfRule type="expression" dxfId="593"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D406A63-9BA1-4EE8-AFC9-9751DB8B2C2F}">
      <formula1>Source</formula1>
    </dataValidation>
    <dataValidation type="list" allowBlank="1" showInputMessage="1" showErrorMessage="1" errorTitle="Selection only" error="Select proper status of profile" promptTitle="Select status" prompt="Only select" sqref="M2:M101" xr:uid="{C9A6C1EE-1087-4B60-AD1A-F606DE0C5541}">
      <formula1>Status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5E62-4C58-4832-8A3E-AE2C5AC3F30F}">
  <sheetPr>
    <tabColor rgb="FF00FFFF"/>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9.441406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134</v>
      </c>
      <c r="B1" s="46"/>
      <c r="C1" s="46"/>
      <c r="D1" s="46"/>
      <c r="E1" s="46"/>
      <c r="F1" s="46"/>
      <c r="G1" s="47"/>
      <c r="H1" s="15" t="s">
        <v>86</v>
      </c>
      <c r="I1" s="25" t="s">
        <v>87</v>
      </c>
      <c r="J1" s="25" t="s">
        <v>88</v>
      </c>
      <c r="K1" s="25" t="s">
        <v>89</v>
      </c>
      <c r="L1" s="25" t="s">
        <v>90</v>
      </c>
      <c r="M1" s="25" t="s">
        <v>91</v>
      </c>
      <c r="N1" s="25" t="s">
        <v>92</v>
      </c>
      <c r="O1" s="25" t="s">
        <v>93</v>
      </c>
    </row>
    <row r="2" spans="1:15">
      <c r="A2" s="48" t="s">
        <v>449</v>
      </c>
      <c r="B2" s="49"/>
      <c r="C2" s="49"/>
      <c r="D2" s="49"/>
      <c r="E2" s="49"/>
      <c r="F2" s="49"/>
      <c r="G2" s="50"/>
      <c r="H2" s="23">
        <v>1</v>
      </c>
      <c r="I2" s="26">
        <v>45545</v>
      </c>
      <c r="J2" s="27" t="s">
        <v>135</v>
      </c>
      <c r="K2" s="27">
        <v>3</v>
      </c>
      <c r="L2" s="27" t="s">
        <v>95</v>
      </c>
      <c r="M2" s="27" t="s">
        <v>105</v>
      </c>
      <c r="N2" s="27"/>
      <c r="O2" s="27"/>
    </row>
    <row r="3" spans="1:15">
      <c r="A3" s="51"/>
      <c r="B3" s="52"/>
      <c r="C3" s="52"/>
      <c r="D3" s="52"/>
      <c r="E3" s="52"/>
      <c r="F3" s="52"/>
      <c r="G3" s="53"/>
      <c r="H3" s="23">
        <v>2</v>
      </c>
      <c r="I3" s="26">
        <v>45546</v>
      </c>
      <c r="J3" s="27" t="s">
        <v>136</v>
      </c>
      <c r="K3" s="27" t="s">
        <v>109</v>
      </c>
      <c r="L3" s="27" t="s">
        <v>95</v>
      </c>
      <c r="M3" s="27" t="s">
        <v>105</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92" priority="10">
      <formula>SUMPRODUCT(--ISNUMBER(MATCH(M2:M101, Selects, 0))) &gt; 0</formula>
    </cfRule>
    <cfRule type="expression" dxfId="591" priority="11">
      <formula>OR(AND(SUMPRODUCT(--ISNUMBER(MATCH(M2:M101, Selects, 0))) = 0, SUMPRODUCT(--ISNUMBER(MATCH(M2:M101, Delivery, 0))) = 0, SUMPRODUCT(--ISNUMBER(MATCH(M2:M101, Sales, 0))) = 0, SUMPRODUCT(--ISNUMBER(MATCH(M2:M101, Rejects, 0))) &gt; 0), COUNTIF(M2:M101, "*") = 0)</formula>
    </cfRule>
    <cfRule type="expression" dxfId="590" priority="12">
      <formula>AND(SUMPRODUCT(--ISNUMBER(MATCH(M2:M101, Selects, 0))) = 0, SUMPRODUCT(--ISNUMBER(MATCH(M2:M101, Delivery, 0))) &gt; 0)</formula>
    </cfRule>
    <cfRule type="expression" dxfId="589" priority="13">
      <formula>AND(SUMPRODUCT(--ISNUMBER(MATCH(M2:M101, Selects, 0))) = 0, SUMPRODUCT(--ISNUMBER(MATCH(M2:M101, Delivery, 0))) = 0, SUMPRODUCT(--ISNUMBER(MATCH(M2:M101, Sales, 0))) &gt; 0)</formula>
    </cfRule>
  </conditionalFormatting>
  <conditionalFormatting sqref="A2:G101">
    <cfRule type="expression" dxfId="588" priority="5">
      <formula>OR(ISNUMBER(SEARCH("*hold*", $A$1)), ISNUMBER(SEARCH("*close*", $A$1)))</formula>
    </cfRule>
  </conditionalFormatting>
  <conditionalFormatting sqref="I2:O101">
    <cfRule type="expression" dxfId="587" priority="1">
      <formula>AND(COUNTA($I2:$L2)=4,ISNUMBER(MATCH($M2,Selects,0)))</formula>
    </cfRule>
    <cfRule type="expression" dxfId="586" priority="2">
      <formula>AND(COUNTA($I2:$L2)=4,ISNUMBER(MATCH($M2,Sales,0)))</formula>
    </cfRule>
    <cfRule type="expression" dxfId="585" priority="3">
      <formula>AND(COUNTA($I2:$L2)=4,ISNUMBER(MATCH($M2,Delivery,0)))</formula>
    </cfRule>
    <cfRule type="expression" dxfId="584"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548953E4-16A6-41D4-8E11-F7EB0CF66344}">
      <formula1>Status</formula1>
    </dataValidation>
    <dataValidation type="list" allowBlank="1" showInputMessage="1" showErrorMessage="1" errorTitle="Selection only" error="Data not in list" promptTitle="Select proper source" sqref="L2:L101" xr:uid="{1C7A2D7B-6E70-454F-AD48-ED2FDAA7B3E0}">
      <formula1>Source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B545-AFB9-432E-BA2A-C5824EE462F0}">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134</v>
      </c>
      <c r="B1" s="46"/>
      <c r="C1" s="46"/>
      <c r="D1" s="46"/>
      <c r="E1" s="46"/>
      <c r="F1" s="46"/>
      <c r="G1" s="47"/>
      <c r="H1" s="15" t="s">
        <v>86</v>
      </c>
      <c r="I1" s="25" t="s">
        <v>87</v>
      </c>
      <c r="J1" s="25" t="s">
        <v>88</v>
      </c>
      <c r="K1" s="25" t="s">
        <v>89</v>
      </c>
      <c r="L1" s="25" t="s">
        <v>90</v>
      </c>
      <c r="M1" s="25" t="s">
        <v>91</v>
      </c>
      <c r="N1" s="25" t="s">
        <v>92</v>
      </c>
      <c r="O1" s="25" t="s">
        <v>93</v>
      </c>
    </row>
    <row r="2" spans="1:15">
      <c r="A2" s="48" t="s">
        <v>450</v>
      </c>
      <c r="B2" s="49"/>
      <c r="C2" s="49"/>
      <c r="D2" s="49"/>
      <c r="E2" s="49"/>
      <c r="F2" s="49"/>
      <c r="G2" s="50"/>
      <c r="H2" s="23">
        <v>1</v>
      </c>
      <c r="I2" s="26">
        <v>45545</v>
      </c>
      <c r="J2" s="27" t="s">
        <v>137</v>
      </c>
      <c r="K2" s="27" t="s">
        <v>115</v>
      </c>
      <c r="L2" s="27" t="s">
        <v>95</v>
      </c>
      <c r="M2" s="27" t="s">
        <v>101</v>
      </c>
      <c r="N2" s="27"/>
      <c r="O2" s="27"/>
    </row>
    <row r="3" spans="1:15">
      <c r="A3" s="51"/>
      <c r="B3" s="52"/>
      <c r="C3" s="52"/>
      <c r="D3" s="52"/>
      <c r="E3" s="52"/>
      <c r="F3" s="52"/>
      <c r="G3" s="53"/>
      <c r="H3" s="23">
        <v>2</v>
      </c>
      <c r="I3" s="26">
        <v>45545</v>
      </c>
      <c r="J3" s="27" t="s">
        <v>138</v>
      </c>
      <c r="K3" s="27">
        <v>3</v>
      </c>
      <c r="L3" s="27" t="s">
        <v>95</v>
      </c>
      <c r="M3" s="27" t="s">
        <v>101</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t="s">
        <v>139</v>
      </c>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83" priority="10">
      <formula>SUMPRODUCT(--ISNUMBER(MATCH(M2:M101, Selects, 0))) &gt; 0</formula>
    </cfRule>
    <cfRule type="expression" dxfId="582" priority="11">
      <formula>OR(AND(SUMPRODUCT(--ISNUMBER(MATCH(M2:M101, Selects, 0))) = 0, SUMPRODUCT(--ISNUMBER(MATCH(M2:M101, Delivery, 0))) = 0, SUMPRODUCT(--ISNUMBER(MATCH(M2:M101, Sales, 0))) = 0, SUMPRODUCT(--ISNUMBER(MATCH(M2:M101, Rejects, 0))) &gt; 0), COUNTIF(M2:M101, "*") = 0)</formula>
    </cfRule>
    <cfRule type="expression" dxfId="581" priority="12">
      <formula>AND(SUMPRODUCT(--ISNUMBER(MATCH(M2:M101, Selects, 0))) = 0, SUMPRODUCT(--ISNUMBER(MATCH(M2:M101, Delivery, 0))) &gt; 0)</formula>
    </cfRule>
    <cfRule type="expression" dxfId="580" priority="13">
      <formula>AND(SUMPRODUCT(--ISNUMBER(MATCH(M2:M101, Selects, 0))) = 0, SUMPRODUCT(--ISNUMBER(MATCH(M2:M101, Delivery, 0))) = 0, SUMPRODUCT(--ISNUMBER(MATCH(M2:M101, Sales, 0))) &gt; 0)</formula>
    </cfRule>
  </conditionalFormatting>
  <conditionalFormatting sqref="A2:G101">
    <cfRule type="expression" dxfId="579" priority="5">
      <formula>OR(ISNUMBER(SEARCH("*hold*", $A$1)), ISNUMBER(SEARCH("*close*", $A$1)))</formula>
    </cfRule>
  </conditionalFormatting>
  <conditionalFormatting sqref="I2:O101">
    <cfRule type="expression" dxfId="578" priority="1">
      <formula>AND(COUNTA($I2:$L2)=4,ISNUMBER(MATCH($M2,Selects,0)))</formula>
    </cfRule>
    <cfRule type="expression" dxfId="577" priority="2">
      <formula>AND(COUNTA($I2:$L2)=4,ISNUMBER(MATCH($M2,Sales,0)))</formula>
    </cfRule>
    <cfRule type="expression" dxfId="576" priority="3">
      <formula>AND(COUNTA($I2:$L2)=4,ISNUMBER(MATCH($M2,Delivery,0)))</formula>
    </cfRule>
    <cfRule type="expression" dxfId="575"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D83F00BD-4B4C-4F7B-8842-1DC0435A4D46}">
      <formula1>Source</formula1>
    </dataValidation>
    <dataValidation type="list" allowBlank="1" showInputMessage="1" showErrorMessage="1" errorTitle="Selection only" error="Select proper status of profile" promptTitle="Select status" prompt="Only select" sqref="M2:M101" xr:uid="{DB5AE1B9-684E-44C9-ACD0-0727DACF1CE4}">
      <formula1>Status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ADB26-77E5-47F5-971D-2F8CD7475F84}">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c r="A2" s="48" t="s">
        <v>451</v>
      </c>
      <c r="B2" s="49"/>
      <c r="C2" s="49"/>
      <c r="D2" s="49"/>
      <c r="E2" s="49"/>
      <c r="F2" s="49"/>
      <c r="G2" s="50"/>
      <c r="H2" s="23">
        <v>1</v>
      </c>
      <c r="I2" s="26">
        <v>45541</v>
      </c>
      <c r="J2" s="27" t="s">
        <v>140</v>
      </c>
      <c r="K2" s="27" t="s">
        <v>109</v>
      </c>
      <c r="L2" s="27" t="s">
        <v>95</v>
      </c>
      <c r="M2" s="27" t="s">
        <v>101</v>
      </c>
      <c r="N2" s="27"/>
      <c r="O2" s="27"/>
    </row>
    <row r="3" spans="1:15">
      <c r="A3" s="51"/>
      <c r="B3" s="52"/>
      <c r="C3" s="52"/>
      <c r="D3" s="52"/>
      <c r="E3" s="52"/>
      <c r="F3" s="52"/>
      <c r="G3" s="53"/>
      <c r="H3" s="23">
        <v>2</v>
      </c>
      <c r="I3" s="26">
        <v>45541</v>
      </c>
      <c r="J3" s="27" t="s">
        <v>141</v>
      </c>
      <c r="K3" s="27" t="s">
        <v>142</v>
      </c>
      <c r="L3" s="27" t="s">
        <v>95</v>
      </c>
      <c r="M3" s="27" t="s">
        <v>101</v>
      </c>
      <c r="N3" s="27"/>
      <c r="O3" s="27"/>
    </row>
    <row r="4" spans="1:15">
      <c r="A4" s="51"/>
      <c r="B4" s="52"/>
      <c r="C4" s="52"/>
      <c r="D4" s="52"/>
      <c r="E4" s="52"/>
      <c r="F4" s="52"/>
      <c r="G4" s="53"/>
      <c r="H4" s="23">
        <v>3</v>
      </c>
      <c r="I4" s="26">
        <v>45541</v>
      </c>
      <c r="J4" s="27" t="s">
        <v>143</v>
      </c>
      <c r="K4" s="27" t="s">
        <v>109</v>
      </c>
      <c r="L4" s="27" t="s">
        <v>95</v>
      </c>
      <c r="M4" s="27" t="s">
        <v>101</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74" priority="10">
      <formula>SUMPRODUCT(--ISNUMBER(MATCH(M2:M101, Selects, 0))) &gt; 0</formula>
    </cfRule>
    <cfRule type="expression" dxfId="573" priority="11">
      <formula>OR(AND(SUMPRODUCT(--ISNUMBER(MATCH(M2:M101, Selects, 0))) = 0, SUMPRODUCT(--ISNUMBER(MATCH(M2:M101, Delivery, 0))) = 0, SUMPRODUCT(--ISNUMBER(MATCH(M2:M101, Sales, 0))) = 0, SUMPRODUCT(--ISNUMBER(MATCH(M2:M101, Rejects, 0))) &gt; 0), COUNTIF(M2:M101, "*") = 0)</formula>
    </cfRule>
    <cfRule type="expression" dxfId="572" priority="12">
      <formula>AND(SUMPRODUCT(--ISNUMBER(MATCH(M2:M101, Selects, 0))) = 0, SUMPRODUCT(--ISNUMBER(MATCH(M2:M101, Delivery, 0))) &gt; 0)</formula>
    </cfRule>
    <cfRule type="expression" dxfId="571" priority="13">
      <formula>AND(SUMPRODUCT(--ISNUMBER(MATCH(M2:M101, Selects, 0))) = 0, SUMPRODUCT(--ISNUMBER(MATCH(M2:M101, Delivery, 0))) = 0, SUMPRODUCT(--ISNUMBER(MATCH(M2:M101, Sales, 0))) &gt; 0)</formula>
    </cfRule>
  </conditionalFormatting>
  <conditionalFormatting sqref="A2:G101">
    <cfRule type="expression" dxfId="570" priority="5">
      <formula>OR(ISNUMBER(SEARCH("*hold*", $A$1)), ISNUMBER(SEARCH("*close*", $A$1)))</formula>
    </cfRule>
  </conditionalFormatting>
  <conditionalFormatting sqref="I2:O101">
    <cfRule type="expression" dxfId="569" priority="1">
      <formula>AND(COUNTA($I2:$L2)=4,ISNUMBER(MATCH($M2,Selects,0)))</formula>
    </cfRule>
    <cfRule type="expression" dxfId="568" priority="2">
      <formula>AND(COUNTA($I2:$L2)=4,ISNUMBER(MATCH($M2,Sales,0)))</formula>
    </cfRule>
    <cfRule type="expression" dxfId="567" priority="3">
      <formula>AND(COUNTA($I2:$L2)=4,ISNUMBER(MATCH($M2,Delivery,0)))</formula>
    </cfRule>
    <cfRule type="expression" dxfId="566"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C589FB53-F9D7-478D-92BE-D35A430CD5CE}">
      <formula1>Status</formula1>
    </dataValidation>
    <dataValidation type="list" allowBlank="1" showInputMessage="1" showErrorMessage="1" errorTitle="Selection only" error="Data not in list" promptTitle="Select proper source" sqref="L2:L101" xr:uid="{B34946D5-DDF8-40F3-AFFD-201B8D056A1F}">
      <formula1>Source</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6C1E5-0B55-40B1-9584-DB7B6534CC4E}">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c r="A2" s="57" t="s">
        <v>452</v>
      </c>
      <c r="B2" s="49"/>
      <c r="C2" s="49"/>
      <c r="D2" s="49"/>
      <c r="E2" s="49"/>
      <c r="F2" s="49"/>
      <c r="G2" s="50"/>
      <c r="H2" s="23">
        <v>1</v>
      </c>
      <c r="I2" s="26">
        <v>45541</v>
      </c>
      <c r="J2" s="27" t="s">
        <v>144</v>
      </c>
      <c r="K2" s="27" t="s">
        <v>142</v>
      </c>
      <c r="L2" s="27" t="s">
        <v>95</v>
      </c>
      <c r="M2" s="27" t="s">
        <v>101</v>
      </c>
      <c r="N2" s="27"/>
      <c r="O2" s="27"/>
    </row>
    <row r="3" spans="1:15">
      <c r="A3" s="51"/>
      <c r="B3" s="52"/>
      <c r="C3" s="52"/>
      <c r="D3" s="52"/>
      <c r="E3" s="52"/>
      <c r="F3" s="52"/>
      <c r="G3" s="53"/>
      <c r="H3" s="23">
        <v>2</v>
      </c>
      <c r="I3" s="26">
        <v>45541</v>
      </c>
      <c r="J3" s="27" t="s">
        <v>145</v>
      </c>
      <c r="K3" s="27" t="s">
        <v>109</v>
      </c>
      <c r="L3" s="27" t="s">
        <v>95</v>
      </c>
      <c r="M3" s="27" t="s">
        <v>101</v>
      </c>
      <c r="N3" s="27"/>
      <c r="O3" s="27"/>
    </row>
    <row r="4" spans="1:15">
      <c r="A4" s="51"/>
      <c r="B4" s="52"/>
      <c r="C4" s="52"/>
      <c r="D4" s="52"/>
      <c r="E4" s="52"/>
      <c r="F4" s="52"/>
      <c r="G4" s="53"/>
      <c r="H4" s="23">
        <v>3</v>
      </c>
      <c r="I4" s="26">
        <v>45541</v>
      </c>
      <c r="J4" s="27" t="s">
        <v>146</v>
      </c>
      <c r="K4" s="27" t="s">
        <v>115</v>
      </c>
      <c r="L4" s="27" t="s">
        <v>95</v>
      </c>
      <c r="M4" s="27" t="s">
        <v>101</v>
      </c>
      <c r="N4" s="27"/>
      <c r="O4" s="27"/>
    </row>
    <row r="5" spans="1:15">
      <c r="A5" s="51"/>
      <c r="B5" s="52"/>
      <c r="C5" s="52"/>
      <c r="D5" s="52"/>
      <c r="E5" s="52"/>
      <c r="F5" s="52"/>
      <c r="G5" s="53"/>
      <c r="H5" s="23">
        <v>4</v>
      </c>
      <c r="I5" s="26">
        <v>45541</v>
      </c>
      <c r="J5" s="27" t="s">
        <v>147</v>
      </c>
      <c r="K5" s="27">
        <v>3.7</v>
      </c>
      <c r="L5" s="27" t="s">
        <v>95</v>
      </c>
      <c r="M5" s="27" t="s">
        <v>99</v>
      </c>
      <c r="N5" s="27"/>
      <c r="O5" s="27"/>
    </row>
    <row r="6" spans="1:15">
      <c r="A6" s="51"/>
      <c r="B6" s="52"/>
      <c r="C6" s="52"/>
      <c r="D6" s="52"/>
      <c r="E6" s="52"/>
      <c r="F6" s="52"/>
      <c r="G6" s="53"/>
      <c r="H6" s="23">
        <v>5</v>
      </c>
      <c r="I6" s="26">
        <v>45544</v>
      </c>
      <c r="J6" s="27" t="s">
        <v>148</v>
      </c>
      <c r="K6" s="27">
        <v>4.7</v>
      </c>
      <c r="L6" s="27" t="s">
        <v>95</v>
      </c>
      <c r="M6" s="27" t="s">
        <v>101</v>
      </c>
      <c r="N6" s="27"/>
      <c r="O6" s="27" t="s">
        <v>149</v>
      </c>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65" priority="10">
      <formula>SUMPRODUCT(--ISNUMBER(MATCH(M2:M101, Selects, 0))) &gt; 0</formula>
    </cfRule>
    <cfRule type="expression" dxfId="564" priority="11">
      <formula>OR(AND(SUMPRODUCT(--ISNUMBER(MATCH(M2:M101, Selects, 0))) = 0, SUMPRODUCT(--ISNUMBER(MATCH(M2:M101, Delivery, 0))) = 0, SUMPRODUCT(--ISNUMBER(MATCH(M2:M101, Sales, 0))) = 0, SUMPRODUCT(--ISNUMBER(MATCH(M2:M101, Rejects, 0))) &gt; 0), COUNTIF(M2:M101, "*") = 0)</formula>
    </cfRule>
    <cfRule type="expression" dxfId="563" priority="12">
      <formula>AND(SUMPRODUCT(--ISNUMBER(MATCH(M2:M101, Selects, 0))) = 0, SUMPRODUCT(--ISNUMBER(MATCH(M2:M101, Delivery, 0))) &gt; 0)</formula>
    </cfRule>
    <cfRule type="expression" dxfId="562" priority="13">
      <formula>AND(SUMPRODUCT(--ISNUMBER(MATCH(M2:M101, Selects, 0))) = 0, SUMPRODUCT(--ISNUMBER(MATCH(M2:M101, Delivery, 0))) = 0, SUMPRODUCT(--ISNUMBER(MATCH(M2:M101, Sales, 0))) &gt; 0)</formula>
    </cfRule>
  </conditionalFormatting>
  <conditionalFormatting sqref="A2:G101">
    <cfRule type="expression" dxfId="561" priority="5">
      <formula>OR(ISNUMBER(SEARCH("*hold*", $A$1)), ISNUMBER(SEARCH("*close*", $A$1)))</formula>
    </cfRule>
  </conditionalFormatting>
  <conditionalFormatting sqref="I2:O101">
    <cfRule type="expression" dxfId="560" priority="1">
      <formula>AND(COUNTA($I2:$L2)=4,ISNUMBER(MATCH($M2,Selects,0)))</formula>
    </cfRule>
    <cfRule type="expression" dxfId="559" priority="2">
      <formula>AND(COUNTA($I2:$L2)=4,ISNUMBER(MATCH($M2,Sales,0)))</formula>
    </cfRule>
    <cfRule type="expression" dxfId="558" priority="3">
      <formula>AND(COUNTA($I2:$L2)=4,ISNUMBER(MATCH($M2,Delivery,0)))</formula>
    </cfRule>
    <cfRule type="expression" dxfId="557"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E08EBE35-12B1-485C-9226-1392E67CD04A}">
      <formula1>Source</formula1>
    </dataValidation>
    <dataValidation type="list" allowBlank="1" showInputMessage="1" showErrorMessage="1" errorTitle="Selection only" error="Select proper status of profile" promptTitle="Select status" prompt="Only select" sqref="M2:M101" xr:uid="{E7313F7F-A76B-471A-811C-3CC0CE2BC5DF}">
      <formula1>Status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82117-6561-41F3-9055-8B81251847AC}">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2" max="12" width="9.109375" bestFit="1" customWidth="1"/>
    <col min="13" max="13" width="29.88671875" customWidth="1"/>
    <col min="14" max="14" width="23.44140625" customWidth="1"/>
    <col min="15" max="15" width="22.6640625"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c r="A2" s="48" t="s">
        <v>453</v>
      </c>
      <c r="B2" s="49"/>
      <c r="C2" s="49"/>
      <c r="D2" s="49"/>
      <c r="E2" s="49"/>
      <c r="F2" s="49"/>
      <c r="G2" s="50"/>
      <c r="H2" s="23">
        <v>1</v>
      </c>
      <c r="I2" s="26">
        <v>45539</v>
      </c>
      <c r="J2" s="27" t="s">
        <v>119</v>
      </c>
      <c r="K2" s="27" t="s">
        <v>109</v>
      </c>
      <c r="L2" s="27" t="s">
        <v>120</v>
      </c>
      <c r="M2" s="27" t="s">
        <v>101</v>
      </c>
      <c r="N2" s="27"/>
      <c r="O2" s="27"/>
    </row>
    <row r="3" spans="1:15">
      <c r="A3" s="51"/>
      <c r="B3" s="52"/>
      <c r="C3" s="52"/>
      <c r="D3" s="52"/>
      <c r="E3" s="52"/>
      <c r="F3" s="52"/>
      <c r="G3" s="53"/>
      <c r="H3" s="23">
        <v>2</v>
      </c>
      <c r="I3" s="26">
        <v>45539</v>
      </c>
      <c r="J3" s="27" t="s">
        <v>150</v>
      </c>
      <c r="K3" s="27" t="s">
        <v>109</v>
      </c>
      <c r="L3" s="27" t="s">
        <v>120</v>
      </c>
      <c r="M3" s="27" t="s">
        <v>101</v>
      </c>
      <c r="N3" s="27"/>
      <c r="O3" s="27"/>
    </row>
    <row r="4" spans="1:15">
      <c r="A4" s="51"/>
      <c r="B4" s="52"/>
      <c r="C4" s="52"/>
      <c r="D4" s="52"/>
      <c r="E4" s="52"/>
      <c r="F4" s="52"/>
      <c r="G4" s="53"/>
      <c r="H4" s="23">
        <v>3</v>
      </c>
      <c r="I4" s="26">
        <v>45544</v>
      </c>
      <c r="J4" s="27" t="s">
        <v>151</v>
      </c>
      <c r="K4" s="27">
        <v>2.8</v>
      </c>
      <c r="L4" s="27" t="s">
        <v>95</v>
      </c>
      <c r="M4" s="27" t="s">
        <v>101</v>
      </c>
      <c r="N4" s="27"/>
      <c r="O4" s="27" t="s">
        <v>149</v>
      </c>
    </row>
    <row r="5" spans="1:15">
      <c r="A5" s="51"/>
      <c r="B5" s="52"/>
      <c r="C5" s="52"/>
      <c r="D5" s="52"/>
      <c r="E5" s="52"/>
      <c r="F5" s="52"/>
      <c r="G5" s="53"/>
      <c r="H5" s="23">
        <v>4</v>
      </c>
      <c r="I5" s="26">
        <v>45544</v>
      </c>
      <c r="J5" s="27" t="s">
        <v>152</v>
      </c>
      <c r="K5" s="27">
        <v>2.1</v>
      </c>
      <c r="L5" s="27" t="s">
        <v>95</v>
      </c>
      <c r="M5" s="27" t="s">
        <v>99</v>
      </c>
      <c r="N5" s="27"/>
      <c r="O5" s="27"/>
    </row>
    <row r="6" spans="1:15">
      <c r="A6" s="51"/>
      <c r="B6" s="52"/>
      <c r="C6" s="52"/>
      <c r="D6" s="52"/>
      <c r="E6" s="52"/>
      <c r="F6" s="52"/>
      <c r="G6" s="53"/>
      <c r="H6" s="23">
        <v>5</v>
      </c>
      <c r="I6" s="26">
        <v>45544</v>
      </c>
      <c r="J6" s="27" t="s">
        <v>153</v>
      </c>
      <c r="K6" s="27">
        <v>1.7</v>
      </c>
      <c r="L6" s="27" t="s">
        <v>95</v>
      </c>
      <c r="M6" s="27" t="s">
        <v>99</v>
      </c>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56" priority="10">
      <formula>SUMPRODUCT(--ISNUMBER(MATCH(M2:M101, Selects, 0))) &gt; 0</formula>
    </cfRule>
    <cfRule type="expression" dxfId="555" priority="11">
      <formula>OR(AND(SUMPRODUCT(--ISNUMBER(MATCH(M2:M101, Selects, 0))) = 0, SUMPRODUCT(--ISNUMBER(MATCH(M2:M101, Delivery, 0))) = 0, SUMPRODUCT(--ISNUMBER(MATCH(M2:M101, Sales, 0))) = 0, SUMPRODUCT(--ISNUMBER(MATCH(M2:M101, Rejects, 0))) &gt; 0), COUNTIF(M2:M101, "*") = 0)</formula>
    </cfRule>
    <cfRule type="expression" dxfId="554" priority="12">
      <formula>AND(SUMPRODUCT(--ISNUMBER(MATCH(M2:M101, Selects, 0))) = 0, SUMPRODUCT(--ISNUMBER(MATCH(M2:M101, Delivery, 0))) &gt; 0)</formula>
    </cfRule>
    <cfRule type="expression" dxfId="553" priority="13">
      <formula>AND(SUMPRODUCT(--ISNUMBER(MATCH(M2:M101, Selects, 0))) = 0, SUMPRODUCT(--ISNUMBER(MATCH(M2:M101, Delivery, 0))) = 0, SUMPRODUCT(--ISNUMBER(MATCH(M2:M101, Sales, 0))) &gt; 0)</formula>
    </cfRule>
  </conditionalFormatting>
  <conditionalFormatting sqref="A2:G101">
    <cfRule type="expression" dxfId="552" priority="5">
      <formula>OR(ISNUMBER(SEARCH("*hold*", $A$1)), ISNUMBER(SEARCH("*close*", $A$1)))</formula>
    </cfRule>
  </conditionalFormatting>
  <conditionalFormatting sqref="I2:O101">
    <cfRule type="expression" dxfId="551" priority="6">
      <formula>AND(COUNTA($I2:$L2)=4,ISNUMBER(MATCH($M2,Selects,0)))</formula>
    </cfRule>
    <cfRule type="expression" dxfId="550" priority="7">
      <formula>AND(COUNTA($I2:$L2)=4,ISNUMBER(MATCH($M2,Sales,0)))</formula>
    </cfRule>
    <cfRule type="expression" dxfId="549" priority="8">
      <formula>AND(COUNTA($I2:$L2)=4,ISNUMBER(MATCH($M2,Delivery,0)))</formula>
    </cfRule>
    <cfRule type="expression" dxfId="548" priority="9">
      <formula>AND(COUNTA($I2:$L2)=4,ISNUMBER(MATCH($M2,Rejects,0)))</formula>
    </cfRule>
  </conditionalFormatting>
  <dataValidations count="2">
    <dataValidation type="list" allowBlank="1" showInputMessage="1" showErrorMessage="1" errorTitle="Selection only" error="Data not in list" promptTitle="Select proper source" sqref="L2:L101" xr:uid="{01C7397E-9FCC-481A-ACEC-D2F5F29D409B}">
      <formula1>Source</formula1>
    </dataValidation>
    <dataValidation type="list" allowBlank="1" showInputMessage="1" showErrorMessage="1" errorTitle="Selection only" error="Select proper status of profile" promptTitle="Select status" prompt="Only select" sqref="M2:M3 M5:M101 N4" xr:uid="{416E625C-E899-4575-96C0-5983E42E6118}">
      <formula1>Status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914CD-B7DC-48C8-BD69-5D7CA0C77AF4}">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c r="A2" s="48" t="s">
        <v>454</v>
      </c>
      <c r="B2" s="49"/>
      <c r="C2" s="49"/>
      <c r="D2" s="49"/>
      <c r="E2" s="49"/>
      <c r="F2" s="49"/>
      <c r="G2" s="50"/>
      <c r="H2" s="23">
        <v>1</v>
      </c>
      <c r="I2" s="26">
        <v>45539</v>
      </c>
      <c r="J2" s="27" t="s">
        <v>119</v>
      </c>
      <c r="K2" s="27" t="s">
        <v>109</v>
      </c>
      <c r="L2" s="27" t="s">
        <v>120</v>
      </c>
      <c r="M2" s="27" t="s">
        <v>101</v>
      </c>
      <c r="N2" s="27"/>
      <c r="O2" s="27"/>
    </row>
    <row r="3" spans="1:15">
      <c r="A3" s="51"/>
      <c r="B3" s="52"/>
      <c r="C3" s="52"/>
      <c r="D3" s="52"/>
      <c r="E3" s="52"/>
      <c r="F3" s="52"/>
      <c r="G3" s="53"/>
      <c r="H3" s="23">
        <v>2</v>
      </c>
      <c r="I3" s="26">
        <v>45539</v>
      </c>
      <c r="J3" s="27" t="s">
        <v>150</v>
      </c>
      <c r="K3" s="27" t="s">
        <v>109</v>
      </c>
      <c r="L3" s="27" t="s">
        <v>120</v>
      </c>
      <c r="M3" s="27" t="s">
        <v>101</v>
      </c>
      <c r="N3" s="27"/>
      <c r="O3" s="27"/>
    </row>
    <row r="4" spans="1:15">
      <c r="A4" s="51"/>
      <c r="B4" s="52"/>
      <c r="C4" s="52"/>
      <c r="D4" s="52"/>
      <c r="E4" s="52"/>
      <c r="F4" s="52"/>
      <c r="G4" s="53"/>
      <c r="H4" s="23">
        <v>3</v>
      </c>
      <c r="I4" s="26">
        <v>45539</v>
      </c>
      <c r="J4" s="27" t="s">
        <v>154</v>
      </c>
      <c r="K4" s="27" t="s">
        <v>109</v>
      </c>
      <c r="L4" s="27" t="s">
        <v>120</v>
      </c>
      <c r="M4" s="27" t="s">
        <v>101</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ht="15.6">
      <c r="A11" s="51"/>
      <c r="B11" s="52"/>
      <c r="C11" s="52"/>
      <c r="D11" s="52"/>
      <c r="E11" s="52"/>
      <c r="F11" s="52"/>
      <c r="G11" s="53"/>
      <c r="H11" s="23">
        <v>10</v>
      </c>
      <c r="I11" s="26"/>
      <c r="J11" s="27"/>
      <c r="K11" s="27"/>
      <c r="L11" s="27"/>
      <c r="M11" s="27"/>
      <c r="N11" s="43"/>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47" priority="10">
      <formula>SUMPRODUCT(--ISNUMBER(MATCH(M2:M101, Selects, 0))) &gt; 0</formula>
    </cfRule>
    <cfRule type="expression" dxfId="546" priority="11">
      <formula>OR(AND(SUMPRODUCT(--ISNUMBER(MATCH(M2:M101, Selects, 0))) = 0, SUMPRODUCT(--ISNUMBER(MATCH(M2:M101, Delivery, 0))) = 0, SUMPRODUCT(--ISNUMBER(MATCH(M2:M101, Sales, 0))) = 0, SUMPRODUCT(--ISNUMBER(MATCH(M2:M101, Rejects, 0))) &gt; 0), COUNTIF(M2:M101, "*") = 0)</formula>
    </cfRule>
    <cfRule type="expression" dxfId="545" priority="12">
      <formula>AND(SUMPRODUCT(--ISNUMBER(MATCH(M2:M101, Selects, 0))) = 0, SUMPRODUCT(--ISNUMBER(MATCH(M2:M101, Delivery, 0))) &gt; 0)</formula>
    </cfRule>
    <cfRule type="expression" dxfId="544" priority="13">
      <formula>AND(SUMPRODUCT(--ISNUMBER(MATCH(M2:M101, Selects, 0))) = 0, SUMPRODUCT(--ISNUMBER(MATCH(M2:M101, Delivery, 0))) = 0, SUMPRODUCT(--ISNUMBER(MATCH(M2:M101, Sales, 0))) &gt; 0)</formula>
    </cfRule>
  </conditionalFormatting>
  <conditionalFormatting sqref="A2:G101">
    <cfRule type="expression" dxfId="543" priority="5">
      <formula>OR(ISNUMBER(SEARCH("*hold*", $A$1)), ISNUMBER(SEARCH("*close*", $A$1)))</formula>
    </cfRule>
  </conditionalFormatting>
  <conditionalFormatting sqref="I11:M11 O11 I12:O101">
    <cfRule type="expression" dxfId="542" priority="6">
      <formula>AND(COUNTA($I11:$L11)=4,ISNUMBER(MATCH($M11,Selects,0)))</formula>
    </cfRule>
    <cfRule type="expression" dxfId="541" priority="7">
      <formula>AND(COUNTA($I11:$L11)=4,ISNUMBER(MATCH($M11,Sales,0)))</formula>
    </cfRule>
    <cfRule type="expression" dxfId="540" priority="8">
      <formula>AND(COUNTA($I11:$L11)=4,ISNUMBER(MATCH($M11,Delivery,0)))</formula>
    </cfRule>
    <cfRule type="expression" dxfId="539" priority="9">
      <formula>AND(COUNTA($I11:$L11)=4,ISNUMBER(MATCH($M11,Rejects,0)))</formula>
    </cfRule>
  </conditionalFormatting>
  <conditionalFormatting sqref="I2:O10">
    <cfRule type="expression" dxfId="538" priority="1">
      <formula>AND(COUNTA($I2:$L2)=4,ISNUMBER(MATCH($M2,Selects,0)))</formula>
    </cfRule>
    <cfRule type="expression" dxfId="537" priority="2">
      <formula>AND(COUNTA($I2:$L2)=4,ISNUMBER(MATCH($M2,Sales,0)))</formula>
    </cfRule>
    <cfRule type="expression" dxfId="536" priority="3">
      <formula>AND(COUNTA($I2:$L2)=4,ISNUMBER(MATCH($M2,Delivery,0)))</formula>
    </cfRule>
    <cfRule type="expression" dxfId="535"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66711C9E-A30B-40EE-9BEE-2B835BB0A364}">
      <formula1>Source</formula1>
    </dataValidation>
    <dataValidation type="list" allowBlank="1" showInputMessage="1" showErrorMessage="1" errorTitle="Selection only" error="Select proper status of profile" promptTitle="Select status" prompt="Only select" sqref="M2:M101" xr:uid="{F97A04A1-C08C-48E2-A0CF-207D1EC3753C}">
      <formula1>Status</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7084-A195-4820-B759-C8AACC43F168}">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c r="A2" s="48" t="s">
        <v>455</v>
      </c>
      <c r="B2" s="49"/>
      <c r="C2" s="49"/>
      <c r="D2" s="49"/>
      <c r="E2" s="49"/>
      <c r="F2" s="49"/>
      <c r="G2" s="50"/>
      <c r="H2" s="23">
        <v>1</v>
      </c>
      <c r="I2" s="26">
        <v>45540</v>
      </c>
      <c r="J2" s="27" t="s">
        <v>155</v>
      </c>
      <c r="K2" s="27" t="s">
        <v>109</v>
      </c>
      <c r="L2" s="27" t="s">
        <v>120</v>
      </c>
      <c r="M2" s="27" t="s">
        <v>101</v>
      </c>
      <c r="N2" s="27"/>
      <c r="O2" s="27"/>
    </row>
    <row r="3" spans="1:15">
      <c r="A3" s="51"/>
      <c r="B3" s="52"/>
      <c r="C3" s="52"/>
      <c r="D3" s="52"/>
      <c r="E3" s="52"/>
      <c r="F3" s="52"/>
      <c r="G3" s="53"/>
      <c r="H3" s="23">
        <v>2</v>
      </c>
      <c r="I3" s="26">
        <v>45540</v>
      </c>
      <c r="J3" s="27" t="s">
        <v>150</v>
      </c>
      <c r="K3" s="27" t="s">
        <v>109</v>
      </c>
      <c r="L3" s="27" t="s">
        <v>120</v>
      </c>
      <c r="M3" s="27" t="s">
        <v>101</v>
      </c>
      <c r="N3" s="27"/>
      <c r="O3" s="27"/>
    </row>
    <row r="4" spans="1:15">
      <c r="A4" s="51"/>
      <c r="B4" s="52"/>
      <c r="C4" s="52"/>
      <c r="D4" s="52"/>
      <c r="E4" s="52"/>
      <c r="F4" s="52"/>
      <c r="G4" s="53"/>
      <c r="H4" s="23">
        <v>3</v>
      </c>
      <c r="I4" s="26">
        <v>45540</v>
      </c>
      <c r="J4" s="27" t="s">
        <v>156</v>
      </c>
      <c r="K4" s="27">
        <v>2</v>
      </c>
      <c r="L4" s="27" t="s">
        <v>120</v>
      </c>
      <c r="M4" s="27" t="s">
        <v>101</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41"/>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34" priority="10">
      <formula>SUMPRODUCT(--ISNUMBER(MATCH(M2:M101, Selects, 0))) &gt; 0</formula>
    </cfRule>
    <cfRule type="expression" dxfId="533" priority="11">
      <formula>OR(AND(SUMPRODUCT(--ISNUMBER(MATCH(M2:M101, Selects, 0))) = 0, SUMPRODUCT(--ISNUMBER(MATCH(M2:M101, Delivery, 0))) = 0, SUMPRODUCT(--ISNUMBER(MATCH(M2:M101, Sales, 0))) = 0, SUMPRODUCT(--ISNUMBER(MATCH(M2:M101, Rejects, 0))) &gt; 0), COUNTIF(M2:M101, "*") = 0)</formula>
    </cfRule>
    <cfRule type="expression" dxfId="532" priority="12">
      <formula>AND(SUMPRODUCT(--ISNUMBER(MATCH(M2:M101, Selects, 0))) = 0, SUMPRODUCT(--ISNUMBER(MATCH(M2:M101, Delivery, 0))) &gt; 0)</formula>
    </cfRule>
    <cfRule type="expression" dxfId="531" priority="13">
      <formula>AND(SUMPRODUCT(--ISNUMBER(MATCH(M2:M101, Selects, 0))) = 0, SUMPRODUCT(--ISNUMBER(MATCH(M2:M101, Delivery, 0))) = 0, SUMPRODUCT(--ISNUMBER(MATCH(M2:M101, Sales, 0))) &gt; 0)</formula>
    </cfRule>
  </conditionalFormatting>
  <conditionalFormatting sqref="A2:G101">
    <cfRule type="expression" dxfId="530" priority="5">
      <formula>OR(ISNUMBER(SEARCH("*hold*", $A$1)), ISNUMBER(SEARCH("*close*", $A$1)))</formula>
    </cfRule>
  </conditionalFormatting>
  <conditionalFormatting sqref="I2:O101">
    <cfRule type="expression" dxfId="529" priority="1">
      <formula>AND(COUNTA($I2:$L2)=4,ISNUMBER(MATCH($M2,Selects,0)))</formula>
    </cfRule>
    <cfRule type="expression" dxfId="528" priority="2">
      <formula>AND(COUNTA($I2:$L2)=4,ISNUMBER(MATCH($M2,Sales,0)))</formula>
    </cfRule>
    <cfRule type="expression" dxfId="527" priority="3">
      <formula>AND(COUNTA($I2:$L2)=4,ISNUMBER(MATCH($M2,Delivery,0)))</formula>
    </cfRule>
    <cfRule type="expression" dxfId="526"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09210BD4-D6ED-4CF7-803B-A29F6B6F1FEC}">
      <formula1>Source</formula1>
    </dataValidation>
    <dataValidation type="list" allowBlank="1" showInputMessage="1" showErrorMessage="1" errorTitle="Selection only" error="Select proper status of profile" promptTitle="Select status" prompt="Only select" sqref="M2:M101" xr:uid="{50554BBE-B7D3-43AA-B686-43AD2229D056}">
      <formula1>Status</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E2E7-BB37-4F48-8893-7A7EAD2807D5}">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157</v>
      </c>
      <c r="B1" s="46"/>
      <c r="C1" s="46"/>
      <c r="D1" s="46"/>
      <c r="E1" s="46"/>
      <c r="F1" s="46"/>
      <c r="G1" s="47"/>
      <c r="H1" s="15" t="s">
        <v>86</v>
      </c>
      <c r="I1" s="25" t="s">
        <v>87</v>
      </c>
      <c r="J1" s="25" t="s">
        <v>88</v>
      </c>
      <c r="K1" s="25" t="s">
        <v>89</v>
      </c>
      <c r="L1" s="25" t="s">
        <v>90</v>
      </c>
      <c r="M1" s="25" t="s">
        <v>91</v>
      </c>
      <c r="N1" s="25" t="s">
        <v>92</v>
      </c>
      <c r="O1" s="25" t="s">
        <v>93</v>
      </c>
    </row>
    <row r="2" spans="1:15" ht="15" customHeight="1">
      <c r="A2" s="48" t="s">
        <v>456</v>
      </c>
      <c r="B2" s="59"/>
      <c r="C2" s="59"/>
      <c r="D2" s="59"/>
      <c r="E2" s="59"/>
      <c r="F2" s="59"/>
      <c r="G2" s="60"/>
      <c r="H2" s="23">
        <v>1</v>
      </c>
      <c r="I2" s="26">
        <v>45541</v>
      </c>
      <c r="J2" s="27" t="s">
        <v>158</v>
      </c>
      <c r="K2" s="27">
        <v>2.8</v>
      </c>
      <c r="L2" s="27" t="s">
        <v>95</v>
      </c>
      <c r="M2" s="27" t="s">
        <v>159</v>
      </c>
      <c r="N2" s="27"/>
      <c r="O2" s="27"/>
    </row>
    <row r="3" spans="1:15">
      <c r="A3" s="61"/>
      <c r="B3" s="62"/>
      <c r="C3" s="62"/>
      <c r="D3" s="62"/>
      <c r="E3" s="62"/>
      <c r="F3" s="62"/>
      <c r="G3" s="63"/>
      <c r="H3" s="23">
        <v>2</v>
      </c>
      <c r="I3" s="26"/>
      <c r="J3" s="27"/>
      <c r="K3" s="27"/>
      <c r="L3" s="27"/>
      <c r="M3" s="27"/>
      <c r="N3" s="27"/>
      <c r="O3" s="27"/>
    </row>
    <row r="4" spans="1:15">
      <c r="A4" s="61"/>
      <c r="B4" s="62"/>
      <c r="C4" s="62"/>
      <c r="D4" s="62"/>
      <c r="E4" s="62"/>
      <c r="F4" s="62"/>
      <c r="G4" s="63"/>
      <c r="H4" s="23">
        <v>3</v>
      </c>
      <c r="I4" s="26"/>
      <c r="J4" s="27"/>
      <c r="K4" s="27"/>
      <c r="L4" s="27"/>
      <c r="M4" s="27"/>
      <c r="N4" s="27"/>
      <c r="O4" s="27"/>
    </row>
    <row r="5" spans="1:15">
      <c r="A5" s="61"/>
      <c r="B5" s="62"/>
      <c r="C5" s="62"/>
      <c r="D5" s="62"/>
      <c r="E5" s="62"/>
      <c r="F5" s="62"/>
      <c r="G5" s="63"/>
      <c r="H5" s="23">
        <v>4</v>
      </c>
      <c r="I5" s="26"/>
      <c r="J5" s="27"/>
      <c r="K5" s="27"/>
      <c r="L5" s="27"/>
      <c r="M5" s="27"/>
      <c r="N5" s="27"/>
      <c r="O5" s="27"/>
    </row>
    <row r="6" spans="1:15">
      <c r="A6" s="61"/>
      <c r="B6" s="62"/>
      <c r="C6" s="62"/>
      <c r="D6" s="62"/>
      <c r="E6" s="62"/>
      <c r="F6" s="62"/>
      <c r="G6" s="63"/>
      <c r="H6" s="23">
        <v>5</v>
      </c>
      <c r="I6" s="26"/>
      <c r="J6" s="27"/>
      <c r="K6" s="27"/>
      <c r="L6" s="27"/>
      <c r="M6" s="27"/>
      <c r="N6" s="27"/>
      <c r="O6" s="27"/>
    </row>
    <row r="7" spans="1:15">
      <c r="A7" s="61"/>
      <c r="B7" s="62"/>
      <c r="C7" s="62"/>
      <c r="D7" s="62"/>
      <c r="E7" s="62"/>
      <c r="F7" s="62"/>
      <c r="G7" s="63"/>
      <c r="H7" s="23">
        <v>6</v>
      </c>
      <c r="I7" s="26"/>
      <c r="J7" s="41"/>
      <c r="K7" s="27"/>
      <c r="L7" s="27"/>
      <c r="M7" s="27"/>
      <c r="N7" s="27"/>
      <c r="O7" s="27"/>
    </row>
    <row r="8" spans="1:15">
      <c r="A8" s="61"/>
      <c r="B8" s="62"/>
      <c r="C8" s="62"/>
      <c r="D8" s="62"/>
      <c r="E8" s="62"/>
      <c r="F8" s="62"/>
      <c r="G8" s="63"/>
      <c r="H8" s="23">
        <v>7</v>
      </c>
      <c r="I8" s="26"/>
      <c r="J8" s="27"/>
      <c r="K8" s="27"/>
      <c r="L8" s="27"/>
      <c r="M8" s="27"/>
      <c r="N8" s="27"/>
      <c r="O8" s="27"/>
    </row>
    <row r="9" spans="1:15">
      <c r="A9" s="61"/>
      <c r="B9" s="62"/>
      <c r="C9" s="62"/>
      <c r="D9" s="62"/>
      <c r="E9" s="62"/>
      <c r="F9" s="62"/>
      <c r="G9" s="63"/>
      <c r="H9" s="23">
        <v>8</v>
      </c>
      <c r="I9" s="26"/>
      <c r="J9" s="27"/>
      <c r="K9" s="27"/>
      <c r="L9" s="27"/>
      <c r="M9" s="27"/>
      <c r="N9" s="27"/>
      <c r="O9" s="27"/>
    </row>
    <row r="10" spans="1:15">
      <c r="A10" s="61"/>
      <c r="B10" s="62"/>
      <c r="C10" s="62"/>
      <c r="D10" s="62"/>
      <c r="E10" s="62"/>
      <c r="F10" s="62"/>
      <c r="G10" s="63"/>
      <c r="H10" s="23">
        <v>9</v>
      </c>
      <c r="I10" s="26"/>
      <c r="J10" s="27"/>
      <c r="K10" s="27"/>
      <c r="L10" s="27"/>
      <c r="M10" s="27"/>
      <c r="N10" s="27"/>
      <c r="O10" s="27"/>
    </row>
    <row r="11" spans="1:15">
      <c r="A11" s="61"/>
      <c r="B11" s="62"/>
      <c r="C11" s="62"/>
      <c r="D11" s="62"/>
      <c r="E11" s="62"/>
      <c r="F11" s="62"/>
      <c r="G11" s="63"/>
      <c r="H11" s="23">
        <v>10</v>
      </c>
      <c r="I11" s="26"/>
      <c r="J11" s="27"/>
      <c r="K11" s="27"/>
      <c r="L11" s="27"/>
      <c r="M11" s="27"/>
      <c r="N11" s="27"/>
      <c r="O11" s="27"/>
    </row>
    <row r="12" spans="1:15">
      <c r="A12" s="61"/>
      <c r="B12" s="62"/>
      <c r="C12" s="62"/>
      <c r="D12" s="62"/>
      <c r="E12" s="62"/>
      <c r="F12" s="62"/>
      <c r="G12" s="63"/>
      <c r="H12" s="23">
        <v>11</v>
      </c>
      <c r="I12" s="26"/>
      <c r="J12" s="27"/>
      <c r="K12" s="27"/>
      <c r="L12" s="27"/>
      <c r="M12" s="27"/>
      <c r="N12" s="27"/>
      <c r="O12" s="27"/>
    </row>
    <row r="13" spans="1:15">
      <c r="A13" s="61"/>
      <c r="B13" s="62"/>
      <c r="C13" s="62"/>
      <c r="D13" s="62"/>
      <c r="E13" s="62"/>
      <c r="F13" s="62"/>
      <c r="G13" s="63"/>
      <c r="H13" s="23">
        <v>12</v>
      </c>
      <c r="I13" s="26"/>
      <c r="J13" s="27"/>
      <c r="K13" s="27"/>
      <c r="L13" s="27"/>
      <c r="M13" s="27"/>
      <c r="N13" s="27"/>
      <c r="O13" s="27"/>
    </row>
    <row r="14" spans="1:15">
      <c r="A14" s="61"/>
      <c r="B14" s="62"/>
      <c r="C14" s="62"/>
      <c r="D14" s="62"/>
      <c r="E14" s="62"/>
      <c r="F14" s="62"/>
      <c r="G14" s="63"/>
      <c r="H14" s="23">
        <v>13</v>
      </c>
      <c r="I14" s="26"/>
      <c r="J14" s="27"/>
      <c r="K14" s="27"/>
      <c r="L14" s="27"/>
      <c r="M14" s="27"/>
      <c r="N14" s="27"/>
      <c r="O14" s="27"/>
    </row>
    <row r="15" spans="1:15">
      <c r="A15" s="61"/>
      <c r="B15" s="62"/>
      <c r="C15" s="62"/>
      <c r="D15" s="62"/>
      <c r="E15" s="62"/>
      <c r="F15" s="62"/>
      <c r="G15" s="63"/>
      <c r="H15" s="23">
        <v>14</v>
      </c>
      <c r="I15" s="26"/>
      <c r="J15" s="27"/>
      <c r="K15" s="27"/>
      <c r="L15" s="27"/>
      <c r="M15" s="27"/>
      <c r="N15" s="27"/>
      <c r="O15" s="27"/>
    </row>
    <row r="16" spans="1:15">
      <c r="A16" s="61"/>
      <c r="B16" s="62"/>
      <c r="C16" s="62"/>
      <c r="D16" s="62"/>
      <c r="E16" s="62"/>
      <c r="F16" s="62"/>
      <c r="G16" s="63"/>
      <c r="H16" s="23">
        <v>15</v>
      </c>
      <c r="I16" s="26"/>
      <c r="J16" s="27"/>
      <c r="K16" s="27"/>
      <c r="L16" s="27"/>
      <c r="M16" s="27"/>
      <c r="N16" s="27"/>
      <c r="O16" s="27"/>
    </row>
    <row r="17" spans="1:15">
      <c r="A17" s="61"/>
      <c r="B17" s="62"/>
      <c r="C17" s="62"/>
      <c r="D17" s="62"/>
      <c r="E17" s="62"/>
      <c r="F17" s="62"/>
      <c r="G17" s="63"/>
      <c r="H17" s="23">
        <v>16</v>
      </c>
      <c r="I17" s="26"/>
      <c r="J17" s="27"/>
      <c r="K17" s="27"/>
      <c r="L17" s="27"/>
      <c r="M17" s="27"/>
      <c r="N17" s="27"/>
      <c r="O17" s="27"/>
    </row>
    <row r="18" spans="1:15">
      <c r="A18" s="61"/>
      <c r="B18" s="62"/>
      <c r="C18" s="62"/>
      <c r="D18" s="62"/>
      <c r="E18" s="62"/>
      <c r="F18" s="62"/>
      <c r="G18" s="63"/>
      <c r="H18" s="23">
        <v>17</v>
      </c>
      <c r="I18" s="26"/>
      <c r="J18" s="27"/>
      <c r="K18" s="27"/>
      <c r="L18" s="27"/>
      <c r="M18" s="27"/>
      <c r="N18" s="27"/>
      <c r="O18" s="27"/>
    </row>
    <row r="19" spans="1:15">
      <c r="A19" s="61"/>
      <c r="B19" s="62"/>
      <c r="C19" s="62"/>
      <c r="D19" s="62"/>
      <c r="E19" s="62"/>
      <c r="F19" s="62"/>
      <c r="G19" s="63"/>
      <c r="H19" s="23">
        <v>18</v>
      </c>
      <c r="I19" s="26"/>
      <c r="J19" s="27"/>
      <c r="K19" s="27"/>
      <c r="L19" s="27"/>
      <c r="M19" s="27"/>
      <c r="N19" s="27"/>
      <c r="O19" s="27"/>
    </row>
    <row r="20" spans="1:15">
      <c r="A20" s="61"/>
      <c r="B20" s="62"/>
      <c r="C20" s="62"/>
      <c r="D20" s="62"/>
      <c r="E20" s="62"/>
      <c r="F20" s="62"/>
      <c r="G20" s="63"/>
      <c r="H20" s="23">
        <v>19</v>
      </c>
      <c r="I20" s="26"/>
      <c r="J20" s="27"/>
      <c r="K20" s="27"/>
      <c r="L20" s="27"/>
      <c r="M20" s="27"/>
      <c r="N20" s="27"/>
      <c r="O20" s="27"/>
    </row>
    <row r="21" spans="1:15">
      <c r="A21" s="61"/>
      <c r="B21" s="62"/>
      <c r="C21" s="62"/>
      <c r="D21" s="62"/>
      <c r="E21" s="62"/>
      <c r="F21" s="62"/>
      <c r="G21" s="63"/>
      <c r="H21" s="23">
        <v>20</v>
      </c>
      <c r="I21" s="26"/>
      <c r="J21" s="27"/>
      <c r="K21" s="27"/>
      <c r="L21" s="27"/>
      <c r="M21" s="27"/>
      <c r="N21" s="27"/>
      <c r="O21" s="27"/>
    </row>
    <row r="22" spans="1:15">
      <c r="A22" s="61"/>
      <c r="B22" s="62"/>
      <c r="C22" s="62"/>
      <c r="D22" s="62"/>
      <c r="E22" s="62"/>
      <c r="F22" s="62"/>
      <c r="G22" s="63"/>
      <c r="H22" s="23">
        <v>21</v>
      </c>
      <c r="I22" s="26"/>
      <c r="J22" s="27"/>
      <c r="K22" s="27"/>
      <c r="L22" s="27"/>
      <c r="M22" s="27"/>
      <c r="N22" s="27"/>
      <c r="O22" s="27"/>
    </row>
    <row r="23" spans="1:15">
      <c r="A23" s="61"/>
      <c r="B23" s="62"/>
      <c r="C23" s="62"/>
      <c r="D23" s="62"/>
      <c r="E23" s="62"/>
      <c r="F23" s="62"/>
      <c r="G23" s="63"/>
      <c r="H23" s="23">
        <v>22</v>
      </c>
      <c r="I23" s="26"/>
      <c r="J23" s="27"/>
      <c r="K23" s="27"/>
      <c r="L23" s="27"/>
      <c r="M23" s="27"/>
      <c r="N23" s="27"/>
      <c r="O23" s="27"/>
    </row>
    <row r="24" spans="1:15">
      <c r="A24" s="61"/>
      <c r="B24" s="62"/>
      <c r="C24" s="62"/>
      <c r="D24" s="62"/>
      <c r="E24" s="62"/>
      <c r="F24" s="62"/>
      <c r="G24" s="63"/>
      <c r="H24" s="23">
        <v>23</v>
      </c>
      <c r="I24" s="26"/>
      <c r="J24" s="27"/>
      <c r="K24" s="27"/>
      <c r="L24" s="27"/>
      <c r="M24" s="27"/>
      <c r="N24" s="27"/>
      <c r="O24" s="27"/>
    </row>
    <row r="25" spans="1:15">
      <c r="A25" s="61"/>
      <c r="B25" s="62"/>
      <c r="C25" s="62"/>
      <c r="D25" s="62"/>
      <c r="E25" s="62"/>
      <c r="F25" s="62"/>
      <c r="G25" s="63"/>
      <c r="H25" s="23">
        <v>24</v>
      </c>
      <c r="I25" s="26"/>
      <c r="J25" s="27"/>
      <c r="K25" s="27"/>
      <c r="L25" s="27"/>
      <c r="M25" s="27"/>
      <c r="N25" s="27"/>
      <c r="O25" s="27"/>
    </row>
    <row r="26" spans="1:15">
      <c r="A26" s="61"/>
      <c r="B26" s="62"/>
      <c r="C26" s="62"/>
      <c r="D26" s="62"/>
      <c r="E26" s="62"/>
      <c r="F26" s="62"/>
      <c r="G26" s="63"/>
      <c r="H26" s="23">
        <v>25</v>
      </c>
      <c r="I26" s="26"/>
      <c r="J26" s="27"/>
      <c r="K26" s="27"/>
      <c r="L26" s="27"/>
      <c r="M26" s="27"/>
      <c r="N26" s="27"/>
      <c r="O26" s="27"/>
    </row>
    <row r="27" spans="1:15">
      <c r="A27" s="61"/>
      <c r="B27" s="62"/>
      <c r="C27" s="62"/>
      <c r="D27" s="62"/>
      <c r="E27" s="62"/>
      <c r="F27" s="62"/>
      <c r="G27" s="63"/>
      <c r="H27" s="23">
        <v>26</v>
      </c>
      <c r="I27" s="26"/>
      <c r="J27" s="27"/>
      <c r="K27" s="27"/>
      <c r="L27" s="27"/>
      <c r="M27" s="27"/>
      <c r="N27" s="27"/>
      <c r="O27" s="27"/>
    </row>
    <row r="28" spans="1:15">
      <c r="A28" s="61"/>
      <c r="B28" s="62"/>
      <c r="C28" s="62"/>
      <c r="D28" s="62"/>
      <c r="E28" s="62"/>
      <c r="F28" s="62"/>
      <c r="G28" s="63"/>
      <c r="H28" s="23">
        <v>27</v>
      </c>
      <c r="I28" s="26"/>
      <c r="J28" s="27"/>
      <c r="K28" s="27"/>
      <c r="L28" s="27"/>
      <c r="M28" s="27"/>
      <c r="N28" s="27"/>
      <c r="O28" s="27"/>
    </row>
    <row r="29" spans="1:15">
      <c r="A29" s="61"/>
      <c r="B29" s="62"/>
      <c r="C29" s="62"/>
      <c r="D29" s="62"/>
      <c r="E29" s="62"/>
      <c r="F29" s="62"/>
      <c r="G29" s="63"/>
      <c r="H29" s="23">
        <v>28</v>
      </c>
      <c r="I29" s="26"/>
      <c r="J29" s="27"/>
      <c r="K29" s="27"/>
      <c r="L29" s="27"/>
      <c r="M29" s="27"/>
      <c r="N29" s="27"/>
      <c r="O29" s="27"/>
    </row>
    <row r="30" spans="1:15">
      <c r="A30" s="61"/>
      <c r="B30" s="62"/>
      <c r="C30" s="62"/>
      <c r="D30" s="62"/>
      <c r="E30" s="62"/>
      <c r="F30" s="62"/>
      <c r="G30" s="63"/>
      <c r="H30" s="23">
        <v>29</v>
      </c>
      <c r="I30" s="26"/>
      <c r="J30" s="27"/>
      <c r="K30" s="27"/>
      <c r="L30" s="27"/>
      <c r="M30" s="27"/>
      <c r="N30" s="27"/>
      <c r="O30" s="27"/>
    </row>
    <row r="31" spans="1:15">
      <c r="A31" s="61"/>
      <c r="B31" s="62"/>
      <c r="C31" s="62"/>
      <c r="D31" s="62"/>
      <c r="E31" s="62"/>
      <c r="F31" s="62"/>
      <c r="G31" s="63"/>
      <c r="H31" s="23">
        <v>30</v>
      </c>
      <c r="I31" s="26"/>
      <c r="J31" s="27"/>
      <c r="K31" s="27"/>
      <c r="L31" s="27"/>
      <c r="M31" s="27"/>
      <c r="N31" s="27"/>
      <c r="O31" s="27"/>
    </row>
    <row r="32" spans="1:15">
      <c r="A32" s="61"/>
      <c r="B32" s="62"/>
      <c r="C32" s="62"/>
      <c r="D32" s="62"/>
      <c r="E32" s="62"/>
      <c r="F32" s="62"/>
      <c r="G32" s="63"/>
      <c r="H32" s="23">
        <v>31</v>
      </c>
      <c r="I32" s="26"/>
      <c r="J32" s="27"/>
      <c r="K32" s="27"/>
      <c r="L32" s="27"/>
      <c r="M32" s="27"/>
      <c r="N32" s="27"/>
      <c r="O32" s="27"/>
    </row>
    <row r="33" spans="1:15">
      <c r="A33" s="61"/>
      <c r="B33" s="62"/>
      <c r="C33" s="62"/>
      <c r="D33" s="62"/>
      <c r="E33" s="62"/>
      <c r="F33" s="62"/>
      <c r="G33" s="63"/>
      <c r="H33" s="23">
        <v>32</v>
      </c>
      <c r="I33" s="26"/>
      <c r="J33" s="27"/>
      <c r="K33" s="27"/>
      <c r="L33" s="27"/>
      <c r="M33" s="27"/>
      <c r="N33" s="27"/>
      <c r="O33" s="27"/>
    </row>
    <row r="34" spans="1:15">
      <c r="A34" s="61"/>
      <c r="B34" s="62"/>
      <c r="C34" s="62"/>
      <c r="D34" s="62"/>
      <c r="E34" s="62"/>
      <c r="F34" s="62"/>
      <c r="G34" s="63"/>
      <c r="H34" s="23">
        <v>33</v>
      </c>
      <c r="I34" s="26"/>
      <c r="J34" s="27"/>
      <c r="K34" s="27"/>
      <c r="L34" s="27"/>
      <c r="M34" s="27"/>
      <c r="N34" s="27"/>
      <c r="O34" s="27"/>
    </row>
    <row r="35" spans="1:15">
      <c r="A35" s="61"/>
      <c r="B35" s="62"/>
      <c r="C35" s="62"/>
      <c r="D35" s="62"/>
      <c r="E35" s="62"/>
      <c r="F35" s="62"/>
      <c r="G35" s="63"/>
      <c r="H35" s="23">
        <v>34</v>
      </c>
      <c r="I35" s="26"/>
      <c r="J35" s="27"/>
      <c r="K35" s="27"/>
      <c r="L35" s="27"/>
      <c r="M35" s="27"/>
      <c r="N35" s="27"/>
      <c r="O35" s="27"/>
    </row>
    <row r="36" spans="1:15">
      <c r="A36" s="61"/>
      <c r="B36" s="62"/>
      <c r="C36" s="62"/>
      <c r="D36" s="62"/>
      <c r="E36" s="62"/>
      <c r="F36" s="62"/>
      <c r="G36" s="63"/>
      <c r="H36" s="23">
        <v>35</v>
      </c>
      <c r="I36" s="26"/>
      <c r="J36" s="27"/>
      <c r="K36" s="27"/>
      <c r="L36" s="27"/>
      <c r="M36" s="27"/>
      <c r="N36" s="27"/>
      <c r="O36" s="27"/>
    </row>
    <row r="37" spans="1:15">
      <c r="A37" s="61"/>
      <c r="B37" s="62"/>
      <c r="C37" s="62"/>
      <c r="D37" s="62"/>
      <c r="E37" s="62"/>
      <c r="F37" s="62"/>
      <c r="G37" s="63"/>
      <c r="H37" s="23">
        <v>36</v>
      </c>
      <c r="I37" s="26"/>
      <c r="J37" s="27"/>
      <c r="K37" s="27"/>
      <c r="L37" s="27"/>
      <c r="M37" s="27"/>
      <c r="N37" s="27"/>
      <c r="O37" s="27"/>
    </row>
    <row r="38" spans="1:15">
      <c r="A38" s="61"/>
      <c r="B38" s="62"/>
      <c r="C38" s="62"/>
      <c r="D38" s="62"/>
      <c r="E38" s="62"/>
      <c r="F38" s="62"/>
      <c r="G38" s="63"/>
      <c r="H38" s="23">
        <v>37</v>
      </c>
      <c r="I38" s="26"/>
      <c r="J38" s="27"/>
      <c r="K38" s="27"/>
      <c r="L38" s="27"/>
      <c r="M38" s="27"/>
      <c r="N38" s="27"/>
      <c r="O38" s="27"/>
    </row>
    <row r="39" spans="1:15">
      <c r="A39" s="61"/>
      <c r="B39" s="62"/>
      <c r="C39" s="62"/>
      <c r="D39" s="62"/>
      <c r="E39" s="62"/>
      <c r="F39" s="62"/>
      <c r="G39" s="63"/>
      <c r="H39" s="23">
        <v>38</v>
      </c>
      <c r="I39" s="26"/>
      <c r="J39" s="27"/>
      <c r="K39" s="27"/>
      <c r="L39" s="27"/>
      <c r="M39" s="27"/>
      <c r="N39" s="27"/>
      <c r="O39" s="27"/>
    </row>
    <row r="40" spans="1:15">
      <c r="A40" s="61"/>
      <c r="B40" s="62"/>
      <c r="C40" s="62"/>
      <c r="D40" s="62"/>
      <c r="E40" s="62"/>
      <c r="F40" s="62"/>
      <c r="G40" s="63"/>
      <c r="H40" s="23">
        <v>39</v>
      </c>
      <c r="I40" s="26"/>
      <c r="J40" s="27"/>
      <c r="K40" s="27"/>
      <c r="L40" s="27"/>
      <c r="M40" s="27"/>
      <c r="N40" s="27"/>
      <c r="O40" s="27"/>
    </row>
    <row r="41" spans="1:15">
      <c r="A41" s="61"/>
      <c r="B41" s="62"/>
      <c r="C41" s="62"/>
      <c r="D41" s="62"/>
      <c r="E41" s="62"/>
      <c r="F41" s="62"/>
      <c r="G41" s="63"/>
      <c r="H41" s="23">
        <v>40</v>
      </c>
      <c r="I41" s="26"/>
      <c r="J41" s="27"/>
      <c r="K41" s="27"/>
      <c r="L41" s="27"/>
      <c r="M41" s="27"/>
      <c r="N41" s="27"/>
      <c r="O41" s="27"/>
    </row>
    <row r="42" spans="1:15">
      <c r="A42" s="61"/>
      <c r="B42" s="62"/>
      <c r="C42" s="62"/>
      <c r="D42" s="62"/>
      <c r="E42" s="62"/>
      <c r="F42" s="62"/>
      <c r="G42" s="63"/>
      <c r="H42" s="23">
        <v>41</v>
      </c>
      <c r="I42" s="26"/>
      <c r="J42" s="27"/>
      <c r="K42" s="27"/>
      <c r="L42" s="27"/>
      <c r="M42" s="27"/>
      <c r="N42" s="27"/>
      <c r="O42" s="27"/>
    </row>
    <row r="43" spans="1:15">
      <c r="A43" s="61"/>
      <c r="B43" s="62"/>
      <c r="C43" s="62"/>
      <c r="D43" s="62"/>
      <c r="E43" s="62"/>
      <c r="F43" s="62"/>
      <c r="G43" s="63"/>
      <c r="H43" s="23">
        <v>42</v>
      </c>
      <c r="I43" s="26"/>
      <c r="J43" s="27"/>
      <c r="K43" s="27"/>
      <c r="L43" s="27"/>
      <c r="M43" s="27"/>
      <c r="N43" s="27"/>
      <c r="O43" s="27"/>
    </row>
    <row r="44" spans="1:15">
      <c r="A44" s="61"/>
      <c r="B44" s="62"/>
      <c r="C44" s="62"/>
      <c r="D44" s="62"/>
      <c r="E44" s="62"/>
      <c r="F44" s="62"/>
      <c r="G44" s="63"/>
      <c r="H44" s="23">
        <v>43</v>
      </c>
      <c r="I44" s="26"/>
      <c r="J44" s="27"/>
      <c r="K44" s="27"/>
      <c r="L44" s="27"/>
      <c r="M44" s="27"/>
      <c r="N44" s="27"/>
      <c r="O44" s="27"/>
    </row>
    <row r="45" spans="1:15">
      <c r="A45" s="61"/>
      <c r="B45" s="62"/>
      <c r="C45" s="62"/>
      <c r="D45" s="62"/>
      <c r="E45" s="62"/>
      <c r="F45" s="62"/>
      <c r="G45" s="63"/>
      <c r="H45" s="23">
        <v>44</v>
      </c>
      <c r="I45" s="26"/>
      <c r="J45" s="27"/>
      <c r="K45" s="27"/>
      <c r="L45" s="27"/>
      <c r="M45" s="27"/>
      <c r="N45" s="27"/>
      <c r="O45" s="27"/>
    </row>
    <row r="46" spans="1:15">
      <c r="A46" s="61"/>
      <c r="B46" s="62"/>
      <c r="C46" s="62"/>
      <c r="D46" s="62"/>
      <c r="E46" s="62"/>
      <c r="F46" s="62"/>
      <c r="G46" s="63"/>
      <c r="H46" s="23">
        <v>45</v>
      </c>
      <c r="I46" s="26"/>
      <c r="J46" s="27"/>
      <c r="K46" s="27"/>
      <c r="L46" s="27"/>
      <c r="M46" s="27"/>
      <c r="N46" s="27"/>
      <c r="O46" s="27"/>
    </row>
    <row r="47" spans="1:15">
      <c r="A47" s="61"/>
      <c r="B47" s="62"/>
      <c r="C47" s="62"/>
      <c r="D47" s="62"/>
      <c r="E47" s="62"/>
      <c r="F47" s="62"/>
      <c r="G47" s="63"/>
      <c r="H47" s="23">
        <v>46</v>
      </c>
      <c r="I47" s="26"/>
      <c r="J47" s="27"/>
      <c r="K47" s="27"/>
      <c r="L47" s="27"/>
      <c r="M47" s="27"/>
      <c r="N47" s="27"/>
      <c r="O47" s="27"/>
    </row>
    <row r="48" spans="1:15">
      <c r="A48" s="61"/>
      <c r="B48" s="62"/>
      <c r="C48" s="62"/>
      <c r="D48" s="62"/>
      <c r="E48" s="62"/>
      <c r="F48" s="62"/>
      <c r="G48" s="63"/>
      <c r="H48" s="23">
        <v>47</v>
      </c>
      <c r="I48" s="26"/>
      <c r="J48" s="27"/>
      <c r="K48" s="27"/>
      <c r="L48" s="27"/>
      <c r="M48" s="27"/>
      <c r="N48" s="27"/>
      <c r="O48" s="27"/>
    </row>
    <row r="49" spans="1:15">
      <c r="A49" s="61"/>
      <c r="B49" s="62"/>
      <c r="C49" s="62"/>
      <c r="D49" s="62"/>
      <c r="E49" s="62"/>
      <c r="F49" s="62"/>
      <c r="G49" s="63"/>
      <c r="H49" s="23">
        <v>48</v>
      </c>
      <c r="I49" s="26"/>
      <c r="J49" s="27"/>
      <c r="K49" s="27"/>
      <c r="L49" s="27"/>
      <c r="M49" s="27"/>
      <c r="N49" s="27"/>
      <c r="O49" s="27"/>
    </row>
    <row r="50" spans="1:15">
      <c r="A50" s="61"/>
      <c r="B50" s="62"/>
      <c r="C50" s="62"/>
      <c r="D50" s="62"/>
      <c r="E50" s="62"/>
      <c r="F50" s="62"/>
      <c r="G50" s="63"/>
      <c r="H50" s="23">
        <v>49</v>
      </c>
      <c r="I50" s="26"/>
      <c r="J50" s="27"/>
      <c r="K50" s="27"/>
      <c r="L50" s="27"/>
      <c r="M50" s="27"/>
      <c r="N50" s="27"/>
      <c r="O50" s="27"/>
    </row>
    <row r="51" spans="1:15">
      <c r="A51" s="61"/>
      <c r="B51" s="62"/>
      <c r="C51" s="62"/>
      <c r="D51" s="62"/>
      <c r="E51" s="62"/>
      <c r="F51" s="62"/>
      <c r="G51" s="63"/>
      <c r="H51" s="23">
        <v>50</v>
      </c>
      <c r="I51" s="26"/>
      <c r="J51" s="27"/>
      <c r="K51" s="27"/>
      <c r="L51" s="27"/>
      <c r="M51" s="27"/>
      <c r="N51" s="27"/>
      <c r="O51" s="27"/>
    </row>
    <row r="52" spans="1:15">
      <c r="A52" s="61"/>
      <c r="B52" s="62"/>
      <c r="C52" s="62"/>
      <c r="D52" s="62"/>
      <c r="E52" s="62"/>
      <c r="F52" s="62"/>
      <c r="G52" s="63"/>
      <c r="H52" s="23">
        <v>51</v>
      </c>
      <c r="I52" s="26"/>
      <c r="J52" s="27"/>
      <c r="K52" s="27"/>
      <c r="L52" s="27"/>
      <c r="M52" s="27"/>
      <c r="N52" s="27"/>
      <c r="O52" s="27"/>
    </row>
    <row r="53" spans="1:15">
      <c r="A53" s="61"/>
      <c r="B53" s="62"/>
      <c r="C53" s="62"/>
      <c r="D53" s="62"/>
      <c r="E53" s="62"/>
      <c r="F53" s="62"/>
      <c r="G53" s="63"/>
      <c r="H53" s="23">
        <v>52</v>
      </c>
      <c r="I53" s="26"/>
      <c r="J53" s="27"/>
      <c r="K53" s="27"/>
      <c r="L53" s="27"/>
      <c r="M53" s="27"/>
      <c r="N53" s="27"/>
      <c r="O53" s="27"/>
    </row>
    <row r="54" spans="1:15">
      <c r="A54" s="61"/>
      <c r="B54" s="62"/>
      <c r="C54" s="62"/>
      <c r="D54" s="62"/>
      <c r="E54" s="62"/>
      <c r="F54" s="62"/>
      <c r="G54" s="63"/>
      <c r="H54" s="23">
        <v>53</v>
      </c>
      <c r="I54" s="26"/>
      <c r="J54" s="27"/>
      <c r="K54" s="27"/>
      <c r="L54" s="27"/>
      <c r="M54" s="27"/>
      <c r="N54" s="27"/>
      <c r="O54" s="27"/>
    </row>
    <row r="55" spans="1:15">
      <c r="A55" s="61"/>
      <c r="B55" s="62"/>
      <c r="C55" s="62"/>
      <c r="D55" s="62"/>
      <c r="E55" s="62"/>
      <c r="F55" s="62"/>
      <c r="G55" s="63"/>
      <c r="H55" s="23">
        <v>54</v>
      </c>
      <c r="I55" s="26"/>
      <c r="J55" s="27"/>
      <c r="K55" s="27"/>
      <c r="L55" s="27"/>
      <c r="M55" s="27"/>
      <c r="N55" s="27"/>
      <c r="O55" s="27"/>
    </row>
    <row r="56" spans="1:15">
      <c r="A56" s="61"/>
      <c r="B56" s="62"/>
      <c r="C56" s="62"/>
      <c r="D56" s="62"/>
      <c r="E56" s="62"/>
      <c r="F56" s="62"/>
      <c r="G56" s="63"/>
      <c r="H56" s="23">
        <v>55</v>
      </c>
      <c r="I56" s="26"/>
      <c r="J56" s="27"/>
      <c r="K56" s="27"/>
      <c r="L56" s="27"/>
      <c r="M56" s="27"/>
      <c r="N56" s="27"/>
      <c r="O56" s="27"/>
    </row>
    <row r="57" spans="1:15">
      <c r="A57" s="61"/>
      <c r="B57" s="62"/>
      <c r="C57" s="62"/>
      <c r="D57" s="62"/>
      <c r="E57" s="62"/>
      <c r="F57" s="62"/>
      <c r="G57" s="63"/>
      <c r="H57" s="23">
        <v>56</v>
      </c>
      <c r="I57" s="26"/>
      <c r="J57" s="27"/>
      <c r="K57" s="27"/>
      <c r="L57" s="27"/>
      <c r="M57" s="27"/>
      <c r="N57" s="27"/>
      <c r="O57" s="27"/>
    </row>
    <row r="58" spans="1:15">
      <c r="A58" s="61"/>
      <c r="B58" s="62"/>
      <c r="C58" s="62"/>
      <c r="D58" s="62"/>
      <c r="E58" s="62"/>
      <c r="F58" s="62"/>
      <c r="G58" s="63"/>
      <c r="H58" s="23">
        <v>57</v>
      </c>
      <c r="I58" s="26"/>
      <c r="J58" s="27"/>
      <c r="K58" s="27"/>
      <c r="L58" s="27"/>
      <c r="M58" s="27"/>
      <c r="N58" s="27"/>
      <c r="O58" s="27"/>
    </row>
    <row r="59" spans="1:15">
      <c r="A59" s="61"/>
      <c r="B59" s="62"/>
      <c r="C59" s="62"/>
      <c r="D59" s="62"/>
      <c r="E59" s="62"/>
      <c r="F59" s="62"/>
      <c r="G59" s="63"/>
      <c r="H59" s="23">
        <v>58</v>
      </c>
      <c r="I59" s="26"/>
      <c r="J59" s="27"/>
      <c r="K59" s="27"/>
      <c r="L59" s="27"/>
      <c r="M59" s="27"/>
      <c r="N59" s="27"/>
      <c r="O59" s="27"/>
    </row>
    <row r="60" spans="1:15">
      <c r="A60" s="61"/>
      <c r="B60" s="62"/>
      <c r="C60" s="62"/>
      <c r="D60" s="62"/>
      <c r="E60" s="62"/>
      <c r="F60" s="62"/>
      <c r="G60" s="63"/>
      <c r="H60" s="23">
        <v>59</v>
      </c>
      <c r="I60" s="26"/>
      <c r="J60" s="27"/>
      <c r="K60" s="27"/>
      <c r="L60" s="27"/>
      <c r="M60" s="27"/>
      <c r="N60" s="27"/>
      <c r="O60" s="27"/>
    </row>
    <row r="61" spans="1:15">
      <c r="A61" s="61"/>
      <c r="B61" s="62"/>
      <c r="C61" s="62"/>
      <c r="D61" s="62"/>
      <c r="E61" s="62"/>
      <c r="F61" s="62"/>
      <c r="G61" s="63"/>
      <c r="H61" s="23">
        <v>60</v>
      </c>
      <c r="I61" s="26"/>
      <c r="J61" s="27"/>
      <c r="K61" s="27"/>
      <c r="L61" s="27"/>
      <c r="M61" s="27"/>
      <c r="N61" s="27"/>
      <c r="O61" s="27"/>
    </row>
    <row r="62" spans="1:15">
      <c r="A62" s="61"/>
      <c r="B62" s="62"/>
      <c r="C62" s="62"/>
      <c r="D62" s="62"/>
      <c r="E62" s="62"/>
      <c r="F62" s="62"/>
      <c r="G62" s="63"/>
      <c r="H62" s="23">
        <v>61</v>
      </c>
      <c r="I62" s="26"/>
      <c r="J62" s="27"/>
      <c r="K62" s="27"/>
      <c r="L62" s="27"/>
      <c r="M62" s="27"/>
      <c r="N62" s="27"/>
      <c r="O62" s="27"/>
    </row>
    <row r="63" spans="1:15">
      <c r="A63" s="61"/>
      <c r="B63" s="62"/>
      <c r="C63" s="62"/>
      <c r="D63" s="62"/>
      <c r="E63" s="62"/>
      <c r="F63" s="62"/>
      <c r="G63" s="63"/>
      <c r="H63" s="23">
        <v>62</v>
      </c>
      <c r="I63" s="26"/>
      <c r="J63" s="27"/>
      <c r="K63" s="27"/>
      <c r="L63" s="27"/>
      <c r="M63" s="27"/>
      <c r="N63" s="27"/>
      <c r="O63" s="27"/>
    </row>
    <row r="64" spans="1:15">
      <c r="A64" s="61"/>
      <c r="B64" s="62"/>
      <c r="C64" s="62"/>
      <c r="D64" s="62"/>
      <c r="E64" s="62"/>
      <c r="F64" s="62"/>
      <c r="G64" s="63"/>
      <c r="H64" s="23">
        <v>63</v>
      </c>
      <c r="I64" s="26"/>
      <c r="J64" s="27"/>
      <c r="K64" s="27"/>
      <c r="L64" s="27"/>
      <c r="M64" s="27"/>
      <c r="N64" s="27"/>
      <c r="O64" s="27"/>
    </row>
    <row r="65" spans="1:15">
      <c r="A65" s="61"/>
      <c r="B65" s="62"/>
      <c r="C65" s="62"/>
      <c r="D65" s="62"/>
      <c r="E65" s="62"/>
      <c r="F65" s="62"/>
      <c r="G65" s="63"/>
      <c r="H65" s="23">
        <v>64</v>
      </c>
      <c r="I65" s="26"/>
      <c r="J65" s="27"/>
      <c r="K65" s="27"/>
      <c r="L65" s="27"/>
      <c r="M65" s="27"/>
      <c r="N65" s="27"/>
      <c r="O65" s="27"/>
    </row>
    <row r="66" spans="1:15">
      <c r="A66" s="61"/>
      <c r="B66" s="62"/>
      <c r="C66" s="62"/>
      <c r="D66" s="62"/>
      <c r="E66" s="62"/>
      <c r="F66" s="62"/>
      <c r="G66" s="63"/>
      <c r="H66" s="23">
        <v>65</v>
      </c>
      <c r="I66" s="26"/>
      <c r="J66" s="27"/>
      <c r="K66" s="27"/>
      <c r="L66" s="27"/>
      <c r="M66" s="27"/>
      <c r="N66" s="27"/>
      <c r="O66" s="27"/>
    </row>
    <row r="67" spans="1:15">
      <c r="A67" s="61"/>
      <c r="B67" s="62"/>
      <c r="C67" s="62"/>
      <c r="D67" s="62"/>
      <c r="E67" s="62"/>
      <c r="F67" s="62"/>
      <c r="G67" s="63"/>
      <c r="H67" s="23">
        <v>66</v>
      </c>
      <c r="I67" s="26"/>
      <c r="J67" s="27"/>
      <c r="K67" s="27"/>
      <c r="L67" s="27"/>
      <c r="M67" s="27"/>
      <c r="N67" s="27"/>
      <c r="O67" s="27"/>
    </row>
    <row r="68" spans="1:15">
      <c r="A68" s="61"/>
      <c r="B68" s="62"/>
      <c r="C68" s="62"/>
      <c r="D68" s="62"/>
      <c r="E68" s="62"/>
      <c r="F68" s="62"/>
      <c r="G68" s="63"/>
      <c r="H68" s="23">
        <v>67</v>
      </c>
      <c r="I68" s="26"/>
      <c r="J68" s="27"/>
      <c r="K68" s="27"/>
      <c r="L68" s="27"/>
      <c r="M68" s="27"/>
      <c r="N68" s="27"/>
      <c r="O68" s="27"/>
    </row>
    <row r="69" spans="1:15">
      <c r="A69" s="61"/>
      <c r="B69" s="62"/>
      <c r="C69" s="62"/>
      <c r="D69" s="62"/>
      <c r="E69" s="62"/>
      <c r="F69" s="62"/>
      <c r="G69" s="63"/>
      <c r="H69" s="23">
        <v>68</v>
      </c>
      <c r="I69" s="26"/>
      <c r="J69" s="27"/>
      <c r="K69" s="27"/>
      <c r="L69" s="27"/>
      <c r="M69" s="27"/>
      <c r="N69" s="27"/>
      <c r="O69" s="27"/>
    </row>
    <row r="70" spans="1:15">
      <c r="A70" s="61"/>
      <c r="B70" s="62"/>
      <c r="C70" s="62"/>
      <c r="D70" s="62"/>
      <c r="E70" s="62"/>
      <c r="F70" s="62"/>
      <c r="G70" s="63"/>
      <c r="H70" s="23">
        <v>69</v>
      </c>
      <c r="I70" s="26"/>
      <c r="J70" s="27"/>
      <c r="K70" s="27"/>
      <c r="L70" s="27"/>
      <c r="M70" s="27"/>
      <c r="N70" s="27"/>
      <c r="O70" s="27"/>
    </row>
    <row r="71" spans="1:15">
      <c r="A71" s="61"/>
      <c r="B71" s="62"/>
      <c r="C71" s="62"/>
      <c r="D71" s="62"/>
      <c r="E71" s="62"/>
      <c r="F71" s="62"/>
      <c r="G71" s="63"/>
      <c r="H71" s="23">
        <v>70</v>
      </c>
      <c r="I71" s="26"/>
      <c r="J71" s="27"/>
      <c r="K71" s="27"/>
      <c r="L71" s="27"/>
      <c r="M71" s="27"/>
      <c r="N71" s="27"/>
      <c r="O71" s="27"/>
    </row>
    <row r="72" spans="1:15">
      <c r="A72" s="61"/>
      <c r="B72" s="62"/>
      <c r="C72" s="62"/>
      <c r="D72" s="62"/>
      <c r="E72" s="62"/>
      <c r="F72" s="62"/>
      <c r="G72" s="63"/>
      <c r="H72" s="23">
        <v>71</v>
      </c>
      <c r="I72" s="26"/>
      <c r="J72" s="27"/>
      <c r="K72" s="27"/>
      <c r="L72" s="27"/>
      <c r="M72" s="27"/>
      <c r="N72" s="27"/>
      <c r="O72" s="27"/>
    </row>
    <row r="73" spans="1:15">
      <c r="A73" s="61"/>
      <c r="B73" s="62"/>
      <c r="C73" s="62"/>
      <c r="D73" s="62"/>
      <c r="E73" s="62"/>
      <c r="F73" s="62"/>
      <c r="G73" s="63"/>
      <c r="H73" s="23">
        <v>72</v>
      </c>
      <c r="I73" s="26"/>
      <c r="J73" s="27"/>
      <c r="K73" s="27"/>
      <c r="L73" s="27"/>
      <c r="M73" s="27"/>
      <c r="N73" s="27"/>
      <c r="O73" s="27"/>
    </row>
    <row r="74" spans="1:15">
      <c r="A74" s="61"/>
      <c r="B74" s="62"/>
      <c r="C74" s="62"/>
      <c r="D74" s="62"/>
      <c r="E74" s="62"/>
      <c r="F74" s="62"/>
      <c r="G74" s="63"/>
      <c r="H74" s="23">
        <v>73</v>
      </c>
      <c r="I74" s="26"/>
      <c r="J74" s="27"/>
      <c r="K74" s="27"/>
      <c r="L74" s="27"/>
      <c r="M74" s="27"/>
      <c r="N74" s="27"/>
      <c r="O74" s="27"/>
    </row>
    <row r="75" spans="1:15">
      <c r="A75" s="61"/>
      <c r="B75" s="62"/>
      <c r="C75" s="62"/>
      <c r="D75" s="62"/>
      <c r="E75" s="62"/>
      <c r="F75" s="62"/>
      <c r="G75" s="63"/>
      <c r="H75" s="23">
        <v>74</v>
      </c>
      <c r="I75" s="26"/>
      <c r="J75" s="27"/>
      <c r="K75" s="27"/>
      <c r="L75" s="27"/>
      <c r="M75" s="27"/>
      <c r="N75" s="27"/>
      <c r="O75" s="27"/>
    </row>
    <row r="76" spans="1:15">
      <c r="A76" s="61"/>
      <c r="B76" s="62"/>
      <c r="C76" s="62"/>
      <c r="D76" s="62"/>
      <c r="E76" s="62"/>
      <c r="F76" s="62"/>
      <c r="G76" s="63"/>
      <c r="H76" s="23">
        <v>75</v>
      </c>
      <c r="I76" s="26"/>
      <c r="J76" s="27"/>
      <c r="K76" s="27"/>
      <c r="L76" s="27"/>
      <c r="M76" s="27"/>
      <c r="N76" s="27"/>
      <c r="O76" s="27"/>
    </row>
    <row r="77" spans="1:15">
      <c r="A77" s="61"/>
      <c r="B77" s="62"/>
      <c r="C77" s="62"/>
      <c r="D77" s="62"/>
      <c r="E77" s="62"/>
      <c r="F77" s="62"/>
      <c r="G77" s="63"/>
      <c r="H77" s="23">
        <v>76</v>
      </c>
      <c r="I77" s="26"/>
      <c r="J77" s="27"/>
      <c r="K77" s="27"/>
      <c r="L77" s="27"/>
      <c r="M77" s="27"/>
      <c r="N77" s="27"/>
      <c r="O77" s="27"/>
    </row>
    <row r="78" spans="1:15">
      <c r="A78" s="61"/>
      <c r="B78" s="62"/>
      <c r="C78" s="62"/>
      <c r="D78" s="62"/>
      <c r="E78" s="62"/>
      <c r="F78" s="62"/>
      <c r="G78" s="63"/>
      <c r="H78" s="23">
        <v>77</v>
      </c>
      <c r="I78" s="26"/>
      <c r="J78" s="27"/>
      <c r="K78" s="27"/>
      <c r="L78" s="27"/>
      <c r="M78" s="27"/>
      <c r="N78" s="27"/>
      <c r="O78" s="27"/>
    </row>
    <row r="79" spans="1:15">
      <c r="A79" s="61"/>
      <c r="B79" s="62"/>
      <c r="C79" s="62"/>
      <c r="D79" s="62"/>
      <c r="E79" s="62"/>
      <c r="F79" s="62"/>
      <c r="G79" s="63"/>
      <c r="H79" s="23">
        <v>78</v>
      </c>
      <c r="I79" s="26"/>
      <c r="J79" s="27"/>
      <c r="K79" s="27"/>
      <c r="L79" s="27"/>
      <c r="M79" s="27"/>
      <c r="N79" s="27"/>
      <c r="O79" s="27"/>
    </row>
    <row r="80" spans="1:15">
      <c r="A80" s="61"/>
      <c r="B80" s="62"/>
      <c r="C80" s="62"/>
      <c r="D80" s="62"/>
      <c r="E80" s="62"/>
      <c r="F80" s="62"/>
      <c r="G80" s="63"/>
      <c r="H80" s="23">
        <v>79</v>
      </c>
      <c r="I80" s="26"/>
      <c r="J80" s="27"/>
      <c r="K80" s="27"/>
      <c r="L80" s="27"/>
      <c r="M80" s="27"/>
      <c r="N80" s="27"/>
      <c r="O80" s="27"/>
    </row>
    <row r="81" spans="1:15">
      <c r="A81" s="61"/>
      <c r="B81" s="62"/>
      <c r="C81" s="62"/>
      <c r="D81" s="62"/>
      <c r="E81" s="62"/>
      <c r="F81" s="62"/>
      <c r="G81" s="63"/>
      <c r="H81" s="23">
        <v>80</v>
      </c>
      <c r="I81" s="26"/>
      <c r="J81" s="27"/>
      <c r="K81" s="27"/>
      <c r="L81" s="27"/>
      <c r="M81" s="27"/>
      <c r="N81" s="27"/>
      <c r="O81" s="27"/>
    </row>
    <row r="82" spans="1:15">
      <c r="A82" s="61"/>
      <c r="B82" s="62"/>
      <c r="C82" s="62"/>
      <c r="D82" s="62"/>
      <c r="E82" s="62"/>
      <c r="F82" s="62"/>
      <c r="G82" s="63"/>
      <c r="H82" s="23">
        <v>81</v>
      </c>
      <c r="I82" s="26"/>
      <c r="J82" s="27"/>
      <c r="K82" s="27"/>
      <c r="L82" s="27"/>
      <c r="M82" s="27"/>
      <c r="N82" s="27"/>
      <c r="O82" s="27"/>
    </row>
    <row r="83" spans="1:15">
      <c r="A83" s="61"/>
      <c r="B83" s="62"/>
      <c r="C83" s="62"/>
      <c r="D83" s="62"/>
      <c r="E83" s="62"/>
      <c r="F83" s="62"/>
      <c r="G83" s="63"/>
      <c r="H83" s="23">
        <v>82</v>
      </c>
      <c r="I83" s="26"/>
      <c r="J83" s="27"/>
      <c r="K83" s="27"/>
      <c r="L83" s="27"/>
      <c r="M83" s="27"/>
      <c r="N83" s="27"/>
      <c r="O83" s="27"/>
    </row>
    <row r="84" spans="1:15">
      <c r="A84" s="61"/>
      <c r="B84" s="62"/>
      <c r="C84" s="62"/>
      <c r="D84" s="62"/>
      <c r="E84" s="62"/>
      <c r="F84" s="62"/>
      <c r="G84" s="63"/>
      <c r="H84" s="23">
        <v>83</v>
      </c>
      <c r="I84" s="26"/>
      <c r="J84" s="27"/>
      <c r="K84" s="27"/>
      <c r="L84" s="27"/>
      <c r="M84" s="27"/>
      <c r="N84" s="27"/>
      <c r="O84" s="27"/>
    </row>
    <row r="85" spans="1:15">
      <c r="A85" s="61"/>
      <c r="B85" s="62"/>
      <c r="C85" s="62"/>
      <c r="D85" s="62"/>
      <c r="E85" s="62"/>
      <c r="F85" s="62"/>
      <c r="G85" s="63"/>
      <c r="H85" s="23">
        <v>84</v>
      </c>
      <c r="I85" s="26"/>
      <c r="J85" s="27"/>
      <c r="K85" s="27"/>
      <c r="L85" s="27"/>
      <c r="M85" s="27"/>
      <c r="N85" s="27"/>
      <c r="O85" s="27"/>
    </row>
    <row r="86" spans="1:15">
      <c r="A86" s="61"/>
      <c r="B86" s="62"/>
      <c r="C86" s="62"/>
      <c r="D86" s="62"/>
      <c r="E86" s="62"/>
      <c r="F86" s="62"/>
      <c r="G86" s="63"/>
      <c r="H86" s="23">
        <v>85</v>
      </c>
      <c r="I86" s="26"/>
      <c r="J86" s="27"/>
      <c r="K86" s="27"/>
      <c r="L86" s="27"/>
      <c r="M86" s="27"/>
      <c r="N86" s="27"/>
      <c r="O86" s="27"/>
    </row>
    <row r="87" spans="1:15">
      <c r="A87" s="61"/>
      <c r="B87" s="62"/>
      <c r="C87" s="62"/>
      <c r="D87" s="62"/>
      <c r="E87" s="62"/>
      <c r="F87" s="62"/>
      <c r="G87" s="63"/>
      <c r="H87" s="23">
        <v>86</v>
      </c>
      <c r="I87" s="26"/>
      <c r="J87" s="27"/>
      <c r="K87" s="27"/>
      <c r="L87" s="27"/>
      <c r="M87" s="27"/>
      <c r="N87" s="27"/>
      <c r="O87" s="27"/>
    </row>
    <row r="88" spans="1:15">
      <c r="A88" s="61"/>
      <c r="B88" s="62"/>
      <c r="C88" s="62"/>
      <c r="D88" s="62"/>
      <c r="E88" s="62"/>
      <c r="F88" s="62"/>
      <c r="G88" s="63"/>
      <c r="H88" s="23">
        <v>87</v>
      </c>
      <c r="I88" s="26"/>
      <c r="J88" s="27"/>
      <c r="K88" s="27"/>
      <c r="L88" s="27"/>
      <c r="M88" s="27"/>
      <c r="N88" s="27"/>
      <c r="O88" s="27"/>
    </row>
    <row r="89" spans="1:15">
      <c r="A89" s="61"/>
      <c r="B89" s="62"/>
      <c r="C89" s="62"/>
      <c r="D89" s="62"/>
      <c r="E89" s="62"/>
      <c r="F89" s="62"/>
      <c r="G89" s="63"/>
      <c r="H89" s="23">
        <v>88</v>
      </c>
      <c r="I89" s="26"/>
      <c r="J89" s="27"/>
      <c r="K89" s="27"/>
      <c r="L89" s="27"/>
      <c r="M89" s="27"/>
      <c r="N89" s="27"/>
      <c r="O89" s="27"/>
    </row>
    <row r="90" spans="1:15">
      <c r="A90" s="61"/>
      <c r="B90" s="62"/>
      <c r="C90" s="62"/>
      <c r="D90" s="62"/>
      <c r="E90" s="62"/>
      <c r="F90" s="62"/>
      <c r="G90" s="63"/>
      <c r="H90" s="23">
        <v>89</v>
      </c>
      <c r="I90" s="26"/>
      <c r="J90" s="27"/>
      <c r="K90" s="27"/>
      <c r="L90" s="27"/>
      <c r="M90" s="27"/>
      <c r="N90" s="27"/>
      <c r="O90" s="27"/>
    </row>
    <row r="91" spans="1:15">
      <c r="A91" s="61"/>
      <c r="B91" s="62"/>
      <c r="C91" s="62"/>
      <c r="D91" s="62"/>
      <c r="E91" s="62"/>
      <c r="F91" s="62"/>
      <c r="G91" s="63"/>
      <c r="H91" s="23">
        <v>90</v>
      </c>
      <c r="I91" s="26"/>
      <c r="J91" s="27"/>
      <c r="K91" s="27"/>
      <c r="L91" s="27"/>
      <c r="M91" s="27"/>
      <c r="N91" s="27"/>
      <c r="O91" s="27"/>
    </row>
    <row r="92" spans="1:15">
      <c r="A92" s="61"/>
      <c r="B92" s="62"/>
      <c r="C92" s="62"/>
      <c r="D92" s="62"/>
      <c r="E92" s="62"/>
      <c r="F92" s="62"/>
      <c r="G92" s="63"/>
      <c r="H92" s="23">
        <v>91</v>
      </c>
      <c r="I92" s="26"/>
      <c r="J92" s="27"/>
      <c r="K92" s="27"/>
      <c r="L92" s="27"/>
      <c r="M92" s="27"/>
      <c r="N92" s="27"/>
      <c r="O92" s="27"/>
    </row>
    <row r="93" spans="1:15">
      <c r="A93" s="61"/>
      <c r="B93" s="62"/>
      <c r="C93" s="62"/>
      <c r="D93" s="62"/>
      <c r="E93" s="62"/>
      <c r="F93" s="62"/>
      <c r="G93" s="63"/>
      <c r="H93" s="23">
        <v>92</v>
      </c>
      <c r="I93" s="26"/>
      <c r="J93" s="27"/>
      <c r="K93" s="27"/>
      <c r="L93" s="27"/>
      <c r="M93" s="27"/>
      <c r="N93" s="27"/>
      <c r="O93" s="27"/>
    </row>
    <row r="94" spans="1:15">
      <c r="A94" s="61"/>
      <c r="B94" s="62"/>
      <c r="C94" s="62"/>
      <c r="D94" s="62"/>
      <c r="E94" s="62"/>
      <c r="F94" s="62"/>
      <c r="G94" s="63"/>
      <c r="H94" s="23">
        <v>93</v>
      </c>
      <c r="I94" s="26"/>
      <c r="J94" s="27"/>
      <c r="K94" s="27"/>
      <c r="L94" s="27"/>
      <c r="M94" s="27"/>
      <c r="N94" s="27"/>
      <c r="O94" s="27"/>
    </row>
    <row r="95" spans="1:15">
      <c r="A95" s="61"/>
      <c r="B95" s="62"/>
      <c r="C95" s="62"/>
      <c r="D95" s="62"/>
      <c r="E95" s="62"/>
      <c r="F95" s="62"/>
      <c r="G95" s="63"/>
      <c r="H95" s="23">
        <v>94</v>
      </c>
      <c r="I95" s="26"/>
      <c r="J95" s="27"/>
      <c r="K95" s="27"/>
      <c r="L95" s="27"/>
      <c r="M95" s="27"/>
      <c r="N95" s="27"/>
      <c r="O95" s="27"/>
    </row>
    <row r="96" spans="1:15">
      <c r="A96" s="61"/>
      <c r="B96" s="62"/>
      <c r="C96" s="62"/>
      <c r="D96" s="62"/>
      <c r="E96" s="62"/>
      <c r="F96" s="62"/>
      <c r="G96" s="63"/>
      <c r="H96" s="23">
        <v>95</v>
      </c>
      <c r="I96" s="26"/>
      <c r="J96" s="27"/>
      <c r="K96" s="27"/>
      <c r="L96" s="27"/>
      <c r="M96" s="27"/>
      <c r="N96" s="27"/>
      <c r="O96" s="27"/>
    </row>
    <row r="97" spans="1:15">
      <c r="A97" s="61"/>
      <c r="B97" s="62"/>
      <c r="C97" s="62"/>
      <c r="D97" s="62"/>
      <c r="E97" s="62"/>
      <c r="F97" s="62"/>
      <c r="G97" s="63"/>
      <c r="H97" s="23">
        <v>96</v>
      </c>
      <c r="I97" s="26"/>
      <c r="J97" s="27"/>
      <c r="K97" s="27"/>
      <c r="L97" s="27"/>
      <c r="M97" s="27"/>
      <c r="N97" s="27"/>
      <c r="O97" s="27"/>
    </row>
    <row r="98" spans="1:15">
      <c r="A98" s="61"/>
      <c r="B98" s="62"/>
      <c r="C98" s="62"/>
      <c r="D98" s="62"/>
      <c r="E98" s="62"/>
      <c r="F98" s="62"/>
      <c r="G98" s="63"/>
      <c r="H98" s="23">
        <v>97</v>
      </c>
      <c r="I98" s="26"/>
      <c r="J98" s="27"/>
      <c r="K98" s="27"/>
      <c r="L98" s="27"/>
      <c r="M98" s="27"/>
      <c r="N98" s="27"/>
      <c r="O98" s="27"/>
    </row>
    <row r="99" spans="1:15">
      <c r="A99" s="61"/>
      <c r="B99" s="62"/>
      <c r="C99" s="62"/>
      <c r="D99" s="62"/>
      <c r="E99" s="62"/>
      <c r="F99" s="62"/>
      <c r="G99" s="63"/>
      <c r="H99" s="23">
        <v>98</v>
      </c>
      <c r="I99" s="26"/>
      <c r="J99" s="27"/>
      <c r="K99" s="27"/>
      <c r="L99" s="27"/>
      <c r="M99" s="27"/>
      <c r="N99" s="27"/>
      <c r="O99" s="27"/>
    </row>
    <row r="100" spans="1:15">
      <c r="A100" s="61"/>
      <c r="B100" s="62"/>
      <c r="C100" s="62"/>
      <c r="D100" s="62"/>
      <c r="E100" s="62"/>
      <c r="F100" s="62"/>
      <c r="G100" s="63"/>
      <c r="H100" s="23">
        <v>99</v>
      </c>
      <c r="I100" s="26"/>
      <c r="J100" s="27"/>
      <c r="K100" s="27"/>
      <c r="L100" s="27"/>
      <c r="M100" s="27"/>
      <c r="N100" s="27"/>
      <c r="O100" s="27"/>
    </row>
    <row r="101" spans="1:15">
      <c r="A101" s="64"/>
      <c r="B101" s="65"/>
      <c r="C101" s="65"/>
      <c r="D101" s="65"/>
      <c r="E101" s="65"/>
      <c r="F101" s="65"/>
      <c r="G101" s="66"/>
      <c r="H101" s="24">
        <v>100</v>
      </c>
      <c r="I101" s="26"/>
      <c r="J101" s="27"/>
      <c r="K101" s="27"/>
      <c r="L101" s="27"/>
      <c r="M101" s="27"/>
      <c r="N101" s="27"/>
      <c r="O101" s="27"/>
    </row>
  </sheetData>
  <mergeCells count="2">
    <mergeCell ref="A1:G1"/>
    <mergeCell ref="A2:G101"/>
  </mergeCells>
  <conditionalFormatting sqref="A2">
    <cfRule type="expression" dxfId="525" priority="10">
      <formula>SUMPRODUCT(--ISNUMBER(MATCH(M2:M101, Selects, 0))) &gt; 0</formula>
    </cfRule>
    <cfRule type="expression" dxfId="524" priority="11">
      <formula>OR(AND(SUMPRODUCT(--ISNUMBER(MATCH(M2:M101, Selects, 0))) = 0, SUMPRODUCT(--ISNUMBER(MATCH(M2:M101, Delivery, 0))) = 0, SUMPRODUCT(--ISNUMBER(MATCH(M2:M101, Sales, 0))) = 0, SUMPRODUCT(--ISNUMBER(MATCH(M2:M101, Rejects, 0))) &gt; 0), COUNTIF(M2:M101, "*") = 0)</formula>
    </cfRule>
    <cfRule type="expression" dxfId="523" priority="12">
      <formula>AND(SUMPRODUCT(--ISNUMBER(MATCH(M2:M101, Selects, 0))) = 0, SUMPRODUCT(--ISNUMBER(MATCH(M2:M101, Delivery, 0))) &gt; 0)</formula>
    </cfRule>
    <cfRule type="expression" dxfId="522" priority="13">
      <formula>AND(SUMPRODUCT(--ISNUMBER(MATCH(M2:M101, Selects, 0))) = 0, SUMPRODUCT(--ISNUMBER(MATCH(M2:M101, Delivery, 0))) = 0, SUMPRODUCT(--ISNUMBER(MATCH(M2:M101, Sales, 0))) &gt; 0)</formula>
    </cfRule>
  </conditionalFormatting>
  <conditionalFormatting sqref="A2:G101">
    <cfRule type="expression" dxfId="521" priority="5">
      <formula>OR(ISNUMBER(SEARCH("*hold*", $A$1)), ISNUMBER(SEARCH("*close*", $A$1)))</formula>
    </cfRule>
  </conditionalFormatting>
  <conditionalFormatting sqref="I2:O101">
    <cfRule type="expression" dxfId="520" priority="1">
      <formula>AND(COUNTA($I2:$L2)=4,ISNUMBER(MATCH($M2,Selects,0)))</formula>
    </cfRule>
    <cfRule type="expression" dxfId="519" priority="2">
      <formula>AND(COUNTA($I2:$L2)=4,ISNUMBER(MATCH($M2,Sales,0)))</formula>
    </cfRule>
    <cfRule type="expression" dxfId="518" priority="3">
      <formula>AND(COUNTA($I2:$L2)=4,ISNUMBER(MATCH($M2,Delivery,0)))</formula>
    </cfRule>
    <cfRule type="expression" dxfId="517"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A77FCD6D-0AE9-4F5F-8828-043B50D8ABA7}">
      <formula1>Status</formula1>
    </dataValidation>
    <dataValidation type="list" allowBlank="1" showInputMessage="1" showErrorMessage="1" errorTitle="Selection only" error="Data not in list" promptTitle="Select proper source" sqref="L2:L101" xr:uid="{991A5CF8-3209-4EFA-A751-7485FEC2D718}">
      <formula1>Source</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13DBB-A308-49DC-9898-F46DCB802106}">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c r="A2" s="48" t="s">
        <v>457</v>
      </c>
      <c r="B2" s="49"/>
      <c r="C2" s="49"/>
      <c r="D2" s="49"/>
      <c r="E2" s="49"/>
      <c r="F2" s="49"/>
      <c r="G2" s="50"/>
      <c r="H2" s="23">
        <v>1</v>
      </c>
      <c r="I2" s="26">
        <v>45539</v>
      </c>
      <c r="J2" s="27" t="s">
        <v>160</v>
      </c>
      <c r="K2" s="27" t="s">
        <v>109</v>
      </c>
      <c r="L2" s="27" t="s">
        <v>120</v>
      </c>
      <c r="M2" s="27" t="s">
        <v>101</v>
      </c>
      <c r="N2" s="27"/>
      <c r="O2" s="27"/>
    </row>
    <row r="3" spans="1:15">
      <c r="A3" s="51"/>
      <c r="B3" s="52"/>
      <c r="C3" s="52"/>
      <c r="D3" s="52"/>
      <c r="E3" s="52"/>
      <c r="F3" s="52"/>
      <c r="G3" s="53"/>
      <c r="H3" s="23">
        <v>2</v>
      </c>
      <c r="I3" s="26">
        <v>45541</v>
      </c>
      <c r="J3" s="27" t="s">
        <v>161</v>
      </c>
      <c r="K3" s="27">
        <v>2.8</v>
      </c>
      <c r="L3" s="27" t="s">
        <v>95</v>
      </c>
      <c r="M3" s="27" t="s">
        <v>99</v>
      </c>
      <c r="N3" s="27"/>
      <c r="O3" s="27"/>
    </row>
    <row r="4" spans="1:15">
      <c r="A4" s="51"/>
      <c r="B4" s="52"/>
      <c r="C4" s="52"/>
      <c r="D4" s="52"/>
      <c r="E4" s="52"/>
      <c r="F4" s="52"/>
      <c r="G4" s="53"/>
      <c r="H4" s="23">
        <v>3</v>
      </c>
      <c r="I4" s="26">
        <v>45541</v>
      </c>
      <c r="J4" s="27" t="s">
        <v>162</v>
      </c>
      <c r="K4" s="27">
        <v>4.9000000000000004</v>
      </c>
      <c r="L4" s="27" t="s">
        <v>95</v>
      </c>
      <c r="M4" s="27" t="s">
        <v>99</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16" priority="10">
      <formula>SUMPRODUCT(--ISNUMBER(MATCH(M2:M101, Selects, 0))) &gt; 0</formula>
    </cfRule>
    <cfRule type="expression" dxfId="515" priority="11">
      <formula>OR(AND(SUMPRODUCT(--ISNUMBER(MATCH(M2:M101, Selects, 0))) = 0, SUMPRODUCT(--ISNUMBER(MATCH(M2:M101, Delivery, 0))) = 0, SUMPRODUCT(--ISNUMBER(MATCH(M2:M101, Sales, 0))) = 0, SUMPRODUCT(--ISNUMBER(MATCH(M2:M101, Rejects, 0))) &gt; 0), COUNTIF(M2:M101, "*") = 0)</formula>
    </cfRule>
    <cfRule type="expression" dxfId="514" priority="12">
      <formula>AND(SUMPRODUCT(--ISNUMBER(MATCH(M2:M101, Selects, 0))) = 0, SUMPRODUCT(--ISNUMBER(MATCH(M2:M101, Delivery, 0))) &gt; 0)</formula>
    </cfRule>
    <cfRule type="expression" dxfId="513" priority="13">
      <formula>AND(SUMPRODUCT(--ISNUMBER(MATCH(M2:M101, Selects, 0))) = 0, SUMPRODUCT(--ISNUMBER(MATCH(M2:M101, Delivery, 0))) = 0, SUMPRODUCT(--ISNUMBER(MATCH(M2:M101, Sales, 0))) &gt; 0)</formula>
    </cfRule>
  </conditionalFormatting>
  <conditionalFormatting sqref="A2:G101">
    <cfRule type="expression" dxfId="512" priority="5">
      <formula>OR(ISNUMBER(SEARCH("*hold*", $A$1)), ISNUMBER(SEARCH("*close*", $A$1)))</formula>
    </cfRule>
  </conditionalFormatting>
  <conditionalFormatting sqref="I2:O101">
    <cfRule type="expression" dxfId="511" priority="1">
      <formula>AND(COUNTA($I2:$L2)=4,ISNUMBER(MATCH($M2,Selects,0)))</formula>
    </cfRule>
    <cfRule type="expression" dxfId="510" priority="2">
      <formula>AND(COUNTA($I2:$L2)=4,ISNUMBER(MATCH($M2,Sales,0)))</formula>
    </cfRule>
    <cfRule type="expression" dxfId="509" priority="3">
      <formula>AND(COUNTA($I2:$L2)=4,ISNUMBER(MATCH($M2,Delivery,0)))</formula>
    </cfRule>
    <cfRule type="expression" dxfId="508"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BAC76842-3366-44AD-96B7-CC2833673201}">
      <formula1>Source</formula1>
    </dataValidation>
    <dataValidation type="list" allowBlank="1" showInputMessage="1" showErrorMessage="1" errorTitle="Selection only" error="Select proper status of profile" promptTitle="Select status" prompt="Only select" sqref="M2:M101" xr:uid="{A4346393-5B68-46CA-809C-3E41AA98823A}">
      <formula1>Status</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5ED1E-F220-49EB-8E99-ADA86426D6EB}">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85</v>
      </c>
      <c r="B1" s="46"/>
      <c r="C1" s="46"/>
      <c r="D1" s="46"/>
      <c r="E1" s="46"/>
      <c r="F1" s="46"/>
      <c r="G1" s="47"/>
      <c r="H1" s="15" t="s">
        <v>86</v>
      </c>
      <c r="I1" s="25" t="s">
        <v>87</v>
      </c>
      <c r="J1" s="25" t="s">
        <v>88</v>
      </c>
      <c r="K1" s="25" t="s">
        <v>89</v>
      </c>
      <c r="L1" s="25" t="s">
        <v>90</v>
      </c>
      <c r="M1" s="25" t="s">
        <v>91</v>
      </c>
      <c r="N1" s="25" t="s">
        <v>92</v>
      </c>
      <c r="O1" s="25" t="s">
        <v>93</v>
      </c>
    </row>
    <row r="2" spans="1:15" ht="15" customHeight="1">
      <c r="A2" s="48" t="s">
        <v>458</v>
      </c>
      <c r="B2" s="59"/>
      <c r="C2" s="59"/>
      <c r="D2" s="59"/>
      <c r="E2" s="59"/>
      <c r="F2" s="59"/>
      <c r="G2" s="60"/>
      <c r="H2" s="23">
        <v>1</v>
      </c>
      <c r="I2" s="26">
        <v>45539</v>
      </c>
      <c r="J2" s="27" t="s">
        <v>155</v>
      </c>
      <c r="K2" s="27" t="s">
        <v>109</v>
      </c>
      <c r="L2" s="27" t="s">
        <v>120</v>
      </c>
      <c r="M2" s="27" t="s">
        <v>101</v>
      </c>
      <c r="N2" s="27"/>
      <c r="O2" s="27"/>
    </row>
    <row r="3" spans="1:15">
      <c r="A3" s="61"/>
      <c r="B3" s="62"/>
      <c r="C3" s="62"/>
      <c r="D3" s="62"/>
      <c r="E3" s="62"/>
      <c r="F3" s="62"/>
      <c r="G3" s="63"/>
      <c r="H3" s="23">
        <v>2</v>
      </c>
      <c r="I3" s="26">
        <v>45539</v>
      </c>
      <c r="J3" s="27" t="s">
        <v>163</v>
      </c>
      <c r="K3" s="27" t="s">
        <v>109</v>
      </c>
      <c r="L3" s="27" t="s">
        <v>120</v>
      </c>
      <c r="M3" s="27" t="s">
        <v>164</v>
      </c>
      <c r="N3" s="27"/>
      <c r="O3" s="27"/>
    </row>
    <row r="4" spans="1:15">
      <c r="A4" s="61"/>
      <c r="B4" s="62"/>
      <c r="C4" s="62"/>
      <c r="D4" s="62"/>
      <c r="E4" s="62"/>
      <c r="F4" s="62"/>
      <c r="G4" s="63"/>
      <c r="H4" s="23">
        <v>3</v>
      </c>
      <c r="I4" s="26"/>
      <c r="J4" s="27"/>
      <c r="K4" s="27"/>
      <c r="L4" s="27"/>
      <c r="M4" s="27"/>
      <c r="N4" s="27"/>
      <c r="O4" s="27"/>
    </row>
    <row r="5" spans="1:15">
      <c r="A5" s="61"/>
      <c r="B5" s="62"/>
      <c r="C5" s="62"/>
      <c r="D5" s="62"/>
      <c r="E5" s="62"/>
      <c r="F5" s="62"/>
      <c r="G5" s="63"/>
      <c r="H5" s="23">
        <v>4</v>
      </c>
      <c r="I5" s="26"/>
      <c r="J5" s="27"/>
      <c r="K5" s="27"/>
      <c r="L5" s="27"/>
      <c r="M5" s="27"/>
      <c r="N5" s="27"/>
      <c r="O5" s="27"/>
    </row>
    <row r="6" spans="1:15">
      <c r="A6" s="61"/>
      <c r="B6" s="62"/>
      <c r="C6" s="62"/>
      <c r="D6" s="62"/>
      <c r="E6" s="62"/>
      <c r="F6" s="62"/>
      <c r="G6" s="63"/>
      <c r="H6" s="23">
        <v>5</v>
      </c>
      <c r="I6" s="26"/>
      <c r="J6" s="27"/>
      <c r="K6" s="27"/>
      <c r="L6" s="27"/>
      <c r="M6" s="27"/>
      <c r="N6" s="27"/>
      <c r="O6" s="27"/>
    </row>
    <row r="7" spans="1:15">
      <c r="A7" s="61"/>
      <c r="B7" s="62"/>
      <c r="C7" s="62"/>
      <c r="D7" s="62"/>
      <c r="E7" s="62"/>
      <c r="F7" s="62"/>
      <c r="G7" s="63"/>
      <c r="H7" s="23">
        <v>6</v>
      </c>
      <c r="I7" s="26"/>
      <c r="J7" s="27"/>
      <c r="K7" s="27"/>
      <c r="L7" s="27"/>
      <c r="M7" s="27"/>
      <c r="N7" s="27"/>
      <c r="O7" s="27"/>
    </row>
    <row r="8" spans="1:15">
      <c r="A8" s="61"/>
      <c r="B8" s="62"/>
      <c r="C8" s="62"/>
      <c r="D8" s="62"/>
      <c r="E8" s="62"/>
      <c r="F8" s="62"/>
      <c r="G8" s="63"/>
      <c r="H8" s="23">
        <v>7</v>
      </c>
      <c r="I8" s="26"/>
      <c r="J8" s="27"/>
      <c r="K8" s="27"/>
      <c r="L8" s="27"/>
      <c r="M8" s="27"/>
      <c r="N8" s="27"/>
      <c r="O8" s="27"/>
    </row>
    <row r="9" spans="1:15">
      <c r="A9" s="61"/>
      <c r="B9" s="62"/>
      <c r="C9" s="62"/>
      <c r="D9" s="62"/>
      <c r="E9" s="62"/>
      <c r="F9" s="62"/>
      <c r="G9" s="63"/>
      <c r="H9" s="23">
        <v>8</v>
      </c>
      <c r="I9" s="26"/>
      <c r="J9" s="27"/>
      <c r="K9" s="27"/>
      <c r="L9" s="27"/>
      <c r="M9" s="27"/>
      <c r="N9" s="27"/>
      <c r="O9" s="27"/>
    </row>
    <row r="10" spans="1:15">
      <c r="A10" s="61"/>
      <c r="B10" s="62"/>
      <c r="C10" s="62"/>
      <c r="D10" s="62"/>
      <c r="E10" s="62"/>
      <c r="F10" s="62"/>
      <c r="G10" s="63"/>
      <c r="H10" s="23">
        <v>9</v>
      </c>
      <c r="I10" s="26"/>
      <c r="J10" s="27"/>
      <c r="K10" s="27"/>
      <c r="L10" s="27"/>
      <c r="M10" s="27"/>
      <c r="N10" s="27"/>
      <c r="O10" s="27"/>
    </row>
    <row r="11" spans="1:15">
      <c r="A11" s="61"/>
      <c r="B11" s="62"/>
      <c r="C11" s="62"/>
      <c r="D11" s="62"/>
      <c r="E11" s="62"/>
      <c r="F11" s="62"/>
      <c r="G11" s="63"/>
      <c r="H11" s="23">
        <v>10</v>
      </c>
      <c r="I11" s="26"/>
      <c r="J11" s="27"/>
      <c r="K11" s="27"/>
      <c r="L11" s="27"/>
      <c r="M11" s="27"/>
      <c r="N11" s="27"/>
      <c r="O11" s="27"/>
    </row>
    <row r="12" spans="1:15">
      <c r="A12" s="61"/>
      <c r="B12" s="62"/>
      <c r="C12" s="62"/>
      <c r="D12" s="62"/>
      <c r="E12" s="62"/>
      <c r="F12" s="62"/>
      <c r="G12" s="63"/>
      <c r="H12" s="23">
        <v>11</v>
      </c>
      <c r="I12" s="26"/>
      <c r="J12" s="27"/>
      <c r="K12" s="27"/>
      <c r="L12" s="27"/>
      <c r="M12" s="27"/>
      <c r="N12" s="27"/>
      <c r="O12" s="27"/>
    </row>
    <row r="13" spans="1:15">
      <c r="A13" s="61"/>
      <c r="B13" s="62"/>
      <c r="C13" s="62"/>
      <c r="D13" s="62"/>
      <c r="E13" s="62"/>
      <c r="F13" s="62"/>
      <c r="G13" s="63"/>
      <c r="H13" s="23">
        <v>12</v>
      </c>
      <c r="I13" s="26"/>
      <c r="J13" s="27"/>
      <c r="K13" s="27"/>
      <c r="L13" s="27"/>
      <c r="M13" s="27"/>
      <c r="N13" s="27"/>
      <c r="O13" s="27"/>
    </row>
    <row r="14" spans="1:15">
      <c r="A14" s="61"/>
      <c r="B14" s="62"/>
      <c r="C14" s="62"/>
      <c r="D14" s="62"/>
      <c r="E14" s="62"/>
      <c r="F14" s="62"/>
      <c r="G14" s="63"/>
      <c r="H14" s="23">
        <v>13</v>
      </c>
      <c r="I14" s="26"/>
      <c r="J14" s="27"/>
      <c r="K14" s="27"/>
      <c r="L14" s="27"/>
      <c r="M14" s="27"/>
      <c r="N14" s="27"/>
      <c r="O14" s="27"/>
    </row>
    <row r="15" spans="1:15">
      <c r="A15" s="61"/>
      <c r="B15" s="62"/>
      <c r="C15" s="62"/>
      <c r="D15" s="62"/>
      <c r="E15" s="62"/>
      <c r="F15" s="62"/>
      <c r="G15" s="63"/>
      <c r="H15" s="23">
        <v>14</v>
      </c>
      <c r="I15" s="26"/>
      <c r="J15" s="27"/>
      <c r="K15" s="27"/>
      <c r="L15" s="27"/>
      <c r="M15" s="27"/>
      <c r="N15" s="27"/>
      <c r="O15" s="27"/>
    </row>
    <row r="16" spans="1:15">
      <c r="A16" s="61"/>
      <c r="B16" s="62"/>
      <c r="C16" s="62"/>
      <c r="D16" s="62"/>
      <c r="E16" s="62"/>
      <c r="F16" s="62"/>
      <c r="G16" s="63"/>
      <c r="H16" s="23">
        <v>15</v>
      </c>
      <c r="I16" s="26"/>
      <c r="J16" s="27"/>
      <c r="K16" s="27"/>
      <c r="L16" s="27"/>
      <c r="M16" s="27"/>
      <c r="N16" s="27"/>
      <c r="O16" s="27"/>
    </row>
    <row r="17" spans="1:15">
      <c r="A17" s="61"/>
      <c r="B17" s="62"/>
      <c r="C17" s="62"/>
      <c r="D17" s="62"/>
      <c r="E17" s="62"/>
      <c r="F17" s="62"/>
      <c r="G17" s="63"/>
      <c r="H17" s="23">
        <v>16</v>
      </c>
      <c r="I17" s="26"/>
      <c r="J17" s="27"/>
      <c r="K17" s="27"/>
      <c r="L17" s="27"/>
      <c r="M17" s="27"/>
      <c r="N17" s="27"/>
      <c r="O17" s="27"/>
    </row>
    <row r="18" spans="1:15">
      <c r="A18" s="61"/>
      <c r="B18" s="62"/>
      <c r="C18" s="62"/>
      <c r="D18" s="62"/>
      <c r="E18" s="62"/>
      <c r="F18" s="62"/>
      <c r="G18" s="63"/>
      <c r="H18" s="23">
        <v>17</v>
      </c>
      <c r="I18" s="26"/>
      <c r="J18" s="27"/>
      <c r="K18" s="27"/>
      <c r="L18" s="27"/>
      <c r="M18" s="27"/>
      <c r="N18" s="27"/>
      <c r="O18" s="27"/>
    </row>
    <row r="19" spans="1:15">
      <c r="A19" s="61"/>
      <c r="B19" s="62"/>
      <c r="C19" s="62"/>
      <c r="D19" s="62"/>
      <c r="E19" s="62"/>
      <c r="F19" s="62"/>
      <c r="G19" s="63"/>
      <c r="H19" s="23">
        <v>18</v>
      </c>
      <c r="I19" s="26"/>
      <c r="J19" s="27"/>
      <c r="K19" s="27"/>
      <c r="L19" s="27"/>
      <c r="M19" s="27"/>
      <c r="N19" s="27"/>
      <c r="O19" s="27"/>
    </row>
    <row r="20" spans="1:15">
      <c r="A20" s="61"/>
      <c r="B20" s="62"/>
      <c r="C20" s="62"/>
      <c r="D20" s="62"/>
      <c r="E20" s="62"/>
      <c r="F20" s="62"/>
      <c r="G20" s="63"/>
      <c r="H20" s="23">
        <v>19</v>
      </c>
      <c r="I20" s="26"/>
      <c r="J20" s="27"/>
      <c r="K20" s="27"/>
      <c r="L20" s="27"/>
      <c r="M20" s="27"/>
      <c r="N20" s="27"/>
      <c r="O20" s="27"/>
    </row>
    <row r="21" spans="1:15">
      <c r="A21" s="61"/>
      <c r="B21" s="62"/>
      <c r="C21" s="62"/>
      <c r="D21" s="62"/>
      <c r="E21" s="62"/>
      <c r="F21" s="62"/>
      <c r="G21" s="63"/>
      <c r="H21" s="23">
        <v>20</v>
      </c>
      <c r="I21" s="26"/>
      <c r="J21" s="27"/>
      <c r="K21" s="27"/>
      <c r="L21" s="27"/>
      <c r="M21" s="27"/>
      <c r="N21" s="27"/>
      <c r="O21" s="27"/>
    </row>
    <row r="22" spans="1:15">
      <c r="A22" s="61"/>
      <c r="B22" s="62"/>
      <c r="C22" s="62"/>
      <c r="D22" s="62"/>
      <c r="E22" s="62"/>
      <c r="F22" s="62"/>
      <c r="G22" s="63"/>
      <c r="H22" s="23">
        <v>21</v>
      </c>
      <c r="I22" s="26"/>
      <c r="J22" s="27"/>
      <c r="K22" s="27"/>
      <c r="L22" s="27"/>
      <c r="M22" s="27"/>
      <c r="N22" s="27"/>
      <c r="O22" s="27"/>
    </row>
    <row r="23" spans="1:15">
      <c r="A23" s="61"/>
      <c r="B23" s="62"/>
      <c r="C23" s="62"/>
      <c r="D23" s="62"/>
      <c r="E23" s="62"/>
      <c r="F23" s="62"/>
      <c r="G23" s="63"/>
      <c r="H23" s="23">
        <v>22</v>
      </c>
      <c r="I23" s="26"/>
      <c r="J23" s="27"/>
      <c r="K23" s="27"/>
      <c r="L23" s="27"/>
      <c r="M23" s="27"/>
      <c r="N23" s="27"/>
      <c r="O23" s="27"/>
    </row>
    <row r="24" spans="1:15">
      <c r="A24" s="61"/>
      <c r="B24" s="62"/>
      <c r="C24" s="62"/>
      <c r="D24" s="62"/>
      <c r="E24" s="62"/>
      <c r="F24" s="62"/>
      <c r="G24" s="63"/>
      <c r="H24" s="23">
        <v>23</v>
      </c>
      <c r="I24" s="26"/>
      <c r="J24" s="27"/>
      <c r="K24" s="27"/>
      <c r="L24" s="27"/>
      <c r="M24" s="27"/>
      <c r="N24" s="27"/>
      <c r="O24" s="27"/>
    </row>
    <row r="25" spans="1:15">
      <c r="A25" s="61"/>
      <c r="B25" s="62"/>
      <c r="C25" s="62"/>
      <c r="D25" s="62"/>
      <c r="E25" s="62"/>
      <c r="F25" s="62"/>
      <c r="G25" s="63"/>
      <c r="H25" s="23">
        <v>24</v>
      </c>
      <c r="I25" s="26"/>
      <c r="J25" s="27"/>
      <c r="K25" s="27"/>
      <c r="L25" s="27"/>
      <c r="M25" s="27"/>
      <c r="N25" s="27"/>
      <c r="O25" s="27"/>
    </row>
    <row r="26" spans="1:15">
      <c r="A26" s="61"/>
      <c r="B26" s="62"/>
      <c r="C26" s="62"/>
      <c r="D26" s="62"/>
      <c r="E26" s="62"/>
      <c r="F26" s="62"/>
      <c r="G26" s="63"/>
      <c r="H26" s="23">
        <v>25</v>
      </c>
      <c r="I26" s="26"/>
      <c r="J26" s="27"/>
      <c r="K26" s="27"/>
      <c r="L26" s="27"/>
      <c r="M26" s="27"/>
      <c r="N26" s="27"/>
      <c r="O26" s="27"/>
    </row>
    <row r="27" spans="1:15">
      <c r="A27" s="61"/>
      <c r="B27" s="62"/>
      <c r="C27" s="62"/>
      <c r="D27" s="62"/>
      <c r="E27" s="62"/>
      <c r="F27" s="62"/>
      <c r="G27" s="63"/>
      <c r="H27" s="23">
        <v>26</v>
      </c>
      <c r="I27" s="26"/>
      <c r="J27" s="27"/>
      <c r="K27" s="27"/>
      <c r="L27" s="27"/>
      <c r="M27" s="27"/>
      <c r="N27" s="27"/>
      <c r="O27" s="27"/>
    </row>
    <row r="28" spans="1:15">
      <c r="A28" s="61"/>
      <c r="B28" s="62"/>
      <c r="C28" s="62"/>
      <c r="D28" s="62"/>
      <c r="E28" s="62"/>
      <c r="F28" s="62"/>
      <c r="G28" s="63"/>
      <c r="H28" s="23">
        <v>27</v>
      </c>
      <c r="I28" s="26"/>
      <c r="J28" s="27"/>
      <c r="K28" s="27"/>
      <c r="L28" s="27"/>
      <c r="M28" s="27"/>
      <c r="N28" s="27"/>
      <c r="O28" s="27"/>
    </row>
    <row r="29" spans="1:15">
      <c r="A29" s="61"/>
      <c r="B29" s="62"/>
      <c r="C29" s="62"/>
      <c r="D29" s="62"/>
      <c r="E29" s="62"/>
      <c r="F29" s="62"/>
      <c r="G29" s="63"/>
      <c r="H29" s="23">
        <v>28</v>
      </c>
      <c r="I29" s="26"/>
      <c r="J29" s="27"/>
      <c r="K29" s="27"/>
      <c r="L29" s="27"/>
      <c r="M29" s="27"/>
      <c r="N29" s="27"/>
      <c r="O29" s="27"/>
    </row>
    <row r="30" spans="1:15">
      <c r="A30" s="61"/>
      <c r="B30" s="62"/>
      <c r="C30" s="62"/>
      <c r="D30" s="62"/>
      <c r="E30" s="62"/>
      <c r="F30" s="62"/>
      <c r="G30" s="63"/>
      <c r="H30" s="23">
        <v>29</v>
      </c>
      <c r="I30" s="26"/>
      <c r="J30" s="27"/>
      <c r="K30" s="27"/>
      <c r="L30" s="27"/>
      <c r="M30" s="27"/>
      <c r="N30" s="27"/>
      <c r="O30" s="27"/>
    </row>
    <row r="31" spans="1:15">
      <c r="A31" s="61"/>
      <c r="B31" s="62"/>
      <c r="C31" s="62"/>
      <c r="D31" s="62"/>
      <c r="E31" s="62"/>
      <c r="F31" s="62"/>
      <c r="G31" s="63"/>
      <c r="H31" s="23">
        <v>30</v>
      </c>
      <c r="I31" s="26"/>
      <c r="J31" s="27"/>
      <c r="K31" s="27"/>
      <c r="L31" s="27"/>
      <c r="M31" s="27"/>
      <c r="N31" s="27"/>
      <c r="O31" s="27"/>
    </row>
    <row r="32" spans="1:15">
      <c r="A32" s="61"/>
      <c r="B32" s="62"/>
      <c r="C32" s="62"/>
      <c r="D32" s="62"/>
      <c r="E32" s="62"/>
      <c r="F32" s="62"/>
      <c r="G32" s="63"/>
      <c r="H32" s="23">
        <v>31</v>
      </c>
      <c r="I32" s="26"/>
      <c r="J32" s="27"/>
      <c r="K32" s="27"/>
      <c r="L32" s="27"/>
      <c r="M32" s="27"/>
      <c r="N32" s="27"/>
      <c r="O32" s="27"/>
    </row>
    <row r="33" spans="1:15">
      <c r="A33" s="61"/>
      <c r="B33" s="62"/>
      <c r="C33" s="62"/>
      <c r="D33" s="62"/>
      <c r="E33" s="62"/>
      <c r="F33" s="62"/>
      <c r="G33" s="63"/>
      <c r="H33" s="23">
        <v>32</v>
      </c>
      <c r="I33" s="26"/>
      <c r="J33" s="27"/>
      <c r="K33" s="27"/>
      <c r="L33" s="27"/>
      <c r="M33" s="27"/>
      <c r="N33" s="27"/>
      <c r="O33" s="27"/>
    </row>
    <row r="34" spans="1:15">
      <c r="A34" s="61"/>
      <c r="B34" s="62"/>
      <c r="C34" s="62"/>
      <c r="D34" s="62"/>
      <c r="E34" s="62"/>
      <c r="F34" s="62"/>
      <c r="G34" s="63"/>
      <c r="H34" s="23">
        <v>33</v>
      </c>
      <c r="I34" s="26"/>
      <c r="J34" s="27"/>
      <c r="K34" s="27"/>
      <c r="L34" s="27"/>
      <c r="M34" s="27"/>
      <c r="N34" s="27"/>
      <c r="O34" s="27"/>
    </row>
    <row r="35" spans="1:15">
      <c r="A35" s="61"/>
      <c r="B35" s="62"/>
      <c r="C35" s="62"/>
      <c r="D35" s="62"/>
      <c r="E35" s="62"/>
      <c r="F35" s="62"/>
      <c r="G35" s="63"/>
      <c r="H35" s="23">
        <v>34</v>
      </c>
      <c r="I35" s="26"/>
      <c r="J35" s="27"/>
      <c r="K35" s="27"/>
      <c r="L35" s="27"/>
      <c r="M35" s="27"/>
      <c r="N35" s="27"/>
      <c r="O35" s="27"/>
    </row>
    <row r="36" spans="1:15">
      <c r="A36" s="61"/>
      <c r="B36" s="62"/>
      <c r="C36" s="62"/>
      <c r="D36" s="62"/>
      <c r="E36" s="62"/>
      <c r="F36" s="62"/>
      <c r="G36" s="63"/>
      <c r="H36" s="23">
        <v>35</v>
      </c>
      <c r="I36" s="26"/>
      <c r="J36" s="27"/>
      <c r="K36" s="27"/>
      <c r="L36" s="27"/>
      <c r="M36" s="27"/>
      <c r="N36" s="27"/>
      <c r="O36" s="27"/>
    </row>
    <row r="37" spans="1:15">
      <c r="A37" s="61"/>
      <c r="B37" s="62"/>
      <c r="C37" s="62"/>
      <c r="D37" s="62"/>
      <c r="E37" s="62"/>
      <c r="F37" s="62"/>
      <c r="G37" s="63"/>
      <c r="H37" s="23">
        <v>36</v>
      </c>
      <c r="I37" s="26"/>
      <c r="J37" s="27"/>
      <c r="K37" s="27"/>
      <c r="L37" s="27"/>
      <c r="M37" s="27"/>
      <c r="N37" s="27"/>
      <c r="O37" s="27"/>
    </row>
    <row r="38" spans="1:15">
      <c r="A38" s="61"/>
      <c r="B38" s="62"/>
      <c r="C38" s="62"/>
      <c r="D38" s="62"/>
      <c r="E38" s="62"/>
      <c r="F38" s="62"/>
      <c r="G38" s="63"/>
      <c r="H38" s="23">
        <v>37</v>
      </c>
      <c r="I38" s="26"/>
      <c r="J38" s="27"/>
      <c r="K38" s="27"/>
      <c r="L38" s="27"/>
      <c r="M38" s="27"/>
      <c r="N38" s="27"/>
      <c r="O38" s="27"/>
    </row>
    <row r="39" spans="1:15">
      <c r="A39" s="61"/>
      <c r="B39" s="62"/>
      <c r="C39" s="62"/>
      <c r="D39" s="62"/>
      <c r="E39" s="62"/>
      <c r="F39" s="62"/>
      <c r="G39" s="63"/>
      <c r="H39" s="23">
        <v>38</v>
      </c>
      <c r="I39" s="26"/>
      <c r="J39" s="27"/>
      <c r="K39" s="27"/>
      <c r="L39" s="27"/>
      <c r="M39" s="27"/>
      <c r="N39" s="27"/>
      <c r="O39" s="27"/>
    </row>
    <row r="40" spans="1:15">
      <c r="A40" s="61"/>
      <c r="B40" s="62"/>
      <c r="C40" s="62"/>
      <c r="D40" s="62"/>
      <c r="E40" s="62"/>
      <c r="F40" s="62"/>
      <c r="G40" s="63"/>
      <c r="H40" s="23">
        <v>39</v>
      </c>
      <c r="I40" s="26"/>
      <c r="J40" s="27"/>
      <c r="K40" s="27"/>
      <c r="L40" s="27"/>
      <c r="M40" s="27"/>
      <c r="N40" s="27"/>
      <c r="O40" s="27"/>
    </row>
    <row r="41" spans="1:15">
      <c r="A41" s="61"/>
      <c r="B41" s="62"/>
      <c r="C41" s="62"/>
      <c r="D41" s="62"/>
      <c r="E41" s="62"/>
      <c r="F41" s="62"/>
      <c r="G41" s="63"/>
      <c r="H41" s="23">
        <v>40</v>
      </c>
      <c r="I41" s="26"/>
      <c r="J41" s="27"/>
      <c r="K41" s="27"/>
      <c r="L41" s="27"/>
      <c r="M41" s="27"/>
      <c r="N41" s="27"/>
      <c r="O41" s="27"/>
    </row>
    <row r="42" spans="1:15">
      <c r="A42" s="61"/>
      <c r="B42" s="62"/>
      <c r="C42" s="62"/>
      <c r="D42" s="62"/>
      <c r="E42" s="62"/>
      <c r="F42" s="62"/>
      <c r="G42" s="63"/>
      <c r="H42" s="23">
        <v>41</v>
      </c>
      <c r="I42" s="26"/>
      <c r="J42" s="27"/>
      <c r="K42" s="27"/>
      <c r="L42" s="27"/>
      <c r="M42" s="27"/>
      <c r="N42" s="27"/>
      <c r="O42" s="27"/>
    </row>
    <row r="43" spans="1:15">
      <c r="A43" s="61"/>
      <c r="B43" s="62"/>
      <c r="C43" s="62"/>
      <c r="D43" s="62"/>
      <c r="E43" s="62"/>
      <c r="F43" s="62"/>
      <c r="G43" s="63"/>
      <c r="H43" s="23">
        <v>42</v>
      </c>
      <c r="I43" s="26"/>
      <c r="J43" s="27"/>
      <c r="K43" s="27"/>
      <c r="L43" s="27"/>
      <c r="M43" s="27"/>
      <c r="N43" s="27"/>
      <c r="O43" s="27"/>
    </row>
    <row r="44" spans="1:15">
      <c r="A44" s="61"/>
      <c r="B44" s="62"/>
      <c r="C44" s="62"/>
      <c r="D44" s="62"/>
      <c r="E44" s="62"/>
      <c r="F44" s="62"/>
      <c r="G44" s="63"/>
      <c r="H44" s="23">
        <v>43</v>
      </c>
      <c r="I44" s="26"/>
      <c r="J44" s="27"/>
      <c r="K44" s="27"/>
      <c r="L44" s="27"/>
      <c r="M44" s="27"/>
      <c r="N44" s="27"/>
      <c r="O44" s="27"/>
    </row>
    <row r="45" spans="1:15">
      <c r="A45" s="61"/>
      <c r="B45" s="62"/>
      <c r="C45" s="62"/>
      <c r="D45" s="62"/>
      <c r="E45" s="62"/>
      <c r="F45" s="62"/>
      <c r="G45" s="63"/>
      <c r="H45" s="23">
        <v>44</v>
      </c>
      <c r="I45" s="26"/>
      <c r="J45" s="27"/>
      <c r="K45" s="27"/>
      <c r="L45" s="27"/>
      <c r="M45" s="27"/>
      <c r="N45" s="27"/>
      <c r="O45" s="27"/>
    </row>
    <row r="46" spans="1:15">
      <c r="A46" s="61"/>
      <c r="B46" s="62"/>
      <c r="C46" s="62"/>
      <c r="D46" s="62"/>
      <c r="E46" s="62"/>
      <c r="F46" s="62"/>
      <c r="G46" s="63"/>
      <c r="H46" s="23">
        <v>45</v>
      </c>
      <c r="I46" s="26"/>
      <c r="J46" s="27"/>
      <c r="K46" s="27"/>
      <c r="L46" s="27"/>
      <c r="M46" s="27"/>
      <c r="N46" s="27"/>
      <c r="O46" s="27"/>
    </row>
    <row r="47" spans="1:15">
      <c r="A47" s="61"/>
      <c r="B47" s="62"/>
      <c r="C47" s="62"/>
      <c r="D47" s="62"/>
      <c r="E47" s="62"/>
      <c r="F47" s="62"/>
      <c r="G47" s="63"/>
      <c r="H47" s="23">
        <v>46</v>
      </c>
      <c r="I47" s="26"/>
      <c r="J47" s="27"/>
      <c r="K47" s="27"/>
      <c r="L47" s="27"/>
      <c r="M47" s="27"/>
      <c r="N47" s="27"/>
      <c r="O47" s="27"/>
    </row>
    <row r="48" spans="1:15">
      <c r="A48" s="61"/>
      <c r="B48" s="62"/>
      <c r="C48" s="62"/>
      <c r="D48" s="62"/>
      <c r="E48" s="62"/>
      <c r="F48" s="62"/>
      <c r="G48" s="63"/>
      <c r="H48" s="23">
        <v>47</v>
      </c>
      <c r="I48" s="26"/>
      <c r="J48" s="27"/>
      <c r="K48" s="27"/>
      <c r="L48" s="27"/>
      <c r="M48" s="27"/>
      <c r="N48" s="27"/>
      <c r="O48" s="27"/>
    </row>
    <row r="49" spans="1:15">
      <c r="A49" s="61"/>
      <c r="B49" s="62"/>
      <c r="C49" s="62"/>
      <c r="D49" s="62"/>
      <c r="E49" s="62"/>
      <c r="F49" s="62"/>
      <c r="G49" s="63"/>
      <c r="H49" s="23">
        <v>48</v>
      </c>
      <c r="I49" s="26"/>
      <c r="J49" s="27"/>
      <c r="K49" s="27"/>
      <c r="L49" s="27"/>
      <c r="M49" s="27"/>
      <c r="N49" s="27"/>
      <c r="O49" s="27"/>
    </row>
    <row r="50" spans="1:15">
      <c r="A50" s="61"/>
      <c r="B50" s="62"/>
      <c r="C50" s="62"/>
      <c r="D50" s="62"/>
      <c r="E50" s="62"/>
      <c r="F50" s="62"/>
      <c r="G50" s="63"/>
      <c r="H50" s="23">
        <v>49</v>
      </c>
      <c r="I50" s="26"/>
      <c r="J50" s="27"/>
      <c r="K50" s="27"/>
      <c r="L50" s="27"/>
      <c r="M50" s="27"/>
      <c r="N50" s="27"/>
      <c r="O50" s="27"/>
    </row>
    <row r="51" spans="1:15">
      <c r="A51" s="61"/>
      <c r="B51" s="62"/>
      <c r="C51" s="62"/>
      <c r="D51" s="62"/>
      <c r="E51" s="62"/>
      <c r="F51" s="62"/>
      <c r="G51" s="63"/>
      <c r="H51" s="23">
        <v>50</v>
      </c>
      <c r="I51" s="26"/>
      <c r="J51" s="27"/>
      <c r="K51" s="27"/>
      <c r="L51" s="27"/>
      <c r="M51" s="27"/>
      <c r="N51" s="27"/>
      <c r="O51" s="27"/>
    </row>
    <row r="52" spans="1:15">
      <c r="A52" s="61"/>
      <c r="B52" s="62"/>
      <c r="C52" s="62"/>
      <c r="D52" s="62"/>
      <c r="E52" s="62"/>
      <c r="F52" s="62"/>
      <c r="G52" s="63"/>
      <c r="H52" s="23">
        <v>51</v>
      </c>
      <c r="I52" s="26"/>
      <c r="J52" s="27"/>
      <c r="K52" s="27"/>
      <c r="L52" s="27"/>
      <c r="M52" s="27"/>
      <c r="N52" s="27"/>
      <c r="O52" s="27"/>
    </row>
    <row r="53" spans="1:15">
      <c r="A53" s="61"/>
      <c r="B53" s="62"/>
      <c r="C53" s="62"/>
      <c r="D53" s="62"/>
      <c r="E53" s="62"/>
      <c r="F53" s="62"/>
      <c r="G53" s="63"/>
      <c r="H53" s="23">
        <v>52</v>
      </c>
      <c r="I53" s="26"/>
      <c r="J53" s="27"/>
      <c r="K53" s="27"/>
      <c r="L53" s="27"/>
      <c r="M53" s="27"/>
      <c r="N53" s="27"/>
      <c r="O53" s="27"/>
    </row>
    <row r="54" spans="1:15">
      <c r="A54" s="61"/>
      <c r="B54" s="62"/>
      <c r="C54" s="62"/>
      <c r="D54" s="62"/>
      <c r="E54" s="62"/>
      <c r="F54" s="62"/>
      <c r="G54" s="63"/>
      <c r="H54" s="23">
        <v>53</v>
      </c>
      <c r="I54" s="26"/>
      <c r="J54" s="27"/>
      <c r="K54" s="27"/>
      <c r="L54" s="27"/>
      <c r="M54" s="27"/>
      <c r="N54" s="27"/>
      <c r="O54" s="27"/>
    </row>
    <row r="55" spans="1:15">
      <c r="A55" s="61"/>
      <c r="B55" s="62"/>
      <c r="C55" s="62"/>
      <c r="D55" s="62"/>
      <c r="E55" s="62"/>
      <c r="F55" s="62"/>
      <c r="G55" s="63"/>
      <c r="H55" s="23">
        <v>54</v>
      </c>
      <c r="I55" s="26"/>
      <c r="J55" s="27"/>
      <c r="K55" s="27"/>
      <c r="L55" s="27"/>
      <c r="M55" s="27"/>
      <c r="N55" s="27"/>
      <c r="O55" s="27"/>
    </row>
    <row r="56" spans="1:15">
      <c r="A56" s="61"/>
      <c r="B56" s="62"/>
      <c r="C56" s="62"/>
      <c r="D56" s="62"/>
      <c r="E56" s="62"/>
      <c r="F56" s="62"/>
      <c r="G56" s="63"/>
      <c r="H56" s="23">
        <v>55</v>
      </c>
      <c r="I56" s="26"/>
      <c r="J56" s="27"/>
      <c r="K56" s="27"/>
      <c r="L56" s="27"/>
      <c r="M56" s="27"/>
      <c r="N56" s="27"/>
      <c r="O56" s="27"/>
    </row>
    <row r="57" spans="1:15">
      <c r="A57" s="61"/>
      <c r="B57" s="62"/>
      <c r="C57" s="62"/>
      <c r="D57" s="62"/>
      <c r="E57" s="62"/>
      <c r="F57" s="62"/>
      <c r="G57" s="63"/>
      <c r="H57" s="23">
        <v>56</v>
      </c>
      <c r="I57" s="26"/>
      <c r="J57" s="27"/>
      <c r="K57" s="27"/>
      <c r="L57" s="27"/>
      <c r="M57" s="27"/>
      <c r="N57" s="27"/>
      <c r="O57" s="27"/>
    </row>
    <row r="58" spans="1:15">
      <c r="A58" s="61"/>
      <c r="B58" s="62"/>
      <c r="C58" s="62"/>
      <c r="D58" s="62"/>
      <c r="E58" s="62"/>
      <c r="F58" s="62"/>
      <c r="G58" s="63"/>
      <c r="H58" s="23">
        <v>57</v>
      </c>
      <c r="I58" s="26"/>
      <c r="J58" s="27"/>
      <c r="K58" s="27"/>
      <c r="L58" s="27"/>
      <c r="M58" s="27"/>
      <c r="N58" s="27"/>
      <c r="O58" s="27"/>
    </row>
    <row r="59" spans="1:15">
      <c r="A59" s="61"/>
      <c r="B59" s="62"/>
      <c r="C59" s="62"/>
      <c r="D59" s="62"/>
      <c r="E59" s="62"/>
      <c r="F59" s="62"/>
      <c r="G59" s="63"/>
      <c r="H59" s="23">
        <v>58</v>
      </c>
      <c r="I59" s="26"/>
      <c r="J59" s="27"/>
      <c r="K59" s="27"/>
      <c r="L59" s="27"/>
      <c r="M59" s="27"/>
      <c r="N59" s="27"/>
      <c r="O59" s="27"/>
    </row>
    <row r="60" spans="1:15">
      <c r="A60" s="61"/>
      <c r="B60" s="62"/>
      <c r="C60" s="62"/>
      <c r="D60" s="62"/>
      <c r="E60" s="62"/>
      <c r="F60" s="62"/>
      <c r="G60" s="63"/>
      <c r="H60" s="23">
        <v>59</v>
      </c>
      <c r="I60" s="26"/>
      <c r="J60" s="27"/>
      <c r="K60" s="27"/>
      <c r="L60" s="27"/>
      <c r="M60" s="27"/>
      <c r="N60" s="27"/>
      <c r="O60" s="27"/>
    </row>
    <row r="61" spans="1:15">
      <c r="A61" s="61"/>
      <c r="B61" s="62"/>
      <c r="C61" s="62"/>
      <c r="D61" s="62"/>
      <c r="E61" s="62"/>
      <c r="F61" s="62"/>
      <c r="G61" s="63"/>
      <c r="H61" s="23">
        <v>60</v>
      </c>
      <c r="I61" s="26"/>
      <c r="J61" s="27"/>
      <c r="K61" s="27"/>
      <c r="L61" s="27"/>
      <c r="M61" s="27"/>
      <c r="N61" s="27"/>
      <c r="O61" s="27"/>
    </row>
    <row r="62" spans="1:15">
      <c r="A62" s="61"/>
      <c r="B62" s="62"/>
      <c r="C62" s="62"/>
      <c r="D62" s="62"/>
      <c r="E62" s="62"/>
      <c r="F62" s="62"/>
      <c r="G62" s="63"/>
      <c r="H62" s="23">
        <v>61</v>
      </c>
      <c r="I62" s="26"/>
      <c r="J62" s="27"/>
      <c r="K62" s="27"/>
      <c r="L62" s="27"/>
      <c r="M62" s="27"/>
      <c r="N62" s="27"/>
      <c r="O62" s="27"/>
    </row>
    <row r="63" spans="1:15">
      <c r="A63" s="61"/>
      <c r="B63" s="62"/>
      <c r="C63" s="62"/>
      <c r="D63" s="62"/>
      <c r="E63" s="62"/>
      <c r="F63" s="62"/>
      <c r="G63" s="63"/>
      <c r="H63" s="23">
        <v>62</v>
      </c>
      <c r="I63" s="26"/>
      <c r="J63" s="27"/>
      <c r="K63" s="27"/>
      <c r="L63" s="27"/>
      <c r="M63" s="27"/>
      <c r="N63" s="27"/>
      <c r="O63" s="27"/>
    </row>
    <row r="64" spans="1:15">
      <c r="A64" s="61"/>
      <c r="B64" s="62"/>
      <c r="C64" s="62"/>
      <c r="D64" s="62"/>
      <c r="E64" s="62"/>
      <c r="F64" s="62"/>
      <c r="G64" s="63"/>
      <c r="H64" s="23">
        <v>63</v>
      </c>
      <c r="I64" s="26"/>
      <c r="J64" s="27"/>
      <c r="K64" s="27"/>
      <c r="L64" s="27"/>
      <c r="M64" s="27"/>
      <c r="N64" s="27"/>
      <c r="O64" s="27"/>
    </row>
    <row r="65" spans="1:15">
      <c r="A65" s="61"/>
      <c r="B65" s="62"/>
      <c r="C65" s="62"/>
      <c r="D65" s="62"/>
      <c r="E65" s="62"/>
      <c r="F65" s="62"/>
      <c r="G65" s="63"/>
      <c r="H65" s="23">
        <v>64</v>
      </c>
      <c r="I65" s="26"/>
      <c r="J65" s="27"/>
      <c r="K65" s="27"/>
      <c r="L65" s="27"/>
      <c r="M65" s="27"/>
      <c r="N65" s="27"/>
      <c r="O65" s="27"/>
    </row>
    <row r="66" spans="1:15">
      <c r="A66" s="61"/>
      <c r="B66" s="62"/>
      <c r="C66" s="62"/>
      <c r="D66" s="62"/>
      <c r="E66" s="62"/>
      <c r="F66" s="62"/>
      <c r="G66" s="63"/>
      <c r="H66" s="23">
        <v>65</v>
      </c>
      <c r="I66" s="26"/>
      <c r="J66" s="27"/>
      <c r="K66" s="27"/>
      <c r="L66" s="27"/>
      <c r="M66" s="27"/>
      <c r="N66" s="27"/>
      <c r="O66" s="27"/>
    </row>
    <row r="67" spans="1:15">
      <c r="A67" s="61"/>
      <c r="B67" s="62"/>
      <c r="C67" s="62"/>
      <c r="D67" s="62"/>
      <c r="E67" s="62"/>
      <c r="F67" s="62"/>
      <c r="G67" s="63"/>
      <c r="H67" s="23">
        <v>66</v>
      </c>
      <c r="I67" s="26"/>
      <c r="J67" s="27"/>
      <c r="K67" s="27"/>
      <c r="L67" s="27"/>
      <c r="M67" s="27"/>
      <c r="N67" s="27"/>
      <c r="O67" s="27"/>
    </row>
    <row r="68" spans="1:15">
      <c r="A68" s="61"/>
      <c r="B68" s="62"/>
      <c r="C68" s="62"/>
      <c r="D68" s="62"/>
      <c r="E68" s="62"/>
      <c r="F68" s="62"/>
      <c r="G68" s="63"/>
      <c r="H68" s="23">
        <v>67</v>
      </c>
      <c r="I68" s="26"/>
      <c r="J68" s="27"/>
      <c r="K68" s="27"/>
      <c r="L68" s="27"/>
      <c r="M68" s="27"/>
      <c r="N68" s="27"/>
      <c r="O68" s="27"/>
    </row>
    <row r="69" spans="1:15">
      <c r="A69" s="61"/>
      <c r="B69" s="62"/>
      <c r="C69" s="62"/>
      <c r="D69" s="62"/>
      <c r="E69" s="62"/>
      <c r="F69" s="62"/>
      <c r="G69" s="63"/>
      <c r="H69" s="23">
        <v>68</v>
      </c>
      <c r="I69" s="26"/>
      <c r="J69" s="27"/>
      <c r="K69" s="27"/>
      <c r="L69" s="27"/>
      <c r="M69" s="27"/>
      <c r="N69" s="27"/>
      <c r="O69" s="27"/>
    </row>
    <row r="70" spans="1:15">
      <c r="A70" s="61"/>
      <c r="B70" s="62"/>
      <c r="C70" s="62"/>
      <c r="D70" s="62"/>
      <c r="E70" s="62"/>
      <c r="F70" s="62"/>
      <c r="G70" s="63"/>
      <c r="H70" s="23">
        <v>69</v>
      </c>
      <c r="I70" s="26"/>
      <c r="J70" s="27"/>
      <c r="K70" s="27"/>
      <c r="L70" s="27"/>
      <c r="M70" s="27"/>
      <c r="N70" s="27"/>
      <c r="O70" s="27"/>
    </row>
    <row r="71" spans="1:15">
      <c r="A71" s="61"/>
      <c r="B71" s="62"/>
      <c r="C71" s="62"/>
      <c r="D71" s="62"/>
      <c r="E71" s="62"/>
      <c r="F71" s="62"/>
      <c r="G71" s="63"/>
      <c r="H71" s="23">
        <v>70</v>
      </c>
      <c r="I71" s="26"/>
      <c r="J71" s="27"/>
      <c r="K71" s="27"/>
      <c r="L71" s="27"/>
      <c r="M71" s="27"/>
      <c r="N71" s="27"/>
      <c r="O71" s="27"/>
    </row>
    <row r="72" spans="1:15">
      <c r="A72" s="61"/>
      <c r="B72" s="62"/>
      <c r="C72" s="62"/>
      <c r="D72" s="62"/>
      <c r="E72" s="62"/>
      <c r="F72" s="62"/>
      <c r="G72" s="63"/>
      <c r="H72" s="23">
        <v>71</v>
      </c>
      <c r="I72" s="26"/>
      <c r="J72" s="27"/>
      <c r="K72" s="27"/>
      <c r="L72" s="27"/>
      <c r="M72" s="27"/>
      <c r="N72" s="27"/>
      <c r="O72" s="27"/>
    </row>
    <row r="73" spans="1:15">
      <c r="A73" s="61"/>
      <c r="B73" s="62"/>
      <c r="C73" s="62"/>
      <c r="D73" s="62"/>
      <c r="E73" s="62"/>
      <c r="F73" s="62"/>
      <c r="G73" s="63"/>
      <c r="H73" s="23">
        <v>72</v>
      </c>
      <c r="I73" s="26"/>
      <c r="J73" s="27"/>
      <c r="K73" s="27"/>
      <c r="L73" s="27"/>
      <c r="M73" s="27"/>
      <c r="N73" s="27"/>
      <c r="O73" s="27"/>
    </row>
    <row r="74" spans="1:15">
      <c r="A74" s="61"/>
      <c r="B74" s="62"/>
      <c r="C74" s="62"/>
      <c r="D74" s="62"/>
      <c r="E74" s="62"/>
      <c r="F74" s="62"/>
      <c r="G74" s="63"/>
      <c r="H74" s="23">
        <v>73</v>
      </c>
      <c r="I74" s="26"/>
      <c r="J74" s="27"/>
      <c r="K74" s="27"/>
      <c r="L74" s="27"/>
      <c r="M74" s="27"/>
      <c r="N74" s="27"/>
      <c r="O74" s="27"/>
    </row>
    <row r="75" spans="1:15">
      <c r="A75" s="61"/>
      <c r="B75" s="62"/>
      <c r="C75" s="62"/>
      <c r="D75" s="62"/>
      <c r="E75" s="62"/>
      <c r="F75" s="62"/>
      <c r="G75" s="63"/>
      <c r="H75" s="23">
        <v>74</v>
      </c>
      <c r="I75" s="26"/>
      <c r="J75" s="27"/>
      <c r="K75" s="27"/>
      <c r="L75" s="27"/>
      <c r="M75" s="27"/>
      <c r="N75" s="27"/>
      <c r="O75" s="27"/>
    </row>
    <row r="76" spans="1:15">
      <c r="A76" s="61"/>
      <c r="B76" s="62"/>
      <c r="C76" s="62"/>
      <c r="D76" s="62"/>
      <c r="E76" s="62"/>
      <c r="F76" s="62"/>
      <c r="G76" s="63"/>
      <c r="H76" s="23">
        <v>75</v>
      </c>
      <c r="I76" s="26"/>
      <c r="J76" s="27"/>
      <c r="K76" s="27"/>
      <c r="L76" s="27"/>
      <c r="M76" s="27"/>
      <c r="N76" s="27"/>
      <c r="O76" s="27"/>
    </row>
    <row r="77" spans="1:15">
      <c r="A77" s="61"/>
      <c r="B77" s="62"/>
      <c r="C77" s="62"/>
      <c r="D77" s="62"/>
      <c r="E77" s="62"/>
      <c r="F77" s="62"/>
      <c r="G77" s="63"/>
      <c r="H77" s="23">
        <v>76</v>
      </c>
      <c r="I77" s="26"/>
      <c r="J77" s="27"/>
      <c r="K77" s="27"/>
      <c r="L77" s="27"/>
      <c r="M77" s="27"/>
      <c r="N77" s="27"/>
      <c r="O77" s="27"/>
    </row>
    <row r="78" spans="1:15">
      <c r="A78" s="61"/>
      <c r="B78" s="62"/>
      <c r="C78" s="62"/>
      <c r="D78" s="62"/>
      <c r="E78" s="62"/>
      <c r="F78" s="62"/>
      <c r="G78" s="63"/>
      <c r="H78" s="23">
        <v>77</v>
      </c>
      <c r="I78" s="26"/>
      <c r="J78" s="27"/>
      <c r="K78" s="27"/>
      <c r="L78" s="27"/>
      <c r="M78" s="27"/>
      <c r="N78" s="27"/>
      <c r="O78" s="27"/>
    </row>
    <row r="79" spans="1:15">
      <c r="A79" s="61"/>
      <c r="B79" s="62"/>
      <c r="C79" s="62"/>
      <c r="D79" s="62"/>
      <c r="E79" s="62"/>
      <c r="F79" s="62"/>
      <c r="G79" s="63"/>
      <c r="H79" s="23">
        <v>78</v>
      </c>
      <c r="I79" s="26"/>
      <c r="J79" s="27"/>
      <c r="K79" s="27"/>
      <c r="L79" s="27"/>
      <c r="M79" s="27"/>
      <c r="N79" s="27"/>
      <c r="O79" s="27"/>
    </row>
    <row r="80" spans="1:15">
      <c r="A80" s="61"/>
      <c r="B80" s="62"/>
      <c r="C80" s="62"/>
      <c r="D80" s="62"/>
      <c r="E80" s="62"/>
      <c r="F80" s="62"/>
      <c r="G80" s="63"/>
      <c r="H80" s="23">
        <v>79</v>
      </c>
      <c r="I80" s="26"/>
      <c r="J80" s="27"/>
      <c r="K80" s="27"/>
      <c r="L80" s="27"/>
      <c r="M80" s="27"/>
      <c r="N80" s="27"/>
      <c r="O80" s="27"/>
    </row>
    <row r="81" spans="1:15">
      <c r="A81" s="61"/>
      <c r="B81" s="62"/>
      <c r="C81" s="62"/>
      <c r="D81" s="62"/>
      <c r="E81" s="62"/>
      <c r="F81" s="62"/>
      <c r="G81" s="63"/>
      <c r="H81" s="23">
        <v>80</v>
      </c>
      <c r="I81" s="26"/>
      <c r="J81" s="27"/>
      <c r="K81" s="27"/>
      <c r="L81" s="27"/>
      <c r="M81" s="27"/>
      <c r="N81" s="27"/>
      <c r="O81" s="27"/>
    </row>
    <row r="82" spans="1:15">
      <c r="A82" s="61"/>
      <c r="B82" s="62"/>
      <c r="C82" s="62"/>
      <c r="D82" s="62"/>
      <c r="E82" s="62"/>
      <c r="F82" s="62"/>
      <c r="G82" s="63"/>
      <c r="H82" s="23">
        <v>81</v>
      </c>
      <c r="I82" s="26"/>
      <c r="J82" s="27"/>
      <c r="K82" s="27"/>
      <c r="L82" s="27"/>
      <c r="M82" s="27"/>
      <c r="N82" s="27"/>
      <c r="O82" s="27"/>
    </row>
    <row r="83" spans="1:15">
      <c r="A83" s="61"/>
      <c r="B83" s="62"/>
      <c r="C83" s="62"/>
      <c r="D83" s="62"/>
      <c r="E83" s="62"/>
      <c r="F83" s="62"/>
      <c r="G83" s="63"/>
      <c r="H83" s="23">
        <v>82</v>
      </c>
      <c r="I83" s="26"/>
      <c r="J83" s="27"/>
      <c r="K83" s="27"/>
      <c r="L83" s="27"/>
      <c r="M83" s="27"/>
      <c r="N83" s="27"/>
      <c r="O83" s="27"/>
    </row>
    <row r="84" spans="1:15">
      <c r="A84" s="61"/>
      <c r="B84" s="62"/>
      <c r="C84" s="62"/>
      <c r="D84" s="62"/>
      <c r="E84" s="62"/>
      <c r="F84" s="62"/>
      <c r="G84" s="63"/>
      <c r="H84" s="23">
        <v>83</v>
      </c>
      <c r="I84" s="26"/>
      <c r="J84" s="27"/>
      <c r="K84" s="27"/>
      <c r="L84" s="27"/>
      <c r="M84" s="27"/>
      <c r="N84" s="27"/>
      <c r="O84" s="27"/>
    </row>
    <row r="85" spans="1:15">
      <c r="A85" s="61"/>
      <c r="B85" s="62"/>
      <c r="C85" s="62"/>
      <c r="D85" s="62"/>
      <c r="E85" s="62"/>
      <c r="F85" s="62"/>
      <c r="G85" s="63"/>
      <c r="H85" s="23">
        <v>84</v>
      </c>
      <c r="I85" s="26"/>
      <c r="J85" s="27"/>
      <c r="K85" s="27"/>
      <c r="L85" s="27"/>
      <c r="M85" s="27"/>
      <c r="N85" s="27"/>
      <c r="O85" s="27"/>
    </row>
    <row r="86" spans="1:15">
      <c r="A86" s="61"/>
      <c r="B86" s="62"/>
      <c r="C86" s="62"/>
      <c r="D86" s="62"/>
      <c r="E86" s="62"/>
      <c r="F86" s="62"/>
      <c r="G86" s="63"/>
      <c r="H86" s="23">
        <v>85</v>
      </c>
      <c r="I86" s="26"/>
      <c r="J86" s="27"/>
      <c r="K86" s="27"/>
      <c r="L86" s="27"/>
      <c r="M86" s="27"/>
      <c r="N86" s="27"/>
      <c r="O86" s="27"/>
    </row>
    <row r="87" spans="1:15">
      <c r="A87" s="61"/>
      <c r="B87" s="62"/>
      <c r="C87" s="62"/>
      <c r="D87" s="62"/>
      <c r="E87" s="62"/>
      <c r="F87" s="62"/>
      <c r="G87" s="63"/>
      <c r="H87" s="23">
        <v>86</v>
      </c>
      <c r="I87" s="26"/>
      <c r="J87" s="27"/>
      <c r="K87" s="27"/>
      <c r="L87" s="27"/>
      <c r="M87" s="27"/>
      <c r="N87" s="27"/>
      <c r="O87" s="27"/>
    </row>
    <row r="88" spans="1:15">
      <c r="A88" s="61"/>
      <c r="B88" s="62"/>
      <c r="C88" s="62"/>
      <c r="D88" s="62"/>
      <c r="E88" s="62"/>
      <c r="F88" s="62"/>
      <c r="G88" s="63"/>
      <c r="H88" s="23">
        <v>87</v>
      </c>
      <c r="I88" s="26"/>
      <c r="J88" s="27"/>
      <c r="K88" s="27"/>
      <c r="L88" s="27"/>
      <c r="M88" s="27"/>
      <c r="N88" s="27"/>
      <c r="O88" s="27"/>
    </row>
    <row r="89" spans="1:15">
      <c r="A89" s="61"/>
      <c r="B89" s="62"/>
      <c r="C89" s="62"/>
      <c r="D89" s="62"/>
      <c r="E89" s="62"/>
      <c r="F89" s="62"/>
      <c r="G89" s="63"/>
      <c r="H89" s="23">
        <v>88</v>
      </c>
      <c r="I89" s="26"/>
      <c r="J89" s="27"/>
      <c r="K89" s="27"/>
      <c r="L89" s="27"/>
      <c r="M89" s="27"/>
      <c r="N89" s="27"/>
      <c r="O89" s="27"/>
    </row>
    <row r="90" spans="1:15">
      <c r="A90" s="61"/>
      <c r="B90" s="62"/>
      <c r="C90" s="62"/>
      <c r="D90" s="62"/>
      <c r="E90" s="62"/>
      <c r="F90" s="62"/>
      <c r="G90" s="63"/>
      <c r="H90" s="23">
        <v>89</v>
      </c>
      <c r="I90" s="26"/>
      <c r="J90" s="27"/>
      <c r="K90" s="27"/>
      <c r="L90" s="27"/>
      <c r="M90" s="27"/>
      <c r="N90" s="27"/>
      <c r="O90" s="27"/>
    </row>
    <row r="91" spans="1:15">
      <c r="A91" s="61"/>
      <c r="B91" s="62"/>
      <c r="C91" s="62"/>
      <c r="D91" s="62"/>
      <c r="E91" s="62"/>
      <c r="F91" s="62"/>
      <c r="G91" s="63"/>
      <c r="H91" s="23">
        <v>90</v>
      </c>
      <c r="I91" s="26"/>
      <c r="J91" s="27"/>
      <c r="K91" s="27"/>
      <c r="L91" s="27"/>
      <c r="M91" s="27"/>
      <c r="N91" s="27"/>
      <c r="O91" s="27"/>
    </row>
    <row r="92" spans="1:15">
      <c r="A92" s="61"/>
      <c r="B92" s="62"/>
      <c r="C92" s="62"/>
      <c r="D92" s="62"/>
      <c r="E92" s="62"/>
      <c r="F92" s="62"/>
      <c r="G92" s="63"/>
      <c r="H92" s="23">
        <v>91</v>
      </c>
      <c r="I92" s="26"/>
      <c r="J92" s="27"/>
      <c r="K92" s="27"/>
      <c r="L92" s="27"/>
      <c r="M92" s="27"/>
      <c r="N92" s="27"/>
      <c r="O92" s="27"/>
    </row>
    <row r="93" spans="1:15">
      <c r="A93" s="61"/>
      <c r="B93" s="62"/>
      <c r="C93" s="62"/>
      <c r="D93" s="62"/>
      <c r="E93" s="62"/>
      <c r="F93" s="62"/>
      <c r="G93" s="63"/>
      <c r="H93" s="23">
        <v>92</v>
      </c>
      <c r="I93" s="26"/>
      <c r="J93" s="27"/>
      <c r="K93" s="27"/>
      <c r="L93" s="27"/>
      <c r="M93" s="27"/>
      <c r="N93" s="27"/>
      <c r="O93" s="27"/>
    </row>
    <row r="94" spans="1:15">
      <c r="A94" s="61"/>
      <c r="B94" s="62"/>
      <c r="C94" s="62"/>
      <c r="D94" s="62"/>
      <c r="E94" s="62"/>
      <c r="F94" s="62"/>
      <c r="G94" s="63"/>
      <c r="H94" s="23">
        <v>93</v>
      </c>
      <c r="I94" s="26"/>
      <c r="J94" s="27"/>
      <c r="K94" s="27"/>
      <c r="L94" s="27"/>
      <c r="M94" s="27"/>
      <c r="N94" s="27"/>
      <c r="O94" s="27"/>
    </row>
    <row r="95" spans="1:15">
      <c r="A95" s="61"/>
      <c r="B95" s="62"/>
      <c r="C95" s="62"/>
      <c r="D95" s="62"/>
      <c r="E95" s="62"/>
      <c r="F95" s="62"/>
      <c r="G95" s="63"/>
      <c r="H95" s="23">
        <v>94</v>
      </c>
      <c r="I95" s="26"/>
      <c r="J95" s="27"/>
      <c r="K95" s="27"/>
      <c r="L95" s="27"/>
      <c r="M95" s="27"/>
      <c r="N95" s="27"/>
      <c r="O95" s="27"/>
    </row>
    <row r="96" spans="1:15">
      <c r="A96" s="61"/>
      <c r="B96" s="62"/>
      <c r="C96" s="62"/>
      <c r="D96" s="62"/>
      <c r="E96" s="62"/>
      <c r="F96" s="62"/>
      <c r="G96" s="63"/>
      <c r="H96" s="23">
        <v>95</v>
      </c>
      <c r="I96" s="26"/>
      <c r="J96" s="27"/>
      <c r="K96" s="27"/>
      <c r="L96" s="27"/>
      <c r="M96" s="27"/>
      <c r="N96" s="27"/>
      <c r="O96" s="27"/>
    </row>
    <row r="97" spans="1:15">
      <c r="A97" s="61"/>
      <c r="B97" s="62"/>
      <c r="C97" s="62"/>
      <c r="D97" s="62"/>
      <c r="E97" s="62"/>
      <c r="F97" s="62"/>
      <c r="G97" s="63"/>
      <c r="H97" s="23">
        <v>96</v>
      </c>
      <c r="I97" s="26"/>
      <c r="J97" s="27"/>
      <c r="K97" s="27"/>
      <c r="L97" s="27"/>
      <c r="M97" s="27"/>
      <c r="N97" s="27"/>
      <c r="O97" s="27"/>
    </row>
    <row r="98" spans="1:15">
      <c r="A98" s="61"/>
      <c r="B98" s="62"/>
      <c r="C98" s="62"/>
      <c r="D98" s="62"/>
      <c r="E98" s="62"/>
      <c r="F98" s="62"/>
      <c r="G98" s="63"/>
      <c r="H98" s="23">
        <v>97</v>
      </c>
      <c r="I98" s="26"/>
      <c r="J98" s="27"/>
      <c r="K98" s="27"/>
      <c r="L98" s="27"/>
      <c r="M98" s="27"/>
      <c r="N98" s="27"/>
      <c r="O98" s="27"/>
    </row>
    <row r="99" spans="1:15">
      <c r="A99" s="61"/>
      <c r="B99" s="62"/>
      <c r="C99" s="62"/>
      <c r="D99" s="62"/>
      <c r="E99" s="62"/>
      <c r="F99" s="62"/>
      <c r="G99" s="63"/>
      <c r="H99" s="23">
        <v>98</v>
      </c>
      <c r="I99" s="26"/>
      <c r="J99" s="27"/>
      <c r="K99" s="27"/>
      <c r="L99" s="27"/>
      <c r="M99" s="27"/>
      <c r="N99" s="27"/>
      <c r="O99" s="27"/>
    </row>
    <row r="100" spans="1:15">
      <c r="A100" s="61"/>
      <c r="B100" s="62"/>
      <c r="C100" s="62"/>
      <c r="D100" s="62"/>
      <c r="E100" s="62"/>
      <c r="F100" s="62"/>
      <c r="G100" s="63"/>
      <c r="H100" s="23">
        <v>99</v>
      </c>
      <c r="I100" s="26"/>
      <c r="J100" s="27"/>
      <c r="K100" s="27"/>
      <c r="L100" s="27"/>
      <c r="M100" s="27"/>
      <c r="N100" s="27"/>
      <c r="O100" s="27"/>
    </row>
    <row r="101" spans="1:15">
      <c r="A101" s="64"/>
      <c r="B101" s="65"/>
      <c r="C101" s="65"/>
      <c r="D101" s="65"/>
      <c r="E101" s="65"/>
      <c r="F101" s="65"/>
      <c r="G101" s="66"/>
      <c r="H101" s="24">
        <v>100</v>
      </c>
      <c r="I101" s="26"/>
      <c r="J101" s="27"/>
      <c r="K101" s="27"/>
      <c r="L101" s="27"/>
      <c r="M101" s="27"/>
      <c r="N101" s="27"/>
      <c r="O101" s="27"/>
    </row>
  </sheetData>
  <mergeCells count="2">
    <mergeCell ref="A1:G1"/>
    <mergeCell ref="A2:G101"/>
  </mergeCells>
  <conditionalFormatting sqref="A2">
    <cfRule type="expression" dxfId="507" priority="10">
      <formula>SUMPRODUCT(--ISNUMBER(MATCH(M2:M101, Selects, 0))) &gt; 0</formula>
    </cfRule>
    <cfRule type="expression" dxfId="506" priority="11">
      <formula>OR(AND(SUMPRODUCT(--ISNUMBER(MATCH(M2:M101, Selects, 0))) = 0, SUMPRODUCT(--ISNUMBER(MATCH(M2:M101, Delivery, 0))) = 0, SUMPRODUCT(--ISNUMBER(MATCH(M2:M101, Sales, 0))) = 0, SUMPRODUCT(--ISNUMBER(MATCH(M2:M101, Rejects, 0))) &gt; 0), COUNTIF(M2:M101, "*") = 0)</formula>
    </cfRule>
    <cfRule type="expression" dxfId="505" priority="12">
      <formula>AND(SUMPRODUCT(--ISNUMBER(MATCH(M2:M101, Selects, 0))) = 0, SUMPRODUCT(--ISNUMBER(MATCH(M2:M101, Delivery, 0))) &gt; 0)</formula>
    </cfRule>
    <cfRule type="expression" dxfId="504" priority="13">
      <formula>AND(SUMPRODUCT(--ISNUMBER(MATCH(M2:M101, Selects, 0))) = 0, SUMPRODUCT(--ISNUMBER(MATCH(M2:M101, Delivery, 0))) = 0, SUMPRODUCT(--ISNUMBER(MATCH(M2:M101, Sales, 0))) &gt; 0)</formula>
    </cfRule>
  </conditionalFormatting>
  <conditionalFormatting sqref="A2:G101">
    <cfRule type="expression" dxfId="503" priority="5">
      <formula>OR(ISNUMBER(SEARCH("*hold*", $A$1)), ISNUMBER(SEARCH("*close*", $A$1)))</formula>
    </cfRule>
  </conditionalFormatting>
  <conditionalFormatting sqref="I2:O101">
    <cfRule type="expression" dxfId="502" priority="1">
      <formula>AND(COUNTA($I2:$L2)=4,ISNUMBER(MATCH($M2,Selects,0)))</formula>
    </cfRule>
    <cfRule type="expression" dxfId="501" priority="2">
      <formula>AND(COUNTA($I2:$L2)=4,ISNUMBER(MATCH($M2,Sales,0)))</formula>
    </cfRule>
    <cfRule type="expression" dxfId="500" priority="3">
      <formula>AND(COUNTA($I2:$L2)=4,ISNUMBER(MATCH($M2,Delivery,0)))</formula>
    </cfRule>
    <cfRule type="expression" dxfId="499"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9C4297CE-F0E6-4521-9EAA-996C595A8F00}">
      <formula1>Status</formula1>
    </dataValidation>
    <dataValidation type="list" allowBlank="1" showInputMessage="1" showErrorMessage="1" errorTitle="Selection only" error="Data not in list" promptTitle="Select proper source" sqref="L2:L101" xr:uid="{6F5F0DFF-D9E5-4C23-8CE5-0D6A9276A973}">
      <formula1>Source</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2692-B046-42E3-99DC-1E64D6E1D046}">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165</v>
      </c>
      <c r="B1" s="46"/>
      <c r="C1" s="46"/>
      <c r="D1" s="46"/>
      <c r="E1" s="46"/>
      <c r="F1" s="46"/>
      <c r="G1" s="47"/>
      <c r="H1" s="15" t="s">
        <v>86</v>
      </c>
      <c r="I1" s="25" t="s">
        <v>87</v>
      </c>
      <c r="J1" s="25" t="s">
        <v>88</v>
      </c>
      <c r="K1" s="25" t="s">
        <v>89</v>
      </c>
      <c r="L1" s="25" t="s">
        <v>90</v>
      </c>
      <c r="M1" s="25" t="s">
        <v>91</v>
      </c>
      <c r="N1" s="25" t="s">
        <v>92</v>
      </c>
      <c r="O1" s="25" t="s">
        <v>93</v>
      </c>
    </row>
    <row r="2" spans="1:15">
      <c r="A2" s="48" t="s">
        <v>459</v>
      </c>
      <c r="B2" s="49"/>
      <c r="C2" s="49"/>
      <c r="D2" s="49"/>
      <c r="E2" s="49"/>
      <c r="F2" s="49"/>
      <c r="G2" s="50"/>
      <c r="H2" s="23">
        <v>1</v>
      </c>
      <c r="I2" s="26"/>
      <c r="J2" s="27"/>
      <c r="K2" s="27"/>
      <c r="L2" s="27"/>
      <c r="M2" s="27"/>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98" priority="10">
      <formula>SUMPRODUCT(--ISNUMBER(MATCH(M2:M101, Selects, 0))) &gt; 0</formula>
    </cfRule>
    <cfRule type="expression" dxfId="497" priority="11">
      <formula>OR(AND(SUMPRODUCT(--ISNUMBER(MATCH(M2:M101, Selects, 0))) = 0, SUMPRODUCT(--ISNUMBER(MATCH(M2:M101, Delivery, 0))) = 0, SUMPRODUCT(--ISNUMBER(MATCH(M2:M101, Sales, 0))) = 0, SUMPRODUCT(--ISNUMBER(MATCH(M2:M101, Rejects, 0))) &gt; 0), COUNTIF(M2:M101, "*") = 0)</formula>
    </cfRule>
    <cfRule type="expression" dxfId="496" priority="12">
      <formula>AND(SUMPRODUCT(--ISNUMBER(MATCH(M2:M101, Selects, 0))) = 0, SUMPRODUCT(--ISNUMBER(MATCH(M2:M101, Delivery, 0))) &gt; 0)</formula>
    </cfRule>
    <cfRule type="expression" dxfId="495" priority="13">
      <formula>AND(SUMPRODUCT(--ISNUMBER(MATCH(M2:M101, Selects, 0))) = 0, SUMPRODUCT(--ISNUMBER(MATCH(M2:M101, Delivery, 0))) = 0, SUMPRODUCT(--ISNUMBER(MATCH(M2:M101, Sales, 0))) &gt; 0)</formula>
    </cfRule>
  </conditionalFormatting>
  <conditionalFormatting sqref="A2:G101">
    <cfRule type="expression" dxfId="494" priority="5">
      <formula>OR(ISNUMBER(SEARCH("*hold*", $A$1)), ISNUMBER(SEARCH("*close*", $A$1)))</formula>
    </cfRule>
  </conditionalFormatting>
  <conditionalFormatting sqref="I2:O101">
    <cfRule type="expression" dxfId="493" priority="1">
      <formula>AND(COUNTA($I2:$L2)=4,ISNUMBER(MATCH($M2,Selects,0)))</formula>
    </cfRule>
    <cfRule type="expression" dxfId="492" priority="2">
      <formula>AND(COUNTA($I2:$L2)=4,ISNUMBER(MATCH($M2,Sales,0)))</formula>
    </cfRule>
    <cfRule type="expression" dxfId="491" priority="3">
      <formula>AND(COUNTA($I2:$L2)=4,ISNUMBER(MATCH($M2,Delivery,0)))</formula>
    </cfRule>
    <cfRule type="expression" dxfId="490"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2E5FD43E-B76F-42D8-BBED-79618F64F29C}">
      <formula1>Source</formula1>
    </dataValidation>
    <dataValidation type="list" allowBlank="1" showInputMessage="1" showErrorMessage="1" errorTitle="Selection only" error="Select proper status of profile" promptTitle="Select status" prompt="Only select" sqref="M2:M101" xr:uid="{E2E1E0D9-C9E8-4941-9DA0-FD85A85B2E0B}">
      <formula1>Status</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7276-81E8-4399-9C8B-31651B074B04}">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166</v>
      </c>
      <c r="B1" s="46"/>
      <c r="C1" s="46"/>
      <c r="D1" s="46"/>
      <c r="E1" s="46"/>
      <c r="F1" s="46"/>
      <c r="G1" s="47"/>
      <c r="H1" s="15" t="s">
        <v>86</v>
      </c>
      <c r="I1" s="25" t="s">
        <v>87</v>
      </c>
      <c r="J1" s="25" t="s">
        <v>88</v>
      </c>
      <c r="K1" s="25" t="s">
        <v>89</v>
      </c>
      <c r="L1" s="25" t="s">
        <v>90</v>
      </c>
      <c r="M1" s="25" t="s">
        <v>91</v>
      </c>
      <c r="N1" s="25" t="s">
        <v>92</v>
      </c>
      <c r="O1" s="25" t="s">
        <v>93</v>
      </c>
    </row>
    <row r="2" spans="1:15">
      <c r="A2" s="48" t="s">
        <v>460</v>
      </c>
      <c r="B2" s="49"/>
      <c r="C2" s="49"/>
      <c r="D2" s="49"/>
      <c r="E2" s="49"/>
      <c r="F2" s="49"/>
      <c r="G2" s="50"/>
      <c r="H2" s="23">
        <v>1</v>
      </c>
      <c r="I2" s="26">
        <v>45539</v>
      </c>
      <c r="J2" s="27" t="s">
        <v>167</v>
      </c>
      <c r="K2" s="27" t="s">
        <v>109</v>
      </c>
      <c r="L2" s="27" t="s">
        <v>120</v>
      </c>
      <c r="M2" s="27" t="s">
        <v>168</v>
      </c>
      <c r="N2" s="27"/>
      <c r="O2" s="27" t="s">
        <v>169</v>
      </c>
    </row>
    <row r="3" spans="1:15">
      <c r="A3" s="51"/>
      <c r="B3" s="52"/>
      <c r="C3" s="52"/>
      <c r="D3" s="52"/>
      <c r="E3" s="52"/>
      <c r="F3" s="52"/>
      <c r="G3" s="53"/>
      <c r="H3" s="23">
        <v>2</v>
      </c>
      <c r="I3" s="26">
        <v>45545</v>
      </c>
      <c r="J3" s="27" t="s">
        <v>155</v>
      </c>
      <c r="K3" s="27" t="s">
        <v>109</v>
      </c>
      <c r="L3" s="27" t="s">
        <v>120</v>
      </c>
      <c r="M3" s="27" t="s">
        <v>168</v>
      </c>
      <c r="N3" s="27"/>
      <c r="O3" s="27" t="s">
        <v>170</v>
      </c>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89" priority="10">
      <formula>SUMPRODUCT(--ISNUMBER(MATCH(M2:M101, Selects, 0))) &gt; 0</formula>
    </cfRule>
    <cfRule type="expression" dxfId="488" priority="11">
      <formula>OR(AND(SUMPRODUCT(--ISNUMBER(MATCH(M2:M101, Selects, 0))) = 0, SUMPRODUCT(--ISNUMBER(MATCH(M2:M101, Delivery, 0))) = 0, SUMPRODUCT(--ISNUMBER(MATCH(M2:M101, Sales, 0))) = 0, SUMPRODUCT(--ISNUMBER(MATCH(M2:M101, Rejects, 0))) &gt; 0), COUNTIF(M2:M101, "*") = 0)</formula>
    </cfRule>
    <cfRule type="expression" dxfId="487" priority="12">
      <formula>AND(SUMPRODUCT(--ISNUMBER(MATCH(M2:M101, Selects, 0))) = 0, SUMPRODUCT(--ISNUMBER(MATCH(M2:M101, Delivery, 0))) &gt; 0)</formula>
    </cfRule>
    <cfRule type="expression" dxfId="486" priority="13">
      <formula>AND(SUMPRODUCT(--ISNUMBER(MATCH(M2:M101, Selects, 0))) = 0, SUMPRODUCT(--ISNUMBER(MATCH(M2:M101, Delivery, 0))) = 0, SUMPRODUCT(--ISNUMBER(MATCH(M2:M101, Sales, 0))) &gt; 0)</formula>
    </cfRule>
  </conditionalFormatting>
  <conditionalFormatting sqref="A2:G101">
    <cfRule type="expression" dxfId="485" priority="5">
      <formula>OR(ISNUMBER(SEARCH("*hold*", $A$1)), ISNUMBER(SEARCH("*close*", $A$1)))</formula>
    </cfRule>
  </conditionalFormatting>
  <conditionalFormatting sqref="I2:O101">
    <cfRule type="expression" dxfId="484" priority="1">
      <formula>AND(COUNTA($I2:$L2)=4,ISNUMBER(MATCH($M2,Selects,0)))</formula>
    </cfRule>
    <cfRule type="expression" dxfId="483" priority="2">
      <formula>AND(COUNTA($I2:$L2)=4,ISNUMBER(MATCH($M2,Sales,0)))</formula>
    </cfRule>
    <cfRule type="expression" dxfId="482" priority="3">
      <formula>AND(COUNTA($I2:$L2)=4,ISNUMBER(MATCH($M2,Delivery,0)))</formula>
    </cfRule>
    <cfRule type="expression" dxfId="481"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865882FF-60AC-4C34-A5AA-7115B485CB89}">
      <formula1>Status</formula1>
    </dataValidation>
    <dataValidation type="list" allowBlank="1" showInputMessage="1" showErrorMessage="1" errorTitle="Selection only" error="Data not in list" promptTitle="Select proper source" sqref="L2:L101" xr:uid="{16236586-56BF-4F0D-A1C9-CBC31FAFF58B}">
      <formula1>Source</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B1F04-7525-46C2-B6D1-EFF1880AE51B}">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171</v>
      </c>
      <c r="B1" s="46"/>
      <c r="C1" s="46"/>
      <c r="D1" s="46"/>
      <c r="E1" s="46"/>
      <c r="F1" s="46"/>
      <c r="G1" s="47"/>
      <c r="H1" s="15" t="s">
        <v>86</v>
      </c>
      <c r="I1" s="25" t="s">
        <v>87</v>
      </c>
      <c r="J1" s="25" t="s">
        <v>88</v>
      </c>
      <c r="K1" s="25" t="s">
        <v>89</v>
      </c>
      <c r="L1" s="25" t="s">
        <v>90</v>
      </c>
      <c r="M1" s="25" t="s">
        <v>91</v>
      </c>
      <c r="N1" s="25" t="s">
        <v>92</v>
      </c>
      <c r="O1" s="25" t="s">
        <v>93</v>
      </c>
    </row>
    <row r="2" spans="1:15">
      <c r="A2" s="48" t="s">
        <v>461</v>
      </c>
      <c r="B2" s="49"/>
      <c r="C2" s="49"/>
      <c r="D2" s="49"/>
      <c r="E2" s="49"/>
      <c r="F2" s="49"/>
      <c r="G2" s="50"/>
      <c r="H2" s="23">
        <v>1</v>
      </c>
      <c r="I2" s="26">
        <v>45538</v>
      </c>
      <c r="J2" s="27" t="s">
        <v>119</v>
      </c>
      <c r="K2" s="27" t="s">
        <v>109</v>
      </c>
      <c r="L2" s="27" t="s">
        <v>120</v>
      </c>
      <c r="M2" s="27" t="s">
        <v>101</v>
      </c>
      <c r="N2" s="27"/>
      <c r="O2" s="27"/>
    </row>
    <row r="3" spans="1:15">
      <c r="A3" s="51"/>
      <c r="B3" s="52"/>
      <c r="C3" s="52"/>
      <c r="D3" s="52"/>
      <c r="E3" s="52"/>
      <c r="F3" s="52"/>
      <c r="G3" s="53"/>
      <c r="H3" s="23">
        <v>2</v>
      </c>
      <c r="I3" s="26">
        <v>45538</v>
      </c>
      <c r="J3" s="27" t="s">
        <v>172</v>
      </c>
      <c r="K3" s="27" t="s">
        <v>109</v>
      </c>
      <c r="L3" s="27" t="s">
        <v>120</v>
      </c>
      <c r="M3" s="27" t="s">
        <v>101</v>
      </c>
      <c r="N3" s="27"/>
      <c r="O3" s="27"/>
    </row>
    <row r="4" spans="1:15">
      <c r="A4" s="51"/>
      <c r="B4" s="52"/>
      <c r="C4" s="52"/>
      <c r="D4" s="52"/>
      <c r="E4" s="52"/>
      <c r="F4" s="52"/>
      <c r="G4" s="53"/>
      <c r="H4" s="23">
        <v>3</v>
      </c>
      <c r="I4" s="26">
        <v>45538</v>
      </c>
      <c r="J4" s="27" t="s">
        <v>173</v>
      </c>
      <c r="K4" s="27" t="s">
        <v>109</v>
      </c>
      <c r="L4" s="27" t="s">
        <v>120</v>
      </c>
      <c r="M4" s="27" t="s">
        <v>101</v>
      </c>
      <c r="N4" s="27"/>
      <c r="O4" s="27"/>
    </row>
    <row r="5" spans="1:15" ht="28.8">
      <c r="A5" s="51"/>
      <c r="B5" s="52"/>
      <c r="C5" s="52"/>
      <c r="D5" s="52"/>
      <c r="E5" s="52"/>
      <c r="F5" s="52"/>
      <c r="G5" s="53"/>
      <c r="H5" s="23">
        <v>4</v>
      </c>
      <c r="I5" s="26">
        <v>45544</v>
      </c>
      <c r="J5" s="28" t="s">
        <v>174</v>
      </c>
      <c r="K5" s="27">
        <v>2.8</v>
      </c>
      <c r="L5" s="27" t="s">
        <v>95</v>
      </c>
      <c r="M5" s="27" t="s">
        <v>101</v>
      </c>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80" priority="10">
      <formula>SUMPRODUCT(--ISNUMBER(MATCH(M2:M101, Selects, 0))) &gt; 0</formula>
    </cfRule>
    <cfRule type="expression" dxfId="479" priority="11">
      <formula>OR(AND(SUMPRODUCT(--ISNUMBER(MATCH(M2:M101, Selects, 0))) = 0, SUMPRODUCT(--ISNUMBER(MATCH(M2:M101, Delivery, 0))) = 0, SUMPRODUCT(--ISNUMBER(MATCH(M2:M101, Sales, 0))) = 0, SUMPRODUCT(--ISNUMBER(MATCH(M2:M101, Rejects, 0))) &gt; 0), COUNTIF(M2:M101, "*") = 0)</formula>
    </cfRule>
    <cfRule type="expression" dxfId="478" priority="12">
      <formula>AND(SUMPRODUCT(--ISNUMBER(MATCH(M2:M101, Selects, 0))) = 0, SUMPRODUCT(--ISNUMBER(MATCH(M2:M101, Delivery, 0))) &gt; 0)</formula>
    </cfRule>
    <cfRule type="expression" dxfId="477" priority="13">
      <formula>AND(SUMPRODUCT(--ISNUMBER(MATCH(M2:M101, Selects, 0))) = 0, SUMPRODUCT(--ISNUMBER(MATCH(M2:M101, Delivery, 0))) = 0, SUMPRODUCT(--ISNUMBER(MATCH(M2:M101, Sales, 0))) &gt; 0)</formula>
    </cfRule>
  </conditionalFormatting>
  <conditionalFormatting sqref="A2:G101">
    <cfRule type="expression" dxfId="476" priority="5">
      <formula>OR(ISNUMBER(SEARCH("*hold*", $A$1)), ISNUMBER(SEARCH("*close*", $A$1)))</formula>
    </cfRule>
  </conditionalFormatting>
  <conditionalFormatting sqref="I2:O101">
    <cfRule type="expression" dxfId="475" priority="1">
      <formula>AND(COUNTA($I2:$L2)=4,ISNUMBER(MATCH($M2,Selects,0)))</formula>
    </cfRule>
    <cfRule type="expression" dxfId="474" priority="2">
      <formula>AND(COUNTA($I2:$L2)=4,ISNUMBER(MATCH($M2,Sales,0)))</formula>
    </cfRule>
    <cfRule type="expression" dxfId="473" priority="3">
      <formula>AND(COUNTA($I2:$L2)=4,ISNUMBER(MATCH($M2,Delivery,0)))</formula>
    </cfRule>
    <cfRule type="expression" dxfId="472"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12C9A5F0-C048-4BBF-9870-8F8FEF405BDD}">
      <formula1>Source</formula1>
    </dataValidation>
    <dataValidation type="list" allowBlank="1" showInputMessage="1" showErrorMessage="1" errorTitle="Selection only" error="Select proper status of profile" promptTitle="Select status" prompt="Only select" sqref="M2:M101" xr:uid="{939BC774-796C-499B-8E66-ABC7B7918180}">
      <formula1>Status</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A1187-7816-4E19-83C7-98264A9D9CA6}">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171</v>
      </c>
      <c r="B1" s="46"/>
      <c r="C1" s="46"/>
      <c r="D1" s="46"/>
      <c r="E1" s="46"/>
      <c r="F1" s="46"/>
      <c r="G1" s="47"/>
      <c r="H1" s="15" t="s">
        <v>86</v>
      </c>
      <c r="I1" s="25" t="s">
        <v>87</v>
      </c>
      <c r="J1" s="25" t="s">
        <v>88</v>
      </c>
      <c r="K1" s="25" t="s">
        <v>89</v>
      </c>
      <c r="L1" s="25" t="s">
        <v>90</v>
      </c>
      <c r="M1" s="25" t="s">
        <v>91</v>
      </c>
      <c r="N1" s="25" t="s">
        <v>92</v>
      </c>
      <c r="O1" s="25" t="s">
        <v>93</v>
      </c>
    </row>
    <row r="2" spans="1:15">
      <c r="A2" s="48" t="s">
        <v>462</v>
      </c>
      <c r="B2" s="49"/>
      <c r="C2" s="49"/>
      <c r="D2" s="49"/>
      <c r="E2" s="49"/>
      <c r="F2" s="49"/>
      <c r="G2" s="50"/>
      <c r="H2" s="23">
        <v>1</v>
      </c>
      <c r="I2" s="26">
        <v>45538</v>
      </c>
      <c r="J2" s="27" t="s">
        <v>175</v>
      </c>
      <c r="K2" s="27">
        <v>3.7</v>
      </c>
      <c r="L2" s="27" t="s">
        <v>95</v>
      </c>
      <c r="M2" s="27" t="s">
        <v>101</v>
      </c>
      <c r="N2" s="27"/>
      <c r="O2" s="27"/>
    </row>
    <row r="3" spans="1:15">
      <c r="A3" s="51"/>
      <c r="B3" s="52"/>
      <c r="C3" s="52"/>
      <c r="D3" s="52"/>
      <c r="E3" s="52"/>
      <c r="F3" s="52"/>
      <c r="G3" s="53"/>
      <c r="H3" s="23">
        <v>2</v>
      </c>
      <c r="I3" s="26">
        <v>45538</v>
      </c>
      <c r="J3" s="27" t="s">
        <v>176</v>
      </c>
      <c r="K3" s="27">
        <v>6</v>
      </c>
      <c r="L3" s="27" t="s">
        <v>95</v>
      </c>
      <c r="M3" s="27" t="s">
        <v>101</v>
      </c>
      <c r="N3" s="27"/>
      <c r="O3" s="27"/>
    </row>
    <row r="4" spans="1:15">
      <c r="A4" s="51"/>
      <c r="B4" s="52"/>
      <c r="C4" s="52"/>
      <c r="D4" s="52"/>
      <c r="E4" s="52"/>
      <c r="F4" s="52"/>
      <c r="G4" s="53"/>
      <c r="H4" s="23">
        <v>3</v>
      </c>
      <c r="I4" s="26">
        <v>45541</v>
      </c>
      <c r="J4" s="27" t="s">
        <v>177</v>
      </c>
      <c r="K4" s="27">
        <v>3.8</v>
      </c>
      <c r="L4" s="27" t="s">
        <v>95</v>
      </c>
      <c r="M4" s="27" t="s">
        <v>101</v>
      </c>
      <c r="N4" s="27"/>
      <c r="O4" s="27" t="s">
        <v>149</v>
      </c>
    </row>
    <row r="5" spans="1:15">
      <c r="A5" s="51"/>
      <c r="B5" s="52"/>
      <c r="C5" s="52"/>
      <c r="D5" s="52"/>
      <c r="E5" s="52"/>
      <c r="F5" s="52"/>
      <c r="G5" s="53"/>
      <c r="H5" s="23">
        <v>4</v>
      </c>
      <c r="I5" s="26">
        <v>45541</v>
      </c>
      <c r="J5" s="27" t="s">
        <v>178</v>
      </c>
      <c r="K5" s="27">
        <v>4.0999999999999996</v>
      </c>
      <c r="L5" s="27" t="s">
        <v>95</v>
      </c>
      <c r="M5" s="27" t="s">
        <v>99</v>
      </c>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71" priority="10">
      <formula>SUMPRODUCT(--ISNUMBER(MATCH(M2:M101, Selects, 0))) &gt; 0</formula>
    </cfRule>
    <cfRule type="expression" dxfId="470" priority="11">
      <formula>OR(AND(SUMPRODUCT(--ISNUMBER(MATCH(M2:M101, Selects, 0))) = 0, SUMPRODUCT(--ISNUMBER(MATCH(M2:M101, Delivery, 0))) = 0, SUMPRODUCT(--ISNUMBER(MATCH(M2:M101, Sales, 0))) = 0, SUMPRODUCT(--ISNUMBER(MATCH(M2:M101, Rejects, 0))) &gt; 0), COUNTIF(M2:M101, "*") = 0)</formula>
    </cfRule>
    <cfRule type="expression" dxfId="469" priority="12">
      <formula>AND(SUMPRODUCT(--ISNUMBER(MATCH(M2:M101, Selects, 0))) = 0, SUMPRODUCT(--ISNUMBER(MATCH(M2:M101, Delivery, 0))) &gt; 0)</formula>
    </cfRule>
    <cfRule type="expression" dxfId="468" priority="13">
      <formula>AND(SUMPRODUCT(--ISNUMBER(MATCH(M2:M101, Selects, 0))) = 0, SUMPRODUCT(--ISNUMBER(MATCH(M2:M101, Delivery, 0))) = 0, SUMPRODUCT(--ISNUMBER(MATCH(M2:M101, Sales, 0))) &gt; 0)</formula>
    </cfRule>
  </conditionalFormatting>
  <conditionalFormatting sqref="A2:G101">
    <cfRule type="expression" dxfId="467" priority="5">
      <formula>OR(ISNUMBER(SEARCH("*hold*", $A$1)), ISNUMBER(SEARCH("*close*", $A$1)))</formula>
    </cfRule>
  </conditionalFormatting>
  <conditionalFormatting sqref="I2:O101">
    <cfRule type="expression" dxfId="466" priority="1">
      <formula>AND(COUNTA($I2:$L2)=4,ISNUMBER(MATCH($M2,Selects,0)))</formula>
    </cfRule>
    <cfRule type="expression" dxfId="465" priority="2">
      <formula>AND(COUNTA($I2:$L2)=4,ISNUMBER(MATCH($M2,Sales,0)))</formula>
    </cfRule>
    <cfRule type="expression" dxfId="464" priority="3">
      <formula>AND(COUNTA($I2:$L2)=4,ISNUMBER(MATCH($M2,Delivery,0)))</formula>
    </cfRule>
    <cfRule type="expression" dxfId="463"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N2" xr:uid="{DE0E4DC4-DC3B-4347-AA58-AFE6D9F7673F}">
      <formula1>Status</formula1>
    </dataValidation>
    <dataValidation type="list" allowBlank="1" showInputMessage="1" showErrorMessage="1" errorTitle="Selection only" error="Data not in list" promptTitle="Select proper source" sqref="L2:L101" xr:uid="{48BCBB21-95C9-48D0-B3C6-5992D9465397}">
      <formula1>Source</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D4BE0-D3FF-42B5-B9B3-C30027933ABB}">
  <sheetPr>
    <tabColor rgb="FF00FFFF"/>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5" t="s">
        <v>171</v>
      </c>
      <c r="B1" s="46"/>
      <c r="C1" s="46"/>
      <c r="D1" s="46"/>
      <c r="E1" s="46"/>
      <c r="F1" s="46"/>
      <c r="G1" s="47"/>
      <c r="H1" s="15" t="s">
        <v>86</v>
      </c>
      <c r="I1" s="25" t="s">
        <v>87</v>
      </c>
      <c r="J1" s="25" t="s">
        <v>88</v>
      </c>
      <c r="K1" s="25" t="s">
        <v>89</v>
      </c>
      <c r="L1" s="25" t="s">
        <v>90</v>
      </c>
      <c r="M1" s="25" t="s">
        <v>91</v>
      </c>
      <c r="N1" s="25" t="s">
        <v>92</v>
      </c>
      <c r="O1" s="25" t="s">
        <v>93</v>
      </c>
    </row>
    <row r="2" spans="1:15" ht="15" thickBot="1">
      <c r="A2" s="48" t="s">
        <v>394</v>
      </c>
      <c r="B2" s="49"/>
      <c r="C2" s="49"/>
      <c r="D2" s="49"/>
      <c r="E2" s="49"/>
      <c r="F2" s="49"/>
      <c r="G2" s="50"/>
      <c r="H2" s="23">
        <v>1</v>
      </c>
      <c r="I2" s="26">
        <v>45547</v>
      </c>
      <c r="J2" s="27" t="s">
        <v>179</v>
      </c>
      <c r="K2" s="27" t="s">
        <v>109</v>
      </c>
      <c r="L2" s="27" t="s">
        <v>95</v>
      </c>
      <c r="M2" s="27" t="s">
        <v>105</v>
      </c>
      <c r="N2" s="27"/>
      <c r="O2" s="27"/>
    </row>
    <row r="3" spans="1:15" ht="15" thickBot="1">
      <c r="A3" s="51"/>
      <c r="B3" s="52"/>
      <c r="C3" s="52"/>
      <c r="D3" s="52"/>
      <c r="E3" s="52"/>
      <c r="F3" s="52"/>
      <c r="G3" s="53"/>
      <c r="H3" s="23">
        <v>2</v>
      </c>
      <c r="I3" s="26">
        <v>45547</v>
      </c>
      <c r="J3" s="27" t="s">
        <v>180</v>
      </c>
      <c r="K3" s="27">
        <v>3</v>
      </c>
      <c r="L3" s="27" t="s">
        <v>95</v>
      </c>
      <c r="M3" s="27" t="s">
        <v>105</v>
      </c>
      <c r="N3" s="27"/>
      <c r="O3" s="27"/>
    </row>
    <row r="4" spans="1:15" ht="15" thickBot="1">
      <c r="A4" s="51"/>
      <c r="B4" s="52"/>
      <c r="C4" s="52"/>
      <c r="D4" s="52"/>
      <c r="E4" s="52"/>
      <c r="F4" s="52"/>
      <c r="G4" s="53"/>
      <c r="H4" s="23">
        <v>3</v>
      </c>
      <c r="I4" s="26">
        <v>45547</v>
      </c>
      <c r="J4" s="27" t="s">
        <v>181</v>
      </c>
      <c r="K4" s="27">
        <v>2.9</v>
      </c>
      <c r="L4" s="27" t="s">
        <v>95</v>
      </c>
      <c r="M4" s="27" t="s">
        <v>105</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62" priority="10">
      <formula>SUMPRODUCT(--ISNUMBER(MATCH(M2:M101, Selects, 0))) &gt; 0</formula>
    </cfRule>
    <cfRule type="expression" dxfId="461" priority="11">
      <formula>OR(AND(SUMPRODUCT(--ISNUMBER(MATCH(M2:M101, Selects, 0))) = 0, SUMPRODUCT(--ISNUMBER(MATCH(M2:M101, Delivery, 0))) = 0, SUMPRODUCT(--ISNUMBER(MATCH(M2:M101, Sales, 0))) = 0, SUMPRODUCT(--ISNUMBER(MATCH(M2:M101, Rejects, 0))) &gt; 0), COUNTIF(M2:M101, "*") = 0)</formula>
    </cfRule>
    <cfRule type="expression" dxfId="460" priority="12">
      <formula>AND(SUMPRODUCT(--ISNUMBER(MATCH(M2:M101, Selects, 0))) = 0, SUMPRODUCT(--ISNUMBER(MATCH(M2:M101, Delivery, 0))) &gt; 0)</formula>
    </cfRule>
    <cfRule type="expression" dxfId="459" priority="13">
      <formula>AND(SUMPRODUCT(--ISNUMBER(MATCH(M2:M101, Selects, 0))) = 0, SUMPRODUCT(--ISNUMBER(MATCH(M2:M101, Delivery, 0))) = 0, SUMPRODUCT(--ISNUMBER(MATCH(M2:M101, Sales, 0))) &gt; 0)</formula>
    </cfRule>
  </conditionalFormatting>
  <conditionalFormatting sqref="A2:G101">
    <cfRule type="expression" dxfId="458" priority="5">
      <formula>OR(ISNUMBER(SEARCH("*hold*", $A$1)), ISNUMBER(SEARCH("*close*", $A$1)))</formula>
    </cfRule>
  </conditionalFormatting>
  <conditionalFormatting sqref="I2:O101">
    <cfRule type="expression" dxfId="457" priority="1">
      <formula>AND(COUNTA($I2:$L2)=4,ISNUMBER(MATCH($M2,Selects,0)))</formula>
    </cfRule>
    <cfRule type="expression" dxfId="456" priority="2">
      <formula>AND(COUNTA($I2:$L2)=4,ISNUMBER(MATCH($M2,Sales,0)))</formula>
    </cfRule>
    <cfRule type="expression" dxfId="455" priority="3">
      <formula>AND(COUNTA($I2:$L2)=4,ISNUMBER(MATCH($M2,Delivery,0)))</formula>
    </cfRule>
    <cfRule type="expression" dxfId="454"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B287EB5D-A876-4CBC-A779-9DF64BFA0CEB}">
      <formula1>Source</formula1>
    </dataValidation>
    <dataValidation type="list" allowBlank="1" showInputMessage="1" showErrorMessage="1" errorTitle="Selection only" error="Select proper status of profile" promptTitle="Select status" prompt="Only select" sqref="M2:M101" xr:uid="{67DC4579-957E-413A-9144-5A23F60AA7E6}">
      <formula1>Status</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69D1-7A99-4D59-9B15-69C70D34259C}">
  <sheetPr>
    <tabColor rgb="FF00FFFF"/>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6.44140625" bestFit="1" customWidth="1"/>
    <col min="11" max="11" width="6.109375" customWidth="1"/>
    <col min="13" max="13" width="29.88671875" customWidth="1"/>
    <col min="14" max="14" width="23.44140625" customWidth="1"/>
    <col min="15" max="15" width="22.6640625" customWidth="1"/>
  </cols>
  <sheetData>
    <row r="1" spans="1:15">
      <c r="A1" s="45" t="s">
        <v>171</v>
      </c>
      <c r="B1" s="46"/>
      <c r="C1" s="46"/>
      <c r="D1" s="46"/>
      <c r="E1" s="46"/>
      <c r="F1" s="46"/>
      <c r="G1" s="47"/>
      <c r="H1" s="15" t="s">
        <v>86</v>
      </c>
      <c r="I1" s="25" t="s">
        <v>87</v>
      </c>
      <c r="J1" s="25" t="s">
        <v>88</v>
      </c>
      <c r="K1" s="25" t="s">
        <v>89</v>
      </c>
      <c r="L1" s="25" t="s">
        <v>90</v>
      </c>
      <c r="M1" s="25" t="s">
        <v>91</v>
      </c>
      <c r="N1" s="25" t="s">
        <v>92</v>
      </c>
      <c r="O1" s="25" t="s">
        <v>93</v>
      </c>
    </row>
    <row r="2" spans="1:15">
      <c r="A2" s="48" t="s">
        <v>393</v>
      </c>
      <c r="B2" s="49"/>
      <c r="C2" s="49"/>
      <c r="D2" s="49"/>
      <c r="E2" s="49"/>
      <c r="F2" s="49"/>
      <c r="G2" s="50"/>
      <c r="H2" s="23">
        <v>1</v>
      </c>
      <c r="I2" s="26">
        <v>45539</v>
      </c>
      <c r="J2" s="27" t="s">
        <v>94</v>
      </c>
      <c r="K2" s="27">
        <v>4.0999999999999996</v>
      </c>
      <c r="L2" s="27" t="s">
        <v>95</v>
      </c>
      <c r="M2" s="27"/>
      <c r="N2" s="27"/>
      <c r="O2" s="27"/>
    </row>
    <row r="3" spans="1:15">
      <c r="A3" s="51"/>
      <c r="B3" s="52"/>
      <c r="C3" s="52"/>
      <c r="D3" s="52"/>
      <c r="E3" s="52"/>
      <c r="F3" s="52"/>
      <c r="G3" s="53"/>
      <c r="H3" s="23">
        <v>2</v>
      </c>
      <c r="I3" s="26">
        <v>45539</v>
      </c>
      <c r="J3" s="27" t="s">
        <v>182</v>
      </c>
      <c r="K3" s="27">
        <v>7</v>
      </c>
      <c r="L3" s="27" t="s">
        <v>95</v>
      </c>
      <c r="M3" s="27" t="s">
        <v>99</v>
      </c>
      <c r="N3" s="27"/>
      <c r="O3" s="27"/>
    </row>
    <row r="4" spans="1:15">
      <c r="A4" s="51"/>
      <c r="B4" s="52"/>
      <c r="C4" s="52"/>
      <c r="D4" s="52"/>
      <c r="E4" s="52"/>
      <c r="F4" s="52"/>
      <c r="G4" s="53"/>
      <c r="H4" s="23">
        <v>3</v>
      </c>
      <c r="I4" s="26">
        <v>45539</v>
      </c>
      <c r="J4" s="27" t="s">
        <v>183</v>
      </c>
      <c r="K4" s="27">
        <v>7</v>
      </c>
      <c r="L4" s="27" t="s">
        <v>95</v>
      </c>
      <c r="M4" s="27" t="s">
        <v>99</v>
      </c>
      <c r="N4" s="27"/>
      <c r="O4" s="27"/>
    </row>
    <row r="5" spans="1:15">
      <c r="A5" s="51"/>
      <c r="B5" s="52"/>
      <c r="C5" s="52"/>
      <c r="D5" s="52"/>
      <c r="E5" s="52"/>
      <c r="F5" s="52"/>
      <c r="G5" s="53"/>
      <c r="H5" s="23">
        <v>4</v>
      </c>
      <c r="I5" s="26">
        <v>45539</v>
      </c>
      <c r="J5" s="27" t="s">
        <v>184</v>
      </c>
      <c r="K5" s="27">
        <v>7</v>
      </c>
      <c r="L5" s="27" t="s">
        <v>95</v>
      </c>
      <c r="M5" s="27" t="s">
        <v>105</v>
      </c>
      <c r="N5" s="27"/>
      <c r="O5" s="27"/>
    </row>
    <row r="6" spans="1:15">
      <c r="A6" s="51"/>
      <c r="B6" s="52"/>
      <c r="C6" s="52"/>
      <c r="D6" s="52"/>
      <c r="E6" s="52"/>
      <c r="F6" s="52"/>
      <c r="G6" s="53"/>
      <c r="H6" s="23">
        <v>5</v>
      </c>
      <c r="I6" s="26">
        <v>45539</v>
      </c>
      <c r="J6" s="27" t="s">
        <v>185</v>
      </c>
      <c r="K6" s="27">
        <v>9.11</v>
      </c>
      <c r="L6" s="27" t="s">
        <v>95</v>
      </c>
      <c r="M6" s="27" t="s">
        <v>99</v>
      </c>
      <c r="N6" s="27"/>
      <c r="O6" s="27"/>
    </row>
    <row r="7" spans="1:15">
      <c r="A7" s="51"/>
      <c r="B7" s="52"/>
      <c r="C7" s="52"/>
      <c r="D7" s="52"/>
      <c r="E7" s="52"/>
      <c r="F7" s="52"/>
      <c r="G7" s="53"/>
      <c r="H7" s="23">
        <v>6</v>
      </c>
      <c r="I7" s="26">
        <v>45540</v>
      </c>
      <c r="J7" s="27" t="s">
        <v>186</v>
      </c>
      <c r="K7" s="27" t="s">
        <v>187</v>
      </c>
      <c r="L7" s="27" t="s">
        <v>95</v>
      </c>
      <c r="M7" s="27" t="s">
        <v>101</v>
      </c>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53" priority="10">
      <formula>SUMPRODUCT(--ISNUMBER(MATCH(M2:M101, Selects, 0))) &gt; 0</formula>
    </cfRule>
    <cfRule type="expression" dxfId="452" priority="11">
      <formula>OR(AND(SUMPRODUCT(--ISNUMBER(MATCH(M2:M101, Selects, 0))) = 0, SUMPRODUCT(--ISNUMBER(MATCH(M2:M101, Delivery, 0))) = 0, SUMPRODUCT(--ISNUMBER(MATCH(M2:M101, Sales, 0))) = 0, SUMPRODUCT(--ISNUMBER(MATCH(M2:M101, Rejects, 0))) &gt; 0), COUNTIF(M2:M101, "*") = 0)</formula>
    </cfRule>
    <cfRule type="expression" dxfId="451" priority="12">
      <formula>AND(SUMPRODUCT(--ISNUMBER(MATCH(M2:M101, Selects, 0))) = 0, SUMPRODUCT(--ISNUMBER(MATCH(M2:M101, Delivery, 0))) &gt; 0)</formula>
    </cfRule>
    <cfRule type="expression" dxfId="450" priority="13">
      <formula>AND(SUMPRODUCT(--ISNUMBER(MATCH(M2:M101, Selects, 0))) = 0, SUMPRODUCT(--ISNUMBER(MATCH(M2:M101, Delivery, 0))) = 0, SUMPRODUCT(--ISNUMBER(MATCH(M2:M101, Sales, 0))) &gt; 0)</formula>
    </cfRule>
  </conditionalFormatting>
  <conditionalFormatting sqref="A2:G101">
    <cfRule type="expression" dxfId="449" priority="5">
      <formula>OR(ISNUMBER(SEARCH("*hold*", $A$1)), ISNUMBER(SEARCH("*close*", $A$1)))</formula>
    </cfRule>
  </conditionalFormatting>
  <conditionalFormatting sqref="I2:O101">
    <cfRule type="expression" dxfId="448" priority="1">
      <formula>AND(COUNTA($I2:$L2)=4,ISNUMBER(MATCH($M2,Selects,0)))</formula>
    </cfRule>
    <cfRule type="expression" dxfId="447" priority="2">
      <formula>AND(COUNTA($I2:$L2)=4,ISNUMBER(MATCH($M2,Sales,0)))</formula>
    </cfRule>
    <cfRule type="expression" dxfId="446" priority="3">
      <formula>AND(COUNTA($I2:$L2)=4,ISNUMBER(MATCH($M2,Delivery,0)))</formula>
    </cfRule>
    <cfRule type="expression" dxfId="445"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529C58C7-8C08-416F-A8A9-6B934AE2195B}">
      <formula1>Source</formula1>
    </dataValidation>
    <dataValidation type="list" allowBlank="1" showInputMessage="1" showErrorMessage="1" errorTitle="Selection only" error="Select proper status of profile" promptTitle="Select status" prompt="Only select" sqref="M2:M101" xr:uid="{99A525B5-DBE0-4485-9765-200C08F116D3}">
      <formula1>Status</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C1DF0-67C2-4318-8739-622183627618}">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171</v>
      </c>
      <c r="B1" s="46"/>
      <c r="C1" s="46"/>
      <c r="D1" s="46"/>
      <c r="E1" s="46"/>
      <c r="F1" s="46"/>
      <c r="G1" s="47"/>
      <c r="H1" s="15" t="s">
        <v>86</v>
      </c>
      <c r="I1" s="25" t="s">
        <v>87</v>
      </c>
      <c r="J1" s="25" t="s">
        <v>88</v>
      </c>
      <c r="K1" s="25" t="s">
        <v>89</v>
      </c>
      <c r="L1" s="25" t="s">
        <v>90</v>
      </c>
      <c r="M1" s="25" t="s">
        <v>91</v>
      </c>
      <c r="N1" s="25" t="s">
        <v>92</v>
      </c>
      <c r="O1" s="25" t="s">
        <v>93</v>
      </c>
    </row>
    <row r="2" spans="1:15">
      <c r="A2" s="48" t="s">
        <v>392</v>
      </c>
      <c r="B2" s="49"/>
      <c r="C2" s="49"/>
      <c r="D2" s="49"/>
      <c r="E2" s="49"/>
      <c r="F2" s="49"/>
      <c r="G2" s="50"/>
      <c r="H2" s="23">
        <v>1</v>
      </c>
      <c r="I2" s="26">
        <v>45538</v>
      </c>
      <c r="J2" s="27" t="s">
        <v>119</v>
      </c>
      <c r="K2" s="27" t="s">
        <v>109</v>
      </c>
      <c r="L2" s="27" t="s">
        <v>120</v>
      </c>
      <c r="M2" s="27" t="s">
        <v>101</v>
      </c>
      <c r="N2" s="27"/>
      <c r="O2" s="27"/>
    </row>
    <row r="3" spans="1:15">
      <c r="A3" s="51"/>
      <c r="B3" s="52"/>
      <c r="C3" s="52"/>
      <c r="D3" s="52"/>
      <c r="E3" s="52"/>
      <c r="F3" s="52"/>
      <c r="G3" s="53"/>
      <c r="H3" s="23">
        <v>2</v>
      </c>
      <c r="I3" s="26">
        <v>45538</v>
      </c>
      <c r="J3" s="27" t="s">
        <v>150</v>
      </c>
      <c r="K3" s="27" t="s">
        <v>109</v>
      </c>
      <c r="L3" s="27" t="s">
        <v>120</v>
      </c>
      <c r="M3" s="27" t="s">
        <v>101</v>
      </c>
      <c r="N3" s="27"/>
      <c r="O3" s="27"/>
    </row>
    <row r="4" spans="1:15">
      <c r="A4" s="51"/>
      <c r="B4" s="52"/>
      <c r="C4" s="52"/>
      <c r="D4" s="52"/>
      <c r="E4" s="52"/>
      <c r="F4" s="52"/>
      <c r="G4" s="53"/>
      <c r="H4" s="23">
        <v>3</v>
      </c>
      <c r="I4" s="26">
        <v>45538</v>
      </c>
      <c r="J4" s="27" t="s">
        <v>188</v>
      </c>
      <c r="K4" s="27" t="s">
        <v>109</v>
      </c>
      <c r="L4" s="27" t="s">
        <v>120</v>
      </c>
      <c r="M4" s="27" t="s">
        <v>101</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44" priority="14">
      <formula>SUMPRODUCT(--ISNUMBER(MATCH(M2:M101, Selects, 0))) &gt; 0</formula>
    </cfRule>
    <cfRule type="expression" dxfId="443" priority="15">
      <formula>OR(AND(SUMPRODUCT(--ISNUMBER(MATCH(M2:M101, Selects, 0))) = 0, SUMPRODUCT(--ISNUMBER(MATCH(M2:M101, Delivery, 0))) = 0, SUMPRODUCT(--ISNUMBER(MATCH(M2:M101, Sales, 0))) = 0, SUMPRODUCT(--ISNUMBER(MATCH(M2:M101, Rejects, 0))) &gt; 0), COUNTIF(M2:M101, "*") = 0)</formula>
    </cfRule>
    <cfRule type="expression" dxfId="442" priority="16">
      <formula>AND(SUMPRODUCT(--ISNUMBER(MATCH(M2:M101, Selects, 0))) = 0, SUMPRODUCT(--ISNUMBER(MATCH(M2:M101, Delivery, 0))) &gt; 0)</formula>
    </cfRule>
    <cfRule type="expression" dxfId="441" priority="17">
      <formula>AND(SUMPRODUCT(--ISNUMBER(MATCH(M2:M101, Selects, 0))) = 0, SUMPRODUCT(--ISNUMBER(MATCH(M2:M101, Delivery, 0))) = 0, SUMPRODUCT(--ISNUMBER(MATCH(M2:M101, Sales, 0))) &gt; 0)</formula>
    </cfRule>
  </conditionalFormatting>
  <conditionalFormatting sqref="A2:G101">
    <cfRule type="expression" dxfId="440" priority="9">
      <formula>OR(ISNUMBER(SEARCH("*hold*", $A$1)), ISNUMBER(SEARCH("*close*", $A$1)))</formula>
    </cfRule>
  </conditionalFormatting>
  <conditionalFormatting sqref="I2:O101">
    <cfRule type="expression" dxfId="439" priority="1">
      <formula>AND(COUNTA($I2:$L2)=4,ISNUMBER(MATCH($M2,Selects,0)))</formula>
    </cfRule>
    <cfRule type="expression" dxfId="438" priority="2">
      <formula>AND(COUNTA($I2:$L2)=4,ISNUMBER(MATCH($M2,Sales,0)))</formula>
    </cfRule>
    <cfRule type="expression" dxfId="437" priority="3">
      <formula>AND(COUNTA($I2:$L2)=4,ISNUMBER(MATCH($M2,Delivery,0)))</formula>
    </cfRule>
    <cfRule type="expression" dxfId="436"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6B3C53CD-2441-445C-AEDE-30A84CC4A883}">
      <formula1>Source</formula1>
    </dataValidation>
    <dataValidation type="list" allowBlank="1" showInputMessage="1" showErrorMessage="1" errorTitle="Selection only" error="Select proper status of profile" promptTitle="Select status" prompt="Only select" sqref="M2:M101" xr:uid="{DF3911E7-F836-4E09-B176-CCAAD8A989C0}">
      <formula1>Status</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DFEF1-89F4-4851-AF14-7D0198FEA694}">
  <sheetPr>
    <tabColor rgb="FFE6E6FA"/>
  </sheetPr>
  <dimension ref="A1:O101"/>
  <sheetViews>
    <sheetView workbookViewId="0">
      <pane ySplit="1" topLeftCell="A2" activePane="bottomLeft" state="frozen"/>
      <selection pane="bottomLeft" activeCell="I31" sqref="I3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171</v>
      </c>
      <c r="B1" s="46"/>
      <c r="C1" s="46"/>
      <c r="D1" s="46"/>
      <c r="E1" s="46"/>
      <c r="F1" s="46"/>
      <c r="G1" s="47"/>
      <c r="H1" s="15" t="s">
        <v>86</v>
      </c>
      <c r="I1" s="25" t="s">
        <v>87</v>
      </c>
      <c r="J1" s="25" t="s">
        <v>88</v>
      </c>
      <c r="K1" s="25" t="s">
        <v>89</v>
      </c>
      <c r="L1" s="25" t="s">
        <v>90</v>
      </c>
      <c r="M1" s="25" t="s">
        <v>91</v>
      </c>
      <c r="N1" s="25" t="s">
        <v>92</v>
      </c>
      <c r="O1" s="25" t="s">
        <v>93</v>
      </c>
    </row>
    <row r="2" spans="1:15">
      <c r="A2" s="48" t="s">
        <v>391</v>
      </c>
      <c r="B2" s="49"/>
      <c r="C2" s="49"/>
      <c r="D2" s="49"/>
      <c r="E2" s="49"/>
      <c r="F2" s="49"/>
      <c r="G2" s="50"/>
      <c r="H2" s="23">
        <v>1</v>
      </c>
      <c r="I2" s="26">
        <v>45547</v>
      </c>
      <c r="J2" s="27" t="s">
        <v>189</v>
      </c>
      <c r="K2" s="27" t="s">
        <v>142</v>
      </c>
      <c r="L2" s="27" t="s">
        <v>95</v>
      </c>
      <c r="M2" s="27" t="s">
        <v>101</v>
      </c>
      <c r="N2" s="27"/>
      <c r="O2" s="27"/>
    </row>
    <row r="3" spans="1:15">
      <c r="A3" s="51"/>
      <c r="B3" s="52"/>
      <c r="C3" s="52"/>
      <c r="D3" s="52"/>
      <c r="E3" s="52"/>
      <c r="F3" s="52"/>
      <c r="G3" s="53"/>
      <c r="H3" s="23">
        <v>2</v>
      </c>
      <c r="I3" s="26">
        <v>45547</v>
      </c>
      <c r="J3" s="27" t="s">
        <v>190</v>
      </c>
      <c r="K3" s="27" t="s">
        <v>115</v>
      </c>
      <c r="L3" s="27" t="s">
        <v>95</v>
      </c>
      <c r="M3" s="27" t="s">
        <v>99</v>
      </c>
      <c r="N3" s="27"/>
      <c r="O3" s="27"/>
    </row>
    <row r="4" spans="1:15">
      <c r="A4" s="51"/>
      <c r="B4" s="52"/>
      <c r="C4" s="52"/>
      <c r="D4" s="52"/>
      <c r="E4" s="52"/>
      <c r="F4" s="52"/>
      <c r="G4" s="53"/>
      <c r="H4" s="23">
        <v>3</v>
      </c>
      <c r="I4" s="26">
        <v>45547</v>
      </c>
      <c r="J4" s="27" t="s">
        <v>191</v>
      </c>
      <c r="K4" s="27" t="s">
        <v>142</v>
      </c>
      <c r="L4" s="27" t="s">
        <v>95</v>
      </c>
      <c r="M4" s="27" t="s">
        <v>101</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35" priority="10">
      <formula>SUMPRODUCT(--ISNUMBER(MATCH(M2:M101, Selects, 0))) &gt; 0</formula>
    </cfRule>
    <cfRule type="expression" dxfId="434" priority="11">
      <formula>OR(AND(SUMPRODUCT(--ISNUMBER(MATCH(M2:M101, Selects, 0))) = 0, SUMPRODUCT(--ISNUMBER(MATCH(M2:M101, Delivery, 0))) = 0, SUMPRODUCT(--ISNUMBER(MATCH(M2:M101, Sales, 0))) = 0, SUMPRODUCT(--ISNUMBER(MATCH(M2:M101, Rejects, 0))) &gt; 0), COUNTIF(M2:M101, "*") = 0)</formula>
    </cfRule>
    <cfRule type="expression" dxfId="433" priority="12">
      <formula>AND(SUMPRODUCT(--ISNUMBER(MATCH(M2:M101, Selects, 0))) = 0, SUMPRODUCT(--ISNUMBER(MATCH(M2:M101, Delivery, 0))) &gt; 0)</formula>
    </cfRule>
    <cfRule type="expression" dxfId="432" priority="13">
      <formula>AND(SUMPRODUCT(--ISNUMBER(MATCH(M2:M101, Selects, 0))) = 0, SUMPRODUCT(--ISNUMBER(MATCH(M2:M101, Delivery, 0))) = 0, SUMPRODUCT(--ISNUMBER(MATCH(M2:M101, Sales, 0))) &gt; 0)</formula>
    </cfRule>
  </conditionalFormatting>
  <conditionalFormatting sqref="A2:G101">
    <cfRule type="expression" dxfId="431" priority="5">
      <formula>OR(ISNUMBER(SEARCH("*hold*", $A$1)), ISNUMBER(SEARCH("*close*", $A$1)))</formula>
    </cfRule>
  </conditionalFormatting>
  <conditionalFormatting sqref="I2:O101">
    <cfRule type="expression" dxfId="430" priority="1">
      <formula>AND(COUNTA($I2:$L2)=4,ISNUMBER(MATCH($M2,Selects,0)))</formula>
    </cfRule>
    <cfRule type="expression" dxfId="429" priority="2">
      <formula>AND(COUNTA($I2:$L2)=4,ISNUMBER(MATCH($M2,Sales,0)))</formula>
    </cfRule>
    <cfRule type="expression" dxfId="428" priority="3">
      <formula>AND(COUNTA($I2:$L2)=4,ISNUMBER(MATCH($M2,Delivery,0)))</formula>
    </cfRule>
    <cfRule type="expression" dxfId="427"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EB942F4A-C5D7-424F-BBDA-CF1EC8D13DA5}">
      <formula1>Status</formula1>
    </dataValidation>
    <dataValidation type="list" allowBlank="1" showInputMessage="1" showErrorMessage="1" errorTitle="Selection only" error="Data not in list" promptTitle="Select proper source" sqref="L2:L101" xr:uid="{81AED8CA-F190-4D6E-BE38-41C877230E73}">
      <formula1>Source</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3BAE5-506B-4699-8DCB-ADA675B03B7D}">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192</v>
      </c>
      <c r="B1" s="46"/>
      <c r="C1" s="46"/>
      <c r="D1" s="46"/>
      <c r="E1" s="46"/>
      <c r="F1" s="46"/>
      <c r="G1" s="47"/>
      <c r="H1" s="15" t="s">
        <v>86</v>
      </c>
      <c r="I1" s="25" t="s">
        <v>87</v>
      </c>
      <c r="J1" s="25" t="s">
        <v>88</v>
      </c>
      <c r="K1" s="25" t="s">
        <v>89</v>
      </c>
      <c r="L1" s="25" t="s">
        <v>90</v>
      </c>
      <c r="M1" s="25" t="s">
        <v>91</v>
      </c>
      <c r="N1" s="25" t="s">
        <v>92</v>
      </c>
      <c r="O1" s="25" t="s">
        <v>93</v>
      </c>
    </row>
    <row r="2" spans="1:15" ht="28.8">
      <c r="A2" s="48" t="s">
        <v>395</v>
      </c>
      <c r="B2" s="49"/>
      <c r="C2" s="49"/>
      <c r="D2" s="49"/>
      <c r="E2" s="49"/>
      <c r="F2" s="49"/>
      <c r="G2" s="50"/>
      <c r="H2" s="23">
        <v>1</v>
      </c>
      <c r="I2" s="26">
        <v>45542</v>
      </c>
      <c r="J2" s="28" t="s">
        <v>193</v>
      </c>
      <c r="K2" s="27" t="s">
        <v>109</v>
      </c>
      <c r="L2" s="27" t="s">
        <v>95</v>
      </c>
      <c r="M2" s="27" t="s">
        <v>99</v>
      </c>
      <c r="N2" s="27"/>
      <c r="O2" s="27"/>
    </row>
    <row r="3" spans="1:15">
      <c r="A3" s="51"/>
      <c r="B3" s="52"/>
      <c r="C3" s="52"/>
      <c r="D3" s="52"/>
      <c r="E3" s="52"/>
      <c r="F3" s="52"/>
      <c r="G3" s="53"/>
      <c r="H3" s="23">
        <v>2</v>
      </c>
      <c r="I3" s="26">
        <v>45542</v>
      </c>
      <c r="J3" s="27" t="s">
        <v>194</v>
      </c>
      <c r="K3" s="27" t="s">
        <v>109</v>
      </c>
      <c r="L3" s="27" t="s">
        <v>95</v>
      </c>
      <c r="M3" s="27" t="s">
        <v>99</v>
      </c>
      <c r="N3" s="27"/>
      <c r="O3" s="27"/>
    </row>
    <row r="4" spans="1:15">
      <c r="A4" s="51"/>
      <c r="B4" s="52"/>
      <c r="C4" s="52"/>
      <c r="D4" s="52"/>
      <c r="E4" s="52"/>
      <c r="F4" s="52"/>
      <c r="G4" s="53"/>
      <c r="H4" s="23">
        <v>3</v>
      </c>
      <c r="I4" s="26">
        <v>45542</v>
      </c>
      <c r="J4" s="44" t="s">
        <v>195</v>
      </c>
      <c r="K4" s="27">
        <v>5</v>
      </c>
      <c r="L4" s="27" t="s">
        <v>95</v>
      </c>
      <c r="M4" s="27" t="s">
        <v>101</v>
      </c>
      <c r="N4" s="27"/>
      <c r="O4" s="27" t="s">
        <v>149</v>
      </c>
    </row>
    <row r="5" spans="1:15">
      <c r="A5" s="51"/>
      <c r="B5" s="52"/>
      <c r="C5" s="52"/>
      <c r="D5" s="52"/>
      <c r="E5" s="52"/>
      <c r="F5" s="52"/>
      <c r="G5" s="53"/>
      <c r="H5" s="23">
        <v>4</v>
      </c>
      <c r="I5" s="26">
        <v>45542</v>
      </c>
      <c r="J5" s="44" t="s">
        <v>196</v>
      </c>
      <c r="K5" s="27">
        <v>5</v>
      </c>
      <c r="L5" s="27" t="s">
        <v>95</v>
      </c>
      <c r="M5" s="27" t="s">
        <v>159</v>
      </c>
      <c r="N5" s="27"/>
      <c r="O5" s="27" t="s">
        <v>149</v>
      </c>
    </row>
    <row r="6" spans="1:15">
      <c r="A6" s="51"/>
      <c r="B6" s="52"/>
      <c r="C6" s="52"/>
      <c r="D6" s="52"/>
      <c r="E6" s="52"/>
      <c r="F6" s="52"/>
      <c r="G6" s="53"/>
      <c r="H6" s="23">
        <v>5</v>
      </c>
      <c r="I6" s="26">
        <v>45544</v>
      </c>
      <c r="J6" s="27" t="s">
        <v>197</v>
      </c>
      <c r="K6" s="27" t="s">
        <v>198</v>
      </c>
      <c r="L6" s="27" t="s">
        <v>95</v>
      </c>
      <c r="M6" s="27" t="s">
        <v>101</v>
      </c>
      <c r="N6" s="27"/>
      <c r="O6" s="27" t="s">
        <v>149</v>
      </c>
    </row>
    <row r="7" spans="1:15">
      <c r="A7" s="51"/>
      <c r="B7" s="52"/>
      <c r="C7" s="52"/>
      <c r="D7" s="52"/>
      <c r="E7" s="52"/>
      <c r="F7" s="52"/>
      <c r="G7" s="53"/>
      <c r="H7" s="23">
        <v>6</v>
      </c>
      <c r="I7" s="26">
        <v>45544</v>
      </c>
      <c r="J7" s="27" t="s">
        <v>199</v>
      </c>
      <c r="K7" s="27">
        <v>2</v>
      </c>
      <c r="L7" s="27" t="s">
        <v>95</v>
      </c>
      <c r="M7" s="27" t="s">
        <v>101</v>
      </c>
      <c r="N7" s="27"/>
      <c r="O7" s="27" t="s">
        <v>149</v>
      </c>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26" priority="10">
      <formula>SUMPRODUCT(--ISNUMBER(MATCH(M2:M101, Selects, 0))) &gt; 0</formula>
    </cfRule>
    <cfRule type="expression" dxfId="425" priority="11">
      <formula>OR(AND(SUMPRODUCT(--ISNUMBER(MATCH(M2:M101, Selects, 0))) = 0, SUMPRODUCT(--ISNUMBER(MATCH(M2:M101, Delivery, 0))) = 0, SUMPRODUCT(--ISNUMBER(MATCH(M2:M101, Sales, 0))) = 0, SUMPRODUCT(--ISNUMBER(MATCH(M2:M101, Rejects, 0))) &gt; 0), COUNTIF(M2:M101, "*") = 0)</formula>
    </cfRule>
    <cfRule type="expression" dxfId="424" priority="12">
      <formula>AND(SUMPRODUCT(--ISNUMBER(MATCH(M2:M101, Selects, 0))) = 0, SUMPRODUCT(--ISNUMBER(MATCH(M2:M101, Delivery, 0))) &gt; 0)</formula>
    </cfRule>
    <cfRule type="expression" dxfId="423" priority="13">
      <formula>AND(SUMPRODUCT(--ISNUMBER(MATCH(M2:M101, Selects, 0))) = 0, SUMPRODUCT(--ISNUMBER(MATCH(M2:M101, Delivery, 0))) = 0, SUMPRODUCT(--ISNUMBER(MATCH(M2:M101, Sales, 0))) &gt; 0)</formula>
    </cfRule>
  </conditionalFormatting>
  <conditionalFormatting sqref="A2:G101">
    <cfRule type="expression" dxfId="422" priority="5">
      <formula>OR(ISNUMBER(SEARCH("*hold*", $A$1)), ISNUMBER(SEARCH("*close*", $A$1)))</formula>
    </cfRule>
  </conditionalFormatting>
  <conditionalFormatting sqref="I2:O101">
    <cfRule type="expression" dxfId="421" priority="1">
      <formula>AND(COUNTA($I2:$L2)=4,ISNUMBER(MATCH($M2,Selects,0)))</formula>
    </cfRule>
    <cfRule type="expression" dxfId="420" priority="2">
      <formula>AND(COUNTA($I2:$L2)=4,ISNUMBER(MATCH($M2,Sales,0)))</formula>
    </cfRule>
    <cfRule type="expression" dxfId="419" priority="3">
      <formula>AND(COUNTA($I2:$L2)=4,ISNUMBER(MATCH($M2,Delivery,0)))</formula>
    </cfRule>
    <cfRule type="expression" dxfId="418" priority="4">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9C4C1651-C713-41B7-8A00-5D86463A2AF9}">
      <formula1>Status</formula1>
    </dataValidation>
    <dataValidation type="list" allowBlank="1" showInputMessage="1" showErrorMessage="1" errorTitle="Selection only" error="Data not in list" promptTitle="Select proper source" sqref="L2:L101" xr:uid="{BA7B5F82-E1A5-4933-A17B-BD8F8335CD8E}">
      <formula1>Source</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F3613-A223-4173-92F4-007ADD11D7C9}">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200</v>
      </c>
      <c r="B1" s="46"/>
      <c r="C1" s="46"/>
      <c r="D1" s="46"/>
      <c r="E1" s="46"/>
      <c r="F1" s="46"/>
      <c r="G1" s="47"/>
      <c r="H1" s="15" t="s">
        <v>86</v>
      </c>
      <c r="I1" s="25" t="s">
        <v>87</v>
      </c>
      <c r="J1" s="25" t="s">
        <v>88</v>
      </c>
      <c r="K1" s="25" t="s">
        <v>89</v>
      </c>
      <c r="L1" s="25" t="s">
        <v>90</v>
      </c>
      <c r="M1" s="25" t="s">
        <v>91</v>
      </c>
      <c r="N1" s="25" t="s">
        <v>92</v>
      </c>
      <c r="O1" s="25" t="s">
        <v>93</v>
      </c>
    </row>
    <row r="2" spans="1:15">
      <c r="A2" s="48" t="s">
        <v>396</v>
      </c>
      <c r="B2" s="49"/>
      <c r="C2" s="49"/>
      <c r="D2" s="49"/>
      <c r="E2" s="49"/>
      <c r="F2" s="49"/>
      <c r="G2" s="50"/>
      <c r="H2" s="23">
        <v>1</v>
      </c>
      <c r="I2" s="26">
        <v>45531</v>
      </c>
      <c r="J2" s="27" t="s">
        <v>121</v>
      </c>
      <c r="K2" s="27" t="s">
        <v>109</v>
      </c>
      <c r="L2" s="27" t="s">
        <v>120</v>
      </c>
      <c r="M2" s="27" t="s">
        <v>101</v>
      </c>
      <c r="N2" s="27"/>
      <c r="O2" s="27"/>
    </row>
    <row r="3" spans="1:15">
      <c r="A3" s="51"/>
      <c r="B3" s="52"/>
      <c r="C3" s="52"/>
      <c r="D3" s="52"/>
      <c r="E3" s="52"/>
      <c r="F3" s="52"/>
      <c r="G3" s="53"/>
      <c r="H3" s="23">
        <v>2</v>
      </c>
      <c r="I3" s="26">
        <v>45531</v>
      </c>
      <c r="J3" s="27" t="s">
        <v>122</v>
      </c>
      <c r="K3" s="27" t="s">
        <v>109</v>
      </c>
      <c r="L3" s="27" t="s">
        <v>120</v>
      </c>
      <c r="M3" s="27" t="s">
        <v>101</v>
      </c>
      <c r="N3" s="27"/>
      <c r="O3" s="27"/>
    </row>
    <row r="4" spans="1:15">
      <c r="A4" s="51"/>
      <c r="B4" s="52"/>
      <c r="C4" s="52"/>
      <c r="D4" s="52"/>
      <c r="E4" s="52"/>
      <c r="F4" s="52"/>
      <c r="G4" s="53"/>
      <c r="H4" s="23">
        <v>3</v>
      </c>
      <c r="I4" s="26">
        <v>45531</v>
      </c>
      <c r="J4" s="27" t="s">
        <v>201</v>
      </c>
      <c r="K4" s="27" t="s">
        <v>109</v>
      </c>
      <c r="L4" s="27" t="s">
        <v>120</v>
      </c>
      <c r="M4" s="27" t="s">
        <v>168</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17" priority="10">
      <formula>SUMPRODUCT(--ISNUMBER(MATCH(M2:M101, Selects, 0))) &gt; 0</formula>
    </cfRule>
    <cfRule type="expression" dxfId="416" priority="11">
      <formula>OR(AND(SUMPRODUCT(--ISNUMBER(MATCH(M2:M101, Selects, 0))) = 0, SUMPRODUCT(--ISNUMBER(MATCH(M2:M101, Delivery, 0))) = 0, SUMPRODUCT(--ISNUMBER(MATCH(M2:M101, Sales, 0))) = 0, SUMPRODUCT(--ISNUMBER(MATCH(M2:M101, Rejects, 0))) &gt; 0), COUNTIF(M2:M101, "*") = 0)</formula>
    </cfRule>
    <cfRule type="expression" dxfId="415" priority="12">
      <formula>AND(SUMPRODUCT(--ISNUMBER(MATCH(M2:M101, Selects, 0))) = 0, SUMPRODUCT(--ISNUMBER(MATCH(M2:M101, Delivery, 0))) &gt; 0)</formula>
    </cfRule>
    <cfRule type="expression" dxfId="414" priority="13">
      <formula>AND(SUMPRODUCT(--ISNUMBER(MATCH(M2:M101, Selects, 0))) = 0, SUMPRODUCT(--ISNUMBER(MATCH(M2:M101, Delivery, 0))) = 0, SUMPRODUCT(--ISNUMBER(MATCH(M2:M101, Sales, 0))) &gt; 0)</formula>
    </cfRule>
  </conditionalFormatting>
  <conditionalFormatting sqref="A2:G101">
    <cfRule type="expression" dxfId="413" priority="5">
      <formula>OR(ISNUMBER(SEARCH("*hold*", $A$1)), ISNUMBER(SEARCH("*close*", $A$1)))</formula>
    </cfRule>
  </conditionalFormatting>
  <conditionalFormatting sqref="I2:O101">
    <cfRule type="expression" dxfId="412" priority="1">
      <formula>AND(COUNTA($I2:$L2)=4,ISNUMBER(MATCH($M2,Selects,0)))</formula>
    </cfRule>
    <cfRule type="expression" dxfId="411" priority="2">
      <formula>AND(COUNTA($I2:$L2)=4,ISNUMBER(MATCH($M2,Sales,0)))</formula>
    </cfRule>
    <cfRule type="expression" dxfId="410" priority="3">
      <formula>AND(COUNTA($I2:$L2)=4,ISNUMBER(MATCH($M2,Delivery,0)))</formula>
    </cfRule>
    <cfRule type="expression" dxfId="409" priority="4">
      <formula>AND(COUNTA($I2:$L2)=4,ISNUMBER(MATCH($M2,Rejects,0)))</formula>
    </cfRule>
  </conditionalFormatting>
  <dataValidations count="2">
    <dataValidation type="list" allowBlank="1" showInputMessage="1" showErrorMessage="1" errorTitle="Selection only" error="Data not in list" promptTitle="Select proper source" sqref="L2:L101" xr:uid="{3D934852-74F5-4FB8-B14C-A479193B080A}">
      <formula1>Source</formula1>
    </dataValidation>
    <dataValidation type="list" allowBlank="1" showInputMessage="1" showErrorMessage="1" errorTitle="Selection only" error="Select proper status of profile" promptTitle="Select status" prompt="Only select" sqref="M2:M101" xr:uid="{84A918BA-E356-42FE-8902-A29E3E061C08}">
      <formula1>Status</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D5B6-B6DE-44D2-A3A8-FE6AC1459F5F}">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200</v>
      </c>
      <c r="B1" s="46"/>
      <c r="C1" s="46"/>
      <c r="D1" s="46"/>
      <c r="E1" s="46"/>
      <c r="F1" s="46"/>
      <c r="G1" s="47"/>
      <c r="H1" s="15" t="s">
        <v>86</v>
      </c>
      <c r="I1" s="25" t="s">
        <v>87</v>
      </c>
      <c r="J1" s="25" t="s">
        <v>88</v>
      </c>
      <c r="K1" s="25" t="s">
        <v>89</v>
      </c>
      <c r="L1" s="25" t="s">
        <v>90</v>
      </c>
      <c r="M1" s="25" t="s">
        <v>91</v>
      </c>
      <c r="N1" s="25" t="s">
        <v>92</v>
      </c>
      <c r="O1" s="25" t="s">
        <v>93</v>
      </c>
    </row>
    <row r="2" spans="1:15">
      <c r="A2" s="48" t="s">
        <v>397</v>
      </c>
      <c r="B2" s="49"/>
      <c r="C2" s="49"/>
      <c r="D2" s="49"/>
      <c r="E2" s="49"/>
      <c r="F2" s="49"/>
      <c r="G2" s="50"/>
      <c r="H2" s="23">
        <v>1</v>
      </c>
      <c r="I2" s="26"/>
      <c r="J2" s="27"/>
      <c r="K2" s="27"/>
      <c r="L2" s="27"/>
      <c r="M2" s="27"/>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08" priority="6">
      <formula>SUMPRODUCT(--ISNUMBER(MATCH(M2:M101, Selects, 0))) &gt; 0</formula>
    </cfRule>
    <cfRule type="expression" dxfId="407" priority="7">
      <formula>OR(AND(SUMPRODUCT(--ISNUMBER(MATCH(M2:M101, Selects, 0))) = 0, SUMPRODUCT(--ISNUMBER(MATCH(M2:M101, Delivery, 0))) = 0, SUMPRODUCT(--ISNUMBER(MATCH(M2:M101, Sales, 0))) = 0, SUMPRODUCT(--ISNUMBER(MATCH(M2:M101, Rejects, 0))) &gt; 0), COUNTIF(M2:M101, "*") = 0)</formula>
    </cfRule>
    <cfRule type="expression" dxfId="406" priority="8">
      <formula>AND(SUMPRODUCT(--ISNUMBER(MATCH(M2:M101, Selects, 0))) = 0, SUMPRODUCT(--ISNUMBER(MATCH(M2:M101, Delivery, 0))) &gt; 0)</formula>
    </cfRule>
    <cfRule type="expression" dxfId="405" priority="9">
      <formula>AND(SUMPRODUCT(--ISNUMBER(MATCH(M2:M101, Selects, 0))) = 0, SUMPRODUCT(--ISNUMBER(MATCH(M2:M101, Delivery, 0))) = 0, SUMPRODUCT(--ISNUMBER(MATCH(M2:M101, Sales, 0))) &gt; 0)</formula>
    </cfRule>
  </conditionalFormatting>
  <conditionalFormatting sqref="A2:G101">
    <cfRule type="expression" dxfId="404" priority="1">
      <formula>OR(ISNUMBER(SEARCH("*hold*", $A$1)), ISNUMBER(SEARCH("*close*", $A$1)))</formula>
    </cfRule>
  </conditionalFormatting>
  <conditionalFormatting sqref="I2:O101">
    <cfRule type="expression" dxfId="403" priority="2">
      <formula>AND(COUNTA($I2:$L2)=4,ISNUMBER(MATCH($M2,Selects,0)))</formula>
    </cfRule>
    <cfRule type="expression" dxfId="402" priority="3">
      <formula>AND(COUNTA($I2:$L2)=4,ISNUMBER(MATCH($M2,Sales,0)))</formula>
    </cfRule>
    <cfRule type="expression" dxfId="401" priority="4">
      <formula>AND(COUNTA($I2:$L2)=4,ISNUMBER(MATCH($M2,Delivery,0)))</formula>
    </cfRule>
    <cfRule type="expression" dxfId="400"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546D1B71-BDD0-43D5-8C29-EEF8513078F0}">
      <formula1>Status</formula1>
    </dataValidation>
    <dataValidation type="list" allowBlank="1" showInputMessage="1" showErrorMessage="1" errorTitle="Selection only" error="Data not in list" promptTitle="Select proper source" sqref="L2:L101" xr:uid="{7EC8E308-066A-4E2E-9A8A-038A410C4281}">
      <formula1>Source</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8933-A3A8-46E1-AE48-56B177636227}">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202</v>
      </c>
      <c r="B1" s="46"/>
      <c r="C1" s="46"/>
      <c r="D1" s="46"/>
      <c r="E1" s="46"/>
      <c r="F1" s="46"/>
      <c r="G1" s="47"/>
      <c r="H1" s="15" t="s">
        <v>86</v>
      </c>
      <c r="I1" s="25" t="s">
        <v>87</v>
      </c>
      <c r="J1" s="25" t="s">
        <v>88</v>
      </c>
      <c r="K1" s="25" t="s">
        <v>89</v>
      </c>
      <c r="L1" s="25" t="s">
        <v>90</v>
      </c>
      <c r="M1" s="25" t="s">
        <v>91</v>
      </c>
      <c r="N1" s="25" t="s">
        <v>92</v>
      </c>
      <c r="O1" s="25" t="s">
        <v>93</v>
      </c>
    </row>
    <row r="2" spans="1:15">
      <c r="A2" s="48" t="s">
        <v>398</v>
      </c>
      <c r="B2" s="49"/>
      <c r="C2" s="49"/>
      <c r="D2" s="49"/>
      <c r="E2" s="49"/>
      <c r="F2" s="49"/>
      <c r="G2" s="50"/>
      <c r="H2" s="23">
        <v>1</v>
      </c>
      <c r="I2" s="26">
        <v>45531</v>
      </c>
      <c r="J2" s="27" t="s">
        <v>203</v>
      </c>
      <c r="K2" s="27">
        <v>5</v>
      </c>
      <c r="L2" s="27" t="s">
        <v>204</v>
      </c>
      <c r="M2" s="27" t="s">
        <v>164</v>
      </c>
      <c r="N2" s="27"/>
      <c r="O2" s="27" t="s">
        <v>205</v>
      </c>
    </row>
    <row r="3" spans="1:15">
      <c r="A3" s="51"/>
      <c r="B3" s="52"/>
      <c r="C3" s="52"/>
      <c r="D3" s="52"/>
      <c r="E3" s="52"/>
      <c r="F3" s="52"/>
      <c r="G3" s="53"/>
      <c r="H3" s="23">
        <v>2</v>
      </c>
      <c r="I3" s="26">
        <v>45531</v>
      </c>
      <c r="J3" s="27" t="s">
        <v>206</v>
      </c>
      <c r="K3" s="27">
        <v>4</v>
      </c>
      <c r="L3" s="27" t="s">
        <v>204</v>
      </c>
      <c r="M3" s="27" t="s">
        <v>101</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99" priority="6">
      <formula>SUMPRODUCT(--ISNUMBER(MATCH(M2:M101, Selects, 0))) &gt; 0</formula>
    </cfRule>
    <cfRule type="expression" dxfId="398" priority="7">
      <formula>OR(AND(SUMPRODUCT(--ISNUMBER(MATCH(M2:M101, Selects, 0))) = 0, SUMPRODUCT(--ISNUMBER(MATCH(M2:M101, Delivery, 0))) = 0, SUMPRODUCT(--ISNUMBER(MATCH(M2:M101, Sales, 0))) = 0, SUMPRODUCT(--ISNUMBER(MATCH(M2:M101, Rejects, 0))) &gt; 0), COUNTIF(M2:M101, "*") = 0)</formula>
    </cfRule>
    <cfRule type="expression" dxfId="397" priority="8">
      <formula>AND(SUMPRODUCT(--ISNUMBER(MATCH(M2:M101, Selects, 0))) = 0, SUMPRODUCT(--ISNUMBER(MATCH(M2:M101, Delivery, 0))) &gt; 0)</formula>
    </cfRule>
    <cfRule type="expression" dxfId="396" priority="9">
      <formula>AND(SUMPRODUCT(--ISNUMBER(MATCH(M2:M101, Selects, 0))) = 0, SUMPRODUCT(--ISNUMBER(MATCH(M2:M101, Delivery, 0))) = 0, SUMPRODUCT(--ISNUMBER(MATCH(M2:M101, Sales, 0))) &gt; 0)</formula>
    </cfRule>
  </conditionalFormatting>
  <conditionalFormatting sqref="A2:G101">
    <cfRule type="expression" dxfId="395" priority="1">
      <formula>OR(ISNUMBER(SEARCH("*hold*", $A$1)), ISNUMBER(SEARCH("*close*", $A$1)))</formula>
    </cfRule>
  </conditionalFormatting>
  <conditionalFormatting sqref="I2:O101">
    <cfRule type="expression" dxfId="394" priority="2">
      <formula>AND(COUNTA($I2:$L2)=4,ISNUMBER(MATCH($M2,Selects,0)))</formula>
    </cfRule>
    <cfRule type="expression" dxfId="393" priority="3">
      <formula>AND(COUNTA($I2:$L2)=4,ISNUMBER(MATCH($M2,Sales,0)))</formula>
    </cfRule>
    <cfRule type="expression" dxfId="392" priority="4">
      <formula>AND(COUNTA($I2:$L2)=4,ISNUMBER(MATCH($M2,Delivery,0)))</formula>
    </cfRule>
    <cfRule type="expression" dxfId="391"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50A24ED8-9A63-4264-9B9B-8E3E5B46F354}">
      <formula1>Source</formula1>
    </dataValidation>
    <dataValidation type="list" allowBlank="1" showInputMessage="1" showErrorMessage="1" errorTitle="Selection only" error="Select proper status of profile" promptTitle="Select status" prompt="Only select" sqref="M2:M101" xr:uid="{16C0800A-189A-4A31-8ACD-CFD2C74A12AB}">
      <formula1>Status</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980D-8B57-45D0-9993-002CB2DC915B}">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207</v>
      </c>
      <c r="B1" s="46"/>
      <c r="C1" s="46"/>
      <c r="D1" s="46"/>
      <c r="E1" s="46"/>
      <c r="F1" s="46"/>
      <c r="G1" s="47"/>
      <c r="H1" s="15" t="s">
        <v>86</v>
      </c>
      <c r="I1" s="25" t="s">
        <v>87</v>
      </c>
      <c r="J1" s="25" t="s">
        <v>88</v>
      </c>
      <c r="K1" s="25" t="s">
        <v>89</v>
      </c>
      <c r="L1" s="25" t="s">
        <v>90</v>
      </c>
      <c r="M1" s="25" t="s">
        <v>91</v>
      </c>
      <c r="N1" s="25" t="s">
        <v>92</v>
      </c>
      <c r="O1" s="25" t="s">
        <v>93</v>
      </c>
    </row>
    <row r="2" spans="1:15">
      <c r="A2" s="48" t="s">
        <v>399</v>
      </c>
      <c r="B2" s="49"/>
      <c r="C2" s="49"/>
      <c r="D2" s="49"/>
      <c r="E2" s="49"/>
      <c r="F2" s="49"/>
      <c r="G2" s="50"/>
      <c r="H2" s="23">
        <v>1</v>
      </c>
      <c r="I2" s="26"/>
      <c r="J2" s="27"/>
      <c r="K2" s="27"/>
      <c r="L2" s="27"/>
      <c r="M2" s="27"/>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90" priority="6">
      <formula>SUMPRODUCT(--ISNUMBER(MATCH(M2:M101, Selects, 0))) &gt; 0</formula>
    </cfRule>
    <cfRule type="expression" dxfId="389" priority="7">
      <formula>OR(AND(SUMPRODUCT(--ISNUMBER(MATCH(M2:M101, Selects, 0))) = 0, SUMPRODUCT(--ISNUMBER(MATCH(M2:M101, Delivery, 0))) = 0, SUMPRODUCT(--ISNUMBER(MATCH(M2:M101, Sales, 0))) = 0, SUMPRODUCT(--ISNUMBER(MATCH(M2:M101, Rejects, 0))) &gt; 0), COUNTIF(M2:M101, "*") = 0)</formula>
    </cfRule>
    <cfRule type="expression" dxfId="388" priority="8">
      <formula>AND(SUMPRODUCT(--ISNUMBER(MATCH(M2:M101, Selects, 0))) = 0, SUMPRODUCT(--ISNUMBER(MATCH(M2:M101, Delivery, 0))) &gt; 0)</formula>
    </cfRule>
    <cfRule type="expression" dxfId="387" priority="9">
      <formula>AND(SUMPRODUCT(--ISNUMBER(MATCH(M2:M101, Selects, 0))) = 0, SUMPRODUCT(--ISNUMBER(MATCH(M2:M101, Delivery, 0))) = 0, SUMPRODUCT(--ISNUMBER(MATCH(M2:M101, Sales, 0))) &gt; 0)</formula>
    </cfRule>
  </conditionalFormatting>
  <conditionalFormatting sqref="A2:G101">
    <cfRule type="expression" dxfId="386" priority="1">
      <formula>OR(ISNUMBER(SEARCH("*hold*", $A$1)), ISNUMBER(SEARCH("*close*", $A$1)))</formula>
    </cfRule>
  </conditionalFormatting>
  <conditionalFormatting sqref="I2:O101">
    <cfRule type="expression" dxfId="385" priority="2">
      <formula>AND(COUNTA($I2:$L2)=4,ISNUMBER(MATCH($M2,Selects,0)))</formula>
    </cfRule>
    <cfRule type="expression" dxfId="384" priority="3">
      <formula>AND(COUNTA($I2:$L2)=4,ISNUMBER(MATCH($M2,Sales,0)))</formula>
    </cfRule>
    <cfRule type="expression" dxfId="383" priority="4">
      <formula>AND(COUNTA($I2:$L2)=4,ISNUMBER(MATCH($M2,Delivery,0)))</formula>
    </cfRule>
    <cfRule type="expression" dxfId="382"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999C1D90-8C44-4C1D-BF38-39847E5E26A9}">
      <formula1>Status</formula1>
    </dataValidation>
    <dataValidation type="list" allowBlank="1" showInputMessage="1" showErrorMessage="1" errorTitle="Selection only" error="Data not in list" promptTitle="Select proper source" sqref="L2:L101" xr:uid="{15EA8733-D718-4866-9AD3-46F00A1A3BE0}">
      <formula1>Source</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1A20-D8E9-4501-9EAC-251308B19455}">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208</v>
      </c>
      <c r="B1" s="46"/>
      <c r="C1" s="46"/>
      <c r="D1" s="46"/>
      <c r="E1" s="46"/>
      <c r="F1" s="46"/>
      <c r="G1" s="47"/>
      <c r="H1" s="15" t="s">
        <v>86</v>
      </c>
      <c r="I1" s="25" t="s">
        <v>87</v>
      </c>
      <c r="J1" s="25" t="s">
        <v>88</v>
      </c>
      <c r="K1" s="25" t="s">
        <v>89</v>
      </c>
      <c r="L1" s="25" t="s">
        <v>90</v>
      </c>
      <c r="M1" s="25" t="s">
        <v>91</v>
      </c>
      <c r="N1" s="25" t="s">
        <v>92</v>
      </c>
      <c r="O1" s="25" t="s">
        <v>93</v>
      </c>
    </row>
    <row r="2" spans="1:15">
      <c r="A2" s="48" t="s">
        <v>400</v>
      </c>
      <c r="B2" s="49"/>
      <c r="C2" s="49"/>
      <c r="D2" s="49"/>
      <c r="E2" s="49"/>
      <c r="F2" s="49"/>
      <c r="G2" s="50"/>
      <c r="H2" s="23">
        <v>1</v>
      </c>
      <c r="I2" s="26">
        <v>45525</v>
      </c>
      <c r="J2" s="27" t="s">
        <v>209</v>
      </c>
      <c r="K2" s="27" t="s">
        <v>109</v>
      </c>
      <c r="L2" s="27" t="s">
        <v>120</v>
      </c>
      <c r="M2" s="27" t="s">
        <v>164</v>
      </c>
      <c r="N2" s="27"/>
      <c r="O2" s="27"/>
    </row>
    <row r="3" spans="1:15">
      <c r="A3" s="51"/>
      <c r="B3" s="52"/>
      <c r="C3" s="52"/>
      <c r="D3" s="52"/>
      <c r="E3" s="52"/>
      <c r="F3" s="52"/>
      <c r="G3" s="53"/>
      <c r="H3" s="23">
        <v>2</v>
      </c>
      <c r="I3" s="26">
        <v>45525</v>
      </c>
      <c r="J3" s="27" t="s">
        <v>150</v>
      </c>
      <c r="K3" s="27" t="s">
        <v>109</v>
      </c>
      <c r="L3" s="27" t="s">
        <v>120</v>
      </c>
      <c r="M3" s="27" t="s">
        <v>168</v>
      </c>
      <c r="N3" s="27"/>
      <c r="O3" s="27"/>
    </row>
    <row r="4" spans="1:15">
      <c r="A4" s="51"/>
      <c r="B4" s="52"/>
      <c r="C4" s="52"/>
      <c r="D4" s="52"/>
      <c r="E4" s="52"/>
      <c r="F4" s="52"/>
      <c r="G4" s="53"/>
      <c r="H4" s="23">
        <v>3</v>
      </c>
      <c r="I4" s="26">
        <v>45525</v>
      </c>
      <c r="J4" s="27" t="s">
        <v>210</v>
      </c>
      <c r="K4" s="27" t="s">
        <v>109</v>
      </c>
      <c r="L4" s="27" t="s">
        <v>120</v>
      </c>
      <c r="M4" s="27" t="s">
        <v>168</v>
      </c>
      <c r="N4" s="27"/>
      <c r="O4" s="27" t="s">
        <v>211</v>
      </c>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81" priority="6">
      <formula>SUMPRODUCT(--ISNUMBER(MATCH(M2:M101, Selects, 0))) &gt; 0</formula>
    </cfRule>
    <cfRule type="expression" dxfId="380" priority="7">
      <formula>OR(AND(SUMPRODUCT(--ISNUMBER(MATCH(M2:M101, Selects, 0))) = 0, SUMPRODUCT(--ISNUMBER(MATCH(M2:M101, Delivery, 0))) = 0, SUMPRODUCT(--ISNUMBER(MATCH(M2:M101, Sales, 0))) = 0, SUMPRODUCT(--ISNUMBER(MATCH(M2:M101, Rejects, 0))) &gt; 0), COUNTIF(M2:M101, "*") = 0)</formula>
    </cfRule>
    <cfRule type="expression" dxfId="379" priority="8">
      <formula>AND(SUMPRODUCT(--ISNUMBER(MATCH(M2:M101, Selects, 0))) = 0, SUMPRODUCT(--ISNUMBER(MATCH(M2:M101, Delivery, 0))) &gt; 0)</formula>
    </cfRule>
    <cfRule type="expression" dxfId="378" priority="9">
      <formula>AND(SUMPRODUCT(--ISNUMBER(MATCH(M2:M101, Selects, 0))) = 0, SUMPRODUCT(--ISNUMBER(MATCH(M2:M101, Delivery, 0))) = 0, SUMPRODUCT(--ISNUMBER(MATCH(M2:M101, Sales, 0))) &gt; 0)</formula>
    </cfRule>
  </conditionalFormatting>
  <conditionalFormatting sqref="A2:G101">
    <cfRule type="expression" dxfId="377" priority="1">
      <formula>OR(ISNUMBER(SEARCH("*hold*", $A$1)), ISNUMBER(SEARCH("*close*", $A$1)))</formula>
    </cfRule>
  </conditionalFormatting>
  <conditionalFormatting sqref="I2:O101">
    <cfRule type="expression" dxfId="376" priority="2">
      <formula>AND(COUNTA($I2:$L2)=4,ISNUMBER(MATCH($M2,Selects,0)))</formula>
    </cfRule>
    <cfRule type="expression" dxfId="375" priority="3">
      <formula>AND(COUNTA($I2:$L2)=4,ISNUMBER(MATCH($M2,Sales,0)))</formula>
    </cfRule>
    <cfRule type="expression" dxfId="374" priority="4">
      <formula>AND(COUNTA($I2:$L2)=4,ISNUMBER(MATCH($M2,Delivery,0)))</formula>
    </cfRule>
    <cfRule type="expression" dxfId="373"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B3727ED6-C28B-4674-B0C4-BCE277C2EA64}">
      <formula1>Status</formula1>
    </dataValidation>
    <dataValidation type="list" allowBlank="1" showInputMessage="1" showErrorMessage="1" errorTitle="Selection only" error="Data not in list" promptTitle="Select proper source" sqref="L2:L101" xr:uid="{31E3AE42-D93E-4777-BD73-5E6061956B4C}">
      <formula1>Source</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AB8D3-D6C2-4391-9A59-B3F0CB508B25}">
  <sheetPr>
    <tabColor rgb="FF00FFFF"/>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212</v>
      </c>
      <c r="B1" s="46"/>
      <c r="C1" s="46"/>
      <c r="D1" s="46"/>
      <c r="E1" s="46"/>
      <c r="F1" s="46"/>
      <c r="G1" s="47"/>
      <c r="H1" s="15" t="s">
        <v>86</v>
      </c>
      <c r="I1" s="25" t="s">
        <v>87</v>
      </c>
      <c r="J1" s="25" t="s">
        <v>88</v>
      </c>
      <c r="K1" s="25" t="s">
        <v>89</v>
      </c>
      <c r="L1" s="25" t="s">
        <v>90</v>
      </c>
      <c r="M1" s="25" t="s">
        <v>91</v>
      </c>
      <c r="N1" s="25" t="s">
        <v>92</v>
      </c>
      <c r="O1" s="25" t="s">
        <v>93</v>
      </c>
    </row>
    <row r="2" spans="1:15">
      <c r="A2" s="48" t="s">
        <v>402</v>
      </c>
      <c r="B2" s="49"/>
      <c r="C2" s="49"/>
      <c r="D2" s="49"/>
      <c r="E2" s="49"/>
      <c r="F2" s="49"/>
      <c r="G2" s="50"/>
      <c r="H2" s="23">
        <v>1</v>
      </c>
      <c r="I2" s="26">
        <v>45532</v>
      </c>
      <c r="J2" s="27" t="s">
        <v>213</v>
      </c>
      <c r="K2" s="27">
        <v>3.7</v>
      </c>
      <c r="L2" s="27" t="s">
        <v>204</v>
      </c>
      <c r="M2" s="27" t="s">
        <v>105</v>
      </c>
      <c r="N2" s="27"/>
      <c r="O2" s="27" t="s">
        <v>214</v>
      </c>
    </row>
    <row r="3" spans="1:15">
      <c r="A3" s="51"/>
      <c r="B3" s="52"/>
      <c r="C3" s="52"/>
      <c r="D3" s="52"/>
      <c r="E3" s="52"/>
      <c r="F3" s="52"/>
      <c r="G3" s="53"/>
      <c r="H3" s="23">
        <v>2</v>
      </c>
      <c r="I3" s="26">
        <v>45532</v>
      </c>
      <c r="J3" s="27" t="s">
        <v>215</v>
      </c>
      <c r="K3" s="27">
        <v>4.9000000000000004</v>
      </c>
      <c r="L3" s="27" t="s">
        <v>204</v>
      </c>
      <c r="M3" s="27" t="s">
        <v>105</v>
      </c>
      <c r="N3" s="27"/>
      <c r="O3" s="27" t="s">
        <v>216</v>
      </c>
    </row>
    <row r="4" spans="1:15">
      <c r="A4" s="51"/>
      <c r="B4" s="52"/>
      <c r="C4" s="52"/>
      <c r="D4" s="52"/>
      <c r="E4" s="52"/>
      <c r="F4" s="52"/>
      <c r="G4" s="53"/>
      <c r="H4" s="23">
        <v>3</v>
      </c>
      <c r="I4" s="26">
        <v>45532</v>
      </c>
      <c r="J4" s="27" t="s">
        <v>217</v>
      </c>
      <c r="K4" s="27">
        <v>3.4</v>
      </c>
      <c r="L4" s="27" t="s">
        <v>204</v>
      </c>
      <c r="M4" s="27" t="s">
        <v>101</v>
      </c>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72" priority="6">
      <formula>SUMPRODUCT(--ISNUMBER(MATCH(M2:M101, Selects, 0))) &gt; 0</formula>
    </cfRule>
    <cfRule type="expression" dxfId="371" priority="7">
      <formula>OR(AND(SUMPRODUCT(--ISNUMBER(MATCH(M2:M101, Selects, 0))) = 0, SUMPRODUCT(--ISNUMBER(MATCH(M2:M101, Delivery, 0))) = 0, SUMPRODUCT(--ISNUMBER(MATCH(M2:M101, Sales, 0))) = 0, SUMPRODUCT(--ISNUMBER(MATCH(M2:M101, Rejects, 0))) &gt; 0), COUNTIF(M2:M101, "*") = 0)</formula>
    </cfRule>
    <cfRule type="expression" dxfId="370" priority="8">
      <formula>AND(SUMPRODUCT(--ISNUMBER(MATCH(M2:M101, Selects, 0))) = 0, SUMPRODUCT(--ISNUMBER(MATCH(M2:M101, Delivery, 0))) &gt; 0)</formula>
    </cfRule>
    <cfRule type="expression" dxfId="369" priority="9">
      <formula>AND(SUMPRODUCT(--ISNUMBER(MATCH(M2:M101, Selects, 0))) = 0, SUMPRODUCT(--ISNUMBER(MATCH(M2:M101, Delivery, 0))) = 0, SUMPRODUCT(--ISNUMBER(MATCH(M2:M101, Sales, 0))) &gt; 0)</formula>
    </cfRule>
  </conditionalFormatting>
  <conditionalFormatting sqref="A2:G101">
    <cfRule type="expression" dxfId="368" priority="1">
      <formula>OR(ISNUMBER(SEARCH("*hold*", $A$1)), ISNUMBER(SEARCH("*close*", $A$1)))</formula>
    </cfRule>
  </conditionalFormatting>
  <conditionalFormatting sqref="I2:O101">
    <cfRule type="expression" dxfId="367" priority="2">
      <formula>AND(COUNTA($I2:$L2)=4,ISNUMBER(MATCH($M2,Selects,0)))</formula>
    </cfRule>
    <cfRule type="expression" dxfId="366" priority="3">
      <formula>AND(COUNTA($I2:$L2)=4,ISNUMBER(MATCH($M2,Sales,0)))</formula>
    </cfRule>
    <cfRule type="expression" dxfId="365" priority="4">
      <formula>AND(COUNTA($I2:$L2)=4,ISNUMBER(MATCH($M2,Delivery,0)))</formula>
    </cfRule>
    <cfRule type="expression" dxfId="364"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9003956A-DB41-46C5-B8D9-D1F7F955AB4E}">
      <formula1>Source</formula1>
    </dataValidation>
    <dataValidation type="list" allowBlank="1" showInputMessage="1" showErrorMessage="1" errorTitle="Selection only" error="Select proper status of profile" promptTitle="Select status" prompt="Only select" sqref="M2:M101" xr:uid="{643B095D-E7F1-45AA-824D-44E4BBCC93B7}">
      <formula1>Status</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46AA1-AD3E-485C-AAFF-9597464769D4}">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208</v>
      </c>
      <c r="B1" s="46"/>
      <c r="C1" s="46"/>
      <c r="D1" s="46"/>
      <c r="E1" s="46"/>
      <c r="F1" s="46"/>
      <c r="G1" s="47"/>
      <c r="H1" s="15" t="s">
        <v>86</v>
      </c>
      <c r="I1" s="25" t="s">
        <v>87</v>
      </c>
      <c r="J1" s="25" t="s">
        <v>88</v>
      </c>
      <c r="K1" s="25" t="s">
        <v>89</v>
      </c>
      <c r="L1" s="25" t="s">
        <v>90</v>
      </c>
      <c r="M1" s="25" t="s">
        <v>91</v>
      </c>
      <c r="N1" s="25" t="s">
        <v>92</v>
      </c>
      <c r="O1" s="25" t="s">
        <v>93</v>
      </c>
    </row>
    <row r="2" spans="1:15">
      <c r="A2" s="48" t="s">
        <v>401</v>
      </c>
      <c r="B2" s="49"/>
      <c r="C2" s="49"/>
      <c r="D2" s="49"/>
      <c r="E2" s="49"/>
      <c r="F2" s="49"/>
      <c r="G2" s="50"/>
      <c r="H2" s="23">
        <v>1</v>
      </c>
      <c r="I2" s="26">
        <v>45525</v>
      </c>
      <c r="J2" s="27" t="s">
        <v>218</v>
      </c>
      <c r="K2" s="27" t="s">
        <v>115</v>
      </c>
      <c r="L2" s="27" t="s">
        <v>120</v>
      </c>
      <c r="M2" s="27" t="s">
        <v>168</v>
      </c>
      <c r="N2" s="27"/>
      <c r="O2" s="27" t="s">
        <v>219</v>
      </c>
    </row>
    <row r="3" spans="1:15">
      <c r="A3" s="51"/>
      <c r="B3" s="52"/>
      <c r="C3" s="52"/>
      <c r="D3" s="52"/>
      <c r="E3" s="52"/>
      <c r="F3" s="52"/>
      <c r="G3" s="53"/>
      <c r="H3" s="23">
        <v>2</v>
      </c>
      <c r="I3" s="26">
        <v>45525</v>
      </c>
      <c r="J3" s="27" t="s">
        <v>150</v>
      </c>
      <c r="K3" s="27" t="s">
        <v>109</v>
      </c>
      <c r="L3" s="27" t="s">
        <v>120</v>
      </c>
      <c r="M3" s="27" t="s">
        <v>168</v>
      </c>
      <c r="N3" s="27"/>
      <c r="O3" s="27" t="s">
        <v>219</v>
      </c>
    </row>
    <row r="4" spans="1:15">
      <c r="A4" s="51"/>
      <c r="B4" s="52"/>
      <c r="C4" s="52"/>
      <c r="D4" s="52"/>
      <c r="E4" s="52"/>
      <c r="F4" s="52"/>
      <c r="G4" s="53"/>
      <c r="H4" s="23">
        <v>3</v>
      </c>
      <c r="I4" s="26">
        <v>45532</v>
      </c>
      <c r="J4" s="27" t="s">
        <v>121</v>
      </c>
      <c r="K4" s="27" t="s">
        <v>109</v>
      </c>
      <c r="L4" s="27" t="s">
        <v>120</v>
      </c>
      <c r="M4" s="27" t="s">
        <v>101</v>
      </c>
      <c r="N4" s="27"/>
      <c r="O4" s="27"/>
    </row>
    <row r="5" spans="1:15">
      <c r="A5" s="51"/>
      <c r="B5" s="52"/>
      <c r="C5" s="52"/>
      <c r="D5" s="52"/>
      <c r="E5" s="52"/>
      <c r="F5" s="52"/>
      <c r="G5" s="53"/>
      <c r="H5" s="23">
        <v>4</v>
      </c>
      <c r="I5" s="26">
        <v>45532</v>
      </c>
      <c r="J5" s="27" t="s">
        <v>173</v>
      </c>
      <c r="K5" s="27" t="s">
        <v>109</v>
      </c>
      <c r="L5" s="27" t="s">
        <v>120</v>
      </c>
      <c r="M5" s="27" t="s">
        <v>101</v>
      </c>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63" priority="6">
      <formula>SUMPRODUCT(--ISNUMBER(MATCH(M2:M101, Selects, 0))) &gt; 0</formula>
    </cfRule>
    <cfRule type="expression" dxfId="362" priority="7">
      <formula>OR(AND(SUMPRODUCT(--ISNUMBER(MATCH(M2:M101, Selects, 0))) = 0, SUMPRODUCT(--ISNUMBER(MATCH(M2:M101, Delivery, 0))) = 0, SUMPRODUCT(--ISNUMBER(MATCH(M2:M101, Sales, 0))) = 0, SUMPRODUCT(--ISNUMBER(MATCH(M2:M101, Rejects, 0))) &gt; 0), COUNTIF(M2:M101, "*") = 0)</formula>
    </cfRule>
    <cfRule type="expression" dxfId="361" priority="8">
      <formula>AND(SUMPRODUCT(--ISNUMBER(MATCH(M2:M101, Selects, 0))) = 0, SUMPRODUCT(--ISNUMBER(MATCH(M2:M101, Delivery, 0))) &gt; 0)</formula>
    </cfRule>
    <cfRule type="expression" dxfId="360" priority="9">
      <formula>AND(SUMPRODUCT(--ISNUMBER(MATCH(M2:M101, Selects, 0))) = 0, SUMPRODUCT(--ISNUMBER(MATCH(M2:M101, Delivery, 0))) = 0, SUMPRODUCT(--ISNUMBER(MATCH(M2:M101, Sales, 0))) &gt; 0)</formula>
    </cfRule>
  </conditionalFormatting>
  <conditionalFormatting sqref="A2:G101">
    <cfRule type="expression" dxfId="359" priority="1">
      <formula>OR(ISNUMBER(SEARCH("*hold*", $A$1)), ISNUMBER(SEARCH("*close*", $A$1)))</formula>
    </cfRule>
  </conditionalFormatting>
  <conditionalFormatting sqref="I2:O101">
    <cfRule type="expression" dxfId="358" priority="2">
      <formula>AND(COUNTA($I2:$L2)=4,ISNUMBER(MATCH($M2,Selects,0)))</formula>
    </cfRule>
    <cfRule type="expression" dxfId="357" priority="3">
      <formula>AND(COUNTA($I2:$L2)=4,ISNUMBER(MATCH($M2,Sales,0)))</formula>
    </cfRule>
    <cfRule type="expression" dxfId="356" priority="4">
      <formula>AND(COUNTA($I2:$L2)=4,ISNUMBER(MATCH($M2,Delivery,0)))</formula>
    </cfRule>
    <cfRule type="expression" dxfId="355"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6DA92E35-0C37-42E1-B38D-C24215CDC040}">
      <formula1>Source</formula1>
    </dataValidation>
    <dataValidation type="list" allowBlank="1" showInputMessage="1" showErrorMessage="1" errorTitle="Selection only" error="Select proper status of profile" promptTitle="Select status" prompt="Only select" sqref="M2:M101" xr:uid="{889C6866-AAC4-48CE-879E-D4EA5C25D6A7}">
      <formula1>Status</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A4E9F-70AA-4FCC-8955-CC3F8D9A540D}">
  <sheetPr>
    <tabColor rgb="FF00FFFF"/>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30.5546875" customWidth="1"/>
    <col min="11" max="11" width="6.109375" customWidth="1"/>
    <col min="13" max="13" width="29.88671875" customWidth="1"/>
    <col min="14" max="14" width="23.44140625" customWidth="1"/>
    <col min="15" max="15" width="22.6640625" customWidth="1"/>
  </cols>
  <sheetData>
    <row r="1" spans="1:15">
      <c r="A1" s="45" t="s">
        <v>220</v>
      </c>
      <c r="B1" s="46"/>
      <c r="C1" s="46"/>
      <c r="D1" s="46"/>
      <c r="E1" s="46"/>
      <c r="F1" s="46"/>
      <c r="G1" s="47"/>
      <c r="H1" s="15" t="s">
        <v>86</v>
      </c>
      <c r="I1" s="25" t="s">
        <v>87</v>
      </c>
      <c r="J1" s="25" t="s">
        <v>88</v>
      </c>
      <c r="K1" s="25" t="s">
        <v>89</v>
      </c>
      <c r="L1" s="25" t="s">
        <v>90</v>
      </c>
      <c r="M1" s="25" t="s">
        <v>91</v>
      </c>
      <c r="N1" s="25" t="s">
        <v>92</v>
      </c>
      <c r="O1" s="25" t="s">
        <v>93</v>
      </c>
    </row>
    <row r="2" spans="1:15">
      <c r="A2" s="48" t="s">
        <v>403</v>
      </c>
      <c r="B2" s="49"/>
      <c r="C2" s="49"/>
      <c r="D2" s="49"/>
      <c r="E2" s="49"/>
      <c r="F2" s="49"/>
      <c r="G2" s="50"/>
      <c r="H2" s="23">
        <v>1</v>
      </c>
      <c r="I2" s="26">
        <v>45525</v>
      </c>
      <c r="J2" s="27" t="s">
        <v>221</v>
      </c>
      <c r="K2" s="27" t="s">
        <v>115</v>
      </c>
      <c r="L2" s="27" t="s">
        <v>204</v>
      </c>
      <c r="M2" s="27" t="s">
        <v>101</v>
      </c>
      <c r="N2" s="27"/>
      <c r="O2" s="27"/>
    </row>
    <row r="3" spans="1:15">
      <c r="A3" s="51"/>
      <c r="B3" s="52"/>
      <c r="C3" s="52"/>
      <c r="D3" s="52"/>
      <c r="E3" s="52"/>
      <c r="F3" s="52"/>
      <c r="G3" s="53"/>
      <c r="H3" s="23">
        <v>2</v>
      </c>
      <c r="I3" s="26">
        <v>45540</v>
      </c>
      <c r="J3" s="27" t="s">
        <v>222</v>
      </c>
      <c r="K3" s="27" t="s">
        <v>109</v>
      </c>
      <c r="L3" s="27" t="s">
        <v>95</v>
      </c>
      <c r="M3" s="27" t="s">
        <v>105</v>
      </c>
      <c r="N3" s="27"/>
      <c r="O3" s="27"/>
    </row>
    <row r="4" spans="1:15">
      <c r="A4" s="51"/>
      <c r="B4" s="52"/>
      <c r="C4" s="52"/>
      <c r="D4" s="52"/>
      <c r="E4" s="52"/>
      <c r="F4" s="52"/>
      <c r="G4" s="53"/>
      <c r="H4" s="23">
        <v>3</v>
      </c>
      <c r="I4" s="26">
        <v>45540</v>
      </c>
      <c r="J4" s="27" t="s">
        <v>223</v>
      </c>
      <c r="K4" s="27">
        <v>2.8</v>
      </c>
      <c r="L4" s="27" t="s">
        <v>95</v>
      </c>
      <c r="M4" s="27" t="s">
        <v>99</v>
      </c>
      <c r="N4" s="27"/>
      <c r="O4" s="27"/>
    </row>
    <row r="5" spans="1:15">
      <c r="A5" s="51"/>
      <c r="B5" s="52"/>
      <c r="C5" s="52"/>
      <c r="D5" s="52"/>
      <c r="E5" s="52"/>
      <c r="F5" s="52"/>
      <c r="G5" s="53"/>
      <c r="H5" s="23">
        <v>4</v>
      </c>
      <c r="I5" s="26">
        <v>45540</v>
      </c>
      <c r="J5" s="27" t="s">
        <v>224</v>
      </c>
      <c r="K5" s="27">
        <v>2.2999999999999998</v>
      </c>
      <c r="L5" s="27" t="s">
        <v>95</v>
      </c>
      <c r="M5" s="27" t="s">
        <v>99</v>
      </c>
      <c r="N5" s="27"/>
      <c r="O5" s="27"/>
    </row>
    <row r="6" spans="1:15">
      <c r="A6" s="51"/>
      <c r="B6" s="52"/>
      <c r="C6" s="52"/>
      <c r="D6" s="52"/>
      <c r="E6" s="52"/>
      <c r="F6" s="52"/>
      <c r="G6" s="53"/>
      <c r="H6" s="23">
        <v>5</v>
      </c>
      <c r="I6" s="26">
        <v>45540</v>
      </c>
      <c r="J6" s="27" t="s">
        <v>225</v>
      </c>
      <c r="K6" s="27">
        <v>2</v>
      </c>
      <c r="L6" s="27" t="s">
        <v>95</v>
      </c>
      <c r="M6" s="27" t="s">
        <v>101</v>
      </c>
      <c r="N6" s="27"/>
      <c r="O6" s="27"/>
    </row>
    <row r="7" spans="1:15">
      <c r="A7" s="51"/>
      <c r="B7" s="52"/>
      <c r="C7" s="52"/>
      <c r="D7" s="52"/>
      <c r="E7" s="52"/>
      <c r="F7" s="52"/>
      <c r="G7" s="53"/>
      <c r="H7" s="23">
        <v>6</v>
      </c>
      <c r="I7" s="26">
        <v>45540</v>
      </c>
      <c r="J7" s="27" t="s">
        <v>226</v>
      </c>
      <c r="K7" s="27">
        <v>1</v>
      </c>
      <c r="L7" s="27" t="s">
        <v>95</v>
      </c>
      <c r="M7" s="27" t="s">
        <v>101</v>
      </c>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54" priority="6">
      <formula>SUMPRODUCT(--ISNUMBER(MATCH(M2:M101, Selects, 0))) &gt; 0</formula>
    </cfRule>
    <cfRule type="expression" dxfId="353" priority="7">
      <formula>OR(AND(SUMPRODUCT(--ISNUMBER(MATCH(M2:M101, Selects, 0))) = 0, SUMPRODUCT(--ISNUMBER(MATCH(M2:M101, Delivery, 0))) = 0, SUMPRODUCT(--ISNUMBER(MATCH(M2:M101, Sales, 0))) = 0, SUMPRODUCT(--ISNUMBER(MATCH(M2:M101, Rejects, 0))) &gt; 0), COUNTIF(M2:M101, "*") = 0)</formula>
    </cfRule>
    <cfRule type="expression" dxfId="352" priority="8">
      <formula>AND(SUMPRODUCT(--ISNUMBER(MATCH(M2:M101, Selects, 0))) = 0, SUMPRODUCT(--ISNUMBER(MATCH(M2:M101, Delivery, 0))) &gt; 0)</formula>
    </cfRule>
    <cfRule type="expression" dxfId="351" priority="9">
      <formula>AND(SUMPRODUCT(--ISNUMBER(MATCH(M2:M101, Selects, 0))) = 0, SUMPRODUCT(--ISNUMBER(MATCH(M2:M101, Delivery, 0))) = 0, SUMPRODUCT(--ISNUMBER(MATCH(M2:M101, Sales, 0))) &gt; 0)</formula>
    </cfRule>
  </conditionalFormatting>
  <conditionalFormatting sqref="A2:G101">
    <cfRule type="expression" dxfId="350" priority="1">
      <formula>OR(ISNUMBER(SEARCH("*hold*", $A$1)), ISNUMBER(SEARCH("*close*", $A$1)))</formula>
    </cfRule>
  </conditionalFormatting>
  <conditionalFormatting sqref="I2:O101">
    <cfRule type="expression" dxfId="349" priority="2">
      <formula>AND(COUNTA($I2:$L2)=4,ISNUMBER(MATCH($M2,Selects,0)))</formula>
    </cfRule>
    <cfRule type="expression" dxfId="348" priority="3">
      <formula>AND(COUNTA($I2:$L2)=4,ISNUMBER(MATCH($M2,Sales,0)))</formula>
    </cfRule>
    <cfRule type="expression" dxfId="347" priority="4">
      <formula>AND(COUNTA($I2:$L2)=4,ISNUMBER(MATCH($M2,Delivery,0)))</formula>
    </cfRule>
    <cfRule type="expression" dxfId="346"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27792FE5-0D79-43DA-A18F-A350B26926A5}">
      <formula1>Status</formula1>
    </dataValidation>
    <dataValidation type="list" allowBlank="1" showInputMessage="1" showErrorMessage="1" errorTitle="Selection only" error="Data not in list" promptTitle="Select proper source" sqref="L2:L101" xr:uid="{7BCFC5F0-D06C-47F6-A707-F62FB1802AFB}">
      <formula1>Source</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6E3F2-5454-49BE-AD75-38E9955149EC}">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227</v>
      </c>
      <c r="B1" s="46"/>
      <c r="C1" s="46"/>
      <c r="D1" s="46"/>
      <c r="E1" s="46"/>
      <c r="F1" s="46"/>
      <c r="G1" s="47"/>
      <c r="H1" s="15" t="s">
        <v>86</v>
      </c>
      <c r="I1" s="25" t="s">
        <v>87</v>
      </c>
      <c r="J1" s="25" t="s">
        <v>88</v>
      </c>
      <c r="K1" s="25" t="s">
        <v>89</v>
      </c>
      <c r="L1" s="25" t="s">
        <v>90</v>
      </c>
      <c r="M1" s="25" t="s">
        <v>91</v>
      </c>
      <c r="N1" s="25" t="s">
        <v>92</v>
      </c>
      <c r="O1" s="25" t="s">
        <v>93</v>
      </c>
    </row>
    <row r="2" spans="1:15">
      <c r="A2" s="48" t="s">
        <v>404</v>
      </c>
      <c r="B2" s="49"/>
      <c r="C2" s="49"/>
      <c r="D2" s="49"/>
      <c r="E2" s="49"/>
      <c r="F2" s="49"/>
      <c r="G2" s="50"/>
      <c r="H2" s="23">
        <v>1</v>
      </c>
      <c r="I2" s="26">
        <v>45525</v>
      </c>
      <c r="J2" s="27" t="s">
        <v>228</v>
      </c>
      <c r="K2" s="27" t="s">
        <v>109</v>
      </c>
      <c r="L2" s="27" t="s">
        <v>120</v>
      </c>
      <c r="M2" s="27" t="s">
        <v>101</v>
      </c>
      <c r="N2" s="27"/>
      <c r="O2" s="27"/>
    </row>
    <row r="3" spans="1:15">
      <c r="A3" s="51"/>
      <c r="B3" s="52"/>
      <c r="C3" s="52"/>
      <c r="D3" s="52"/>
      <c r="E3" s="52"/>
      <c r="F3" s="52"/>
      <c r="G3" s="53"/>
      <c r="H3" s="23">
        <v>2</v>
      </c>
      <c r="I3" s="26">
        <v>45525</v>
      </c>
      <c r="J3" s="27" t="s">
        <v>210</v>
      </c>
      <c r="K3" s="27" t="s">
        <v>109</v>
      </c>
      <c r="L3" s="27" t="s">
        <v>120</v>
      </c>
      <c r="M3" s="27" t="s">
        <v>101</v>
      </c>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45" priority="6">
      <formula>SUMPRODUCT(--ISNUMBER(MATCH(M2:M101, Selects, 0))) &gt; 0</formula>
    </cfRule>
    <cfRule type="expression" dxfId="344" priority="7">
      <formula>OR(AND(SUMPRODUCT(--ISNUMBER(MATCH(M2:M101, Selects, 0))) = 0, SUMPRODUCT(--ISNUMBER(MATCH(M2:M101, Delivery, 0))) = 0, SUMPRODUCT(--ISNUMBER(MATCH(M2:M101, Sales, 0))) = 0, SUMPRODUCT(--ISNUMBER(MATCH(M2:M101, Rejects, 0))) &gt; 0), COUNTIF(M2:M101, "*") = 0)</formula>
    </cfRule>
    <cfRule type="expression" dxfId="343" priority="8">
      <formula>AND(SUMPRODUCT(--ISNUMBER(MATCH(M2:M101, Selects, 0))) = 0, SUMPRODUCT(--ISNUMBER(MATCH(M2:M101, Delivery, 0))) &gt; 0)</formula>
    </cfRule>
    <cfRule type="expression" dxfId="342" priority="9">
      <formula>AND(SUMPRODUCT(--ISNUMBER(MATCH(M2:M101, Selects, 0))) = 0, SUMPRODUCT(--ISNUMBER(MATCH(M2:M101, Delivery, 0))) = 0, SUMPRODUCT(--ISNUMBER(MATCH(M2:M101, Sales, 0))) &gt; 0)</formula>
    </cfRule>
  </conditionalFormatting>
  <conditionalFormatting sqref="A2:G101">
    <cfRule type="expression" dxfId="341" priority="1">
      <formula>OR(ISNUMBER(SEARCH("*hold*", $A$1)), ISNUMBER(SEARCH("*close*", $A$1)))</formula>
    </cfRule>
  </conditionalFormatting>
  <conditionalFormatting sqref="I2:O101">
    <cfRule type="expression" dxfId="340" priority="2">
      <formula>AND(COUNTA($I2:$L2)=4,ISNUMBER(MATCH($M2,Selects,0)))</formula>
    </cfRule>
    <cfRule type="expression" dxfId="339" priority="3">
      <formula>AND(COUNTA($I2:$L2)=4,ISNUMBER(MATCH($M2,Sales,0)))</formula>
    </cfRule>
    <cfRule type="expression" dxfId="338" priority="4">
      <formula>AND(COUNTA($I2:$L2)=4,ISNUMBER(MATCH($M2,Delivery,0)))</formula>
    </cfRule>
    <cfRule type="expression" dxfId="337"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B0E26007-8F43-4699-8D83-32061FE1555D}">
      <formula1>Source</formula1>
    </dataValidation>
    <dataValidation type="list" allowBlank="1" showInputMessage="1" showErrorMessage="1" errorTitle="Selection only" error="Select proper status of profile" promptTitle="Select status" prompt="Only select" sqref="M2:M101" xr:uid="{3111A2AB-BEF2-471F-BF9D-EBD89D0834C6}">
      <formula1>Status</formula1>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4460-2620-464D-89F0-2111001C329D}">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67" t="s">
        <v>229</v>
      </c>
      <c r="B1" s="46"/>
      <c r="C1" s="46"/>
      <c r="D1" s="46"/>
      <c r="E1" s="46"/>
      <c r="F1" s="46"/>
      <c r="G1" s="47"/>
      <c r="H1" s="15" t="s">
        <v>86</v>
      </c>
      <c r="I1" s="25" t="s">
        <v>87</v>
      </c>
      <c r="J1" s="25" t="s">
        <v>88</v>
      </c>
      <c r="K1" s="25" t="s">
        <v>89</v>
      </c>
      <c r="L1" s="25" t="s">
        <v>90</v>
      </c>
      <c r="M1" s="25" t="s">
        <v>91</v>
      </c>
      <c r="N1" s="25" t="s">
        <v>92</v>
      </c>
      <c r="O1" s="25" t="s">
        <v>93</v>
      </c>
    </row>
    <row r="2" spans="1:15">
      <c r="A2" s="48" t="s">
        <v>405</v>
      </c>
      <c r="B2" s="49"/>
      <c r="C2" s="49"/>
      <c r="D2" s="49"/>
      <c r="E2" s="49"/>
      <c r="F2" s="49"/>
      <c r="G2" s="50"/>
      <c r="H2" s="23">
        <v>1</v>
      </c>
      <c r="I2" s="26">
        <v>45503</v>
      </c>
      <c r="J2" s="27" t="s">
        <v>230</v>
      </c>
      <c r="K2" s="27" t="s">
        <v>109</v>
      </c>
      <c r="L2" s="27" t="s">
        <v>120</v>
      </c>
      <c r="M2" s="27" t="s">
        <v>101</v>
      </c>
      <c r="N2" s="27"/>
      <c r="O2" s="27"/>
    </row>
    <row r="3" spans="1:15">
      <c r="A3" s="51"/>
      <c r="B3" s="52"/>
      <c r="C3" s="52"/>
      <c r="D3" s="52"/>
      <c r="E3" s="52"/>
      <c r="F3" s="52"/>
      <c r="G3" s="53"/>
      <c r="H3" s="23">
        <v>2</v>
      </c>
      <c r="I3" s="26">
        <v>45503</v>
      </c>
      <c r="J3" s="27" t="s">
        <v>173</v>
      </c>
      <c r="K3" s="27" t="s">
        <v>109</v>
      </c>
      <c r="L3" s="27" t="s">
        <v>120</v>
      </c>
      <c r="M3" s="27" t="s">
        <v>101</v>
      </c>
      <c r="N3" s="27"/>
      <c r="O3" s="27"/>
    </row>
    <row r="4" spans="1:15" ht="28.8">
      <c r="A4" s="51"/>
      <c r="B4" s="52"/>
      <c r="C4" s="52"/>
      <c r="D4" s="52"/>
      <c r="E4" s="52"/>
      <c r="F4" s="52"/>
      <c r="G4" s="53"/>
      <c r="H4" s="23">
        <v>3</v>
      </c>
      <c r="I4" s="26">
        <v>45503</v>
      </c>
      <c r="J4" s="27" t="s">
        <v>121</v>
      </c>
      <c r="K4" s="27" t="s">
        <v>109</v>
      </c>
      <c r="L4" s="27" t="s">
        <v>120</v>
      </c>
      <c r="M4" s="27" t="s">
        <v>168</v>
      </c>
      <c r="N4" s="27"/>
      <c r="O4" s="28" t="s">
        <v>231</v>
      </c>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36" priority="6">
      <formula>SUMPRODUCT(--ISNUMBER(MATCH(M2:M101, Selects, 0))) &gt; 0</formula>
    </cfRule>
    <cfRule type="expression" dxfId="335" priority="7">
      <formula>OR(AND(SUMPRODUCT(--ISNUMBER(MATCH(M2:M101, Selects, 0))) = 0, SUMPRODUCT(--ISNUMBER(MATCH(M2:M101, Delivery, 0))) = 0, SUMPRODUCT(--ISNUMBER(MATCH(M2:M101, Sales, 0))) = 0, SUMPRODUCT(--ISNUMBER(MATCH(M2:M101, Rejects, 0))) &gt; 0), COUNTIF(M2:M101, "*") = 0)</formula>
    </cfRule>
    <cfRule type="expression" dxfId="334" priority="8">
      <formula>AND(SUMPRODUCT(--ISNUMBER(MATCH(M2:M101, Selects, 0))) = 0, SUMPRODUCT(--ISNUMBER(MATCH(M2:M101, Delivery, 0))) &gt; 0)</formula>
    </cfRule>
    <cfRule type="expression" dxfId="333" priority="9">
      <formula>AND(SUMPRODUCT(--ISNUMBER(MATCH(M2:M101, Selects, 0))) = 0, SUMPRODUCT(--ISNUMBER(MATCH(M2:M101, Delivery, 0))) = 0, SUMPRODUCT(--ISNUMBER(MATCH(M2:M101, Sales, 0))) &gt; 0)</formula>
    </cfRule>
  </conditionalFormatting>
  <conditionalFormatting sqref="A2:G101">
    <cfRule type="expression" dxfId="332" priority="1">
      <formula>OR(ISNUMBER(SEARCH("*hold*", $A$1)), ISNUMBER(SEARCH("*close*", $A$1)))</formula>
    </cfRule>
  </conditionalFormatting>
  <conditionalFormatting sqref="I2:O101">
    <cfRule type="expression" dxfId="331" priority="2">
      <formula>AND(COUNTA($I2:$L2)=4,ISNUMBER(MATCH($M2,Selects,0)))</formula>
    </cfRule>
    <cfRule type="expression" dxfId="330" priority="3">
      <formula>AND(COUNTA($I2:$L2)=4,ISNUMBER(MATCH($M2,Sales,0)))</formula>
    </cfRule>
    <cfRule type="expression" dxfId="329" priority="4">
      <formula>AND(COUNTA($I2:$L2)=4,ISNUMBER(MATCH($M2,Delivery,0)))</formula>
    </cfRule>
    <cfRule type="expression" dxfId="32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4592A394-DF93-45F2-ABBE-B0B03D776B35}">
      <formula1>Source</formula1>
    </dataValidation>
    <dataValidation type="list" allowBlank="1" showInputMessage="1" showErrorMessage="1" errorTitle="Selection only" error="Select proper status of profile" promptTitle="Select status" prompt="Only select" sqref="M2:M101" xr:uid="{90EBD15A-C222-4847-9E5C-F5E0D28F87BA}">
      <formula1>Status</formula1>
    </dataValidation>
  </dataValidation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0BCC-3035-45C9-9FD0-F984C858634B}">
  <sheetPr>
    <tabColor rgb="FF39FF14"/>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227</v>
      </c>
      <c r="B1" s="46"/>
      <c r="C1" s="46"/>
      <c r="D1" s="46"/>
      <c r="E1" s="46"/>
      <c r="F1" s="46"/>
      <c r="G1" s="47"/>
      <c r="H1" s="15" t="s">
        <v>86</v>
      </c>
      <c r="I1" s="25" t="s">
        <v>87</v>
      </c>
      <c r="J1" s="25" t="s">
        <v>88</v>
      </c>
      <c r="K1" s="25" t="s">
        <v>89</v>
      </c>
      <c r="L1" s="25" t="s">
        <v>90</v>
      </c>
      <c r="M1" s="25" t="s">
        <v>91</v>
      </c>
      <c r="N1" s="25" t="s">
        <v>92</v>
      </c>
      <c r="O1" s="25" t="s">
        <v>93</v>
      </c>
    </row>
    <row r="2" spans="1:15" ht="15" customHeight="1">
      <c r="A2" s="48" t="s">
        <v>406</v>
      </c>
      <c r="B2" s="59"/>
      <c r="C2" s="59"/>
      <c r="D2" s="59"/>
      <c r="E2" s="59"/>
      <c r="F2" s="59"/>
      <c r="G2" s="60"/>
      <c r="H2" s="23">
        <v>1</v>
      </c>
      <c r="I2" s="26">
        <v>45516</v>
      </c>
      <c r="J2" s="27" t="s">
        <v>232</v>
      </c>
      <c r="K2" s="27" t="s">
        <v>115</v>
      </c>
      <c r="L2" s="27" t="s">
        <v>120</v>
      </c>
      <c r="M2" s="27" t="s">
        <v>164</v>
      </c>
      <c r="N2" s="27"/>
      <c r="O2" s="27"/>
    </row>
    <row r="3" spans="1:15">
      <c r="A3" s="61"/>
      <c r="B3" s="62"/>
      <c r="C3" s="62"/>
      <c r="D3" s="62"/>
      <c r="E3" s="62"/>
      <c r="F3" s="62"/>
      <c r="G3" s="63"/>
      <c r="H3" s="23">
        <v>2</v>
      </c>
      <c r="I3" s="26">
        <v>45517</v>
      </c>
      <c r="J3" s="28" t="s">
        <v>233</v>
      </c>
      <c r="K3" s="27" t="s">
        <v>115</v>
      </c>
      <c r="L3" s="27" t="s">
        <v>204</v>
      </c>
      <c r="M3" s="27" t="s">
        <v>99</v>
      </c>
      <c r="N3" s="27"/>
      <c r="O3" s="27" t="s">
        <v>234</v>
      </c>
    </row>
    <row r="4" spans="1:15" ht="43.2">
      <c r="A4" s="61"/>
      <c r="B4" s="62"/>
      <c r="C4" s="62"/>
      <c r="D4" s="62"/>
      <c r="E4" s="62"/>
      <c r="F4" s="62"/>
      <c r="G4" s="63"/>
      <c r="H4" s="23">
        <v>3</v>
      </c>
      <c r="I4" s="26">
        <v>45517</v>
      </c>
      <c r="J4" s="28" t="s">
        <v>235</v>
      </c>
      <c r="K4" s="27" t="s">
        <v>236</v>
      </c>
      <c r="L4" s="27" t="s">
        <v>204</v>
      </c>
      <c r="M4" s="27" t="s">
        <v>130</v>
      </c>
      <c r="N4" s="27"/>
      <c r="O4" s="28" t="s">
        <v>237</v>
      </c>
    </row>
    <row r="5" spans="1:15">
      <c r="A5" s="61"/>
      <c r="B5" s="62"/>
      <c r="C5" s="62"/>
      <c r="D5" s="62"/>
      <c r="E5" s="62"/>
      <c r="F5" s="62"/>
      <c r="G5" s="63"/>
      <c r="H5" s="23">
        <v>4</v>
      </c>
      <c r="I5" s="26">
        <v>45525</v>
      </c>
      <c r="J5" s="27" t="s">
        <v>238</v>
      </c>
      <c r="K5" s="27">
        <v>3.6</v>
      </c>
      <c r="L5" s="27" t="s">
        <v>95</v>
      </c>
      <c r="M5" s="27" t="s">
        <v>130</v>
      </c>
      <c r="N5" s="27"/>
      <c r="O5" s="28" t="s">
        <v>239</v>
      </c>
    </row>
    <row r="6" spans="1:15">
      <c r="A6" s="61"/>
      <c r="B6" s="62"/>
      <c r="C6" s="62"/>
      <c r="D6" s="62"/>
      <c r="E6" s="62"/>
      <c r="F6" s="62"/>
      <c r="G6" s="63"/>
      <c r="H6" s="23">
        <v>5</v>
      </c>
      <c r="I6" s="26">
        <v>45531</v>
      </c>
      <c r="J6" s="27" t="s">
        <v>232</v>
      </c>
      <c r="K6" s="27" t="s">
        <v>115</v>
      </c>
      <c r="L6" s="27" t="s">
        <v>120</v>
      </c>
      <c r="M6" s="27" t="s">
        <v>240</v>
      </c>
      <c r="N6" s="27"/>
      <c r="O6" s="27"/>
    </row>
    <row r="7" spans="1:15">
      <c r="A7" s="61"/>
      <c r="B7" s="62"/>
      <c r="C7" s="62"/>
      <c r="D7" s="62"/>
      <c r="E7" s="62"/>
      <c r="F7" s="62"/>
      <c r="G7" s="63"/>
      <c r="H7" s="23">
        <v>6</v>
      </c>
      <c r="I7" s="26"/>
      <c r="J7" s="27"/>
      <c r="K7" s="27"/>
      <c r="L7" s="27"/>
      <c r="M7" s="27"/>
      <c r="N7" s="27"/>
      <c r="O7" s="27"/>
    </row>
    <row r="8" spans="1:15">
      <c r="A8" s="61"/>
      <c r="B8" s="62"/>
      <c r="C8" s="62"/>
      <c r="D8" s="62"/>
      <c r="E8" s="62"/>
      <c r="F8" s="62"/>
      <c r="G8" s="63"/>
      <c r="H8" s="23">
        <v>7</v>
      </c>
      <c r="I8" s="26"/>
      <c r="J8" s="27"/>
      <c r="K8" s="27"/>
      <c r="L8" s="27"/>
      <c r="M8" s="27"/>
      <c r="N8" s="27"/>
      <c r="O8" s="27"/>
    </row>
    <row r="9" spans="1:15">
      <c r="A9" s="61"/>
      <c r="B9" s="62"/>
      <c r="C9" s="62"/>
      <c r="D9" s="62"/>
      <c r="E9" s="62"/>
      <c r="F9" s="62"/>
      <c r="G9" s="63"/>
      <c r="H9" s="23">
        <v>8</v>
      </c>
      <c r="I9" s="26"/>
      <c r="J9" s="27"/>
      <c r="K9" s="27"/>
      <c r="L9" s="27"/>
      <c r="M9" s="27"/>
      <c r="N9" s="27"/>
      <c r="O9" s="27"/>
    </row>
    <row r="10" spans="1:15">
      <c r="A10" s="61"/>
      <c r="B10" s="62"/>
      <c r="C10" s="62"/>
      <c r="D10" s="62"/>
      <c r="E10" s="62"/>
      <c r="F10" s="62"/>
      <c r="G10" s="63"/>
      <c r="H10" s="23">
        <v>9</v>
      </c>
      <c r="I10" s="26"/>
      <c r="J10" s="27"/>
      <c r="K10" s="27"/>
      <c r="L10" s="27"/>
      <c r="M10" s="27"/>
      <c r="N10" s="27"/>
      <c r="O10" s="27"/>
    </row>
    <row r="11" spans="1:15">
      <c r="A11" s="61"/>
      <c r="B11" s="62"/>
      <c r="C11" s="62"/>
      <c r="D11" s="62"/>
      <c r="E11" s="62"/>
      <c r="F11" s="62"/>
      <c r="G11" s="63"/>
      <c r="H11" s="23">
        <v>10</v>
      </c>
      <c r="I11" s="26"/>
      <c r="J11" s="27"/>
      <c r="K11" s="27"/>
      <c r="L11" s="27"/>
      <c r="M11" s="27"/>
      <c r="N11" s="27"/>
      <c r="O11" s="27"/>
    </row>
    <row r="12" spans="1:15">
      <c r="A12" s="61"/>
      <c r="B12" s="62"/>
      <c r="C12" s="62"/>
      <c r="D12" s="62"/>
      <c r="E12" s="62"/>
      <c r="F12" s="62"/>
      <c r="G12" s="63"/>
      <c r="H12" s="23">
        <v>11</v>
      </c>
      <c r="I12" s="26"/>
      <c r="J12" s="27"/>
      <c r="K12" s="27"/>
      <c r="L12" s="27"/>
      <c r="M12" s="27"/>
      <c r="N12" s="27"/>
      <c r="O12" s="27"/>
    </row>
    <row r="13" spans="1:15">
      <c r="A13" s="61"/>
      <c r="B13" s="62"/>
      <c r="C13" s="62"/>
      <c r="D13" s="62"/>
      <c r="E13" s="62"/>
      <c r="F13" s="62"/>
      <c r="G13" s="63"/>
      <c r="H13" s="23">
        <v>12</v>
      </c>
      <c r="I13" s="26"/>
      <c r="J13" s="27"/>
      <c r="K13" s="27"/>
      <c r="L13" s="27"/>
      <c r="M13" s="27"/>
      <c r="N13" s="27"/>
      <c r="O13" s="27"/>
    </row>
    <row r="14" spans="1:15">
      <c r="A14" s="61"/>
      <c r="B14" s="62"/>
      <c r="C14" s="62"/>
      <c r="D14" s="62"/>
      <c r="E14" s="62"/>
      <c r="F14" s="62"/>
      <c r="G14" s="63"/>
      <c r="H14" s="23">
        <v>13</v>
      </c>
      <c r="I14" s="26"/>
      <c r="J14" s="27"/>
      <c r="K14" s="27"/>
      <c r="L14" s="27"/>
      <c r="M14" s="27"/>
      <c r="N14" s="27"/>
      <c r="O14" s="27"/>
    </row>
    <row r="15" spans="1:15">
      <c r="A15" s="61"/>
      <c r="B15" s="62"/>
      <c r="C15" s="62"/>
      <c r="D15" s="62"/>
      <c r="E15" s="62"/>
      <c r="F15" s="62"/>
      <c r="G15" s="63"/>
      <c r="H15" s="23">
        <v>14</v>
      </c>
      <c r="I15" s="26"/>
      <c r="J15" s="27"/>
      <c r="K15" s="27"/>
      <c r="L15" s="27"/>
      <c r="M15" s="27"/>
      <c r="N15" s="27"/>
      <c r="O15" s="27"/>
    </row>
    <row r="16" spans="1:15">
      <c r="A16" s="61"/>
      <c r="B16" s="62"/>
      <c r="C16" s="62"/>
      <c r="D16" s="62"/>
      <c r="E16" s="62"/>
      <c r="F16" s="62"/>
      <c r="G16" s="63"/>
      <c r="H16" s="23">
        <v>15</v>
      </c>
      <c r="I16" s="26"/>
      <c r="J16" s="27"/>
      <c r="K16" s="27"/>
      <c r="L16" s="27"/>
      <c r="M16" s="27"/>
      <c r="N16" s="27"/>
      <c r="O16" s="27"/>
    </row>
    <row r="17" spans="1:15">
      <c r="A17" s="61"/>
      <c r="B17" s="62"/>
      <c r="C17" s="62"/>
      <c r="D17" s="62"/>
      <c r="E17" s="62"/>
      <c r="F17" s="62"/>
      <c r="G17" s="63"/>
      <c r="H17" s="23">
        <v>16</v>
      </c>
      <c r="I17" s="26"/>
      <c r="J17" s="27"/>
      <c r="K17" s="27"/>
      <c r="L17" s="27"/>
      <c r="M17" s="27"/>
      <c r="N17" s="27"/>
      <c r="O17" s="27"/>
    </row>
    <row r="18" spans="1:15">
      <c r="A18" s="61"/>
      <c r="B18" s="62"/>
      <c r="C18" s="62"/>
      <c r="D18" s="62"/>
      <c r="E18" s="62"/>
      <c r="F18" s="62"/>
      <c r="G18" s="63"/>
      <c r="H18" s="23">
        <v>17</v>
      </c>
      <c r="I18" s="26"/>
      <c r="J18" s="27"/>
      <c r="K18" s="27"/>
      <c r="L18" s="27"/>
      <c r="M18" s="27"/>
      <c r="N18" s="27"/>
      <c r="O18" s="27"/>
    </row>
    <row r="19" spans="1:15">
      <c r="A19" s="61"/>
      <c r="B19" s="62"/>
      <c r="C19" s="62"/>
      <c r="D19" s="62"/>
      <c r="E19" s="62"/>
      <c r="F19" s="62"/>
      <c r="G19" s="63"/>
      <c r="H19" s="23">
        <v>18</v>
      </c>
      <c r="I19" s="26"/>
      <c r="J19" s="27"/>
      <c r="K19" s="27"/>
      <c r="L19" s="27"/>
      <c r="M19" s="27"/>
      <c r="N19" s="27"/>
      <c r="O19" s="27"/>
    </row>
    <row r="20" spans="1:15">
      <c r="A20" s="61"/>
      <c r="B20" s="62"/>
      <c r="C20" s="62"/>
      <c r="D20" s="62"/>
      <c r="E20" s="62"/>
      <c r="F20" s="62"/>
      <c r="G20" s="63"/>
      <c r="H20" s="23">
        <v>19</v>
      </c>
      <c r="I20" s="26"/>
      <c r="J20" s="27"/>
      <c r="K20" s="27"/>
      <c r="L20" s="27"/>
      <c r="M20" s="27"/>
      <c r="N20" s="27"/>
      <c r="O20" s="27"/>
    </row>
    <row r="21" spans="1:15">
      <c r="A21" s="61"/>
      <c r="B21" s="62"/>
      <c r="C21" s="62"/>
      <c r="D21" s="62"/>
      <c r="E21" s="62"/>
      <c r="F21" s="62"/>
      <c r="G21" s="63"/>
      <c r="H21" s="23">
        <v>20</v>
      </c>
      <c r="I21" s="26"/>
      <c r="J21" s="27"/>
      <c r="K21" s="27"/>
      <c r="L21" s="27"/>
      <c r="M21" s="27"/>
      <c r="N21" s="27"/>
      <c r="O21" s="27"/>
    </row>
    <row r="22" spans="1:15">
      <c r="A22" s="61"/>
      <c r="B22" s="62"/>
      <c r="C22" s="62"/>
      <c r="D22" s="62"/>
      <c r="E22" s="62"/>
      <c r="F22" s="62"/>
      <c r="G22" s="63"/>
      <c r="H22" s="23">
        <v>21</v>
      </c>
      <c r="I22" s="26"/>
      <c r="J22" s="27"/>
      <c r="K22" s="27"/>
      <c r="L22" s="27"/>
      <c r="M22" s="27"/>
      <c r="N22" s="27"/>
      <c r="O22" s="27"/>
    </row>
    <row r="23" spans="1:15">
      <c r="A23" s="61"/>
      <c r="B23" s="62"/>
      <c r="C23" s="62"/>
      <c r="D23" s="62"/>
      <c r="E23" s="62"/>
      <c r="F23" s="62"/>
      <c r="G23" s="63"/>
      <c r="H23" s="23">
        <v>22</v>
      </c>
      <c r="I23" s="26"/>
      <c r="J23" s="27"/>
      <c r="K23" s="27"/>
      <c r="L23" s="27"/>
      <c r="M23" s="27"/>
      <c r="N23" s="27"/>
      <c r="O23" s="27"/>
    </row>
    <row r="24" spans="1:15">
      <c r="A24" s="61"/>
      <c r="B24" s="62"/>
      <c r="C24" s="62"/>
      <c r="D24" s="62"/>
      <c r="E24" s="62"/>
      <c r="F24" s="62"/>
      <c r="G24" s="63"/>
      <c r="H24" s="23">
        <v>23</v>
      </c>
      <c r="I24" s="26"/>
      <c r="J24" s="27"/>
      <c r="K24" s="27"/>
      <c r="L24" s="27"/>
      <c r="M24" s="27"/>
      <c r="N24" s="27"/>
      <c r="O24" s="27"/>
    </row>
    <row r="25" spans="1:15">
      <c r="A25" s="61"/>
      <c r="B25" s="62"/>
      <c r="C25" s="62"/>
      <c r="D25" s="62"/>
      <c r="E25" s="62"/>
      <c r="F25" s="62"/>
      <c r="G25" s="63"/>
      <c r="H25" s="23">
        <v>24</v>
      </c>
      <c r="I25" s="26"/>
      <c r="J25" s="27"/>
      <c r="K25" s="27"/>
      <c r="L25" s="27"/>
      <c r="M25" s="27"/>
      <c r="N25" s="27"/>
      <c r="O25" s="27"/>
    </row>
    <row r="26" spans="1:15">
      <c r="A26" s="61"/>
      <c r="B26" s="62"/>
      <c r="C26" s="62"/>
      <c r="D26" s="62"/>
      <c r="E26" s="62"/>
      <c r="F26" s="62"/>
      <c r="G26" s="63"/>
      <c r="H26" s="23">
        <v>25</v>
      </c>
      <c r="I26" s="26"/>
      <c r="J26" s="27"/>
      <c r="K26" s="27"/>
      <c r="L26" s="27"/>
      <c r="M26" s="27"/>
      <c r="N26" s="27"/>
      <c r="O26" s="27"/>
    </row>
    <row r="27" spans="1:15">
      <c r="A27" s="61"/>
      <c r="B27" s="62"/>
      <c r="C27" s="62"/>
      <c r="D27" s="62"/>
      <c r="E27" s="62"/>
      <c r="F27" s="62"/>
      <c r="G27" s="63"/>
      <c r="H27" s="23">
        <v>26</v>
      </c>
      <c r="I27" s="26"/>
      <c r="J27" s="27"/>
      <c r="K27" s="27"/>
      <c r="L27" s="27"/>
      <c r="M27" s="27"/>
      <c r="N27" s="27"/>
      <c r="O27" s="27"/>
    </row>
    <row r="28" spans="1:15">
      <c r="A28" s="61"/>
      <c r="B28" s="62"/>
      <c r="C28" s="62"/>
      <c r="D28" s="62"/>
      <c r="E28" s="62"/>
      <c r="F28" s="62"/>
      <c r="G28" s="63"/>
      <c r="H28" s="23">
        <v>27</v>
      </c>
      <c r="I28" s="26"/>
      <c r="J28" s="27"/>
      <c r="K28" s="27"/>
      <c r="L28" s="27"/>
      <c r="M28" s="27"/>
      <c r="N28" s="27"/>
      <c r="O28" s="27"/>
    </row>
    <row r="29" spans="1:15">
      <c r="A29" s="61"/>
      <c r="B29" s="62"/>
      <c r="C29" s="62"/>
      <c r="D29" s="62"/>
      <c r="E29" s="62"/>
      <c r="F29" s="62"/>
      <c r="G29" s="63"/>
      <c r="H29" s="23">
        <v>28</v>
      </c>
      <c r="I29" s="26"/>
      <c r="J29" s="27"/>
      <c r="K29" s="27"/>
      <c r="L29" s="27"/>
      <c r="M29" s="27"/>
      <c r="N29" s="27"/>
      <c r="O29" s="27"/>
    </row>
    <row r="30" spans="1:15">
      <c r="A30" s="61"/>
      <c r="B30" s="62"/>
      <c r="C30" s="62"/>
      <c r="D30" s="62"/>
      <c r="E30" s="62"/>
      <c r="F30" s="62"/>
      <c r="G30" s="63"/>
      <c r="H30" s="23">
        <v>29</v>
      </c>
      <c r="I30" s="26"/>
      <c r="J30" s="27"/>
      <c r="K30" s="27"/>
      <c r="L30" s="27"/>
      <c r="M30" s="27"/>
      <c r="N30" s="27"/>
      <c r="O30" s="27"/>
    </row>
    <row r="31" spans="1:15">
      <c r="A31" s="61"/>
      <c r="B31" s="62"/>
      <c r="C31" s="62"/>
      <c r="D31" s="62"/>
      <c r="E31" s="62"/>
      <c r="F31" s="62"/>
      <c r="G31" s="63"/>
      <c r="H31" s="23">
        <v>30</v>
      </c>
      <c r="I31" s="26"/>
      <c r="J31" s="27"/>
      <c r="K31" s="27"/>
      <c r="L31" s="27"/>
      <c r="M31" s="27"/>
      <c r="N31" s="27"/>
      <c r="O31" s="27"/>
    </row>
    <row r="32" spans="1:15">
      <c r="A32" s="61"/>
      <c r="B32" s="62"/>
      <c r="C32" s="62"/>
      <c r="D32" s="62"/>
      <c r="E32" s="62"/>
      <c r="F32" s="62"/>
      <c r="G32" s="63"/>
      <c r="H32" s="23">
        <v>31</v>
      </c>
      <c r="I32" s="26"/>
      <c r="J32" s="27"/>
      <c r="K32" s="27"/>
      <c r="L32" s="27"/>
      <c r="M32" s="27"/>
      <c r="N32" s="27"/>
      <c r="O32" s="27"/>
    </row>
    <row r="33" spans="1:15">
      <c r="A33" s="61"/>
      <c r="B33" s="62"/>
      <c r="C33" s="62"/>
      <c r="D33" s="62"/>
      <c r="E33" s="62"/>
      <c r="F33" s="62"/>
      <c r="G33" s="63"/>
      <c r="H33" s="23">
        <v>32</v>
      </c>
      <c r="I33" s="26"/>
      <c r="J33" s="27"/>
      <c r="K33" s="27"/>
      <c r="L33" s="27"/>
      <c r="M33" s="27"/>
      <c r="N33" s="27"/>
      <c r="O33" s="27"/>
    </row>
    <row r="34" spans="1:15">
      <c r="A34" s="61"/>
      <c r="B34" s="62"/>
      <c r="C34" s="62"/>
      <c r="D34" s="62"/>
      <c r="E34" s="62"/>
      <c r="F34" s="62"/>
      <c r="G34" s="63"/>
      <c r="H34" s="23">
        <v>33</v>
      </c>
      <c r="I34" s="26"/>
      <c r="J34" s="27"/>
      <c r="K34" s="27"/>
      <c r="L34" s="27"/>
      <c r="M34" s="27"/>
      <c r="N34" s="27"/>
      <c r="O34" s="27"/>
    </row>
    <row r="35" spans="1:15">
      <c r="A35" s="61"/>
      <c r="B35" s="62"/>
      <c r="C35" s="62"/>
      <c r="D35" s="62"/>
      <c r="E35" s="62"/>
      <c r="F35" s="62"/>
      <c r="G35" s="63"/>
      <c r="H35" s="23">
        <v>34</v>
      </c>
      <c r="I35" s="26"/>
      <c r="J35" s="27"/>
      <c r="K35" s="27"/>
      <c r="L35" s="27"/>
      <c r="M35" s="27"/>
      <c r="N35" s="27"/>
      <c r="O35" s="27"/>
    </row>
    <row r="36" spans="1:15">
      <c r="A36" s="61"/>
      <c r="B36" s="62"/>
      <c r="C36" s="62"/>
      <c r="D36" s="62"/>
      <c r="E36" s="62"/>
      <c r="F36" s="62"/>
      <c r="G36" s="63"/>
      <c r="H36" s="23">
        <v>35</v>
      </c>
      <c r="I36" s="26"/>
      <c r="J36" s="27"/>
      <c r="K36" s="27"/>
      <c r="L36" s="27"/>
      <c r="M36" s="27"/>
      <c r="N36" s="27"/>
      <c r="O36" s="27"/>
    </row>
    <row r="37" spans="1:15">
      <c r="A37" s="61"/>
      <c r="B37" s="62"/>
      <c r="C37" s="62"/>
      <c r="D37" s="62"/>
      <c r="E37" s="62"/>
      <c r="F37" s="62"/>
      <c r="G37" s="63"/>
      <c r="H37" s="23">
        <v>36</v>
      </c>
      <c r="I37" s="26"/>
      <c r="J37" s="27"/>
      <c r="K37" s="27"/>
      <c r="L37" s="27"/>
      <c r="M37" s="27"/>
      <c r="N37" s="27"/>
      <c r="O37" s="27"/>
    </row>
    <row r="38" spans="1:15">
      <c r="A38" s="61"/>
      <c r="B38" s="62"/>
      <c r="C38" s="62"/>
      <c r="D38" s="62"/>
      <c r="E38" s="62"/>
      <c r="F38" s="62"/>
      <c r="G38" s="63"/>
      <c r="H38" s="23">
        <v>37</v>
      </c>
      <c r="I38" s="26"/>
      <c r="J38" s="27"/>
      <c r="K38" s="27"/>
      <c r="L38" s="27"/>
      <c r="M38" s="27"/>
      <c r="N38" s="27"/>
      <c r="O38" s="27"/>
    </row>
    <row r="39" spans="1:15">
      <c r="A39" s="61"/>
      <c r="B39" s="62"/>
      <c r="C39" s="62"/>
      <c r="D39" s="62"/>
      <c r="E39" s="62"/>
      <c r="F39" s="62"/>
      <c r="G39" s="63"/>
      <c r="H39" s="23">
        <v>38</v>
      </c>
      <c r="I39" s="26"/>
      <c r="J39" s="27"/>
      <c r="K39" s="27"/>
      <c r="L39" s="27"/>
      <c r="M39" s="27"/>
      <c r="N39" s="27"/>
      <c r="O39" s="27"/>
    </row>
    <row r="40" spans="1:15">
      <c r="A40" s="61"/>
      <c r="B40" s="62"/>
      <c r="C40" s="62"/>
      <c r="D40" s="62"/>
      <c r="E40" s="62"/>
      <c r="F40" s="62"/>
      <c r="G40" s="63"/>
      <c r="H40" s="23">
        <v>39</v>
      </c>
      <c r="I40" s="26"/>
      <c r="J40" s="27"/>
      <c r="K40" s="27"/>
      <c r="L40" s="27"/>
      <c r="M40" s="27"/>
      <c r="N40" s="27"/>
      <c r="O40" s="27"/>
    </row>
    <row r="41" spans="1:15">
      <c r="A41" s="61"/>
      <c r="B41" s="62"/>
      <c r="C41" s="62"/>
      <c r="D41" s="62"/>
      <c r="E41" s="62"/>
      <c r="F41" s="62"/>
      <c r="G41" s="63"/>
      <c r="H41" s="23">
        <v>40</v>
      </c>
      <c r="I41" s="26"/>
      <c r="J41" s="27"/>
      <c r="K41" s="27"/>
      <c r="L41" s="27"/>
      <c r="M41" s="27"/>
      <c r="N41" s="27"/>
      <c r="O41" s="27"/>
    </row>
    <row r="42" spans="1:15">
      <c r="A42" s="61"/>
      <c r="B42" s="62"/>
      <c r="C42" s="62"/>
      <c r="D42" s="62"/>
      <c r="E42" s="62"/>
      <c r="F42" s="62"/>
      <c r="G42" s="63"/>
      <c r="H42" s="23">
        <v>41</v>
      </c>
      <c r="I42" s="26"/>
      <c r="J42" s="27"/>
      <c r="K42" s="27"/>
      <c r="L42" s="27"/>
      <c r="M42" s="27"/>
      <c r="N42" s="27"/>
      <c r="O42" s="27"/>
    </row>
    <row r="43" spans="1:15">
      <c r="A43" s="61"/>
      <c r="B43" s="62"/>
      <c r="C43" s="62"/>
      <c r="D43" s="62"/>
      <c r="E43" s="62"/>
      <c r="F43" s="62"/>
      <c r="G43" s="63"/>
      <c r="H43" s="23">
        <v>42</v>
      </c>
      <c r="I43" s="26"/>
      <c r="J43" s="27"/>
      <c r="K43" s="27"/>
      <c r="L43" s="27"/>
      <c r="M43" s="27"/>
      <c r="N43" s="27"/>
      <c r="O43" s="27"/>
    </row>
    <row r="44" spans="1:15">
      <c r="A44" s="61"/>
      <c r="B44" s="62"/>
      <c r="C44" s="62"/>
      <c r="D44" s="62"/>
      <c r="E44" s="62"/>
      <c r="F44" s="62"/>
      <c r="G44" s="63"/>
      <c r="H44" s="23">
        <v>43</v>
      </c>
      <c r="I44" s="26"/>
      <c r="J44" s="27"/>
      <c r="K44" s="27"/>
      <c r="L44" s="27"/>
      <c r="M44" s="27"/>
      <c r="N44" s="27"/>
      <c r="O44" s="27"/>
    </row>
    <row r="45" spans="1:15">
      <c r="A45" s="61"/>
      <c r="B45" s="62"/>
      <c r="C45" s="62"/>
      <c r="D45" s="62"/>
      <c r="E45" s="62"/>
      <c r="F45" s="62"/>
      <c r="G45" s="63"/>
      <c r="H45" s="23">
        <v>44</v>
      </c>
      <c r="I45" s="26"/>
      <c r="J45" s="27"/>
      <c r="K45" s="27"/>
      <c r="L45" s="27"/>
      <c r="M45" s="27"/>
      <c r="N45" s="27"/>
      <c r="O45" s="27"/>
    </row>
    <row r="46" spans="1:15">
      <c r="A46" s="61"/>
      <c r="B46" s="62"/>
      <c r="C46" s="62"/>
      <c r="D46" s="62"/>
      <c r="E46" s="62"/>
      <c r="F46" s="62"/>
      <c r="G46" s="63"/>
      <c r="H46" s="23">
        <v>45</v>
      </c>
      <c r="I46" s="26"/>
      <c r="J46" s="27"/>
      <c r="K46" s="27"/>
      <c r="L46" s="27"/>
      <c r="M46" s="27"/>
      <c r="N46" s="27"/>
      <c r="O46" s="27"/>
    </row>
    <row r="47" spans="1:15">
      <c r="A47" s="61"/>
      <c r="B47" s="62"/>
      <c r="C47" s="62"/>
      <c r="D47" s="62"/>
      <c r="E47" s="62"/>
      <c r="F47" s="62"/>
      <c r="G47" s="63"/>
      <c r="H47" s="23">
        <v>46</v>
      </c>
      <c r="I47" s="26"/>
      <c r="J47" s="27"/>
      <c r="K47" s="27"/>
      <c r="L47" s="27"/>
      <c r="M47" s="27"/>
      <c r="N47" s="27"/>
      <c r="O47" s="27"/>
    </row>
    <row r="48" spans="1:15">
      <c r="A48" s="61"/>
      <c r="B48" s="62"/>
      <c r="C48" s="62"/>
      <c r="D48" s="62"/>
      <c r="E48" s="62"/>
      <c r="F48" s="62"/>
      <c r="G48" s="63"/>
      <c r="H48" s="23">
        <v>47</v>
      </c>
      <c r="I48" s="26"/>
      <c r="J48" s="27"/>
      <c r="K48" s="27"/>
      <c r="L48" s="27"/>
      <c r="M48" s="27"/>
      <c r="N48" s="27"/>
      <c r="O48" s="27"/>
    </row>
    <row r="49" spans="1:15">
      <c r="A49" s="61"/>
      <c r="B49" s="62"/>
      <c r="C49" s="62"/>
      <c r="D49" s="62"/>
      <c r="E49" s="62"/>
      <c r="F49" s="62"/>
      <c r="G49" s="63"/>
      <c r="H49" s="23">
        <v>48</v>
      </c>
      <c r="I49" s="26"/>
      <c r="J49" s="27"/>
      <c r="K49" s="27"/>
      <c r="L49" s="27"/>
      <c r="M49" s="27"/>
      <c r="N49" s="27"/>
      <c r="O49" s="27"/>
    </row>
    <row r="50" spans="1:15">
      <c r="A50" s="61"/>
      <c r="B50" s="62"/>
      <c r="C50" s="62"/>
      <c r="D50" s="62"/>
      <c r="E50" s="62"/>
      <c r="F50" s="62"/>
      <c r="G50" s="63"/>
      <c r="H50" s="23">
        <v>49</v>
      </c>
      <c r="I50" s="26"/>
      <c r="J50" s="27"/>
      <c r="K50" s="27"/>
      <c r="L50" s="27"/>
      <c r="M50" s="27"/>
      <c r="N50" s="27"/>
      <c r="O50" s="27"/>
    </row>
    <row r="51" spans="1:15">
      <c r="A51" s="61"/>
      <c r="B51" s="62"/>
      <c r="C51" s="62"/>
      <c r="D51" s="62"/>
      <c r="E51" s="62"/>
      <c r="F51" s="62"/>
      <c r="G51" s="63"/>
      <c r="H51" s="23">
        <v>50</v>
      </c>
      <c r="I51" s="26"/>
      <c r="J51" s="27"/>
      <c r="K51" s="27"/>
      <c r="L51" s="27"/>
      <c r="M51" s="27"/>
      <c r="N51" s="27"/>
      <c r="O51" s="27"/>
    </row>
    <row r="52" spans="1:15">
      <c r="A52" s="61"/>
      <c r="B52" s="62"/>
      <c r="C52" s="62"/>
      <c r="D52" s="62"/>
      <c r="E52" s="62"/>
      <c r="F52" s="62"/>
      <c r="G52" s="63"/>
      <c r="H52" s="23">
        <v>51</v>
      </c>
      <c r="I52" s="26"/>
      <c r="J52" s="27"/>
      <c r="K52" s="27"/>
      <c r="L52" s="27"/>
      <c r="M52" s="27"/>
      <c r="N52" s="27"/>
      <c r="O52" s="27"/>
    </row>
    <row r="53" spans="1:15">
      <c r="A53" s="61"/>
      <c r="B53" s="62"/>
      <c r="C53" s="62"/>
      <c r="D53" s="62"/>
      <c r="E53" s="62"/>
      <c r="F53" s="62"/>
      <c r="G53" s="63"/>
      <c r="H53" s="23">
        <v>52</v>
      </c>
      <c r="I53" s="26"/>
      <c r="J53" s="27"/>
      <c r="K53" s="27"/>
      <c r="L53" s="27"/>
      <c r="M53" s="27"/>
      <c r="N53" s="27"/>
      <c r="O53" s="27"/>
    </row>
    <row r="54" spans="1:15">
      <c r="A54" s="61"/>
      <c r="B54" s="62"/>
      <c r="C54" s="62"/>
      <c r="D54" s="62"/>
      <c r="E54" s="62"/>
      <c r="F54" s="62"/>
      <c r="G54" s="63"/>
      <c r="H54" s="23">
        <v>53</v>
      </c>
      <c r="I54" s="26"/>
      <c r="J54" s="27"/>
      <c r="K54" s="27"/>
      <c r="L54" s="27"/>
      <c r="M54" s="27"/>
      <c r="N54" s="27"/>
      <c r="O54" s="27"/>
    </row>
    <row r="55" spans="1:15">
      <c r="A55" s="61"/>
      <c r="B55" s="62"/>
      <c r="C55" s="62"/>
      <c r="D55" s="62"/>
      <c r="E55" s="62"/>
      <c r="F55" s="62"/>
      <c r="G55" s="63"/>
      <c r="H55" s="23">
        <v>54</v>
      </c>
      <c r="I55" s="26"/>
      <c r="J55" s="27"/>
      <c r="K55" s="27"/>
      <c r="L55" s="27"/>
      <c r="M55" s="27"/>
      <c r="N55" s="27"/>
      <c r="O55" s="27"/>
    </row>
    <row r="56" spans="1:15">
      <c r="A56" s="61"/>
      <c r="B56" s="62"/>
      <c r="C56" s="62"/>
      <c r="D56" s="62"/>
      <c r="E56" s="62"/>
      <c r="F56" s="62"/>
      <c r="G56" s="63"/>
      <c r="H56" s="23">
        <v>55</v>
      </c>
      <c r="I56" s="26"/>
      <c r="J56" s="27"/>
      <c r="K56" s="27"/>
      <c r="L56" s="27"/>
      <c r="M56" s="27"/>
      <c r="N56" s="27"/>
      <c r="O56" s="27"/>
    </row>
    <row r="57" spans="1:15">
      <c r="A57" s="61"/>
      <c r="B57" s="62"/>
      <c r="C57" s="62"/>
      <c r="D57" s="62"/>
      <c r="E57" s="62"/>
      <c r="F57" s="62"/>
      <c r="G57" s="63"/>
      <c r="H57" s="23">
        <v>56</v>
      </c>
      <c r="I57" s="26"/>
      <c r="J57" s="27"/>
      <c r="K57" s="27"/>
      <c r="L57" s="27"/>
      <c r="M57" s="27"/>
      <c r="N57" s="27"/>
      <c r="O57" s="27"/>
    </row>
    <row r="58" spans="1:15">
      <c r="A58" s="61"/>
      <c r="B58" s="62"/>
      <c r="C58" s="62"/>
      <c r="D58" s="62"/>
      <c r="E58" s="62"/>
      <c r="F58" s="62"/>
      <c r="G58" s="63"/>
      <c r="H58" s="23">
        <v>57</v>
      </c>
      <c r="I58" s="26"/>
      <c r="J58" s="27"/>
      <c r="K58" s="27"/>
      <c r="L58" s="27"/>
      <c r="M58" s="27"/>
      <c r="N58" s="27"/>
      <c r="O58" s="27"/>
    </row>
    <row r="59" spans="1:15">
      <c r="A59" s="61"/>
      <c r="B59" s="62"/>
      <c r="C59" s="62"/>
      <c r="D59" s="62"/>
      <c r="E59" s="62"/>
      <c r="F59" s="62"/>
      <c r="G59" s="63"/>
      <c r="H59" s="23">
        <v>58</v>
      </c>
      <c r="I59" s="26"/>
      <c r="J59" s="27"/>
      <c r="K59" s="27"/>
      <c r="L59" s="27"/>
      <c r="M59" s="27"/>
      <c r="N59" s="27"/>
      <c r="O59" s="27"/>
    </row>
    <row r="60" spans="1:15">
      <c r="A60" s="61"/>
      <c r="B60" s="62"/>
      <c r="C60" s="62"/>
      <c r="D60" s="62"/>
      <c r="E60" s="62"/>
      <c r="F60" s="62"/>
      <c r="G60" s="63"/>
      <c r="H60" s="23">
        <v>59</v>
      </c>
      <c r="I60" s="26"/>
      <c r="J60" s="27"/>
      <c r="K60" s="27"/>
      <c r="L60" s="27"/>
      <c r="M60" s="27"/>
      <c r="N60" s="27"/>
      <c r="O60" s="27"/>
    </row>
    <row r="61" spans="1:15">
      <c r="A61" s="61"/>
      <c r="B61" s="62"/>
      <c r="C61" s="62"/>
      <c r="D61" s="62"/>
      <c r="E61" s="62"/>
      <c r="F61" s="62"/>
      <c r="G61" s="63"/>
      <c r="H61" s="23">
        <v>60</v>
      </c>
      <c r="I61" s="26"/>
      <c r="J61" s="27"/>
      <c r="K61" s="27"/>
      <c r="L61" s="27"/>
      <c r="M61" s="27"/>
      <c r="N61" s="27"/>
      <c r="O61" s="27"/>
    </row>
    <row r="62" spans="1:15">
      <c r="A62" s="61"/>
      <c r="B62" s="62"/>
      <c r="C62" s="62"/>
      <c r="D62" s="62"/>
      <c r="E62" s="62"/>
      <c r="F62" s="62"/>
      <c r="G62" s="63"/>
      <c r="H62" s="23">
        <v>61</v>
      </c>
      <c r="I62" s="26"/>
      <c r="J62" s="27"/>
      <c r="K62" s="27"/>
      <c r="L62" s="27"/>
      <c r="M62" s="27"/>
      <c r="N62" s="27"/>
      <c r="O62" s="27"/>
    </row>
    <row r="63" spans="1:15">
      <c r="A63" s="61"/>
      <c r="B63" s="62"/>
      <c r="C63" s="62"/>
      <c r="D63" s="62"/>
      <c r="E63" s="62"/>
      <c r="F63" s="62"/>
      <c r="G63" s="63"/>
      <c r="H63" s="23">
        <v>62</v>
      </c>
      <c r="I63" s="26"/>
      <c r="J63" s="27"/>
      <c r="K63" s="27"/>
      <c r="L63" s="27"/>
      <c r="M63" s="27"/>
      <c r="N63" s="27"/>
      <c r="O63" s="27"/>
    </row>
    <row r="64" spans="1:15">
      <c r="A64" s="61"/>
      <c r="B64" s="62"/>
      <c r="C64" s="62"/>
      <c r="D64" s="62"/>
      <c r="E64" s="62"/>
      <c r="F64" s="62"/>
      <c r="G64" s="63"/>
      <c r="H64" s="23">
        <v>63</v>
      </c>
      <c r="I64" s="26"/>
      <c r="J64" s="27"/>
      <c r="K64" s="27"/>
      <c r="L64" s="27"/>
      <c r="M64" s="27"/>
      <c r="N64" s="27"/>
      <c r="O64" s="27"/>
    </row>
    <row r="65" spans="1:15">
      <c r="A65" s="61"/>
      <c r="B65" s="62"/>
      <c r="C65" s="62"/>
      <c r="D65" s="62"/>
      <c r="E65" s="62"/>
      <c r="F65" s="62"/>
      <c r="G65" s="63"/>
      <c r="H65" s="23">
        <v>64</v>
      </c>
      <c r="I65" s="26"/>
      <c r="J65" s="27"/>
      <c r="K65" s="27"/>
      <c r="L65" s="27"/>
      <c r="M65" s="27"/>
      <c r="N65" s="27"/>
      <c r="O65" s="27"/>
    </row>
    <row r="66" spans="1:15">
      <c r="A66" s="61"/>
      <c r="B66" s="62"/>
      <c r="C66" s="62"/>
      <c r="D66" s="62"/>
      <c r="E66" s="62"/>
      <c r="F66" s="62"/>
      <c r="G66" s="63"/>
      <c r="H66" s="23">
        <v>65</v>
      </c>
      <c r="I66" s="26"/>
      <c r="J66" s="27"/>
      <c r="K66" s="27"/>
      <c r="L66" s="27"/>
      <c r="M66" s="27"/>
      <c r="N66" s="27"/>
      <c r="O66" s="27"/>
    </row>
    <row r="67" spans="1:15">
      <c r="A67" s="61"/>
      <c r="B67" s="62"/>
      <c r="C67" s="62"/>
      <c r="D67" s="62"/>
      <c r="E67" s="62"/>
      <c r="F67" s="62"/>
      <c r="G67" s="63"/>
      <c r="H67" s="23">
        <v>66</v>
      </c>
      <c r="I67" s="26"/>
      <c r="J67" s="27"/>
      <c r="K67" s="27"/>
      <c r="L67" s="27"/>
      <c r="M67" s="27"/>
      <c r="N67" s="27"/>
      <c r="O67" s="27"/>
    </row>
    <row r="68" spans="1:15">
      <c r="A68" s="61"/>
      <c r="B68" s="62"/>
      <c r="C68" s="62"/>
      <c r="D68" s="62"/>
      <c r="E68" s="62"/>
      <c r="F68" s="62"/>
      <c r="G68" s="63"/>
      <c r="H68" s="23">
        <v>67</v>
      </c>
      <c r="I68" s="26"/>
      <c r="J68" s="27"/>
      <c r="K68" s="27"/>
      <c r="L68" s="27"/>
      <c r="M68" s="27"/>
      <c r="N68" s="27"/>
      <c r="O68" s="27"/>
    </row>
    <row r="69" spans="1:15">
      <c r="A69" s="61"/>
      <c r="B69" s="62"/>
      <c r="C69" s="62"/>
      <c r="D69" s="62"/>
      <c r="E69" s="62"/>
      <c r="F69" s="62"/>
      <c r="G69" s="63"/>
      <c r="H69" s="23">
        <v>68</v>
      </c>
      <c r="I69" s="26"/>
      <c r="J69" s="27"/>
      <c r="K69" s="27"/>
      <c r="L69" s="27"/>
      <c r="M69" s="27"/>
      <c r="N69" s="27"/>
      <c r="O69" s="27"/>
    </row>
    <row r="70" spans="1:15">
      <c r="A70" s="61"/>
      <c r="B70" s="62"/>
      <c r="C70" s="62"/>
      <c r="D70" s="62"/>
      <c r="E70" s="62"/>
      <c r="F70" s="62"/>
      <c r="G70" s="63"/>
      <c r="H70" s="23">
        <v>69</v>
      </c>
      <c r="I70" s="26"/>
      <c r="J70" s="27"/>
      <c r="K70" s="27"/>
      <c r="L70" s="27"/>
      <c r="M70" s="27"/>
      <c r="N70" s="27"/>
      <c r="O70" s="27"/>
    </row>
    <row r="71" spans="1:15">
      <c r="A71" s="61"/>
      <c r="B71" s="62"/>
      <c r="C71" s="62"/>
      <c r="D71" s="62"/>
      <c r="E71" s="62"/>
      <c r="F71" s="62"/>
      <c r="G71" s="63"/>
      <c r="H71" s="23">
        <v>70</v>
      </c>
      <c r="I71" s="26"/>
      <c r="J71" s="27"/>
      <c r="K71" s="27"/>
      <c r="L71" s="27"/>
      <c r="M71" s="27"/>
      <c r="N71" s="27"/>
      <c r="O71" s="27"/>
    </row>
    <row r="72" spans="1:15">
      <c r="A72" s="61"/>
      <c r="B72" s="62"/>
      <c r="C72" s="62"/>
      <c r="D72" s="62"/>
      <c r="E72" s="62"/>
      <c r="F72" s="62"/>
      <c r="G72" s="63"/>
      <c r="H72" s="23">
        <v>71</v>
      </c>
      <c r="I72" s="26"/>
      <c r="J72" s="27"/>
      <c r="K72" s="27"/>
      <c r="L72" s="27"/>
      <c r="M72" s="27"/>
      <c r="N72" s="27"/>
      <c r="O72" s="27"/>
    </row>
    <row r="73" spans="1:15">
      <c r="A73" s="61"/>
      <c r="B73" s="62"/>
      <c r="C73" s="62"/>
      <c r="D73" s="62"/>
      <c r="E73" s="62"/>
      <c r="F73" s="62"/>
      <c r="G73" s="63"/>
      <c r="H73" s="23">
        <v>72</v>
      </c>
      <c r="I73" s="26"/>
      <c r="J73" s="27"/>
      <c r="K73" s="27"/>
      <c r="L73" s="27"/>
      <c r="M73" s="27"/>
      <c r="N73" s="27"/>
      <c r="O73" s="27"/>
    </row>
    <row r="74" spans="1:15">
      <c r="A74" s="61"/>
      <c r="B74" s="62"/>
      <c r="C74" s="62"/>
      <c r="D74" s="62"/>
      <c r="E74" s="62"/>
      <c r="F74" s="62"/>
      <c r="G74" s="63"/>
      <c r="H74" s="23">
        <v>73</v>
      </c>
      <c r="I74" s="26"/>
      <c r="J74" s="27"/>
      <c r="K74" s="27"/>
      <c r="L74" s="27"/>
      <c r="M74" s="27"/>
      <c r="N74" s="27"/>
      <c r="O74" s="27"/>
    </row>
    <row r="75" spans="1:15">
      <c r="A75" s="61"/>
      <c r="B75" s="62"/>
      <c r="C75" s="62"/>
      <c r="D75" s="62"/>
      <c r="E75" s="62"/>
      <c r="F75" s="62"/>
      <c r="G75" s="63"/>
      <c r="H75" s="23">
        <v>74</v>
      </c>
      <c r="I75" s="26"/>
      <c r="J75" s="27"/>
      <c r="K75" s="27"/>
      <c r="L75" s="27"/>
      <c r="M75" s="27"/>
      <c r="N75" s="27"/>
      <c r="O75" s="27"/>
    </row>
    <row r="76" spans="1:15">
      <c r="A76" s="61"/>
      <c r="B76" s="62"/>
      <c r="C76" s="62"/>
      <c r="D76" s="62"/>
      <c r="E76" s="62"/>
      <c r="F76" s="62"/>
      <c r="G76" s="63"/>
      <c r="H76" s="23">
        <v>75</v>
      </c>
      <c r="I76" s="26"/>
      <c r="J76" s="27"/>
      <c r="K76" s="27"/>
      <c r="L76" s="27"/>
      <c r="M76" s="27"/>
      <c r="N76" s="27"/>
      <c r="O76" s="27"/>
    </row>
    <row r="77" spans="1:15">
      <c r="A77" s="61"/>
      <c r="B77" s="62"/>
      <c r="C77" s="62"/>
      <c r="D77" s="62"/>
      <c r="E77" s="62"/>
      <c r="F77" s="62"/>
      <c r="G77" s="63"/>
      <c r="H77" s="23">
        <v>76</v>
      </c>
      <c r="I77" s="26"/>
      <c r="J77" s="27"/>
      <c r="K77" s="27"/>
      <c r="L77" s="27"/>
      <c r="M77" s="27"/>
      <c r="N77" s="27"/>
      <c r="O77" s="27"/>
    </row>
    <row r="78" spans="1:15">
      <c r="A78" s="61"/>
      <c r="B78" s="62"/>
      <c r="C78" s="62"/>
      <c r="D78" s="62"/>
      <c r="E78" s="62"/>
      <c r="F78" s="62"/>
      <c r="G78" s="63"/>
      <c r="H78" s="23">
        <v>77</v>
      </c>
      <c r="I78" s="26"/>
      <c r="J78" s="27"/>
      <c r="K78" s="27"/>
      <c r="L78" s="27"/>
      <c r="M78" s="27"/>
      <c r="N78" s="27"/>
      <c r="O78" s="27"/>
    </row>
    <row r="79" spans="1:15">
      <c r="A79" s="61"/>
      <c r="B79" s="62"/>
      <c r="C79" s="62"/>
      <c r="D79" s="62"/>
      <c r="E79" s="62"/>
      <c r="F79" s="62"/>
      <c r="G79" s="63"/>
      <c r="H79" s="23">
        <v>78</v>
      </c>
      <c r="I79" s="26"/>
      <c r="J79" s="27"/>
      <c r="K79" s="27"/>
      <c r="L79" s="27"/>
      <c r="M79" s="27"/>
      <c r="N79" s="27"/>
      <c r="O79" s="27"/>
    </row>
    <row r="80" spans="1:15">
      <c r="A80" s="61"/>
      <c r="B80" s="62"/>
      <c r="C80" s="62"/>
      <c r="D80" s="62"/>
      <c r="E80" s="62"/>
      <c r="F80" s="62"/>
      <c r="G80" s="63"/>
      <c r="H80" s="23">
        <v>79</v>
      </c>
      <c r="I80" s="26"/>
      <c r="J80" s="27"/>
      <c r="K80" s="27"/>
      <c r="L80" s="27"/>
      <c r="M80" s="27"/>
      <c r="N80" s="27"/>
      <c r="O80" s="27"/>
    </row>
    <row r="81" spans="1:15">
      <c r="A81" s="61"/>
      <c r="B81" s="62"/>
      <c r="C81" s="62"/>
      <c r="D81" s="62"/>
      <c r="E81" s="62"/>
      <c r="F81" s="62"/>
      <c r="G81" s="63"/>
      <c r="H81" s="23">
        <v>80</v>
      </c>
      <c r="I81" s="26"/>
      <c r="J81" s="27"/>
      <c r="K81" s="27"/>
      <c r="L81" s="27"/>
      <c r="M81" s="27"/>
      <c r="N81" s="27"/>
      <c r="O81" s="27"/>
    </row>
    <row r="82" spans="1:15">
      <c r="A82" s="61"/>
      <c r="B82" s="62"/>
      <c r="C82" s="62"/>
      <c r="D82" s="62"/>
      <c r="E82" s="62"/>
      <c r="F82" s="62"/>
      <c r="G82" s="63"/>
      <c r="H82" s="23">
        <v>81</v>
      </c>
      <c r="I82" s="26"/>
      <c r="J82" s="27"/>
      <c r="K82" s="27"/>
      <c r="L82" s="27"/>
      <c r="M82" s="27"/>
      <c r="N82" s="27"/>
      <c r="O82" s="27"/>
    </row>
    <row r="83" spans="1:15">
      <c r="A83" s="61"/>
      <c r="B83" s="62"/>
      <c r="C83" s="62"/>
      <c r="D83" s="62"/>
      <c r="E83" s="62"/>
      <c r="F83" s="62"/>
      <c r="G83" s="63"/>
      <c r="H83" s="23">
        <v>82</v>
      </c>
      <c r="I83" s="26"/>
      <c r="J83" s="27"/>
      <c r="K83" s="27"/>
      <c r="L83" s="27"/>
      <c r="M83" s="27"/>
      <c r="N83" s="27"/>
      <c r="O83" s="27"/>
    </row>
    <row r="84" spans="1:15">
      <c r="A84" s="61"/>
      <c r="B84" s="62"/>
      <c r="C84" s="62"/>
      <c r="D84" s="62"/>
      <c r="E84" s="62"/>
      <c r="F84" s="62"/>
      <c r="G84" s="63"/>
      <c r="H84" s="23">
        <v>83</v>
      </c>
      <c r="I84" s="26"/>
      <c r="J84" s="27"/>
      <c r="K84" s="27"/>
      <c r="L84" s="27"/>
      <c r="M84" s="27"/>
      <c r="N84" s="27"/>
      <c r="O84" s="27"/>
    </row>
    <row r="85" spans="1:15">
      <c r="A85" s="61"/>
      <c r="B85" s="62"/>
      <c r="C85" s="62"/>
      <c r="D85" s="62"/>
      <c r="E85" s="62"/>
      <c r="F85" s="62"/>
      <c r="G85" s="63"/>
      <c r="H85" s="23">
        <v>84</v>
      </c>
      <c r="I85" s="26"/>
      <c r="J85" s="27"/>
      <c r="K85" s="27"/>
      <c r="L85" s="27"/>
      <c r="M85" s="27"/>
      <c r="N85" s="27"/>
      <c r="O85" s="27"/>
    </row>
    <row r="86" spans="1:15">
      <c r="A86" s="61"/>
      <c r="B86" s="62"/>
      <c r="C86" s="62"/>
      <c r="D86" s="62"/>
      <c r="E86" s="62"/>
      <c r="F86" s="62"/>
      <c r="G86" s="63"/>
      <c r="H86" s="23">
        <v>85</v>
      </c>
      <c r="I86" s="26"/>
      <c r="J86" s="27"/>
      <c r="K86" s="27"/>
      <c r="L86" s="27"/>
      <c r="M86" s="27"/>
      <c r="N86" s="27"/>
      <c r="O86" s="27"/>
    </row>
    <row r="87" spans="1:15">
      <c r="A87" s="61"/>
      <c r="B87" s="62"/>
      <c r="C87" s="62"/>
      <c r="D87" s="62"/>
      <c r="E87" s="62"/>
      <c r="F87" s="62"/>
      <c r="G87" s="63"/>
      <c r="H87" s="23">
        <v>86</v>
      </c>
      <c r="I87" s="26"/>
      <c r="J87" s="27"/>
      <c r="K87" s="27"/>
      <c r="L87" s="27"/>
      <c r="M87" s="27"/>
      <c r="N87" s="27"/>
      <c r="O87" s="27"/>
    </row>
    <row r="88" spans="1:15">
      <c r="A88" s="61"/>
      <c r="B88" s="62"/>
      <c r="C88" s="62"/>
      <c r="D88" s="62"/>
      <c r="E88" s="62"/>
      <c r="F88" s="62"/>
      <c r="G88" s="63"/>
      <c r="H88" s="23">
        <v>87</v>
      </c>
      <c r="I88" s="26"/>
      <c r="J88" s="27"/>
      <c r="K88" s="27"/>
      <c r="L88" s="27"/>
      <c r="M88" s="27"/>
      <c r="N88" s="27"/>
      <c r="O88" s="27"/>
    </row>
    <row r="89" spans="1:15">
      <c r="A89" s="61"/>
      <c r="B89" s="62"/>
      <c r="C89" s="62"/>
      <c r="D89" s="62"/>
      <c r="E89" s="62"/>
      <c r="F89" s="62"/>
      <c r="G89" s="63"/>
      <c r="H89" s="23">
        <v>88</v>
      </c>
      <c r="I89" s="26"/>
      <c r="J89" s="27"/>
      <c r="K89" s="27"/>
      <c r="L89" s="27"/>
      <c r="M89" s="27"/>
      <c r="N89" s="27"/>
      <c r="O89" s="27"/>
    </row>
    <row r="90" spans="1:15">
      <c r="A90" s="61"/>
      <c r="B90" s="62"/>
      <c r="C90" s="62"/>
      <c r="D90" s="62"/>
      <c r="E90" s="62"/>
      <c r="F90" s="62"/>
      <c r="G90" s="63"/>
      <c r="H90" s="23">
        <v>89</v>
      </c>
      <c r="I90" s="26"/>
      <c r="J90" s="27"/>
      <c r="K90" s="27"/>
      <c r="L90" s="27"/>
      <c r="M90" s="27"/>
      <c r="N90" s="27"/>
      <c r="O90" s="27"/>
    </row>
    <row r="91" spans="1:15">
      <c r="A91" s="61"/>
      <c r="B91" s="62"/>
      <c r="C91" s="62"/>
      <c r="D91" s="62"/>
      <c r="E91" s="62"/>
      <c r="F91" s="62"/>
      <c r="G91" s="63"/>
      <c r="H91" s="23">
        <v>90</v>
      </c>
      <c r="I91" s="26"/>
      <c r="J91" s="27"/>
      <c r="K91" s="27"/>
      <c r="L91" s="27"/>
      <c r="M91" s="27"/>
      <c r="N91" s="27"/>
      <c r="O91" s="27"/>
    </row>
    <row r="92" spans="1:15">
      <c r="A92" s="61"/>
      <c r="B92" s="62"/>
      <c r="C92" s="62"/>
      <c r="D92" s="62"/>
      <c r="E92" s="62"/>
      <c r="F92" s="62"/>
      <c r="G92" s="63"/>
      <c r="H92" s="23">
        <v>91</v>
      </c>
      <c r="I92" s="26"/>
      <c r="J92" s="27"/>
      <c r="K92" s="27"/>
      <c r="L92" s="27"/>
      <c r="M92" s="27"/>
      <c r="N92" s="27"/>
      <c r="O92" s="27"/>
    </row>
    <row r="93" spans="1:15">
      <c r="A93" s="61"/>
      <c r="B93" s="62"/>
      <c r="C93" s="62"/>
      <c r="D93" s="62"/>
      <c r="E93" s="62"/>
      <c r="F93" s="62"/>
      <c r="G93" s="63"/>
      <c r="H93" s="23">
        <v>92</v>
      </c>
      <c r="I93" s="26"/>
      <c r="J93" s="27"/>
      <c r="K93" s="27"/>
      <c r="L93" s="27"/>
      <c r="M93" s="27"/>
      <c r="N93" s="27"/>
      <c r="O93" s="27"/>
    </row>
    <row r="94" spans="1:15">
      <c r="A94" s="61"/>
      <c r="B94" s="62"/>
      <c r="C94" s="62"/>
      <c r="D94" s="62"/>
      <c r="E94" s="62"/>
      <c r="F94" s="62"/>
      <c r="G94" s="63"/>
      <c r="H94" s="23">
        <v>93</v>
      </c>
      <c r="I94" s="26"/>
      <c r="J94" s="27"/>
      <c r="K94" s="27"/>
      <c r="L94" s="27"/>
      <c r="M94" s="27"/>
      <c r="N94" s="27"/>
      <c r="O94" s="27"/>
    </row>
    <row r="95" spans="1:15">
      <c r="A95" s="61"/>
      <c r="B95" s="62"/>
      <c r="C95" s="62"/>
      <c r="D95" s="62"/>
      <c r="E95" s="62"/>
      <c r="F95" s="62"/>
      <c r="G95" s="63"/>
      <c r="H95" s="23">
        <v>94</v>
      </c>
      <c r="I95" s="26"/>
      <c r="J95" s="27"/>
      <c r="K95" s="27"/>
      <c r="L95" s="27"/>
      <c r="M95" s="27"/>
      <c r="N95" s="27"/>
      <c r="O95" s="27"/>
    </row>
    <row r="96" spans="1:15">
      <c r="A96" s="61"/>
      <c r="B96" s="62"/>
      <c r="C96" s="62"/>
      <c r="D96" s="62"/>
      <c r="E96" s="62"/>
      <c r="F96" s="62"/>
      <c r="G96" s="63"/>
      <c r="H96" s="23">
        <v>95</v>
      </c>
      <c r="I96" s="26"/>
      <c r="J96" s="27"/>
      <c r="K96" s="27"/>
      <c r="L96" s="27"/>
      <c r="M96" s="27"/>
      <c r="N96" s="27"/>
      <c r="O96" s="27"/>
    </row>
    <row r="97" spans="1:15">
      <c r="A97" s="61"/>
      <c r="B97" s="62"/>
      <c r="C97" s="62"/>
      <c r="D97" s="62"/>
      <c r="E97" s="62"/>
      <c r="F97" s="62"/>
      <c r="G97" s="63"/>
      <c r="H97" s="23">
        <v>96</v>
      </c>
      <c r="I97" s="26"/>
      <c r="J97" s="27"/>
      <c r="K97" s="27"/>
      <c r="L97" s="27"/>
      <c r="M97" s="27"/>
      <c r="N97" s="27"/>
      <c r="O97" s="27"/>
    </row>
    <row r="98" spans="1:15">
      <c r="A98" s="61"/>
      <c r="B98" s="62"/>
      <c r="C98" s="62"/>
      <c r="D98" s="62"/>
      <c r="E98" s="62"/>
      <c r="F98" s="62"/>
      <c r="G98" s="63"/>
      <c r="H98" s="23">
        <v>97</v>
      </c>
      <c r="I98" s="26"/>
      <c r="J98" s="27"/>
      <c r="K98" s="27"/>
      <c r="L98" s="27"/>
      <c r="M98" s="27"/>
      <c r="N98" s="27"/>
      <c r="O98" s="27"/>
    </row>
    <row r="99" spans="1:15">
      <c r="A99" s="61"/>
      <c r="B99" s="62"/>
      <c r="C99" s="62"/>
      <c r="D99" s="62"/>
      <c r="E99" s="62"/>
      <c r="F99" s="62"/>
      <c r="G99" s="63"/>
      <c r="H99" s="23">
        <v>98</v>
      </c>
      <c r="I99" s="26"/>
      <c r="J99" s="27"/>
      <c r="K99" s="27"/>
      <c r="L99" s="27"/>
      <c r="M99" s="27"/>
      <c r="N99" s="27"/>
      <c r="O99" s="27"/>
    </row>
    <row r="100" spans="1:15">
      <c r="A100" s="61"/>
      <c r="B100" s="62"/>
      <c r="C100" s="62"/>
      <c r="D100" s="62"/>
      <c r="E100" s="62"/>
      <c r="F100" s="62"/>
      <c r="G100" s="63"/>
      <c r="H100" s="23">
        <v>99</v>
      </c>
      <c r="I100" s="26"/>
      <c r="J100" s="27"/>
      <c r="K100" s="27"/>
      <c r="L100" s="27"/>
      <c r="M100" s="27"/>
      <c r="N100" s="27"/>
      <c r="O100" s="27"/>
    </row>
    <row r="101" spans="1:15">
      <c r="A101" s="64"/>
      <c r="B101" s="65"/>
      <c r="C101" s="65"/>
      <c r="D101" s="65"/>
      <c r="E101" s="65"/>
      <c r="F101" s="65"/>
      <c r="G101" s="66"/>
      <c r="H101" s="24">
        <v>100</v>
      </c>
      <c r="I101" s="26"/>
      <c r="J101" s="27"/>
      <c r="K101" s="27"/>
      <c r="L101" s="27"/>
      <c r="M101" s="27"/>
      <c r="N101" s="27"/>
      <c r="O101" s="27"/>
    </row>
  </sheetData>
  <mergeCells count="2">
    <mergeCell ref="A1:G1"/>
    <mergeCell ref="A2:G101"/>
  </mergeCells>
  <conditionalFormatting sqref="A2">
    <cfRule type="expression" dxfId="327" priority="6">
      <formula>SUMPRODUCT(--ISNUMBER(MATCH(M2:M101, Selects, 0))) &gt; 0</formula>
    </cfRule>
    <cfRule type="expression" dxfId="326" priority="7">
      <formula>OR(AND(SUMPRODUCT(--ISNUMBER(MATCH(M2:M101, Selects, 0))) = 0, SUMPRODUCT(--ISNUMBER(MATCH(M2:M101, Delivery, 0))) = 0, SUMPRODUCT(--ISNUMBER(MATCH(M2:M101, Sales, 0))) = 0, SUMPRODUCT(--ISNUMBER(MATCH(M2:M101, Rejects, 0))) &gt; 0), COUNTIF(M2:M101, "*") = 0)</formula>
    </cfRule>
    <cfRule type="expression" dxfId="325" priority="8">
      <formula>AND(SUMPRODUCT(--ISNUMBER(MATCH(M2:M101, Selects, 0))) = 0, SUMPRODUCT(--ISNUMBER(MATCH(M2:M101, Delivery, 0))) &gt; 0)</formula>
    </cfRule>
    <cfRule type="expression" dxfId="324" priority="9">
      <formula>AND(SUMPRODUCT(--ISNUMBER(MATCH(M2:M101, Selects, 0))) = 0, SUMPRODUCT(--ISNUMBER(MATCH(M2:M101, Delivery, 0))) = 0, SUMPRODUCT(--ISNUMBER(MATCH(M2:M101, Sales, 0))) &gt; 0)</formula>
    </cfRule>
  </conditionalFormatting>
  <conditionalFormatting sqref="A2:G101">
    <cfRule type="expression" dxfId="323" priority="1">
      <formula>OR(ISNUMBER(SEARCH("*hold*", $A$1)), ISNUMBER(SEARCH("*close*", $A$1)))</formula>
    </cfRule>
  </conditionalFormatting>
  <conditionalFormatting sqref="I2:O101">
    <cfRule type="expression" dxfId="322" priority="2">
      <formula>AND(COUNTA($I2:$L2)=4,ISNUMBER(MATCH($M2,Selects,0)))</formula>
    </cfRule>
    <cfRule type="expression" dxfId="321" priority="3">
      <formula>AND(COUNTA($I2:$L2)=4,ISNUMBER(MATCH($M2,Sales,0)))</formula>
    </cfRule>
    <cfRule type="expression" dxfId="320" priority="4">
      <formula>AND(COUNTA($I2:$L2)=4,ISNUMBER(MATCH($M2,Delivery,0)))</formula>
    </cfRule>
    <cfRule type="expression" dxfId="319"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383BE6C8-D883-413B-A705-AB708B9AD090}">
      <formula1>Status</formula1>
    </dataValidation>
    <dataValidation type="list" allowBlank="1" showInputMessage="1" showErrorMessage="1" errorTitle="Selection only" error="Data not in list" promptTitle="Select proper source" sqref="L2:L101" xr:uid="{6D83E5EE-116D-4562-A4BA-DE26A0C58C37}">
      <formula1>Source</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43762-A560-4C64-A2B0-81FC0063C04C}">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67" t="s">
        <v>241</v>
      </c>
      <c r="B1" s="46"/>
      <c r="C1" s="46"/>
      <c r="D1" s="46"/>
      <c r="E1" s="46"/>
      <c r="F1" s="46"/>
      <c r="G1" s="47"/>
      <c r="H1" s="15" t="s">
        <v>86</v>
      </c>
      <c r="I1" s="25" t="s">
        <v>87</v>
      </c>
      <c r="J1" s="25" t="s">
        <v>88</v>
      </c>
      <c r="K1" s="25" t="s">
        <v>89</v>
      </c>
      <c r="L1" s="25" t="s">
        <v>90</v>
      </c>
      <c r="M1" s="25" t="s">
        <v>91</v>
      </c>
      <c r="N1" s="25" t="s">
        <v>92</v>
      </c>
      <c r="O1" s="25" t="s">
        <v>93</v>
      </c>
    </row>
    <row r="2" spans="1:15">
      <c r="A2" s="48" t="s">
        <v>407</v>
      </c>
      <c r="B2" s="49"/>
      <c r="C2" s="49"/>
      <c r="D2" s="49"/>
      <c r="E2" s="49"/>
      <c r="F2" s="49"/>
      <c r="G2" s="50"/>
      <c r="H2" s="23">
        <v>1</v>
      </c>
      <c r="I2" s="26"/>
      <c r="J2" s="27"/>
      <c r="K2" s="27"/>
      <c r="L2" s="27"/>
      <c r="M2" s="27"/>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18" priority="6">
      <formula>SUMPRODUCT(--ISNUMBER(MATCH(M2:M101, Selects, 0))) &gt; 0</formula>
    </cfRule>
    <cfRule type="expression" dxfId="317" priority="7">
      <formula>OR(AND(SUMPRODUCT(--ISNUMBER(MATCH(M2:M101, Selects, 0))) = 0, SUMPRODUCT(--ISNUMBER(MATCH(M2:M101, Delivery, 0))) = 0, SUMPRODUCT(--ISNUMBER(MATCH(M2:M101, Sales, 0))) = 0, SUMPRODUCT(--ISNUMBER(MATCH(M2:M101, Rejects, 0))) &gt; 0), COUNTIF(M2:M101, "*") = 0)</formula>
    </cfRule>
    <cfRule type="expression" dxfId="316" priority="8">
      <formula>AND(SUMPRODUCT(--ISNUMBER(MATCH(M2:M101, Selects, 0))) = 0, SUMPRODUCT(--ISNUMBER(MATCH(M2:M101, Delivery, 0))) &gt; 0)</formula>
    </cfRule>
    <cfRule type="expression" dxfId="315" priority="9">
      <formula>AND(SUMPRODUCT(--ISNUMBER(MATCH(M2:M101, Selects, 0))) = 0, SUMPRODUCT(--ISNUMBER(MATCH(M2:M101, Delivery, 0))) = 0, SUMPRODUCT(--ISNUMBER(MATCH(M2:M101, Sales, 0))) &gt; 0)</formula>
    </cfRule>
  </conditionalFormatting>
  <conditionalFormatting sqref="A2:G101">
    <cfRule type="expression" dxfId="314" priority="1">
      <formula>OR(ISNUMBER(SEARCH("*hold*", $A$1)), ISNUMBER(SEARCH("*close*", $A$1)))</formula>
    </cfRule>
  </conditionalFormatting>
  <conditionalFormatting sqref="I2:O101">
    <cfRule type="expression" dxfId="313" priority="2">
      <formula>AND(COUNTA($I2:$L2)=4,ISNUMBER(MATCH($M2,Selects,0)))</formula>
    </cfRule>
    <cfRule type="expression" dxfId="312" priority="3">
      <formula>AND(COUNTA($I2:$L2)=4,ISNUMBER(MATCH($M2,Sales,0)))</formula>
    </cfRule>
    <cfRule type="expression" dxfId="311" priority="4">
      <formula>AND(COUNTA($I2:$L2)=4,ISNUMBER(MATCH($M2,Delivery,0)))</formula>
    </cfRule>
    <cfRule type="expression" dxfId="31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9F8457E3-6DA7-4F17-9150-CD043A4A75E9}">
      <formula1>Source</formula1>
    </dataValidation>
    <dataValidation type="list" allowBlank="1" showInputMessage="1" showErrorMessage="1" errorTitle="Selection only" error="Select proper status of profile" promptTitle="Select status" prompt="Only select" sqref="M2:M101" xr:uid="{173F89BC-233F-4193-AEFE-0549E3754467}">
      <formula1>Status</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7BADB-9144-4481-B42B-12C4006CC708}">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67" t="s">
        <v>229</v>
      </c>
      <c r="B1" s="46"/>
      <c r="C1" s="46"/>
      <c r="D1" s="46"/>
      <c r="E1" s="46"/>
      <c r="F1" s="46"/>
      <c r="G1" s="47"/>
      <c r="H1" s="15" t="s">
        <v>86</v>
      </c>
      <c r="I1" s="25" t="s">
        <v>87</v>
      </c>
      <c r="J1" s="25" t="s">
        <v>88</v>
      </c>
      <c r="K1" s="25" t="s">
        <v>89</v>
      </c>
      <c r="L1" s="25" t="s">
        <v>90</v>
      </c>
      <c r="M1" s="25" t="s">
        <v>91</v>
      </c>
      <c r="N1" s="25" t="s">
        <v>92</v>
      </c>
      <c r="O1" s="25" t="s">
        <v>93</v>
      </c>
    </row>
    <row r="2" spans="1:15">
      <c r="A2" s="48" t="s">
        <v>408</v>
      </c>
      <c r="B2" s="49"/>
      <c r="C2" s="49"/>
      <c r="D2" s="49"/>
      <c r="E2" s="49"/>
      <c r="F2" s="49"/>
      <c r="G2" s="50"/>
      <c r="H2" s="23">
        <v>1</v>
      </c>
      <c r="I2" s="26">
        <v>45503</v>
      </c>
      <c r="J2" s="27" t="s">
        <v>232</v>
      </c>
      <c r="K2" s="27" t="s">
        <v>115</v>
      </c>
      <c r="L2" s="27" t="s">
        <v>120</v>
      </c>
      <c r="M2" s="27" t="s">
        <v>101</v>
      </c>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09" priority="6">
      <formula>SUMPRODUCT(--ISNUMBER(MATCH(M2:M101, Selects, 0))) &gt; 0</formula>
    </cfRule>
    <cfRule type="expression" dxfId="308" priority="7">
      <formula>OR(AND(SUMPRODUCT(--ISNUMBER(MATCH(M2:M101, Selects, 0))) = 0, SUMPRODUCT(--ISNUMBER(MATCH(M2:M101, Delivery, 0))) = 0, SUMPRODUCT(--ISNUMBER(MATCH(M2:M101, Sales, 0))) = 0, SUMPRODUCT(--ISNUMBER(MATCH(M2:M101, Rejects, 0))) &gt; 0), COUNTIF(M2:M101, "*") = 0)</formula>
    </cfRule>
    <cfRule type="expression" dxfId="307" priority="8">
      <formula>AND(SUMPRODUCT(--ISNUMBER(MATCH(M2:M101, Selects, 0))) = 0, SUMPRODUCT(--ISNUMBER(MATCH(M2:M101, Delivery, 0))) &gt; 0)</formula>
    </cfRule>
    <cfRule type="expression" dxfId="306" priority="9">
      <formula>AND(SUMPRODUCT(--ISNUMBER(MATCH(M2:M101, Selects, 0))) = 0, SUMPRODUCT(--ISNUMBER(MATCH(M2:M101, Delivery, 0))) = 0, SUMPRODUCT(--ISNUMBER(MATCH(M2:M101, Sales, 0))) &gt; 0)</formula>
    </cfRule>
  </conditionalFormatting>
  <conditionalFormatting sqref="A2:G101">
    <cfRule type="expression" dxfId="305" priority="1">
      <formula>OR(ISNUMBER(SEARCH("*hold*", $A$1)), ISNUMBER(SEARCH("*close*", $A$1)))</formula>
    </cfRule>
  </conditionalFormatting>
  <conditionalFormatting sqref="I2:O101">
    <cfRule type="expression" dxfId="304" priority="2">
      <formula>AND(COUNTA($I2:$L2)=4,ISNUMBER(MATCH($M2,Selects,0)))</formula>
    </cfRule>
    <cfRule type="expression" dxfId="303" priority="3">
      <formula>AND(COUNTA($I2:$L2)=4,ISNUMBER(MATCH($M2,Sales,0)))</formula>
    </cfRule>
    <cfRule type="expression" dxfId="302" priority="4">
      <formula>AND(COUNTA($I2:$L2)=4,ISNUMBER(MATCH($M2,Delivery,0)))</formula>
    </cfRule>
    <cfRule type="expression" dxfId="301"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9AFB04EB-9230-4DB5-B873-0B45451B19A6}">
      <formula1>Status</formula1>
    </dataValidation>
    <dataValidation type="list" allowBlank="1" showInputMessage="1" showErrorMessage="1" errorTitle="Selection only" error="Data not in list" promptTitle="Select proper source" sqref="L2:L101" xr:uid="{2D5DDC1E-FB21-4538-8E76-AE342AEE7B8C}">
      <formula1>Source</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27FA-BA37-4B93-B985-4FB5836B348A}">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0" t="s">
        <v>229</v>
      </c>
      <c r="B1" s="38"/>
      <c r="C1" s="38"/>
      <c r="D1" s="38"/>
      <c r="E1" s="38"/>
      <c r="F1" s="27"/>
      <c r="G1" s="39"/>
      <c r="H1" s="15" t="s">
        <v>86</v>
      </c>
      <c r="I1" s="25" t="s">
        <v>87</v>
      </c>
      <c r="J1" s="25" t="s">
        <v>88</v>
      </c>
      <c r="K1" s="25" t="s">
        <v>89</v>
      </c>
      <c r="L1" s="25" t="s">
        <v>90</v>
      </c>
      <c r="M1" s="25" t="s">
        <v>91</v>
      </c>
      <c r="N1" s="25" t="s">
        <v>92</v>
      </c>
      <c r="O1" s="25" t="s">
        <v>93</v>
      </c>
    </row>
    <row r="2" spans="1:15">
      <c r="A2" s="48" t="s">
        <v>409</v>
      </c>
      <c r="B2" s="49"/>
      <c r="C2" s="49"/>
      <c r="D2" s="49"/>
      <c r="E2" s="49"/>
      <c r="F2" s="49"/>
      <c r="G2" s="50"/>
      <c r="H2" s="23">
        <v>1</v>
      </c>
      <c r="I2" s="26">
        <v>45503</v>
      </c>
      <c r="J2" s="27" t="s">
        <v>154</v>
      </c>
      <c r="K2" s="27" t="s">
        <v>109</v>
      </c>
      <c r="L2" s="27" t="s">
        <v>120</v>
      </c>
      <c r="M2" s="27" t="s">
        <v>164</v>
      </c>
      <c r="N2" s="27"/>
      <c r="O2" s="27"/>
    </row>
    <row r="3" spans="1:15">
      <c r="A3" s="51"/>
      <c r="B3" s="52"/>
      <c r="C3" s="52"/>
      <c r="D3" s="52"/>
      <c r="E3" s="52"/>
      <c r="F3" s="52"/>
      <c r="G3" s="53"/>
      <c r="H3" s="23">
        <v>2</v>
      </c>
      <c r="I3" s="26">
        <v>45526</v>
      </c>
      <c r="J3" s="27" t="s">
        <v>242</v>
      </c>
      <c r="K3" s="27" t="s">
        <v>243</v>
      </c>
      <c r="L3" s="27" t="s">
        <v>95</v>
      </c>
      <c r="M3" s="27" t="s">
        <v>130</v>
      </c>
      <c r="N3" s="27"/>
      <c r="O3" s="27" t="s">
        <v>6</v>
      </c>
    </row>
    <row r="4" spans="1:15">
      <c r="A4" s="51"/>
      <c r="B4" s="52"/>
      <c r="C4" s="52"/>
      <c r="D4" s="52"/>
      <c r="E4" s="52"/>
      <c r="F4" s="52"/>
      <c r="G4" s="53"/>
      <c r="H4" s="23">
        <v>3</v>
      </c>
      <c r="I4" s="26">
        <v>45527</v>
      </c>
      <c r="J4" s="27" t="s">
        <v>244</v>
      </c>
      <c r="K4" s="27" t="s">
        <v>245</v>
      </c>
      <c r="L4" s="27" t="s">
        <v>95</v>
      </c>
      <c r="M4" s="27" t="s">
        <v>99</v>
      </c>
      <c r="N4" s="27"/>
      <c r="O4" s="27"/>
    </row>
    <row r="5" spans="1:15">
      <c r="A5" s="51"/>
      <c r="B5" s="52"/>
      <c r="C5" s="52"/>
      <c r="D5" s="52"/>
      <c r="E5" s="52"/>
      <c r="F5" s="52"/>
      <c r="G5" s="53"/>
      <c r="H5" s="23">
        <v>4</v>
      </c>
      <c r="I5" s="26">
        <v>45530</v>
      </c>
      <c r="J5" s="27" t="s">
        <v>246</v>
      </c>
      <c r="K5" s="27">
        <v>3</v>
      </c>
      <c r="L5" s="27" t="s">
        <v>95</v>
      </c>
      <c r="M5" s="27" t="s">
        <v>130</v>
      </c>
      <c r="N5" s="27"/>
      <c r="O5" s="27" t="s">
        <v>247</v>
      </c>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1">
    <mergeCell ref="A2:G101"/>
  </mergeCells>
  <conditionalFormatting sqref="A2">
    <cfRule type="expression" dxfId="300" priority="6">
      <formula>SUMPRODUCT(--ISNUMBER(MATCH(M2:M101, Selects, 0))) &gt; 0</formula>
    </cfRule>
    <cfRule type="expression" dxfId="299" priority="7">
      <formula>OR(AND(SUMPRODUCT(--ISNUMBER(MATCH(M2:M101, Selects, 0))) = 0, SUMPRODUCT(--ISNUMBER(MATCH(M2:M101, Delivery, 0))) = 0, SUMPRODUCT(--ISNUMBER(MATCH(M2:M101, Sales, 0))) = 0, SUMPRODUCT(--ISNUMBER(MATCH(M2:M101, Rejects, 0))) &gt; 0), COUNTIF(M2:M101, "*") = 0)</formula>
    </cfRule>
    <cfRule type="expression" dxfId="298" priority="8">
      <formula>AND(SUMPRODUCT(--ISNUMBER(MATCH(M2:M101, Selects, 0))) = 0, SUMPRODUCT(--ISNUMBER(MATCH(M2:M101, Delivery, 0))) &gt; 0)</formula>
    </cfRule>
    <cfRule type="expression" dxfId="297" priority="9">
      <formula>AND(SUMPRODUCT(--ISNUMBER(MATCH(M2:M101, Selects, 0))) = 0, SUMPRODUCT(--ISNUMBER(MATCH(M2:M101, Delivery, 0))) = 0, SUMPRODUCT(--ISNUMBER(MATCH(M2:M101, Sales, 0))) &gt; 0)</formula>
    </cfRule>
  </conditionalFormatting>
  <conditionalFormatting sqref="A2:G101">
    <cfRule type="expression" dxfId="296" priority="1">
      <formula>OR(ISNUMBER(SEARCH("*hold*", $A$1)), ISNUMBER(SEARCH("*close*", $A$1)))</formula>
    </cfRule>
  </conditionalFormatting>
  <conditionalFormatting sqref="F1 I2:O9 I10 K10:O10 I11:O101">
    <cfRule type="expression" dxfId="295" priority="2">
      <formula>AND(COUNTA($I1:$L1)=4,ISNUMBER(MATCH($M1,Selects,0)))</formula>
    </cfRule>
    <cfRule type="expression" dxfId="294" priority="3">
      <formula>AND(COUNTA($I1:$L1)=4,ISNUMBER(MATCH($M1,Sales,0)))</formula>
    </cfRule>
    <cfRule type="expression" dxfId="293" priority="4">
      <formula>AND(COUNTA($I1:$L1)=4,ISNUMBER(MATCH($M1,Delivery,0)))</formula>
    </cfRule>
    <cfRule type="expression" dxfId="292" priority="5">
      <formula>AND(COUNTA($I1:$L1)=4,ISNUMBER(MATCH($M1,Rejects,0)))</formula>
    </cfRule>
  </conditionalFormatting>
  <conditionalFormatting sqref="F1">
    <cfRule type="expression" dxfId="291" priority="195">
      <formula>AND(COUNTA($I10:$L10)=4,ISNUMBER(MATCH($M10,Selects,0)))</formula>
    </cfRule>
    <cfRule type="expression" dxfId="290" priority="196">
      <formula>AND(COUNTA($I10:$L10)=4,ISNUMBER(MATCH($M10,Sales,0)))</formula>
    </cfRule>
    <cfRule type="expression" dxfId="289" priority="197">
      <formula>AND(COUNTA($I10:$L10)=4,ISNUMBER(MATCH($M10,Delivery,0)))</formula>
    </cfRule>
    <cfRule type="expression" dxfId="288" priority="198">
      <formula>AND(COUNTA($I10:$L10)=4,ISNUMBER(MATCH($M10,Rejects,0)))</formula>
    </cfRule>
  </conditionalFormatting>
  <dataValidations count="2">
    <dataValidation type="list" allowBlank="1" showInputMessage="1" showErrorMessage="1" errorTitle="Selection only" error="Select proper status of profile" promptTitle="Select status" prompt="Only select" sqref="M2:M101" xr:uid="{E8E6B218-65C2-4559-9E15-ECC9B95A8066}">
      <formula1>Status</formula1>
    </dataValidation>
    <dataValidation type="list" allowBlank="1" showInputMessage="1" showErrorMessage="1" errorTitle="Selection only" error="Data not in list" promptTitle="Select proper source" sqref="L2:L101" xr:uid="{9DE344E0-3B13-476E-8B24-D7FA4AB1DEBD}">
      <formula1>Source</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875C-C24C-41FB-988C-7DE4965EF86B}">
  <sheetPr codeName="Sheet3">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248</v>
      </c>
      <c r="B1" s="46"/>
      <c r="C1" s="46"/>
      <c r="D1" s="46"/>
      <c r="E1" s="46"/>
      <c r="F1" s="46"/>
      <c r="G1" s="47"/>
      <c r="H1" s="15" t="s">
        <v>86</v>
      </c>
      <c r="I1" s="25" t="s">
        <v>87</v>
      </c>
      <c r="J1" s="25" t="s">
        <v>88</v>
      </c>
      <c r="K1" s="25" t="s">
        <v>89</v>
      </c>
      <c r="L1" s="25" t="s">
        <v>90</v>
      </c>
      <c r="M1" s="25" t="s">
        <v>91</v>
      </c>
      <c r="N1" s="25" t="s">
        <v>92</v>
      </c>
      <c r="O1" s="25" t="s">
        <v>93</v>
      </c>
    </row>
    <row r="2" spans="1:15" ht="15" thickBot="1">
      <c r="A2" s="48" t="s">
        <v>410</v>
      </c>
      <c r="B2" s="49"/>
      <c r="C2" s="49"/>
      <c r="D2" s="49"/>
      <c r="E2" s="49"/>
      <c r="F2" s="49"/>
      <c r="G2" s="50"/>
      <c r="H2" s="23">
        <v>1</v>
      </c>
      <c r="I2" s="26">
        <v>45509</v>
      </c>
      <c r="J2" s="27" t="s">
        <v>249</v>
      </c>
      <c r="K2" s="27" t="s">
        <v>250</v>
      </c>
      <c r="L2" s="27" t="s">
        <v>204</v>
      </c>
      <c r="M2" s="27" t="s">
        <v>99</v>
      </c>
      <c r="N2" s="27"/>
      <c r="O2" s="27" t="s">
        <v>251</v>
      </c>
    </row>
    <row r="3" spans="1:15" ht="15" thickBot="1">
      <c r="A3" s="51"/>
      <c r="B3" s="52"/>
      <c r="C3" s="52"/>
      <c r="D3" s="52"/>
      <c r="E3" s="52"/>
      <c r="F3" s="52"/>
      <c r="G3" s="53"/>
      <c r="H3" s="23">
        <v>2</v>
      </c>
      <c r="I3" s="26">
        <v>45509</v>
      </c>
      <c r="J3" s="27" t="s">
        <v>252</v>
      </c>
      <c r="K3" s="27" t="s">
        <v>253</v>
      </c>
      <c r="L3" s="27" t="s">
        <v>204</v>
      </c>
      <c r="M3" s="27" t="s">
        <v>99</v>
      </c>
      <c r="N3" s="27"/>
      <c r="O3" s="27" t="s">
        <v>254</v>
      </c>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t="s">
        <v>255</v>
      </c>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2:G101"/>
    <mergeCell ref="A1:G1"/>
  </mergeCells>
  <conditionalFormatting sqref="A2">
    <cfRule type="expression" dxfId="287" priority="10">
      <formula>SUMPRODUCT(--ISNUMBER(MATCH(M2:M101, Selects, 0))) &gt; 0</formula>
    </cfRule>
    <cfRule type="expression" dxfId="286" priority="12">
      <formula>OR(AND(SUMPRODUCT(--ISNUMBER(MATCH(M2:M101, Selects, 0))) = 0, SUMPRODUCT(--ISNUMBER(MATCH(M2:M101, Delivery, 0))) = 0, SUMPRODUCT(--ISNUMBER(MATCH(M2:M101, Sales, 0))) = 0, SUMPRODUCT(--ISNUMBER(MATCH(M2:M101, Rejects, 0))) &gt; 0), COUNTIF(M2:M101, "*") = 0)</formula>
    </cfRule>
    <cfRule type="expression" dxfId="285" priority="13">
      <formula>AND(SUMPRODUCT(--ISNUMBER(MATCH(M2:M101, Selects, 0))) = 0, SUMPRODUCT(--ISNUMBER(MATCH(M2:M101, Delivery, 0))) &gt; 0)</formula>
    </cfRule>
    <cfRule type="expression" dxfId="284" priority="14">
      <formula>AND(SUMPRODUCT(--ISNUMBER(MATCH(M2:M101, Selects, 0))) = 0, SUMPRODUCT(--ISNUMBER(MATCH(M2:M101, Delivery, 0))) = 0, SUMPRODUCT(--ISNUMBER(MATCH(M2:M101, Sales, 0))) &gt; 0)</formula>
    </cfRule>
  </conditionalFormatting>
  <conditionalFormatting sqref="A2:G101">
    <cfRule type="expression" dxfId="283" priority="1">
      <formula>OR(ISNUMBER(SEARCH("*hold*", $A$1)), ISNUMBER(SEARCH("*close*", $A$1)))</formula>
    </cfRule>
  </conditionalFormatting>
  <conditionalFormatting sqref="I2:O101">
    <cfRule type="expression" dxfId="282" priority="2">
      <formula>AND(COUNTA($I2:$L2)=4,ISNUMBER(MATCH($M2,Selects,0)))</formula>
    </cfRule>
    <cfRule type="expression" dxfId="281" priority="3">
      <formula>AND(COUNTA($I2:$L2)=4,ISNUMBER(MATCH($M2,Sales,0)))</formula>
    </cfRule>
    <cfRule type="expression" dxfId="280" priority="4">
      <formula>AND(COUNTA($I2:$L2)=4,ISNUMBER(MATCH($M2,Delivery,0)))</formula>
    </cfRule>
    <cfRule type="expression" dxfId="27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5C53C599-698A-4113-BB1F-F1EB0587B9FF}">
      <formula1>Source</formula1>
    </dataValidation>
    <dataValidation type="list" allowBlank="1" showInputMessage="1" showErrorMessage="1" errorTitle="Selection only" error="Select proper status of profile" promptTitle="Select status" prompt="Only select" sqref="M2:M101" xr:uid="{EEBD9EF4-FA15-4D81-AC3E-70E8345EAE35}">
      <formula1>Status</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2E677-5F2E-490D-9072-1F631BCAFC37}">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256</v>
      </c>
      <c r="B1" s="46"/>
      <c r="C1" s="46"/>
      <c r="D1" s="46"/>
      <c r="E1" s="46"/>
      <c r="F1" s="46"/>
      <c r="G1" s="47"/>
      <c r="H1" s="15" t="s">
        <v>86</v>
      </c>
      <c r="I1" s="25" t="s">
        <v>87</v>
      </c>
      <c r="J1" s="25" t="s">
        <v>88</v>
      </c>
      <c r="K1" s="25" t="s">
        <v>89</v>
      </c>
      <c r="L1" s="25" t="s">
        <v>90</v>
      </c>
      <c r="M1" s="25" t="s">
        <v>91</v>
      </c>
      <c r="N1" s="25" t="s">
        <v>92</v>
      </c>
      <c r="O1" s="25" t="s">
        <v>93</v>
      </c>
    </row>
    <row r="2" spans="1:15">
      <c r="A2" s="48" t="s">
        <v>412</v>
      </c>
      <c r="B2" s="49"/>
      <c r="C2" s="49"/>
      <c r="D2" s="49"/>
      <c r="E2" s="49"/>
      <c r="F2" s="49"/>
      <c r="G2" s="50"/>
      <c r="H2" s="23">
        <v>1</v>
      </c>
      <c r="I2" s="26"/>
      <c r="J2" s="27"/>
      <c r="K2" s="27"/>
      <c r="L2" s="27"/>
      <c r="M2" s="27"/>
      <c r="N2" s="27"/>
      <c r="O2" s="27"/>
    </row>
    <row r="3" spans="1:15">
      <c r="A3" s="51"/>
      <c r="B3" s="52"/>
      <c r="C3" s="52"/>
      <c r="D3" s="52"/>
      <c r="E3" s="52"/>
      <c r="F3" s="52"/>
      <c r="G3" s="53"/>
      <c r="H3" s="23">
        <v>2</v>
      </c>
      <c r="I3" s="26"/>
      <c r="J3" s="27"/>
      <c r="K3" s="27"/>
      <c r="L3" s="27"/>
      <c r="M3" s="27"/>
      <c r="N3" s="27"/>
      <c r="O3" s="27"/>
    </row>
    <row r="4" spans="1:15">
      <c r="A4" s="51"/>
      <c r="B4" s="52"/>
      <c r="C4" s="52"/>
      <c r="D4" s="52"/>
      <c r="E4" s="52"/>
      <c r="F4" s="52"/>
      <c r="G4" s="53"/>
      <c r="H4" s="23">
        <v>3</v>
      </c>
      <c r="I4" s="26"/>
      <c r="J4" s="27"/>
      <c r="K4" s="27"/>
      <c r="L4" s="27"/>
      <c r="M4" s="27"/>
      <c r="N4" s="27"/>
      <c r="O4" s="27"/>
    </row>
    <row r="5" spans="1:15">
      <c r="A5" s="51"/>
      <c r="B5" s="52"/>
      <c r="C5" s="52"/>
      <c r="D5" s="52"/>
      <c r="E5" s="52"/>
      <c r="F5" s="52"/>
      <c r="G5" s="53"/>
      <c r="H5" s="23">
        <v>4</v>
      </c>
      <c r="I5" s="26"/>
      <c r="J5" s="27"/>
      <c r="K5" s="27"/>
      <c r="L5" s="27"/>
      <c r="M5" s="27"/>
      <c r="N5" s="27"/>
      <c r="O5" s="27"/>
    </row>
    <row r="6" spans="1:15">
      <c r="A6" s="51"/>
      <c r="B6" s="52"/>
      <c r="C6" s="52"/>
      <c r="D6" s="52"/>
      <c r="E6" s="52"/>
      <c r="F6" s="52"/>
      <c r="G6" s="53"/>
      <c r="H6" s="23">
        <v>5</v>
      </c>
      <c r="I6" s="26"/>
      <c r="J6" s="27"/>
      <c r="K6" s="27"/>
      <c r="L6" s="27"/>
      <c r="M6" s="27"/>
      <c r="N6" s="27"/>
      <c r="O6" s="27"/>
    </row>
    <row r="7" spans="1:15">
      <c r="A7" s="51"/>
      <c r="B7" s="52"/>
      <c r="C7" s="52"/>
      <c r="D7" s="52"/>
      <c r="E7" s="52"/>
      <c r="F7" s="52"/>
      <c r="G7" s="53"/>
      <c r="H7" s="23">
        <v>6</v>
      </c>
      <c r="I7" s="26"/>
      <c r="J7" s="27"/>
      <c r="K7" s="27"/>
      <c r="L7" s="27"/>
      <c r="M7" s="27"/>
      <c r="N7" s="27"/>
      <c r="O7" s="27"/>
    </row>
    <row r="8" spans="1:15">
      <c r="A8" s="51"/>
      <c r="B8" s="52"/>
      <c r="C8" s="52"/>
      <c r="D8" s="52"/>
      <c r="E8" s="52"/>
      <c r="F8" s="52"/>
      <c r="G8" s="53"/>
      <c r="H8" s="23">
        <v>7</v>
      </c>
      <c r="I8" s="26"/>
      <c r="J8" s="27"/>
      <c r="K8" s="27"/>
      <c r="L8" s="27"/>
      <c r="M8" s="27"/>
      <c r="N8" s="27"/>
      <c r="O8" s="27"/>
    </row>
    <row r="9" spans="1:15">
      <c r="A9" s="51"/>
      <c r="B9" s="52"/>
      <c r="C9" s="52"/>
      <c r="D9" s="52"/>
      <c r="E9" s="52"/>
      <c r="F9" s="52"/>
      <c r="G9" s="53"/>
      <c r="H9" s="23">
        <v>8</v>
      </c>
      <c r="I9" s="26"/>
      <c r="J9" s="27"/>
      <c r="K9" s="27"/>
      <c r="L9" s="27"/>
      <c r="M9" s="27"/>
      <c r="N9" s="27"/>
      <c r="O9" s="27"/>
    </row>
    <row r="10" spans="1:15">
      <c r="A10" s="51"/>
      <c r="B10" s="52"/>
      <c r="C10" s="52"/>
      <c r="D10" s="52"/>
      <c r="E10" s="52"/>
      <c r="F10" s="52"/>
      <c r="G10" s="53"/>
      <c r="H10" s="23">
        <v>9</v>
      </c>
      <c r="I10" s="26"/>
      <c r="J10" s="27"/>
      <c r="K10" s="27"/>
      <c r="L10" s="27"/>
      <c r="M10" s="27"/>
      <c r="N10" s="27"/>
      <c r="O10" s="27"/>
    </row>
    <row r="11" spans="1:15">
      <c r="A11" s="51"/>
      <c r="B11" s="52"/>
      <c r="C11" s="52"/>
      <c r="D11" s="52"/>
      <c r="E11" s="52"/>
      <c r="F11" s="52"/>
      <c r="G11" s="53"/>
      <c r="H11" s="23">
        <v>10</v>
      </c>
      <c r="I11" s="26"/>
      <c r="J11" s="27"/>
      <c r="K11" s="27"/>
      <c r="L11" s="27"/>
      <c r="M11" s="27"/>
      <c r="N11" s="27"/>
      <c r="O11" s="27"/>
    </row>
    <row r="12" spans="1:15">
      <c r="A12" s="51"/>
      <c r="B12" s="52"/>
      <c r="C12" s="52"/>
      <c r="D12" s="52"/>
      <c r="E12" s="52"/>
      <c r="F12" s="52"/>
      <c r="G12" s="53"/>
      <c r="H12" s="23">
        <v>11</v>
      </c>
      <c r="I12" s="26"/>
      <c r="J12" s="27"/>
      <c r="K12" s="27"/>
      <c r="L12" s="27"/>
      <c r="M12" s="27"/>
      <c r="N12" s="27"/>
      <c r="O12" s="27"/>
    </row>
    <row r="13" spans="1:15">
      <c r="A13" s="51"/>
      <c r="B13" s="52"/>
      <c r="C13" s="52"/>
      <c r="D13" s="52"/>
      <c r="E13" s="52"/>
      <c r="F13" s="52"/>
      <c r="G13" s="53"/>
      <c r="H13" s="23">
        <v>12</v>
      </c>
      <c r="I13" s="26"/>
      <c r="J13" s="27"/>
      <c r="K13" s="27"/>
      <c r="L13" s="27"/>
      <c r="M13" s="27"/>
      <c r="N13" s="27"/>
      <c r="O13" s="27"/>
    </row>
    <row r="14" spans="1:15">
      <c r="A14" s="51"/>
      <c r="B14" s="52"/>
      <c r="C14" s="52"/>
      <c r="D14" s="52"/>
      <c r="E14" s="52"/>
      <c r="F14" s="52"/>
      <c r="G14" s="53"/>
      <c r="H14" s="23">
        <v>13</v>
      </c>
      <c r="I14" s="26"/>
      <c r="J14" s="27"/>
      <c r="K14" s="27"/>
      <c r="L14" s="27"/>
      <c r="M14" s="27"/>
      <c r="N14" s="27"/>
      <c r="O14" s="27"/>
    </row>
    <row r="15" spans="1:15">
      <c r="A15" s="51"/>
      <c r="B15" s="52"/>
      <c r="C15" s="52"/>
      <c r="D15" s="52"/>
      <c r="E15" s="52"/>
      <c r="F15" s="52"/>
      <c r="G15" s="53"/>
      <c r="H15" s="23">
        <v>14</v>
      </c>
      <c r="I15" s="26"/>
      <c r="J15" s="27"/>
      <c r="K15" s="27"/>
      <c r="L15" s="27"/>
      <c r="M15" s="27"/>
      <c r="N15" s="27"/>
      <c r="O15" s="27"/>
    </row>
    <row r="16" spans="1:15">
      <c r="A16" s="51"/>
      <c r="B16" s="52"/>
      <c r="C16" s="52"/>
      <c r="D16" s="52"/>
      <c r="E16" s="52"/>
      <c r="F16" s="52"/>
      <c r="G16" s="53"/>
      <c r="H16" s="23">
        <v>15</v>
      </c>
      <c r="I16" s="26"/>
      <c r="J16" s="27"/>
      <c r="K16" s="27"/>
      <c r="L16" s="27"/>
      <c r="M16" s="27"/>
      <c r="N16" s="27"/>
      <c r="O16" s="27"/>
    </row>
    <row r="17" spans="1:15">
      <c r="A17" s="51"/>
      <c r="B17" s="52"/>
      <c r="C17" s="52"/>
      <c r="D17" s="52"/>
      <c r="E17" s="52"/>
      <c r="F17" s="52"/>
      <c r="G17" s="53"/>
      <c r="H17" s="23">
        <v>16</v>
      </c>
      <c r="I17" s="26"/>
      <c r="J17" s="27"/>
      <c r="K17" s="27"/>
      <c r="L17" s="27"/>
      <c r="M17" s="27"/>
      <c r="N17" s="27"/>
      <c r="O17" s="27"/>
    </row>
    <row r="18" spans="1:15">
      <c r="A18" s="51"/>
      <c r="B18" s="52"/>
      <c r="C18" s="52"/>
      <c r="D18" s="52"/>
      <c r="E18" s="52"/>
      <c r="F18" s="52"/>
      <c r="G18" s="53"/>
      <c r="H18" s="23">
        <v>17</v>
      </c>
      <c r="I18" s="26"/>
      <c r="J18" s="27"/>
      <c r="K18" s="27"/>
      <c r="L18" s="27"/>
      <c r="M18" s="27"/>
      <c r="N18" s="27"/>
      <c r="O18" s="27"/>
    </row>
    <row r="19" spans="1:15">
      <c r="A19" s="51"/>
      <c r="B19" s="52"/>
      <c r="C19" s="52"/>
      <c r="D19" s="52"/>
      <c r="E19" s="52"/>
      <c r="F19" s="52"/>
      <c r="G19" s="53"/>
      <c r="H19" s="23">
        <v>18</v>
      </c>
      <c r="I19" s="26"/>
      <c r="J19" s="27"/>
      <c r="K19" s="27"/>
      <c r="L19" s="27"/>
      <c r="M19" s="27"/>
      <c r="N19" s="27"/>
      <c r="O19" s="27"/>
    </row>
    <row r="20" spans="1:15">
      <c r="A20" s="51"/>
      <c r="B20" s="52"/>
      <c r="C20" s="52"/>
      <c r="D20" s="52"/>
      <c r="E20" s="52"/>
      <c r="F20" s="52"/>
      <c r="G20" s="53"/>
      <c r="H20" s="23">
        <v>19</v>
      </c>
      <c r="I20" s="26"/>
      <c r="J20" s="27"/>
      <c r="K20" s="27"/>
      <c r="L20" s="27"/>
      <c r="M20" s="27"/>
      <c r="N20" s="27"/>
      <c r="O20" s="27"/>
    </row>
    <row r="21" spans="1:15">
      <c r="A21" s="51"/>
      <c r="B21" s="52"/>
      <c r="C21" s="52"/>
      <c r="D21" s="52"/>
      <c r="E21" s="52"/>
      <c r="F21" s="52"/>
      <c r="G21" s="53"/>
      <c r="H21" s="23">
        <v>20</v>
      </c>
      <c r="I21" s="26"/>
      <c r="J21" s="27"/>
      <c r="K21" s="27"/>
      <c r="L21" s="27"/>
      <c r="M21" s="27"/>
      <c r="N21" s="27"/>
      <c r="O21" s="27"/>
    </row>
    <row r="22" spans="1:15">
      <c r="A22" s="51"/>
      <c r="B22" s="52"/>
      <c r="C22" s="52"/>
      <c r="D22" s="52"/>
      <c r="E22" s="52"/>
      <c r="F22" s="52"/>
      <c r="G22" s="53"/>
      <c r="H22" s="23">
        <v>21</v>
      </c>
      <c r="I22" s="26"/>
      <c r="J22" s="27"/>
      <c r="K22" s="27"/>
      <c r="L22" s="27"/>
      <c r="M22" s="27"/>
      <c r="N22" s="27"/>
      <c r="O22" s="27"/>
    </row>
    <row r="23" spans="1:15">
      <c r="A23" s="51"/>
      <c r="B23" s="52"/>
      <c r="C23" s="52"/>
      <c r="D23" s="52"/>
      <c r="E23" s="52"/>
      <c r="F23" s="52"/>
      <c r="G23" s="53"/>
      <c r="H23" s="23">
        <v>22</v>
      </c>
      <c r="I23" s="26"/>
      <c r="J23" s="27"/>
      <c r="K23" s="27"/>
      <c r="L23" s="27"/>
      <c r="M23" s="27"/>
      <c r="N23" s="27"/>
      <c r="O23" s="27"/>
    </row>
    <row r="24" spans="1:15">
      <c r="A24" s="51"/>
      <c r="B24" s="52"/>
      <c r="C24" s="52"/>
      <c r="D24" s="52"/>
      <c r="E24" s="52"/>
      <c r="F24" s="52"/>
      <c r="G24" s="53"/>
      <c r="H24" s="23">
        <v>23</v>
      </c>
      <c r="I24" s="26"/>
      <c r="J24" s="27"/>
      <c r="K24" s="27"/>
      <c r="L24" s="27"/>
      <c r="M24" s="27"/>
      <c r="N24" s="27"/>
      <c r="O24" s="27"/>
    </row>
    <row r="25" spans="1:15">
      <c r="A25" s="51"/>
      <c r="B25" s="52"/>
      <c r="C25" s="52"/>
      <c r="D25" s="52"/>
      <c r="E25" s="52"/>
      <c r="F25" s="52"/>
      <c r="G25" s="53"/>
      <c r="H25" s="23">
        <v>24</v>
      </c>
      <c r="I25" s="26"/>
      <c r="J25" s="27"/>
      <c r="K25" s="27"/>
      <c r="L25" s="27"/>
      <c r="M25" s="27"/>
      <c r="N25" s="27"/>
      <c r="O25" s="27"/>
    </row>
    <row r="26" spans="1:15">
      <c r="A26" s="51"/>
      <c r="B26" s="52"/>
      <c r="C26" s="52"/>
      <c r="D26" s="52"/>
      <c r="E26" s="52"/>
      <c r="F26" s="52"/>
      <c r="G26" s="53"/>
      <c r="H26" s="23">
        <v>25</v>
      </c>
      <c r="I26" s="26"/>
      <c r="J26" s="27"/>
      <c r="K26" s="27"/>
      <c r="L26" s="27"/>
      <c r="M26" s="27"/>
      <c r="N26" s="27"/>
      <c r="O26" s="27"/>
    </row>
    <row r="27" spans="1:15">
      <c r="A27" s="51"/>
      <c r="B27" s="52"/>
      <c r="C27" s="52"/>
      <c r="D27" s="52"/>
      <c r="E27" s="52"/>
      <c r="F27" s="52"/>
      <c r="G27" s="53"/>
      <c r="H27" s="23">
        <v>26</v>
      </c>
      <c r="I27" s="26"/>
      <c r="J27" s="27"/>
      <c r="K27" s="27"/>
      <c r="L27" s="27"/>
      <c r="M27" s="27"/>
      <c r="N27" s="27"/>
      <c r="O27" s="27"/>
    </row>
    <row r="28" spans="1:15">
      <c r="A28" s="51"/>
      <c r="B28" s="52"/>
      <c r="C28" s="52"/>
      <c r="D28" s="52"/>
      <c r="E28" s="52"/>
      <c r="F28" s="52"/>
      <c r="G28" s="53"/>
      <c r="H28" s="23">
        <v>27</v>
      </c>
      <c r="I28" s="26"/>
      <c r="J28" s="27"/>
      <c r="K28" s="27"/>
      <c r="L28" s="27"/>
      <c r="M28" s="27"/>
      <c r="N28" s="27"/>
      <c r="O28" s="27"/>
    </row>
    <row r="29" spans="1:15">
      <c r="A29" s="51"/>
      <c r="B29" s="52"/>
      <c r="C29" s="52"/>
      <c r="D29" s="52"/>
      <c r="E29" s="52"/>
      <c r="F29" s="52"/>
      <c r="G29" s="53"/>
      <c r="H29" s="23">
        <v>28</v>
      </c>
      <c r="I29" s="26"/>
      <c r="J29" s="27"/>
      <c r="K29" s="27"/>
      <c r="L29" s="27"/>
      <c r="M29" s="27"/>
      <c r="N29" s="27"/>
      <c r="O29" s="27"/>
    </row>
    <row r="30" spans="1:15">
      <c r="A30" s="51"/>
      <c r="B30" s="52"/>
      <c r="C30" s="52"/>
      <c r="D30" s="52"/>
      <c r="E30" s="52"/>
      <c r="F30" s="52"/>
      <c r="G30" s="53"/>
      <c r="H30" s="23">
        <v>29</v>
      </c>
      <c r="I30" s="26"/>
      <c r="J30" s="27"/>
      <c r="K30" s="27"/>
      <c r="L30" s="27"/>
      <c r="M30" s="27"/>
      <c r="N30" s="27"/>
      <c r="O30" s="27"/>
    </row>
    <row r="31" spans="1:15">
      <c r="A31" s="51"/>
      <c r="B31" s="52"/>
      <c r="C31" s="52"/>
      <c r="D31" s="52"/>
      <c r="E31" s="52"/>
      <c r="F31" s="52"/>
      <c r="G31" s="53"/>
      <c r="H31" s="23">
        <v>30</v>
      </c>
      <c r="I31" s="26"/>
      <c r="J31" s="27"/>
      <c r="K31" s="27"/>
      <c r="L31" s="27"/>
      <c r="M31" s="27"/>
      <c r="N31" s="27"/>
      <c r="O31" s="27"/>
    </row>
    <row r="32" spans="1:15">
      <c r="A32" s="51"/>
      <c r="B32" s="52"/>
      <c r="C32" s="52"/>
      <c r="D32" s="52"/>
      <c r="E32" s="52"/>
      <c r="F32" s="52"/>
      <c r="G32" s="53"/>
      <c r="H32" s="23">
        <v>31</v>
      </c>
      <c r="I32" s="26"/>
      <c r="J32" s="27"/>
      <c r="K32" s="27"/>
      <c r="L32" s="27"/>
      <c r="M32" s="27"/>
      <c r="N32" s="27"/>
      <c r="O32" s="27"/>
    </row>
    <row r="33" spans="1:15">
      <c r="A33" s="51"/>
      <c r="B33" s="52"/>
      <c r="C33" s="52"/>
      <c r="D33" s="52"/>
      <c r="E33" s="52"/>
      <c r="F33" s="52"/>
      <c r="G33" s="53"/>
      <c r="H33" s="23">
        <v>32</v>
      </c>
      <c r="I33" s="26"/>
      <c r="J33" s="27"/>
      <c r="K33" s="27"/>
      <c r="L33" s="27"/>
      <c r="M33" s="27"/>
      <c r="N33" s="27"/>
      <c r="O33" s="27"/>
    </row>
    <row r="34" spans="1:15">
      <c r="A34" s="51"/>
      <c r="B34" s="52"/>
      <c r="C34" s="52"/>
      <c r="D34" s="52"/>
      <c r="E34" s="52"/>
      <c r="F34" s="52"/>
      <c r="G34" s="53"/>
      <c r="H34" s="23">
        <v>33</v>
      </c>
      <c r="I34" s="26"/>
      <c r="J34" s="27"/>
      <c r="K34" s="27"/>
      <c r="L34" s="27"/>
      <c r="M34" s="27"/>
      <c r="N34" s="27"/>
      <c r="O34" s="27"/>
    </row>
    <row r="35" spans="1:15">
      <c r="A35" s="51"/>
      <c r="B35" s="52"/>
      <c r="C35" s="52"/>
      <c r="D35" s="52"/>
      <c r="E35" s="52"/>
      <c r="F35" s="52"/>
      <c r="G35" s="53"/>
      <c r="H35" s="23">
        <v>34</v>
      </c>
      <c r="I35" s="26"/>
      <c r="J35" s="27"/>
      <c r="K35" s="27"/>
      <c r="L35" s="27"/>
      <c r="M35" s="27"/>
      <c r="N35" s="27"/>
      <c r="O35" s="27"/>
    </row>
    <row r="36" spans="1:15">
      <c r="A36" s="51"/>
      <c r="B36" s="52"/>
      <c r="C36" s="52"/>
      <c r="D36" s="52"/>
      <c r="E36" s="52"/>
      <c r="F36" s="52"/>
      <c r="G36" s="53"/>
      <c r="H36" s="23">
        <v>35</v>
      </c>
      <c r="I36" s="26"/>
      <c r="J36" s="27"/>
      <c r="K36" s="27"/>
      <c r="L36" s="27"/>
      <c r="M36" s="27"/>
      <c r="N36" s="27"/>
      <c r="O36" s="27"/>
    </row>
    <row r="37" spans="1:15">
      <c r="A37" s="51"/>
      <c r="B37" s="52"/>
      <c r="C37" s="52"/>
      <c r="D37" s="52"/>
      <c r="E37" s="52"/>
      <c r="F37" s="52"/>
      <c r="G37" s="53"/>
      <c r="H37" s="23">
        <v>36</v>
      </c>
      <c r="I37" s="26"/>
      <c r="J37" s="27"/>
      <c r="K37" s="27"/>
      <c r="L37" s="27"/>
      <c r="M37" s="27"/>
      <c r="N37" s="27"/>
      <c r="O37" s="27"/>
    </row>
    <row r="38" spans="1:15">
      <c r="A38" s="51"/>
      <c r="B38" s="52"/>
      <c r="C38" s="52"/>
      <c r="D38" s="52"/>
      <c r="E38" s="52"/>
      <c r="F38" s="52"/>
      <c r="G38" s="53"/>
      <c r="H38" s="23">
        <v>37</v>
      </c>
      <c r="I38" s="26"/>
      <c r="J38" s="27"/>
      <c r="K38" s="27"/>
      <c r="L38" s="27"/>
      <c r="M38" s="27"/>
      <c r="N38" s="27"/>
      <c r="O38" s="27"/>
    </row>
    <row r="39" spans="1:15">
      <c r="A39" s="51"/>
      <c r="B39" s="52"/>
      <c r="C39" s="52"/>
      <c r="D39" s="52"/>
      <c r="E39" s="52"/>
      <c r="F39" s="52"/>
      <c r="G39" s="53"/>
      <c r="H39" s="23">
        <v>38</v>
      </c>
      <c r="I39" s="26"/>
      <c r="J39" s="27"/>
      <c r="K39" s="27"/>
      <c r="L39" s="27"/>
      <c r="M39" s="27"/>
      <c r="N39" s="27"/>
      <c r="O39" s="27"/>
    </row>
    <row r="40" spans="1:15">
      <c r="A40" s="51"/>
      <c r="B40" s="52"/>
      <c r="C40" s="52"/>
      <c r="D40" s="52"/>
      <c r="E40" s="52"/>
      <c r="F40" s="52"/>
      <c r="G40" s="53"/>
      <c r="H40" s="23">
        <v>39</v>
      </c>
      <c r="I40" s="26"/>
      <c r="J40" s="27"/>
      <c r="K40" s="27"/>
      <c r="L40" s="27"/>
      <c r="M40" s="27"/>
      <c r="N40" s="27"/>
      <c r="O40" s="27"/>
    </row>
    <row r="41" spans="1:15">
      <c r="A41" s="51"/>
      <c r="B41" s="52"/>
      <c r="C41" s="52"/>
      <c r="D41" s="52"/>
      <c r="E41" s="52"/>
      <c r="F41" s="52"/>
      <c r="G41" s="53"/>
      <c r="H41" s="23">
        <v>40</v>
      </c>
      <c r="I41" s="26"/>
      <c r="J41" s="27"/>
      <c r="K41" s="27"/>
      <c r="L41" s="27"/>
      <c r="M41" s="27"/>
      <c r="N41" s="27"/>
      <c r="O41" s="27"/>
    </row>
    <row r="42" spans="1:15">
      <c r="A42" s="51"/>
      <c r="B42" s="52"/>
      <c r="C42" s="52"/>
      <c r="D42" s="52"/>
      <c r="E42" s="52"/>
      <c r="F42" s="52"/>
      <c r="G42" s="53"/>
      <c r="H42" s="23">
        <v>41</v>
      </c>
      <c r="I42" s="26"/>
      <c r="J42" s="27"/>
      <c r="K42" s="27"/>
      <c r="L42" s="27"/>
      <c r="M42" s="27"/>
      <c r="N42" s="27"/>
      <c r="O42" s="27"/>
    </row>
    <row r="43" spans="1:15">
      <c r="A43" s="51"/>
      <c r="B43" s="52"/>
      <c r="C43" s="52"/>
      <c r="D43" s="52"/>
      <c r="E43" s="52"/>
      <c r="F43" s="52"/>
      <c r="G43" s="53"/>
      <c r="H43" s="23">
        <v>42</v>
      </c>
      <c r="I43" s="26"/>
      <c r="J43" s="27"/>
      <c r="K43" s="27"/>
      <c r="L43" s="27"/>
      <c r="M43" s="27"/>
      <c r="N43" s="27"/>
      <c r="O43" s="27"/>
    </row>
    <row r="44" spans="1:15">
      <c r="A44" s="51"/>
      <c r="B44" s="52"/>
      <c r="C44" s="52"/>
      <c r="D44" s="52"/>
      <c r="E44" s="52"/>
      <c r="F44" s="52"/>
      <c r="G44" s="53"/>
      <c r="H44" s="23">
        <v>43</v>
      </c>
      <c r="I44" s="26"/>
      <c r="J44" s="27"/>
      <c r="K44" s="27"/>
      <c r="L44" s="27"/>
      <c r="M44" s="27"/>
      <c r="N44" s="27"/>
      <c r="O44" s="27"/>
    </row>
    <row r="45" spans="1:15">
      <c r="A45" s="51"/>
      <c r="B45" s="52"/>
      <c r="C45" s="52"/>
      <c r="D45" s="52"/>
      <c r="E45" s="52"/>
      <c r="F45" s="52"/>
      <c r="G45" s="53"/>
      <c r="H45" s="23">
        <v>44</v>
      </c>
      <c r="I45" s="26"/>
      <c r="J45" s="27"/>
      <c r="K45" s="27"/>
      <c r="L45" s="27"/>
      <c r="M45" s="27"/>
      <c r="N45" s="27"/>
      <c r="O45" s="27"/>
    </row>
    <row r="46" spans="1:15">
      <c r="A46" s="51"/>
      <c r="B46" s="52"/>
      <c r="C46" s="52"/>
      <c r="D46" s="52"/>
      <c r="E46" s="52"/>
      <c r="F46" s="52"/>
      <c r="G46" s="53"/>
      <c r="H46" s="23">
        <v>45</v>
      </c>
      <c r="I46" s="26"/>
      <c r="J46" s="27"/>
      <c r="K46" s="27"/>
      <c r="L46" s="27"/>
      <c r="M46" s="27"/>
      <c r="N46" s="27"/>
      <c r="O46" s="27"/>
    </row>
    <row r="47" spans="1:15">
      <c r="A47" s="51"/>
      <c r="B47" s="52"/>
      <c r="C47" s="52"/>
      <c r="D47" s="52"/>
      <c r="E47" s="52"/>
      <c r="F47" s="52"/>
      <c r="G47" s="53"/>
      <c r="H47" s="23">
        <v>46</v>
      </c>
      <c r="I47" s="26"/>
      <c r="J47" s="27"/>
      <c r="K47" s="27"/>
      <c r="L47" s="27"/>
      <c r="M47" s="27"/>
      <c r="N47" s="27"/>
      <c r="O47" s="27"/>
    </row>
    <row r="48" spans="1:15">
      <c r="A48" s="51"/>
      <c r="B48" s="52"/>
      <c r="C48" s="52"/>
      <c r="D48" s="52"/>
      <c r="E48" s="52"/>
      <c r="F48" s="52"/>
      <c r="G48" s="53"/>
      <c r="H48" s="23">
        <v>47</v>
      </c>
      <c r="I48" s="26"/>
      <c r="J48" s="27"/>
      <c r="K48" s="27"/>
      <c r="L48" s="27"/>
      <c r="M48" s="27"/>
      <c r="N48" s="27"/>
      <c r="O48" s="27"/>
    </row>
    <row r="49" spans="1:15">
      <c r="A49" s="51"/>
      <c r="B49" s="52"/>
      <c r="C49" s="52"/>
      <c r="D49" s="52"/>
      <c r="E49" s="52"/>
      <c r="F49" s="52"/>
      <c r="G49" s="53"/>
      <c r="H49" s="23">
        <v>48</v>
      </c>
      <c r="I49" s="26"/>
      <c r="J49" s="27"/>
      <c r="K49" s="27"/>
      <c r="L49" s="27"/>
      <c r="M49" s="27"/>
      <c r="N49" s="27"/>
      <c r="O49" s="27"/>
    </row>
    <row r="50" spans="1:15">
      <c r="A50" s="51"/>
      <c r="B50" s="52"/>
      <c r="C50" s="52"/>
      <c r="D50" s="52"/>
      <c r="E50" s="52"/>
      <c r="F50" s="52"/>
      <c r="G50" s="53"/>
      <c r="H50" s="23">
        <v>49</v>
      </c>
      <c r="I50" s="26"/>
      <c r="J50" s="27"/>
      <c r="K50" s="27"/>
      <c r="L50" s="27"/>
      <c r="M50" s="27"/>
      <c r="N50" s="27"/>
      <c r="O50" s="27"/>
    </row>
    <row r="51" spans="1:15">
      <c r="A51" s="51"/>
      <c r="B51" s="52"/>
      <c r="C51" s="52"/>
      <c r="D51" s="52"/>
      <c r="E51" s="52"/>
      <c r="F51" s="52"/>
      <c r="G51" s="53"/>
      <c r="H51" s="23">
        <v>50</v>
      </c>
      <c r="I51" s="26"/>
      <c r="J51" s="27"/>
      <c r="K51" s="27"/>
      <c r="L51" s="27"/>
      <c r="M51" s="27"/>
      <c r="N51" s="27"/>
      <c r="O51" s="27"/>
    </row>
    <row r="52" spans="1:15">
      <c r="A52" s="51"/>
      <c r="B52" s="52"/>
      <c r="C52" s="52"/>
      <c r="D52" s="52"/>
      <c r="E52" s="52"/>
      <c r="F52" s="52"/>
      <c r="G52" s="53"/>
      <c r="H52" s="23">
        <v>51</v>
      </c>
      <c r="I52" s="26"/>
      <c r="J52" s="27"/>
      <c r="K52" s="27"/>
      <c r="L52" s="27"/>
      <c r="M52" s="27"/>
      <c r="N52" s="27"/>
      <c r="O52" s="27"/>
    </row>
    <row r="53" spans="1:15">
      <c r="A53" s="51"/>
      <c r="B53" s="52"/>
      <c r="C53" s="52"/>
      <c r="D53" s="52"/>
      <c r="E53" s="52"/>
      <c r="F53" s="52"/>
      <c r="G53" s="53"/>
      <c r="H53" s="23">
        <v>52</v>
      </c>
      <c r="I53" s="26"/>
      <c r="J53" s="27"/>
      <c r="K53" s="27"/>
      <c r="L53" s="27"/>
      <c r="M53" s="27"/>
      <c r="N53" s="27"/>
      <c r="O53" s="27"/>
    </row>
    <row r="54" spans="1:15">
      <c r="A54" s="51"/>
      <c r="B54" s="52"/>
      <c r="C54" s="52"/>
      <c r="D54" s="52"/>
      <c r="E54" s="52"/>
      <c r="F54" s="52"/>
      <c r="G54" s="53"/>
      <c r="H54" s="23">
        <v>53</v>
      </c>
      <c r="I54" s="26"/>
      <c r="J54" s="27"/>
      <c r="K54" s="27"/>
      <c r="L54" s="27"/>
      <c r="M54" s="27"/>
      <c r="N54" s="27"/>
      <c r="O54" s="27"/>
    </row>
    <row r="55" spans="1:15">
      <c r="A55" s="51"/>
      <c r="B55" s="52"/>
      <c r="C55" s="52"/>
      <c r="D55" s="52"/>
      <c r="E55" s="52"/>
      <c r="F55" s="52"/>
      <c r="G55" s="53"/>
      <c r="H55" s="23">
        <v>54</v>
      </c>
      <c r="I55" s="26"/>
      <c r="J55" s="27"/>
      <c r="K55" s="27"/>
      <c r="L55" s="27"/>
      <c r="M55" s="27"/>
      <c r="N55" s="27"/>
      <c r="O55" s="27"/>
    </row>
    <row r="56" spans="1:15">
      <c r="A56" s="51"/>
      <c r="B56" s="52"/>
      <c r="C56" s="52"/>
      <c r="D56" s="52"/>
      <c r="E56" s="52"/>
      <c r="F56" s="52"/>
      <c r="G56" s="53"/>
      <c r="H56" s="23">
        <v>55</v>
      </c>
      <c r="I56" s="26"/>
      <c r="J56" s="27"/>
      <c r="K56" s="27"/>
      <c r="L56" s="27"/>
      <c r="M56" s="27"/>
      <c r="N56" s="27"/>
      <c r="O56" s="27"/>
    </row>
    <row r="57" spans="1:15">
      <c r="A57" s="51"/>
      <c r="B57" s="52"/>
      <c r="C57" s="52"/>
      <c r="D57" s="52"/>
      <c r="E57" s="52"/>
      <c r="F57" s="52"/>
      <c r="G57" s="53"/>
      <c r="H57" s="23">
        <v>56</v>
      </c>
      <c r="I57" s="26"/>
      <c r="J57" s="27"/>
      <c r="K57" s="27"/>
      <c r="L57" s="27"/>
      <c r="M57" s="27"/>
      <c r="N57" s="27"/>
      <c r="O57" s="27"/>
    </row>
    <row r="58" spans="1:15">
      <c r="A58" s="51"/>
      <c r="B58" s="52"/>
      <c r="C58" s="52"/>
      <c r="D58" s="52"/>
      <c r="E58" s="52"/>
      <c r="F58" s="52"/>
      <c r="G58" s="53"/>
      <c r="H58" s="23">
        <v>57</v>
      </c>
      <c r="I58" s="26"/>
      <c r="J58" s="27"/>
      <c r="K58" s="27"/>
      <c r="L58" s="27"/>
      <c r="M58" s="27"/>
      <c r="N58" s="27"/>
      <c r="O58" s="27"/>
    </row>
    <row r="59" spans="1:15">
      <c r="A59" s="51"/>
      <c r="B59" s="52"/>
      <c r="C59" s="52"/>
      <c r="D59" s="52"/>
      <c r="E59" s="52"/>
      <c r="F59" s="52"/>
      <c r="G59" s="53"/>
      <c r="H59" s="23">
        <v>58</v>
      </c>
      <c r="I59" s="26"/>
      <c r="J59" s="27"/>
      <c r="K59" s="27"/>
      <c r="L59" s="27"/>
      <c r="M59" s="27"/>
      <c r="N59" s="27"/>
      <c r="O59" s="27"/>
    </row>
    <row r="60" spans="1:15">
      <c r="A60" s="51"/>
      <c r="B60" s="52"/>
      <c r="C60" s="52"/>
      <c r="D60" s="52"/>
      <c r="E60" s="52"/>
      <c r="F60" s="52"/>
      <c r="G60" s="53"/>
      <c r="H60" s="23">
        <v>59</v>
      </c>
      <c r="I60" s="26"/>
      <c r="J60" s="27"/>
      <c r="K60" s="27"/>
      <c r="L60" s="27"/>
      <c r="M60" s="27"/>
      <c r="N60" s="27"/>
      <c r="O60" s="27"/>
    </row>
    <row r="61" spans="1:15">
      <c r="A61" s="51"/>
      <c r="B61" s="52"/>
      <c r="C61" s="52"/>
      <c r="D61" s="52"/>
      <c r="E61" s="52"/>
      <c r="F61" s="52"/>
      <c r="G61" s="53"/>
      <c r="H61" s="23">
        <v>60</v>
      </c>
      <c r="I61" s="26"/>
      <c r="J61" s="27"/>
      <c r="K61" s="27"/>
      <c r="L61" s="27"/>
      <c r="M61" s="27"/>
      <c r="N61" s="27"/>
      <c r="O61" s="27"/>
    </row>
    <row r="62" spans="1:15">
      <c r="A62" s="51"/>
      <c r="B62" s="52"/>
      <c r="C62" s="52"/>
      <c r="D62" s="52"/>
      <c r="E62" s="52"/>
      <c r="F62" s="52"/>
      <c r="G62" s="53"/>
      <c r="H62" s="23">
        <v>61</v>
      </c>
      <c r="I62" s="26"/>
      <c r="J62" s="27"/>
      <c r="K62" s="27"/>
      <c r="L62" s="27"/>
      <c r="M62" s="27"/>
      <c r="N62" s="27"/>
      <c r="O62" s="27"/>
    </row>
    <row r="63" spans="1:15">
      <c r="A63" s="51"/>
      <c r="B63" s="52"/>
      <c r="C63" s="52"/>
      <c r="D63" s="52"/>
      <c r="E63" s="52"/>
      <c r="F63" s="52"/>
      <c r="G63" s="53"/>
      <c r="H63" s="23">
        <v>62</v>
      </c>
      <c r="I63" s="26"/>
      <c r="J63" s="27"/>
      <c r="K63" s="27"/>
      <c r="L63" s="27"/>
      <c r="M63" s="27"/>
      <c r="N63" s="27"/>
      <c r="O63" s="27"/>
    </row>
    <row r="64" spans="1:15">
      <c r="A64" s="51"/>
      <c r="B64" s="52"/>
      <c r="C64" s="52"/>
      <c r="D64" s="52"/>
      <c r="E64" s="52"/>
      <c r="F64" s="52"/>
      <c r="G64" s="53"/>
      <c r="H64" s="23">
        <v>63</v>
      </c>
      <c r="I64" s="26"/>
      <c r="J64" s="27"/>
      <c r="K64" s="27"/>
      <c r="L64" s="27"/>
      <c r="M64" s="27"/>
      <c r="N64" s="27"/>
      <c r="O64" s="27"/>
    </row>
    <row r="65" spans="1:15">
      <c r="A65" s="51"/>
      <c r="B65" s="52"/>
      <c r="C65" s="52"/>
      <c r="D65" s="52"/>
      <c r="E65" s="52"/>
      <c r="F65" s="52"/>
      <c r="G65" s="53"/>
      <c r="H65" s="23">
        <v>64</v>
      </c>
      <c r="I65" s="26"/>
      <c r="J65" s="27"/>
      <c r="K65" s="27"/>
      <c r="L65" s="27"/>
      <c r="M65" s="27"/>
      <c r="N65" s="27"/>
      <c r="O65" s="27"/>
    </row>
    <row r="66" spans="1:15">
      <c r="A66" s="51"/>
      <c r="B66" s="52"/>
      <c r="C66" s="52"/>
      <c r="D66" s="52"/>
      <c r="E66" s="52"/>
      <c r="F66" s="52"/>
      <c r="G66" s="53"/>
      <c r="H66" s="23">
        <v>65</v>
      </c>
      <c r="I66" s="26"/>
      <c r="J66" s="27"/>
      <c r="K66" s="27"/>
      <c r="L66" s="27"/>
      <c r="M66" s="27"/>
      <c r="N66" s="27"/>
      <c r="O66" s="27"/>
    </row>
    <row r="67" spans="1:15">
      <c r="A67" s="51"/>
      <c r="B67" s="52"/>
      <c r="C67" s="52"/>
      <c r="D67" s="52"/>
      <c r="E67" s="52"/>
      <c r="F67" s="52"/>
      <c r="G67" s="53"/>
      <c r="H67" s="23">
        <v>66</v>
      </c>
      <c r="I67" s="26"/>
      <c r="J67" s="27"/>
      <c r="K67" s="27"/>
      <c r="L67" s="27"/>
      <c r="M67" s="27"/>
      <c r="N67" s="27"/>
      <c r="O67" s="27"/>
    </row>
    <row r="68" spans="1:15">
      <c r="A68" s="51"/>
      <c r="B68" s="52"/>
      <c r="C68" s="52"/>
      <c r="D68" s="52"/>
      <c r="E68" s="52"/>
      <c r="F68" s="52"/>
      <c r="G68" s="53"/>
      <c r="H68" s="23">
        <v>67</v>
      </c>
      <c r="I68" s="26"/>
      <c r="J68" s="27"/>
      <c r="K68" s="27"/>
      <c r="L68" s="27"/>
      <c r="M68" s="27"/>
      <c r="N68" s="27"/>
      <c r="O68" s="27"/>
    </row>
    <row r="69" spans="1:15">
      <c r="A69" s="51"/>
      <c r="B69" s="52"/>
      <c r="C69" s="52"/>
      <c r="D69" s="52"/>
      <c r="E69" s="52"/>
      <c r="F69" s="52"/>
      <c r="G69" s="53"/>
      <c r="H69" s="23">
        <v>68</v>
      </c>
      <c r="I69" s="26"/>
      <c r="J69" s="27"/>
      <c r="K69" s="27"/>
      <c r="L69" s="27"/>
      <c r="M69" s="27"/>
      <c r="N69" s="27"/>
      <c r="O69" s="27"/>
    </row>
    <row r="70" spans="1:15">
      <c r="A70" s="51"/>
      <c r="B70" s="52"/>
      <c r="C70" s="52"/>
      <c r="D70" s="52"/>
      <c r="E70" s="52"/>
      <c r="F70" s="52"/>
      <c r="G70" s="53"/>
      <c r="H70" s="23">
        <v>69</v>
      </c>
      <c r="I70" s="26"/>
      <c r="J70" s="27"/>
      <c r="K70" s="27"/>
      <c r="L70" s="27"/>
      <c r="M70" s="27"/>
      <c r="N70" s="27"/>
      <c r="O70" s="27"/>
    </row>
    <row r="71" spans="1:15">
      <c r="A71" s="51"/>
      <c r="B71" s="52"/>
      <c r="C71" s="52"/>
      <c r="D71" s="52"/>
      <c r="E71" s="52"/>
      <c r="F71" s="52"/>
      <c r="G71" s="53"/>
      <c r="H71" s="23">
        <v>70</v>
      </c>
      <c r="I71" s="26"/>
      <c r="J71" s="27"/>
      <c r="K71" s="27"/>
      <c r="L71" s="27"/>
      <c r="M71" s="27"/>
      <c r="N71" s="27"/>
      <c r="O71" s="27"/>
    </row>
    <row r="72" spans="1:15">
      <c r="A72" s="51"/>
      <c r="B72" s="52"/>
      <c r="C72" s="52"/>
      <c r="D72" s="52"/>
      <c r="E72" s="52"/>
      <c r="F72" s="52"/>
      <c r="G72" s="53"/>
      <c r="H72" s="23">
        <v>71</v>
      </c>
      <c r="I72" s="26"/>
      <c r="J72" s="27"/>
      <c r="K72" s="27"/>
      <c r="L72" s="27"/>
      <c r="M72" s="27"/>
      <c r="N72" s="27"/>
      <c r="O72" s="27"/>
    </row>
    <row r="73" spans="1:15">
      <c r="A73" s="51"/>
      <c r="B73" s="52"/>
      <c r="C73" s="52"/>
      <c r="D73" s="52"/>
      <c r="E73" s="52"/>
      <c r="F73" s="52"/>
      <c r="G73" s="53"/>
      <c r="H73" s="23">
        <v>72</v>
      </c>
      <c r="I73" s="26"/>
      <c r="J73" s="27"/>
      <c r="K73" s="27"/>
      <c r="L73" s="27"/>
      <c r="M73" s="27"/>
      <c r="N73" s="27"/>
      <c r="O73" s="27"/>
    </row>
    <row r="74" spans="1:15">
      <c r="A74" s="51"/>
      <c r="B74" s="52"/>
      <c r="C74" s="52"/>
      <c r="D74" s="52"/>
      <c r="E74" s="52"/>
      <c r="F74" s="52"/>
      <c r="G74" s="53"/>
      <c r="H74" s="23">
        <v>73</v>
      </c>
      <c r="I74" s="26"/>
      <c r="J74" s="27"/>
      <c r="K74" s="27"/>
      <c r="L74" s="27"/>
      <c r="M74" s="27"/>
      <c r="N74" s="27"/>
      <c r="O74" s="27"/>
    </row>
    <row r="75" spans="1:15">
      <c r="A75" s="51"/>
      <c r="B75" s="52"/>
      <c r="C75" s="52"/>
      <c r="D75" s="52"/>
      <c r="E75" s="52"/>
      <c r="F75" s="52"/>
      <c r="G75" s="53"/>
      <c r="H75" s="23">
        <v>74</v>
      </c>
      <c r="I75" s="26"/>
      <c r="J75" s="27"/>
      <c r="K75" s="27"/>
      <c r="L75" s="27"/>
      <c r="M75" s="27"/>
      <c r="N75" s="27"/>
      <c r="O75" s="27"/>
    </row>
    <row r="76" spans="1:15">
      <c r="A76" s="51"/>
      <c r="B76" s="52"/>
      <c r="C76" s="52"/>
      <c r="D76" s="52"/>
      <c r="E76" s="52"/>
      <c r="F76" s="52"/>
      <c r="G76" s="53"/>
      <c r="H76" s="23">
        <v>75</v>
      </c>
      <c r="I76" s="26"/>
      <c r="J76" s="27"/>
      <c r="K76" s="27"/>
      <c r="L76" s="27"/>
      <c r="M76" s="27"/>
      <c r="N76" s="27"/>
      <c r="O76" s="27"/>
    </row>
    <row r="77" spans="1:15">
      <c r="A77" s="51"/>
      <c r="B77" s="52"/>
      <c r="C77" s="52"/>
      <c r="D77" s="52"/>
      <c r="E77" s="52"/>
      <c r="F77" s="52"/>
      <c r="G77" s="53"/>
      <c r="H77" s="23">
        <v>76</v>
      </c>
      <c r="I77" s="26"/>
      <c r="J77" s="27"/>
      <c r="K77" s="27"/>
      <c r="L77" s="27"/>
      <c r="M77" s="27"/>
      <c r="N77" s="27"/>
      <c r="O77" s="27"/>
    </row>
    <row r="78" spans="1:15">
      <c r="A78" s="51"/>
      <c r="B78" s="52"/>
      <c r="C78" s="52"/>
      <c r="D78" s="52"/>
      <c r="E78" s="52"/>
      <c r="F78" s="52"/>
      <c r="G78" s="53"/>
      <c r="H78" s="23">
        <v>77</v>
      </c>
      <c r="I78" s="26"/>
      <c r="J78" s="27"/>
      <c r="K78" s="27"/>
      <c r="L78" s="27"/>
      <c r="M78" s="27"/>
      <c r="N78" s="27"/>
      <c r="O78" s="27"/>
    </row>
    <row r="79" spans="1:15">
      <c r="A79" s="51"/>
      <c r="B79" s="52"/>
      <c r="C79" s="52"/>
      <c r="D79" s="52"/>
      <c r="E79" s="52"/>
      <c r="F79" s="52"/>
      <c r="G79" s="53"/>
      <c r="H79" s="23">
        <v>78</v>
      </c>
      <c r="I79" s="26"/>
      <c r="J79" s="27"/>
      <c r="K79" s="27"/>
      <c r="L79" s="27"/>
      <c r="M79" s="27"/>
      <c r="N79" s="27"/>
      <c r="O79" s="27"/>
    </row>
    <row r="80" spans="1:15">
      <c r="A80" s="51"/>
      <c r="B80" s="52"/>
      <c r="C80" s="52"/>
      <c r="D80" s="52"/>
      <c r="E80" s="52"/>
      <c r="F80" s="52"/>
      <c r="G80" s="53"/>
      <c r="H80" s="23">
        <v>79</v>
      </c>
      <c r="I80" s="26"/>
      <c r="J80" s="27"/>
      <c r="K80" s="27"/>
      <c r="L80" s="27"/>
      <c r="M80" s="27"/>
      <c r="N80" s="27"/>
      <c r="O80" s="27"/>
    </row>
    <row r="81" spans="1:15">
      <c r="A81" s="51"/>
      <c r="B81" s="52"/>
      <c r="C81" s="52"/>
      <c r="D81" s="52"/>
      <c r="E81" s="52"/>
      <c r="F81" s="52"/>
      <c r="G81" s="53"/>
      <c r="H81" s="23">
        <v>80</v>
      </c>
      <c r="I81" s="26"/>
      <c r="J81" s="27"/>
      <c r="K81" s="27"/>
      <c r="L81" s="27"/>
      <c r="M81" s="27"/>
      <c r="N81" s="27"/>
      <c r="O81" s="27"/>
    </row>
    <row r="82" spans="1:15">
      <c r="A82" s="51"/>
      <c r="B82" s="52"/>
      <c r="C82" s="52"/>
      <c r="D82" s="52"/>
      <c r="E82" s="52"/>
      <c r="F82" s="52"/>
      <c r="G82" s="53"/>
      <c r="H82" s="23">
        <v>81</v>
      </c>
      <c r="I82" s="26"/>
      <c r="J82" s="27"/>
      <c r="K82" s="27"/>
      <c r="L82" s="27"/>
      <c r="M82" s="27"/>
      <c r="N82" s="27"/>
      <c r="O82" s="27"/>
    </row>
    <row r="83" spans="1:15">
      <c r="A83" s="51"/>
      <c r="B83" s="52"/>
      <c r="C83" s="52"/>
      <c r="D83" s="52"/>
      <c r="E83" s="52"/>
      <c r="F83" s="52"/>
      <c r="G83" s="53"/>
      <c r="H83" s="23">
        <v>82</v>
      </c>
      <c r="I83" s="26"/>
      <c r="J83" s="27"/>
      <c r="K83" s="27"/>
      <c r="L83" s="27"/>
      <c r="M83" s="27"/>
      <c r="N83" s="27"/>
      <c r="O83" s="27"/>
    </row>
    <row r="84" spans="1:15">
      <c r="A84" s="51"/>
      <c r="B84" s="52"/>
      <c r="C84" s="52"/>
      <c r="D84" s="52"/>
      <c r="E84" s="52"/>
      <c r="F84" s="52"/>
      <c r="G84" s="53"/>
      <c r="H84" s="23">
        <v>83</v>
      </c>
      <c r="I84" s="26"/>
      <c r="J84" s="27"/>
      <c r="K84" s="27"/>
      <c r="L84" s="27"/>
      <c r="M84" s="27"/>
      <c r="N84" s="27"/>
      <c r="O84" s="27"/>
    </row>
    <row r="85" spans="1:15">
      <c r="A85" s="51"/>
      <c r="B85" s="52"/>
      <c r="C85" s="52"/>
      <c r="D85" s="52"/>
      <c r="E85" s="52"/>
      <c r="F85" s="52"/>
      <c r="G85" s="53"/>
      <c r="H85" s="23">
        <v>84</v>
      </c>
      <c r="I85" s="26"/>
      <c r="J85" s="27"/>
      <c r="K85" s="27"/>
      <c r="L85" s="27"/>
      <c r="M85" s="27"/>
      <c r="N85" s="27"/>
      <c r="O85" s="27"/>
    </row>
    <row r="86" spans="1:15">
      <c r="A86" s="51"/>
      <c r="B86" s="52"/>
      <c r="C86" s="52"/>
      <c r="D86" s="52"/>
      <c r="E86" s="52"/>
      <c r="F86" s="52"/>
      <c r="G86" s="53"/>
      <c r="H86" s="23">
        <v>85</v>
      </c>
      <c r="I86" s="26"/>
      <c r="J86" s="27"/>
      <c r="K86" s="27"/>
      <c r="L86" s="27"/>
      <c r="M86" s="27"/>
      <c r="N86" s="27"/>
      <c r="O86" s="27"/>
    </row>
    <row r="87" spans="1:15">
      <c r="A87" s="51"/>
      <c r="B87" s="52"/>
      <c r="C87" s="52"/>
      <c r="D87" s="52"/>
      <c r="E87" s="52"/>
      <c r="F87" s="52"/>
      <c r="G87" s="53"/>
      <c r="H87" s="23">
        <v>86</v>
      </c>
      <c r="I87" s="26"/>
      <c r="J87" s="27"/>
      <c r="K87" s="27"/>
      <c r="L87" s="27"/>
      <c r="M87" s="27"/>
      <c r="N87" s="27"/>
      <c r="O87" s="27"/>
    </row>
    <row r="88" spans="1:15">
      <c r="A88" s="51"/>
      <c r="B88" s="52"/>
      <c r="C88" s="52"/>
      <c r="D88" s="52"/>
      <c r="E88" s="52"/>
      <c r="F88" s="52"/>
      <c r="G88" s="53"/>
      <c r="H88" s="23">
        <v>87</v>
      </c>
      <c r="I88" s="26"/>
      <c r="J88" s="27"/>
      <c r="K88" s="27"/>
      <c r="L88" s="27"/>
      <c r="M88" s="27"/>
      <c r="N88" s="27"/>
      <c r="O88" s="27"/>
    </row>
    <row r="89" spans="1:15">
      <c r="A89" s="51"/>
      <c r="B89" s="52"/>
      <c r="C89" s="52"/>
      <c r="D89" s="52"/>
      <c r="E89" s="52"/>
      <c r="F89" s="52"/>
      <c r="G89" s="53"/>
      <c r="H89" s="23">
        <v>88</v>
      </c>
      <c r="I89" s="26"/>
      <c r="J89" s="27"/>
      <c r="K89" s="27"/>
      <c r="L89" s="27"/>
      <c r="M89" s="27"/>
      <c r="N89" s="27"/>
      <c r="O89" s="27"/>
    </row>
    <row r="90" spans="1:15">
      <c r="A90" s="51"/>
      <c r="B90" s="52"/>
      <c r="C90" s="52"/>
      <c r="D90" s="52"/>
      <c r="E90" s="52"/>
      <c r="F90" s="52"/>
      <c r="G90" s="53"/>
      <c r="H90" s="23">
        <v>89</v>
      </c>
      <c r="I90" s="26"/>
      <c r="J90" s="27"/>
      <c r="K90" s="27"/>
      <c r="L90" s="27"/>
      <c r="M90" s="27"/>
      <c r="N90" s="27"/>
      <c r="O90" s="27"/>
    </row>
    <row r="91" spans="1:15">
      <c r="A91" s="51"/>
      <c r="B91" s="52"/>
      <c r="C91" s="52"/>
      <c r="D91" s="52"/>
      <c r="E91" s="52"/>
      <c r="F91" s="52"/>
      <c r="G91" s="53"/>
      <c r="H91" s="23">
        <v>90</v>
      </c>
      <c r="I91" s="26"/>
      <c r="J91" s="27"/>
      <c r="K91" s="27"/>
      <c r="L91" s="27"/>
      <c r="M91" s="27"/>
      <c r="N91" s="27"/>
      <c r="O91" s="27"/>
    </row>
    <row r="92" spans="1:15">
      <c r="A92" s="51"/>
      <c r="B92" s="52"/>
      <c r="C92" s="52"/>
      <c r="D92" s="52"/>
      <c r="E92" s="52"/>
      <c r="F92" s="52"/>
      <c r="G92" s="53"/>
      <c r="H92" s="23">
        <v>91</v>
      </c>
      <c r="I92" s="26"/>
      <c r="J92" s="27"/>
      <c r="K92" s="27"/>
      <c r="L92" s="27"/>
      <c r="M92" s="27"/>
      <c r="N92" s="27"/>
      <c r="O92" s="27"/>
    </row>
    <row r="93" spans="1:15">
      <c r="A93" s="51"/>
      <c r="B93" s="52"/>
      <c r="C93" s="52"/>
      <c r="D93" s="52"/>
      <c r="E93" s="52"/>
      <c r="F93" s="52"/>
      <c r="G93" s="53"/>
      <c r="H93" s="23">
        <v>92</v>
      </c>
      <c r="I93" s="26"/>
      <c r="J93" s="27"/>
      <c r="K93" s="27"/>
      <c r="L93" s="27"/>
      <c r="M93" s="27"/>
      <c r="N93" s="27"/>
      <c r="O93" s="27"/>
    </row>
    <row r="94" spans="1:15">
      <c r="A94" s="51"/>
      <c r="B94" s="52"/>
      <c r="C94" s="52"/>
      <c r="D94" s="52"/>
      <c r="E94" s="52"/>
      <c r="F94" s="52"/>
      <c r="G94" s="53"/>
      <c r="H94" s="23">
        <v>93</v>
      </c>
      <c r="I94" s="26"/>
      <c r="J94" s="27"/>
      <c r="K94" s="27"/>
      <c r="L94" s="27"/>
      <c r="M94" s="27"/>
      <c r="N94" s="27"/>
      <c r="O94" s="27"/>
    </row>
    <row r="95" spans="1:15">
      <c r="A95" s="51"/>
      <c r="B95" s="52"/>
      <c r="C95" s="52"/>
      <c r="D95" s="52"/>
      <c r="E95" s="52"/>
      <c r="F95" s="52"/>
      <c r="G95" s="53"/>
      <c r="H95" s="23">
        <v>94</v>
      </c>
      <c r="I95" s="26"/>
      <c r="J95" s="27"/>
      <c r="K95" s="27"/>
      <c r="L95" s="27"/>
      <c r="M95" s="27"/>
      <c r="N95" s="27"/>
      <c r="O95" s="27"/>
    </row>
    <row r="96" spans="1:15">
      <c r="A96" s="51"/>
      <c r="B96" s="52"/>
      <c r="C96" s="52"/>
      <c r="D96" s="52"/>
      <c r="E96" s="52"/>
      <c r="F96" s="52"/>
      <c r="G96" s="53"/>
      <c r="H96" s="23">
        <v>95</v>
      </c>
      <c r="I96" s="26"/>
      <c r="J96" s="27"/>
      <c r="K96" s="27"/>
      <c r="L96" s="27"/>
      <c r="M96" s="27"/>
      <c r="N96" s="27"/>
      <c r="O96" s="27"/>
    </row>
    <row r="97" spans="1:15">
      <c r="A97" s="51"/>
      <c r="B97" s="52"/>
      <c r="C97" s="52"/>
      <c r="D97" s="52"/>
      <c r="E97" s="52"/>
      <c r="F97" s="52"/>
      <c r="G97" s="53"/>
      <c r="H97" s="23">
        <v>96</v>
      </c>
      <c r="I97" s="26"/>
      <c r="J97" s="27"/>
      <c r="K97" s="27"/>
      <c r="L97" s="27"/>
      <c r="M97" s="27"/>
      <c r="N97" s="27"/>
      <c r="O97" s="27"/>
    </row>
    <row r="98" spans="1:15">
      <c r="A98" s="51"/>
      <c r="B98" s="52"/>
      <c r="C98" s="52"/>
      <c r="D98" s="52"/>
      <c r="E98" s="52"/>
      <c r="F98" s="52"/>
      <c r="G98" s="53"/>
      <c r="H98" s="23">
        <v>97</v>
      </c>
      <c r="I98" s="26"/>
      <c r="J98" s="27"/>
      <c r="K98" s="27"/>
      <c r="L98" s="27"/>
      <c r="M98" s="27"/>
      <c r="N98" s="27"/>
      <c r="O98" s="27"/>
    </row>
    <row r="99" spans="1:15">
      <c r="A99" s="51"/>
      <c r="B99" s="52"/>
      <c r="C99" s="52"/>
      <c r="D99" s="52"/>
      <c r="E99" s="52"/>
      <c r="F99" s="52"/>
      <c r="G99" s="53"/>
      <c r="H99" s="23">
        <v>98</v>
      </c>
      <c r="I99" s="26"/>
      <c r="J99" s="27"/>
      <c r="K99" s="27"/>
      <c r="L99" s="27"/>
      <c r="M99" s="27"/>
      <c r="N99" s="27"/>
      <c r="O99" s="27"/>
    </row>
    <row r="100" spans="1:15">
      <c r="A100" s="51"/>
      <c r="B100" s="52"/>
      <c r="C100" s="52"/>
      <c r="D100" s="52"/>
      <c r="E100" s="52"/>
      <c r="F100" s="52"/>
      <c r="G100" s="53"/>
      <c r="H100" s="23">
        <v>99</v>
      </c>
      <c r="I100" s="26"/>
      <c r="J100" s="27"/>
      <c r="K100" s="27"/>
      <c r="L100" s="27"/>
      <c r="M100" s="27"/>
      <c r="N100" s="27"/>
      <c r="O100" s="27"/>
    </row>
    <row r="101" spans="1:15">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78" priority="6">
      <formula>SUMPRODUCT(--ISNUMBER(MATCH(M2:M101, Selects, 0))) &gt; 0</formula>
    </cfRule>
    <cfRule type="expression" dxfId="277" priority="7">
      <formula>OR(AND(SUMPRODUCT(--ISNUMBER(MATCH(M2:M101, Selects, 0))) = 0, SUMPRODUCT(--ISNUMBER(MATCH(M2:M101, Delivery, 0))) = 0, SUMPRODUCT(--ISNUMBER(MATCH(M2:M101, Sales, 0))) = 0, SUMPRODUCT(--ISNUMBER(MATCH(M2:M101, Rejects, 0))) &gt; 0), COUNTIF(M2:M101, "*") = 0)</formula>
    </cfRule>
    <cfRule type="expression" dxfId="276" priority="8">
      <formula>AND(SUMPRODUCT(--ISNUMBER(MATCH(M2:M101, Selects, 0))) = 0, SUMPRODUCT(--ISNUMBER(MATCH(M2:M101, Delivery, 0))) &gt; 0)</formula>
    </cfRule>
    <cfRule type="expression" dxfId="275" priority="9">
      <formula>AND(SUMPRODUCT(--ISNUMBER(MATCH(M2:M101, Selects, 0))) = 0, SUMPRODUCT(--ISNUMBER(MATCH(M2:M101, Delivery, 0))) = 0, SUMPRODUCT(--ISNUMBER(MATCH(M2:M101, Sales, 0))) &gt; 0)</formula>
    </cfRule>
  </conditionalFormatting>
  <conditionalFormatting sqref="A2:G101">
    <cfRule type="expression" dxfId="274" priority="1">
      <formula>OR(ISNUMBER(SEARCH("*hold*", $A$1)), ISNUMBER(SEARCH("*close*", $A$1)))</formula>
    </cfRule>
  </conditionalFormatting>
  <conditionalFormatting sqref="I2:O101">
    <cfRule type="expression" dxfId="273" priority="2">
      <formula>AND(COUNTA($I2:$L2)=4,ISNUMBER(MATCH($M2,Selects,0)))</formula>
    </cfRule>
    <cfRule type="expression" dxfId="272" priority="3">
      <formula>AND(COUNTA($I2:$L2)=4,ISNUMBER(MATCH($M2,Sales,0)))</formula>
    </cfRule>
    <cfRule type="expression" dxfId="271" priority="4">
      <formula>AND(COUNTA($I2:$L2)=4,ISNUMBER(MATCH($M2,Delivery,0)))</formula>
    </cfRule>
    <cfRule type="expression" dxfId="27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F2E080C9-78A0-43C5-8969-14BC5ADAD073}">
      <formula1>Source</formula1>
    </dataValidation>
    <dataValidation type="list" allowBlank="1" showInputMessage="1" showErrorMessage="1" errorTitle="Selection only" error="Select proper status of profile" promptTitle="Select status" prompt="Only select" sqref="M2:M101" xr:uid="{3E3471D6-842F-4DED-BD42-BCD95E645025}">
      <formula1>Status</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ABD47-7438-45A7-B487-0ED4D8AB3C7B}">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67" t="s">
        <v>257</v>
      </c>
      <c r="B1" s="46"/>
      <c r="C1" s="46"/>
      <c r="D1" s="46"/>
      <c r="E1" s="46"/>
      <c r="F1" s="46"/>
      <c r="G1" s="47"/>
      <c r="H1" s="15" t="s">
        <v>86</v>
      </c>
      <c r="I1" s="25" t="s">
        <v>87</v>
      </c>
      <c r="J1" s="25" t="s">
        <v>88</v>
      </c>
      <c r="K1" s="25" t="s">
        <v>89</v>
      </c>
      <c r="L1" s="25" t="s">
        <v>90</v>
      </c>
      <c r="M1" s="25" t="s">
        <v>91</v>
      </c>
      <c r="N1" s="25" t="s">
        <v>92</v>
      </c>
      <c r="O1" s="25" t="s">
        <v>93</v>
      </c>
    </row>
    <row r="2" spans="1:15" ht="15" thickBot="1">
      <c r="A2" s="68" t="s">
        <v>413</v>
      </c>
      <c r="B2" s="49"/>
      <c r="C2" s="49"/>
      <c r="D2" s="49"/>
      <c r="E2" s="49"/>
      <c r="F2" s="49"/>
      <c r="G2" s="50"/>
      <c r="H2" s="23">
        <v>1</v>
      </c>
      <c r="I2" s="26">
        <v>45503</v>
      </c>
      <c r="J2" s="27" t="s">
        <v>232</v>
      </c>
      <c r="K2" s="27" t="s">
        <v>115</v>
      </c>
      <c r="L2" s="27" t="s">
        <v>120</v>
      </c>
      <c r="M2" s="27" t="s">
        <v>101</v>
      </c>
      <c r="N2" s="27"/>
      <c r="O2" s="27"/>
    </row>
    <row r="3" spans="1:15" ht="15" thickBot="1">
      <c r="A3" s="51"/>
      <c r="B3" s="52"/>
      <c r="C3" s="52"/>
      <c r="D3" s="52"/>
      <c r="E3" s="52"/>
      <c r="F3" s="52"/>
      <c r="G3" s="53"/>
      <c r="H3" s="23">
        <v>2</v>
      </c>
      <c r="I3" s="26">
        <v>45524</v>
      </c>
      <c r="J3" s="27" t="s">
        <v>258</v>
      </c>
      <c r="K3" s="27" t="s">
        <v>187</v>
      </c>
      <c r="L3" s="27" t="s">
        <v>120</v>
      </c>
      <c r="M3" s="27" t="s">
        <v>159</v>
      </c>
      <c r="N3" s="27"/>
      <c r="O3" s="27"/>
    </row>
    <row r="4" spans="1:15" ht="15" thickBot="1">
      <c r="A4" s="51"/>
      <c r="B4" s="52"/>
      <c r="C4" s="52"/>
      <c r="D4" s="52"/>
      <c r="E4" s="52"/>
      <c r="F4" s="52"/>
      <c r="G4" s="53"/>
      <c r="H4" s="23">
        <v>3</v>
      </c>
      <c r="I4" s="26">
        <v>45524</v>
      </c>
      <c r="J4" s="27" t="s">
        <v>232</v>
      </c>
      <c r="K4" s="27" t="s">
        <v>115</v>
      </c>
      <c r="L4" s="27" t="s">
        <v>120</v>
      </c>
      <c r="M4" s="27" t="s">
        <v>159</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69" priority="6">
      <formula>SUMPRODUCT(--ISNUMBER(MATCH(M2:M101, Selects, 0))) &gt; 0</formula>
    </cfRule>
    <cfRule type="expression" dxfId="268" priority="7">
      <formula>OR(AND(SUMPRODUCT(--ISNUMBER(MATCH(M2:M101, Selects, 0))) = 0, SUMPRODUCT(--ISNUMBER(MATCH(M2:M101, Delivery, 0))) = 0, SUMPRODUCT(--ISNUMBER(MATCH(M2:M101, Sales, 0))) = 0, SUMPRODUCT(--ISNUMBER(MATCH(M2:M101, Rejects, 0))) &gt; 0), COUNTIF(M2:M101, "*") = 0)</formula>
    </cfRule>
    <cfRule type="expression" dxfId="267" priority="8">
      <formula>AND(SUMPRODUCT(--ISNUMBER(MATCH(M2:M101, Selects, 0))) = 0, SUMPRODUCT(--ISNUMBER(MATCH(M2:M101, Delivery, 0))) &gt; 0)</formula>
    </cfRule>
    <cfRule type="expression" dxfId="266" priority="9">
      <formula>AND(SUMPRODUCT(--ISNUMBER(MATCH(M2:M101, Selects, 0))) = 0, SUMPRODUCT(--ISNUMBER(MATCH(M2:M101, Delivery, 0))) = 0, SUMPRODUCT(--ISNUMBER(MATCH(M2:M101, Sales, 0))) &gt; 0)</formula>
    </cfRule>
  </conditionalFormatting>
  <conditionalFormatting sqref="A2:G101">
    <cfRule type="expression" dxfId="265" priority="1">
      <formula>OR(ISNUMBER(SEARCH("*hold*", $A$1)), ISNUMBER(SEARCH("*close*", $A$1)))</formula>
    </cfRule>
  </conditionalFormatting>
  <conditionalFormatting sqref="I2:O101">
    <cfRule type="expression" dxfId="264" priority="2">
      <formula>AND(COUNTA($I2:$L2)=4,ISNUMBER(MATCH($M2,Selects,0)))</formula>
    </cfRule>
    <cfRule type="expression" dxfId="263" priority="3">
      <formula>AND(COUNTA($I2:$L2)=4,ISNUMBER(MATCH($M2,Sales,0)))</formula>
    </cfRule>
    <cfRule type="expression" dxfId="262" priority="4">
      <formula>AND(COUNTA($I2:$L2)=4,ISNUMBER(MATCH($M2,Delivery,0)))</formula>
    </cfRule>
    <cfRule type="expression" dxfId="261"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FE709E50-1C98-4B4D-87D8-9C61EE40AB81}">
      <formula1>Status</formula1>
    </dataValidation>
    <dataValidation type="list" allowBlank="1" showInputMessage="1" showErrorMessage="1" errorTitle="Selection only" error="Data not in list" promptTitle="Select proper source" sqref="L2:L101" xr:uid="{428F4B7F-B311-4326-AD3F-FDA624AD3485}">
      <formula1>Source</formula1>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4DBA5-8BCF-4F31-951C-08D653821B93}">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5" t="s">
        <v>259</v>
      </c>
      <c r="B1" s="46"/>
      <c r="C1" s="46"/>
      <c r="D1" s="46"/>
      <c r="E1" s="46"/>
      <c r="F1" s="46"/>
      <c r="G1" s="47"/>
      <c r="H1" s="15" t="s">
        <v>86</v>
      </c>
      <c r="I1" s="25" t="s">
        <v>87</v>
      </c>
      <c r="J1" s="25" t="s">
        <v>88</v>
      </c>
      <c r="K1" s="25" t="s">
        <v>89</v>
      </c>
      <c r="L1" s="25" t="s">
        <v>90</v>
      </c>
      <c r="M1" s="25" t="s">
        <v>91</v>
      </c>
      <c r="N1" s="25" t="s">
        <v>92</v>
      </c>
      <c r="O1" s="25" t="s">
        <v>93</v>
      </c>
    </row>
    <row r="2" spans="1:15" ht="15" thickBot="1">
      <c r="A2" s="68" t="s">
        <v>411</v>
      </c>
      <c r="B2" s="49"/>
      <c r="C2" s="49"/>
      <c r="D2" s="49"/>
      <c r="E2" s="49"/>
      <c r="F2" s="49"/>
      <c r="G2" s="50"/>
      <c r="H2" s="23">
        <v>1</v>
      </c>
      <c r="I2" s="26"/>
      <c r="J2" s="27"/>
      <c r="K2" s="27"/>
      <c r="L2" s="27"/>
      <c r="M2" s="27"/>
      <c r="N2" s="27"/>
      <c r="O2" s="27"/>
    </row>
    <row r="3" spans="1:15" ht="15" thickBot="1">
      <c r="A3" s="51"/>
      <c r="B3" s="52"/>
      <c r="C3" s="52"/>
      <c r="D3" s="52"/>
      <c r="E3" s="52"/>
      <c r="F3" s="52"/>
      <c r="G3" s="53"/>
      <c r="H3" s="23">
        <v>2</v>
      </c>
      <c r="I3" s="26"/>
      <c r="J3" s="27"/>
      <c r="K3" s="27"/>
      <c r="L3" s="27"/>
      <c r="M3" s="27"/>
      <c r="N3" s="27"/>
      <c r="O3" s="27"/>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60" priority="6">
      <formula>SUMPRODUCT(--ISNUMBER(MATCH(M2:M101, Selects, 0))) &gt; 0</formula>
    </cfRule>
    <cfRule type="expression" dxfId="259" priority="7">
      <formula>OR(AND(SUMPRODUCT(--ISNUMBER(MATCH(M2:M101, Selects, 0))) = 0, SUMPRODUCT(--ISNUMBER(MATCH(M2:M101, Delivery, 0))) = 0, SUMPRODUCT(--ISNUMBER(MATCH(M2:M101, Sales, 0))) = 0, SUMPRODUCT(--ISNUMBER(MATCH(M2:M101, Rejects, 0))) &gt; 0), COUNTIF(M2:M101, "*") = 0)</formula>
    </cfRule>
    <cfRule type="expression" dxfId="258" priority="8">
      <formula>AND(SUMPRODUCT(--ISNUMBER(MATCH(M2:M101, Selects, 0))) = 0, SUMPRODUCT(--ISNUMBER(MATCH(M2:M101, Delivery, 0))) &gt; 0)</formula>
    </cfRule>
    <cfRule type="expression" dxfId="257" priority="9">
      <formula>AND(SUMPRODUCT(--ISNUMBER(MATCH(M2:M101, Selects, 0))) = 0, SUMPRODUCT(--ISNUMBER(MATCH(M2:M101, Delivery, 0))) = 0, SUMPRODUCT(--ISNUMBER(MATCH(M2:M101, Sales, 0))) &gt; 0)</formula>
    </cfRule>
  </conditionalFormatting>
  <conditionalFormatting sqref="A2:G101">
    <cfRule type="expression" dxfId="256" priority="1">
      <formula>OR(ISNUMBER(SEARCH("*hold*", $A$1)), ISNUMBER(SEARCH("*close*", $A$1)))</formula>
    </cfRule>
  </conditionalFormatting>
  <conditionalFormatting sqref="I2:O101">
    <cfRule type="expression" dxfId="255" priority="2">
      <formula>AND(COUNTA($I2:$L2)=4,ISNUMBER(MATCH($M2,Selects,0)))</formula>
    </cfRule>
    <cfRule type="expression" dxfId="254" priority="3">
      <formula>AND(COUNTA($I2:$L2)=4,ISNUMBER(MATCH($M2,Sales,0)))</formula>
    </cfRule>
    <cfRule type="expression" dxfId="253" priority="4">
      <formula>AND(COUNTA($I2:$L2)=4,ISNUMBER(MATCH($M2,Delivery,0)))</formula>
    </cfRule>
    <cfRule type="expression" dxfId="252"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C3636380-0EFA-46A0-9F4C-FD11A96F71E6}">
      <formula1>Status</formula1>
    </dataValidation>
    <dataValidation type="list" allowBlank="1" showInputMessage="1" showErrorMessage="1" errorTitle="Selection only" error="Data not in list" promptTitle="Select proper source" sqref="L2:L101" xr:uid="{EE936AC1-C99A-4606-A767-9A8499289C81}">
      <formula1>Source</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18A16-1D33-4A7C-9C75-9DA7ECC9A16F}">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67" t="s">
        <v>260</v>
      </c>
      <c r="B1" s="46"/>
      <c r="C1" s="46"/>
      <c r="D1" s="46"/>
      <c r="E1" s="46"/>
      <c r="F1" s="46"/>
      <c r="G1" s="47"/>
      <c r="H1" s="15" t="s">
        <v>86</v>
      </c>
      <c r="I1" s="25" t="s">
        <v>87</v>
      </c>
      <c r="J1" s="25" t="s">
        <v>88</v>
      </c>
      <c r="K1" s="25" t="s">
        <v>89</v>
      </c>
      <c r="L1" s="25" t="s">
        <v>90</v>
      </c>
      <c r="M1" s="25" t="s">
        <v>91</v>
      </c>
      <c r="N1" s="25" t="s">
        <v>92</v>
      </c>
      <c r="O1" s="25" t="s">
        <v>93</v>
      </c>
    </row>
    <row r="2" spans="1:15" ht="15" thickBot="1">
      <c r="A2" s="68" t="s">
        <v>414</v>
      </c>
      <c r="B2" s="49"/>
      <c r="C2" s="49"/>
      <c r="D2" s="49"/>
      <c r="E2" s="49"/>
      <c r="F2" s="49"/>
      <c r="G2" s="50"/>
      <c r="H2" s="23">
        <v>1</v>
      </c>
      <c r="I2" s="26"/>
      <c r="J2" s="27"/>
      <c r="K2" s="27"/>
      <c r="L2" s="27"/>
      <c r="M2" s="27"/>
      <c r="N2" s="27"/>
      <c r="O2" s="27"/>
    </row>
    <row r="3" spans="1:15" ht="15" thickBot="1">
      <c r="A3" s="51"/>
      <c r="B3" s="52"/>
      <c r="C3" s="52"/>
      <c r="D3" s="52"/>
      <c r="E3" s="52"/>
      <c r="F3" s="52"/>
      <c r="G3" s="53"/>
      <c r="H3" s="23">
        <v>2</v>
      </c>
      <c r="I3" s="26"/>
      <c r="J3" s="27"/>
      <c r="K3" s="27"/>
      <c r="L3" s="27"/>
      <c r="M3" s="27"/>
      <c r="N3" s="27"/>
      <c r="O3" s="27"/>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51" priority="6">
      <formula>SUMPRODUCT(--ISNUMBER(MATCH(M2:M101, Selects, 0))) &gt; 0</formula>
    </cfRule>
    <cfRule type="expression" dxfId="250" priority="7">
      <formula>OR(AND(SUMPRODUCT(--ISNUMBER(MATCH(M2:M101, Selects, 0))) = 0, SUMPRODUCT(--ISNUMBER(MATCH(M2:M101, Delivery, 0))) = 0, SUMPRODUCT(--ISNUMBER(MATCH(M2:M101, Sales, 0))) = 0, SUMPRODUCT(--ISNUMBER(MATCH(M2:M101, Rejects, 0))) &gt; 0), COUNTIF(M2:M101, "*") = 0)</formula>
    </cfRule>
    <cfRule type="expression" dxfId="249" priority="8">
      <formula>AND(SUMPRODUCT(--ISNUMBER(MATCH(M2:M101, Selects, 0))) = 0, SUMPRODUCT(--ISNUMBER(MATCH(M2:M101, Delivery, 0))) &gt; 0)</formula>
    </cfRule>
    <cfRule type="expression" dxfId="248" priority="9">
      <formula>AND(SUMPRODUCT(--ISNUMBER(MATCH(M2:M101, Selects, 0))) = 0, SUMPRODUCT(--ISNUMBER(MATCH(M2:M101, Delivery, 0))) = 0, SUMPRODUCT(--ISNUMBER(MATCH(M2:M101, Sales, 0))) &gt; 0)</formula>
    </cfRule>
  </conditionalFormatting>
  <conditionalFormatting sqref="A2:G101">
    <cfRule type="expression" dxfId="247" priority="1">
      <formula>OR(ISNUMBER(SEARCH("*hold*", $A$1)), ISNUMBER(SEARCH("*close*", $A$1)))</formula>
    </cfRule>
  </conditionalFormatting>
  <conditionalFormatting sqref="I2:O101">
    <cfRule type="expression" dxfId="246" priority="2">
      <formula>AND(COUNTA($I2:$L2)=4,ISNUMBER(MATCH($M2,Selects,0)))</formula>
    </cfRule>
    <cfRule type="expression" dxfId="245" priority="3">
      <formula>AND(COUNTA($I2:$L2)=4,ISNUMBER(MATCH($M2,Sales,0)))</formula>
    </cfRule>
    <cfRule type="expression" dxfId="244" priority="4">
      <formula>AND(COUNTA($I2:$L2)=4,ISNUMBER(MATCH($M2,Delivery,0)))</formula>
    </cfRule>
    <cfRule type="expression" dxfId="243"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B38777B3-E519-4281-BFE7-8815DE2D83F4}">
      <formula1>Status</formula1>
    </dataValidation>
    <dataValidation type="list" allowBlank="1" showInputMessage="1" showErrorMessage="1" errorTitle="Selection only" error="Data not in list" promptTitle="Select proper source" sqref="L2:L101" xr:uid="{D770916B-3930-489D-A91A-0F474F251797}">
      <formula1>Source</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33E25-6ADE-4731-A483-B609FD7A4299}">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67" t="s">
        <v>261</v>
      </c>
      <c r="B1" s="46"/>
      <c r="C1" s="46"/>
      <c r="D1" s="46"/>
      <c r="E1" s="46"/>
      <c r="F1" s="46"/>
      <c r="G1" s="47"/>
      <c r="H1" s="15" t="s">
        <v>86</v>
      </c>
      <c r="I1" s="25" t="s">
        <v>87</v>
      </c>
      <c r="J1" s="25" t="s">
        <v>88</v>
      </c>
      <c r="K1" s="25" t="s">
        <v>89</v>
      </c>
      <c r="L1" s="25" t="s">
        <v>90</v>
      </c>
      <c r="M1" s="25" t="s">
        <v>91</v>
      </c>
      <c r="N1" s="25" t="s">
        <v>92</v>
      </c>
      <c r="O1" s="25" t="s">
        <v>93</v>
      </c>
    </row>
    <row r="2" spans="1:15" ht="15" thickBot="1">
      <c r="A2" s="48" t="s">
        <v>415</v>
      </c>
      <c r="B2" s="49"/>
      <c r="C2" s="49"/>
      <c r="D2" s="49"/>
      <c r="E2" s="49"/>
      <c r="F2" s="49"/>
      <c r="G2" s="50"/>
      <c r="H2" s="23">
        <v>1</v>
      </c>
      <c r="I2" s="26"/>
      <c r="J2" s="27"/>
      <c r="K2" s="27"/>
      <c r="L2" s="27"/>
      <c r="M2" s="27"/>
      <c r="N2" s="27"/>
      <c r="O2" s="27"/>
    </row>
    <row r="3" spans="1:15" ht="15" thickBot="1">
      <c r="A3" s="51"/>
      <c r="B3" s="52"/>
      <c r="C3" s="52"/>
      <c r="D3" s="52"/>
      <c r="E3" s="52"/>
      <c r="F3" s="52"/>
      <c r="G3" s="53"/>
      <c r="H3" s="23">
        <v>2</v>
      </c>
      <c r="I3" s="26"/>
      <c r="J3" s="27"/>
      <c r="K3" s="27"/>
      <c r="L3" s="27"/>
      <c r="M3" s="27"/>
      <c r="N3" s="27"/>
      <c r="O3" s="27"/>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42" priority="6">
      <formula>SUMPRODUCT(--ISNUMBER(MATCH(M2:M101, Selects, 0))) &gt; 0</formula>
    </cfRule>
    <cfRule type="expression" dxfId="241" priority="7">
      <formula>OR(AND(SUMPRODUCT(--ISNUMBER(MATCH(M2:M101, Selects, 0))) = 0, SUMPRODUCT(--ISNUMBER(MATCH(M2:M101, Delivery, 0))) = 0, SUMPRODUCT(--ISNUMBER(MATCH(M2:M101, Sales, 0))) = 0, SUMPRODUCT(--ISNUMBER(MATCH(M2:M101, Rejects, 0))) &gt; 0), COUNTIF(M2:M101, "*") = 0)</formula>
    </cfRule>
    <cfRule type="expression" dxfId="240" priority="8">
      <formula>AND(SUMPRODUCT(--ISNUMBER(MATCH(M2:M101, Selects, 0))) = 0, SUMPRODUCT(--ISNUMBER(MATCH(M2:M101, Delivery, 0))) &gt; 0)</formula>
    </cfRule>
    <cfRule type="expression" dxfId="239" priority="9">
      <formula>AND(SUMPRODUCT(--ISNUMBER(MATCH(M2:M101, Selects, 0))) = 0, SUMPRODUCT(--ISNUMBER(MATCH(M2:M101, Delivery, 0))) = 0, SUMPRODUCT(--ISNUMBER(MATCH(M2:M101, Sales, 0))) &gt; 0)</formula>
    </cfRule>
  </conditionalFormatting>
  <conditionalFormatting sqref="A2:G101">
    <cfRule type="expression" dxfId="238" priority="1">
      <formula>OR(ISNUMBER(SEARCH("*hold*", $A$1)), ISNUMBER(SEARCH("*close*", $A$1)))</formula>
    </cfRule>
  </conditionalFormatting>
  <conditionalFormatting sqref="I2:O101">
    <cfRule type="expression" dxfId="237" priority="2">
      <formula>AND(COUNTA($I2:$L2)=4,ISNUMBER(MATCH($M2,Selects,0)))</formula>
    </cfRule>
    <cfRule type="expression" dxfId="236" priority="3">
      <formula>AND(COUNTA($I2:$L2)=4,ISNUMBER(MATCH($M2,Sales,0)))</formula>
    </cfRule>
    <cfRule type="expression" dxfId="235" priority="4">
      <formula>AND(COUNTA($I2:$L2)=4,ISNUMBER(MATCH($M2,Delivery,0)))</formula>
    </cfRule>
    <cfRule type="expression" dxfId="234"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6BF048D1-ADE9-4D01-A5ED-368276A4D50D}">
      <formula1>Status</formula1>
    </dataValidation>
    <dataValidation type="list" allowBlank="1" showInputMessage="1" showErrorMessage="1" errorTitle="Selection only" error="Data not in list" promptTitle="Select proper source" sqref="L2:L101" xr:uid="{74B71C2E-5E5F-49F1-9EE7-62B9D2FAB2CA}">
      <formula1>Source</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A3368-A306-43EC-B87C-3FFDA820E8F5}">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248</v>
      </c>
      <c r="B1" s="46"/>
      <c r="C1" s="46"/>
      <c r="D1" s="46"/>
      <c r="E1" s="46"/>
      <c r="F1" s="46"/>
      <c r="G1" s="47"/>
      <c r="H1" s="15" t="s">
        <v>86</v>
      </c>
      <c r="I1" s="25" t="s">
        <v>87</v>
      </c>
      <c r="J1" s="25" t="s">
        <v>88</v>
      </c>
      <c r="K1" s="25" t="s">
        <v>89</v>
      </c>
      <c r="L1" s="25" t="s">
        <v>90</v>
      </c>
      <c r="M1" s="25" t="s">
        <v>91</v>
      </c>
      <c r="N1" s="25" t="s">
        <v>92</v>
      </c>
      <c r="O1" s="25" t="s">
        <v>93</v>
      </c>
    </row>
    <row r="2" spans="1:15" ht="15" thickBot="1">
      <c r="A2" s="48" t="s">
        <v>416</v>
      </c>
      <c r="B2" s="49"/>
      <c r="C2" s="49"/>
      <c r="D2" s="49"/>
      <c r="E2" s="49"/>
      <c r="F2" s="49"/>
      <c r="G2" s="50"/>
      <c r="H2" s="23">
        <v>1</v>
      </c>
      <c r="I2" s="26">
        <v>45516</v>
      </c>
      <c r="J2" s="27" t="s">
        <v>262</v>
      </c>
      <c r="K2" s="27">
        <v>7</v>
      </c>
      <c r="L2" s="27" t="s">
        <v>95</v>
      </c>
      <c r="M2" s="27"/>
      <c r="N2" s="27"/>
      <c r="O2" s="27" t="s">
        <v>263</v>
      </c>
    </row>
    <row r="3" spans="1:15" ht="43.2">
      <c r="A3" s="51"/>
      <c r="B3" s="52"/>
      <c r="C3" s="52"/>
      <c r="D3" s="52"/>
      <c r="E3" s="52"/>
      <c r="F3" s="52"/>
      <c r="G3" s="53"/>
      <c r="H3" s="23">
        <v>2</v>
      </c>
      <c r="I3" s="26">
        <v>45516</v>
      </c>
      <c r="J3" s="27" t="s">
        <v>264</v>
      </c>
      <c r="K3" s="27">
        <v>5.6</v>
      </c>
      <c r="L3" s="27" t="s">
        <v>95</v>
      </c>
      <c r="M3" s="27" t="s">
        <v>168</v>
      </c>
      <c r="N3" s="27"/>
      <c r="O3" s="28" t="s">
        <v>265</v>
      </c>
    </row>
    <row r="4" spans="1:15" ht="15" thickBot="1">
      <c r="A4" s="51"/>
      <c r="B4" s="52"/>
      <c r="C4" s="52"/>
      <c r="D4" s="52"/>
      <c r="E4" s="52"/>
      <c r="F4" s="52"/>
      <c r="G4" s="53"/>
      <c r="H4" s="23">
        <v>3</v>
      </c>
      <c r="I4" s="26">
        <v>45520</v>
      </c>
      <c r="J4" s="27" t="s">
        <v>266</v>
      </c>
      <c r="K4" s="27" t="s">
        <v>267</v>
      </c>
      <c r="L4" s="27" t="s">
        <v>204</v>
      </c>
      <c r="M4" s="27" t="s">
        <v>164</v>
      </c>
      <c r="N4" s="27"/>
      <c r="O4" s="27" t="s">
        <v>268</v>
      </c>
    </row>
    <row r="5" spans="1:15" ht="86.4">
      <c r="A5" s="51"/>
      <c r="B5" s="52"/>
      <c r="C5" s="52"/>
      <c r="D5" s="52"/>
      <c r="E5" s="52"/>
      <c r="F5" s="52"/>
      <c r="G5" s="53"/>
      <c r="H5" s="23">
        <v>4</v>
      </c>
      <c r="I5" s="26">
        <v>45520</v>
      </c>
      <c r="J5" s="27" t="s">
        <v>269</v>
      </c>
      <c r="K5" s="27" t="s">
        <v>270</v>
      </c>
      <c r="L5" s="27" t="s">
        <v>204</v>
      </c>
      <c r="M5" s="27" t="s">
        <v>168</v>
      </c>
      <c r="N5" s="27"/>
      <c r="O5" s="28" t="s">
        <v>271</v>
      </c>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33" priority="6">
      <formula>SUMPRODUCT(--ISNUMBER(MATCH(M2:M101, Selects, 0))) &gt; 0</formula>
    </cfRule>
    <cfRule type="expression" dxfId="232" priority="7">
      <formula>OR(AND(SUMPRODUCT(--ISNUMBER(MATCH(M2:M101, Selects, 0))) = 0, SUMPRODUCT(--ISNUMBER(MATCH(M2:M101, Delivery, 0))) = 0, SUMPRODUCT(--ISNUMBER(MATCH(M2:M101, Sales, 0))) = 0, SUMPRODUCT(--ISNUMBER(MATCH(M2:M101, Rejects, 0))) &gt; 0), COUNTIF(M2:M101, "*") = 0)</formula>
    </cfRule>
    <cfRule type="expression" dxfId="231" priority="8">
      <formula>AND(SUMPRODUCT(--ISNUMBER(MATCH(M2:M101, Selects, 0))) = 0, SUMPRODUCT(--ISNUMBER(MATCH(M2:M101, Delivery, 0))) &gt; 0)</formula>
    </cfRule>
    <cfRule type="expression" dxfId="230" priority="9">
      <formula>AND(SUMPRODUCT(--ISNUMBER(MATCH(M2:M101, Selects, 0))) = 0, SUMPRODUCT(--ISNUMBER(MATCH(M2:M101, Delivery, 0))) = 0, SUMPRODUCT(--ISNUMBER(MATCH(M2:M101, Sales, 0))) &gt; 0)</formula>
    </cfRule>
  </conditionalFormatting>
  <conditionalFormatting sqref="A2:G101">
    <cfRule type="expression" dxfId="229" priority="1">
      <formula>OR(ISNUMBER(SEARCH("*hold*", $A$1)), ISNUMBER(SEARCH("*close*", $A$1)))</formula>
    </cfRule>
  </conditionalFormatting>
  <conditionalFormatting sqref="I2:O101">
    <cfRule type="expression" dxfId="228" priority="2">
      <formula>AND(COUNTA($I2:$L2)=4,ISNUMBER(MATCH($M2,Selects,0)))</formula>
    </cfRule>
    <cfRule type="expression" dxfId="227" priority="3">
      <formula>AND(COUNTA($I2:$L2)=4,ISNUMBER(MATCH($M2,Sales,0)))</formula>
    </cfRule>
    <cfRule type="expression" dxfId="226" priority="4">
      <formula>AND(COUNTA($I2:$L2)=4,ISNUMBER(MATCH($M2,Delivery,0)))</formula>
    </cfRule>
    <cfRule type="expression" dxfId="225"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4A280FDC-E9B0-40FB-B292-8A3CEBE4BFAA}">
      <formula1>Status</formula1>
    </dataValidation>
    <dataValidation type="list" allowBlank="1" showInputMessage="1" showErrorMessage="1" errorTitle="Selection only" error="Data not in list" promptTitle="Select proper source" sqref="L2:L101" xr:uid="{6282C6FA-0E60-4A3A-ABDA-18B6A4BEAAD4}">
      <formula1>Source</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1948-BC27-4149-914F-3F91B53A7B25}">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c r="A1" s="45" t="s">
        <v>272</v>
      </c>
      <c r="B1" s="46"/>
      <c r="C1" s="46"/>
      <c r="D1" s="46"/>
      <c r="E1" s="46"/>
      <c r="F1" s="46"/>
      <c r="G1" s="47"/>
      <c r="H1" s="15" t="s">
        <v>86</v>
      </c>
      <c r="I1" s="25" t="s">
        <v>87</v>
      </c>
      <c r="J1" s="25" t="s">
        <v>88</v>
      </c>
      <c r="K1" s="25" t="s">
        <v>89</v>
      </c>
      <c r="L1" s="25" t="s">
        <v>90</v>
      </c>
      <c r="M1" s="25" t="s">
        <v>91</v>
      </c>
      <c r="N1" s="25" t="s">
        <v>92</v>
      </c>
      <c r="O1" s="25" t="s">
        <v>93</v>
      </c>
    </row>
    <row r="2" spans="1:15" ht="15" customHeight="1">
      <c r="A2" s="68" t="s">
        <v>417</v>
      </c>
      <c r="B2" s="69"/>
      <c r="C2" s="69"/>
      <c r="D2" s="69"/>
      <c r="E2" s="69"/>
      <c r="F2" s="69"/>
      <c r="G2" s="70"/>
      <c r="H2" s="23">
        <v>1</v>
      </c>
      <c r="I2" s="26"/>
      <c r="J2" s="27"/>
      <c r="K2" s="27"/>
      <c r="L2" s="27"/>
      <c r="M2" s="27"/>
      <c r="N2" s="27"/>
      <c r="O2" s="27"/>
    </row>
    <row r="3" spans="1:15">
      <c r="A3" s="71"/>
      <c r="B3" s="72"/>
      <c r="C3" s="72"/>
      <c r="D3" s="72"/>
      <c r="E3" s="72"/>
      <c r="F3" s="72"/>
      <c r="G3" s="73"/>
      <c r="H3" s="23">
        <v>2</v>
      </c>
      <c r="I3" s="26"/>
      <c r="J3" s="27"/>
      <c r="K3" s="27"/>
      <c r="L3" s="27"/>
      <c r="M3" s="27"/>
      <c r="N3" s="27"/>
      <c r="O3" s="27"/>
    </row>
    <row r="4" spans="1:15">
      <c r="A4" s="71"/>
      <c r="B4" s="72"/>
      <c r="C4" s="72"/>
      <c r="D4" s="72"/>
      <c r="E4" s="72"/>
      <c r="F4" s="72"/>
      <c r="G4" s="73"/>
      <c r="H4" s="23">
        <v>3</v>
      </c>
      <c r="I4" s="26"/>
      <c r="J4" s="27"/>
      <c r="K4" s="27"/>
      <c r="L4" s="27"/>
      <c r="M4" s="27"/>
      <c r="N4" s="27"/>
      <c r="O4" s="27"/>
    </row>
    <row r="5" spans="1:15">
      <c r="A5" s="71"/>
      <c r="B5" s="72"/>
      <c r="C5" s="72"/>
      <c r="D5" s="72"/>
      <c r="E5" s="72"/>
      <c r="F5" s="72"/>
      <c r="G5" s="73"/>
      <c r="H5" s="23">
        <v>4</v>
      </c>
      <c r="I5" s="26"/>
      <c r="J5" s="27"/>
      <c r="K5" s="27"/>
      <c r="L5" s="27"/>
      <c r="M5" s="27"/>
      <c r="N5" s="27"/>
      <c r="O5" s="27"/>
    </row>
    <row r="6" spans="1:15">
      <c r="A6" s="71"/>
      <c r="B6" s="72"/>
      <c r="C6" s="72"/>
      <c r="D6" s="72"/>
      <c r="E6" s="72"/>
      <c r="F6" s="72"/>
      <c r="G6" s="73"/>
      <c r="H6" s="23">
        <v>5</v>
      </c>
      <c r="I6" s="26"/>
      <c r="J6" s="27"/>
      <c r="K6" s="27"/>
      <c r="L6" s="27"/>
      <c r="M6" s="27"/>
      <c r="N6" s="27"/>
      <c r="O6" s="27"/>
    </row>
    <row r="7" spans="1:15">
      <c r="A7" s="71"/>
      <c r="B7" s="72"/>
      <c r="C7" s="72"/>
      <c r="D7" s="72"/>
      <c r="E7" s="72"/>
      <c r="F7" s="72"/>
      <c r="G7" s="73"/>
      <c r="H7" s="23">
        <v>6</v>
      </c>
      <c r="I7" s="26"/>
      <c r="J7" s="27"/>
      <c r="K7" s="27"/>
      <c r="L7" s="27"/>
      <c r="M7" s="27"/>
      <c r="N7" s="27"/>
      <c r="O7" s="27"/>
    </row>
    <row r="8" spans="1:15">
      <c r="A8" s="71"/>
      <c r="B8" s="72"/>
      <c r="C8" s="72"/>
      <c r="D8" s="72"/>
      <c r="E8" s="72"/>
      <c r="F8" s="72"/>
      <c r="G8" s="73"/>
      <c r="H8" s="23">
        <v>7</v>
      </c>
      <c r="I8" s="26"/>
      <c r="J8" s="27"/>
      <c r="K8" s="27"/>
      <c r="L8" s="27"/>
      <c r="M8" s="27"/>
      <c r="N8" s="27"/>
      <c r="O8" s="27"/>
    </row>
    <row r="9" spans="1:15">
      <c r="A9" s="71"/>
      <c r="B9" s="72"/>
      <c r="C9" s="72"/>
      <c r="D9" s="72"/>
      <c r="E9" s="72"/>
      <c r="F9" s="72"/>
      <c r="G9" s="73"/>
      <c r="H9" s="23">
        <v>8</v>
      </c>
      <c r="I9" s="26"/>
      <c r="J9" s="27"/>
      <c r="K9" s="27"/>
      <c r="L9" s="27"/>
      <c r="M9" s="27"/>
      <c r="N9" s="27"/>
      <c r="O9" s="27"/>
    </row>
    <row r="10" spans="1:15">
      <c r="A10" s="71"/>
      <c r="B10" s="72"/>
      <c r="C10" s="72"/>
      <c r="D10" s="72"/>
      <c r="E10" s="72"/>
      <c r="F10" s="72"/>
      <c r="G10" s="73"/>
      <c r="H10" s="23">
        <v>9</v>
      </c>
      <c r="I10" s="26"/>
      <c r="J10" s="27"/>
      <c r="K10" s="27"/>
      <c r="L10" s="27"/>
      <c r="M10" s="27"/>
      <c r="N10" s="27"/>
      <c r="O10" s="27"/>
    </row>
    <row r="11" spans="1:15">
      <c r="A11" s="71"/>
      <c r="B11" s="72"/>
      <c r="C11" s="72"/>
      <c r="D11" s="72"/>
      <c r="E11" s="72"/>
      <c r="F11" s="72"/>
      <c r="G11" s="73"/>
      <c r="H11" s="23">
        <v>10</v>
      </c>
      <c r="I11" s="26"/>
      <c r="J11" s="27"/>
      <c r="K11" s="27"/>
      <c r="L11" s="27"/>
      <c r="M11" s="27"/>
      <c r="N11" s="27"/>
      <c r="O11" s="27"/>
    </row>
    <row r="12" spans="1:15">
      <c r="A12" s="71"/>
      <c r="B12" s="72"/>
      <c r="C12" s="72"/>
      <c r="D12" s="72"/>
      <c r="E12" s="72"/>
      <c r="F12" s="72"/>
      <c r="G12" s="73"/>
      <c r="H12" s="23">
        <v>11</v>
      </c>
      <c r="I12" s="26"/>
      <c r="J12" s="27"/>
      <c r="K12" s="27"/>
      <c r="L12" s="27"/>
      <c r="M12" s="27"/>
      <c r="N12" s="27"/>
      <c r="O12" s="27"/>
    </row>
    <row r="13" spans="1:15">
      <c r="A13" s="71"/>
      <c r="B13" s="72"/>
      <c r="C13" s="72"/>
      <c r="D13" s="72"/>
      <c r="E13" s="72"/>
      <c r="F13" s="72"/>
      <c r="G13" s="73"/>
      <c r="H13" s="23">
        <v>12</v>
      </c>
      <c r="I13" s="26"/>
      <c r="J13" s="27"/>
      <c r="K13" s="27"/>
      <c r="L13" s="27"/>
      <c r="M13" s="27"/>
      <c r="N13" s="27"/>
      <c r="O13" s="27"/>
    </row>
    <row r="14" spans="1:15">
      <c r="A14" s="71"/>
      <c r="B14" s="72"/>
      <c r="C14" s="72"/>
      <c r="D14" s="72"/>
      <c r="E14" s="72"/>
      <c r="F14" s="72"/>
      <c r="G14" s="73"/>
      <c r="H14" s="23">
        <v>13</v>
      </c>
      <c r="I14" s="26"/>
      <c r="J14" s="27"/>
      <c r="K14" s="27"/>
      <c r="L14" s="27"/>
      <c r="M14" s="27"/>
      <c r="N14" s="27"/>
      <c r="O14" s="27"/>
    </row>
    <row r="15" spans="1:15">
      <c r="A15" s="71"/>
      <c r="B15" s="72"/>
      <c r="C15" s="72"/>
      <c r="D15" s="72"/>
      <c r="E15" s="72"/>
      <c r="F15" s="72"/>
      <c r="G15" s="73"/>
      <c r="H15" s="23">
        <v>14</v>
      </c>
      <c r="I15" s="26"/>
      <c r="J15" s="27"/>
      <c r="K15" s="27"/>
      <c r="L15" s="27"/>
      <c r="M15" s="27"/>
      <c r="N15" s="27"/>
      <c r="O15" s="27"/>
    </row>
    <row r="16" spans="1:15">
      <c r="A16" s="71"/>
      <c r="B16" s="72"/>
      <c r="C16" s="72"/>
      <c r="D16" s="72"/>
      <c r="E16" s="72"/>
      <c r="F16" s="72"/>
      <c r="G16" s="73"/>
      <c r="H16" s="23">
        <v>15</v>
      </c>
      <c r="I16" s="26"/>
      <c r="J16" s="27"/>
      <c r="K16" s="27"/>
      <c r="L16" s="27"/>
      <c r="M16" s="27"/>
      <c r="N16" s="27"/>
      <c r="O16" s="27"/>
    </row>
    <row r="17" spans="1:15">
      <c r="A17" s="71"/>
      <c r="B17" s="72"/>
      <c r="C17" s="72"/>
      <c r="D17" s="72"/>
      <c r="E17" s="72"/>
      <c r="F17" s="72"/>
      <c r="G17" s="73"/>
      <c r="H17" s="23">
        <v>16</v>
      </c>
      <c r="I17" s="26"/>
      <c r="J17" s="27"/>
      <c r="K17" s="27"/>
      <c r="L17" s="27"/>
      <c r="M17" s="27"/>
      <c r="N17" s="27"/>
      <c r="O17" s="27"/>
    </row>
    <row r="18" spans="1:15">
      <c r="A18" s="71"/>
      <c r="B18" s="72"/>
      <c r="C18" s="72"/>
      <c r="D18" s="72"/>
      <c r="E18" s="72"/>
      <c r="F18" s="72"/>
      <c r="G18" s="73"/>
      <c r="H18" s="23">
        <v>17</v>
      </c>
      <c r="I18" s="26"/>
      <c r="J18" s="27"/>
      <c r="K18" s="27"/>
      <c r="L18" s="27"/>
      <c r="M18" s="27"/>
      <c r="N18" s="27"/>
      <c r="O18" s="27"/>
    </row>
    <row r="19" spans="1:15">
      <c r="A19" s="71"/>
      <c r="B19" s="72"/>
      <c r="C19" s="72"/>
      <c r="D19" s="72"/>
      <c r="E19" s="72"/>
      <c r="F19" s="72"/>
      <c r="G19" s="73"/>
      <c r="H19" s="23">
        <v>18</v>
      </c>
      <c r="I19" s="26"/>
      <c r="J19" s="27"/>
      <c r="K19" s="27"/>
      <c r="L19" s="27"/>
      <c r="M19" s="27"/>
      <c r="N19" s="27"/>
      <c r="O19" s="27"/>
    </row>
    <row r="20" spans="1:15">
      <c r="A20" s="71"/>
      <c r="B20" s="72"/>
      <c r="C20" s="72"/>
      <c r="D20" s="72"/>
      <c r="E20" s="72"/>
      <c r="F20" s="72"/>
      <c r="G20" s="73"/>
      <c r="H20" s="23">
        <v>19</v>
      </c>
      <c r="I20" s="26"/>
      <c r="J20" s="27"/>
      <c r="K20" s="27"/>
      <c r="L20" s="27"/>
      <c r="M20" s="27"/>
      <c r="N20" s="27"/>
      <c r="O20" s="27"/>
    </row>
    <row r="21" spans="1:15">
      <c r="A21" s="71"/>
      <c r="B21" s="72"/>
      <c r="C21" s="72"/>
      <c r="D21" s="72"/>
      <c r="E21" s="72"/>
      <c r="F21" s="72"/>
      <c r="G21" s="73"/>
      <c r="H21" s="23">
        <v>20</v>
      </c>
      <c r="I21" s="26"/>
      <c r="J21" s="27"/>
      <c r="K21" s="27"/>
      <c r="L21" s="27"/>
      <c r="M21" s="27"/>
      <c r="N21" s="27"/>
      <c r="O21" s="27"/>
    </row>
    <row r="22" spans="1:15">
      <c r="A22" s="71"/>
      <c r="B22" s="72"/>
      <c r="C22" s="72"/>
      <c r="D22" s="72"/>
      <c r="E22" s="72"/>
      <c r="F22" s="72"/>
      <c r="G22" s="73"/>
      <c r="H22" s="23">
        <v>21</v>
      </c>
      <c r="I22" s="26"/>
      <c r="J22" s="27"/>
      <c r="K22" s="27"/>
      <c r="L22" s="27"/>
      <c r="M22" s="27"/>
      <c r="N22" s="27"/>
      <c r="O22" s="27"/>
    </row>
    <row r="23" spans="1:15">
      <c r="A23" s="71"/>
      <c r="B23" s="72"/>
      <c r="C23" s="72"/>
      <c r="D23" s="72"/>
      <c r="E23" s="72"/>
      <c r="F23" s="72"/>
      <c r="G23" s="73"/>
      <c r="H23" s="23">
        <v>22</v>
      </c>
      <c r="I23" s="26"/>
      <c r="J23" s="27"/>
      <c r="K23" s="27"/>
      <c r="L23" s="27"/>
      <c r="M23" s="27"/>
      <c r="N23" s="27"/>
      <c r="O23" s="27"/>
    </row>
    <row r="24" spans="1:15">
      <c r="A24" s="71"/>
      <c r="B24" s="72"/>
      <c r="C24" s="72"/>
      <c r="D24" s="72"/>
      <c r="E24" s="72"/>
      <c r="F24" s="72"/>
      <c r="G24" s="73"/>
      <c r="H24" s="23">
        <v>23</v>
      </c>
      <c r="I24" s="26"/>
      <c r="J24" s="27"/>
      <c r="K24" s="27"/>
      <c r="L24" s="27"/>
      <c r="M24" s="27"/>
      <c r="N24" s="27"/>
      <c r="O24" s="27"/>
    </row>
    <row r="25" spans="1:15">
      <c r="A25" s="71"/>
      <c r="B25" s="72"/>
      <c r="C25" s="72"/>
      <c r="D25" s="72"/>
      <c r="E25" s="72"/>
      <c r="F25" s="72"/>
      <c r="G25" s="73"/>
      <c r="H25" s="23">
        <v>24</v>
      </c>
      <c r="I25" s="26"/>
      <c r="J25" s="27"/>
      <c r="K25" s="27"/>
      <c r="L25" s="27"/>
      <c r="M25" s="27"/>
      <c r="N25" s="27"/>
      <c r="O25" s="27"/>
    </row>
    <row r="26" spans="1:15">
      <c r="A26" s="71"/>
      <c r="B26" s="72"/>
      <c r="C26" s="72"/>
      <c r="D26" s="72"/>
      <c r="E26" s="72"/>
      <c r="F26" s="72"/>
      <c r="G26" s="73"/>
      <c r="H26" s="23">
        <v>25</v>
      </c>
      <c r="I26" s="26"/>
      <c r="J26" s="27"/>
      <c r="K26" s="27"/>
      <c r="L26" s="27"/>
      <c r="M26" s="27"/>
      <c r="N26" s="27"/>
      <c r="O26" s="27"/>
    </row>
    <row r="27" spans="1:15">
      <c r="A27" s="71"/>
      <c r="B27" s="72"/>
      <c r="C27" s="72"/>
      <c r="D27" s="72"/>
      <c r="E27" s="72"/>
      <c r="F27" s="72"/>
      <c r="G27" s="73"/>
      <c r="H27" s="23">
        <v>26</v>
      </c>
      <c r="I27" s="26"/>
      <c r="J27" s="27"/>
      <c r="K27" s="27"/>
      <c r="L27" s="27"/>
      <c r="M27" s="27"/>
      <c r="N27" s="27"/>
      <c r="O27" s="27"/>
    </row>
    <row r="28" spans="1:15">
      <c r="A28" s="71"/>
      <c r="B28" s="72"/>
      <c r="C28" s="72"/>
      <c r="D28" s="72"/>
      <c r="E28" s="72"/>
      <c r="F28" s="72"/>
      <c r="G28" s="73"/>
      <c r="H28" s="23">
        <v>27</v>
      </c>
      <c r="I28" s="26"/>
      <c r="J28" s="27"/>
      <c r="K28" s="27"/>
      <c r="L28" s="27"/>
      <c r="M28" s="27"/>
      <c r="N28" s="27"/>
      <c r="O28" s="27"/>
    </row>
    <row r="29" spans="1:15">
      <c r="A29" s="71"/>
      <c r="B29" s="72"/>
      <c r="C29" s="72"/>
      <c r="D29" s="72"/>
      <c r="E29" s="72"/>
      <c r="F29" s="72"/>
      <c r="G29" s="73"/>
      <c r="H29" s="23">
        <v>28</v>
      </c>
      <c r="I29" s="26"/>
      <c r="J29" s="27"/>
      <c r="K29" s="27"/>
      <c r="L29" s="27"/>
      <c r="M29" s="27"/>
      <c r="N29" s="27"/>
      <c r="O29" s="27"/>
    </row>
    <row r="30" spans="1:15">
      <c r="A30" s="71"/>
      <c r="B30" s="72"/>
      <c r="C30" s="72"/>
      <c r="D30" s="72"/>
      <c r="E30" s="72"/>
      <c r="F30" s="72"/>
      <c r="G30" s="73"/>
      <c r="H30" s="23">
        <v>29</v>
      </c>
      <c r="I30" s="26"/>
      <c r="J30" s="27"/>
      <c r="K30" s="27"/>
      <c r="L30" s="27"/>
      <c r="M30" s="27"/>
      <c r="N30" s="27"/>
      <c r="O30" s="27"/>
    </row>
    <row r="31" spans="1:15">
      <c r="A31" s="71"/>
      <c r="B31" s="72"/>
      <c r="C31" s="72"/>
      <c r="D31" s="72"/>
      <c r="E31" s="72"/>
      <c r="F31" s="72"/>
      <c r="G31" s="73"/>
      <c r="H31" s="23">
        <v>30</v>
      </c>
      <c r="I31" s="26"/>
      <c r="J31" s="27"/>
      <c r="K31" s="27"/>
      <c r="L31" s="27"/>
      <c r="M31" s="27"/>
      <c r="N31" s="27"/>
      <c r="O31" s="27"/>
    </row>
    <row r="32" spans="1:15">
      <c r="A32" s="71"/>
      <c r="B32" s="72"/>
      <c r="C32" s="72"/>
      <c r="D32" s="72"/>
      <c r="E32" s="72"/>
      <c r="F32" s="72"/>
      <c r="G32" s="73"/>
      <c r="H32" s="23">
        <v>31</v>
      </c>
      <c r="I32" s="26"/>
      <c r="J32" s="27"/>
      <c r="K32" s="27"/>
      <c r="L32" s="27"/>
      <c r="M32" s="27"/>
      <c r="N32" s="27"/>
      <c r="O32" s="27"/>
    </row>
    <row r="33" spans="1:15">
      <c r="A33" s="71"/>
      <c r="B33" s="72"/>
      <c r="C33" s="72"/>
      <c r="D33" s="72"/>
      <c r="E33" s="72"/>
      <c r="F33" s="72"/>
      <c r="G33" s="73"/>
      <c r="H33" s="23">
        <v>32</v>
      </c>
      <c r="I33" s="26"/>
      <c r="J33" s="27"/>
      <c r="K33" s="27"/>
      <c r="L33" s="27"/>
      <c r="M33" s="27"/>
      <c r="N33" s="27"/>
      <c r="O33" s="27"/>
    </row>
    <row r="34" spans="1:15">
      <c r="A34" s="71"/>
      <c r="B34" s="72"/>
      <c r="C34" s="72"/>
      <c r="D34" s="72"/>
      <c r="E34" s="72"/>
      <c r="F34" s="72"/>
      <c r="G34" s="73"/>
      <c r="H34" s="23">
        <v>33</v>
      </c>
      <c r="I34" s="26"/>
      <c r="J34" s="27"/>
      <c r="K34" s="27"/>
      <c r="L34" s="27"/>
      <c r="M34" s="27"/>
      <c r="N34" s="27"/>
      <c r="O34" s="27"/>
    </row>
    <row r="35" spans="1:15">
      <c r="A35" s="71"/>
      <c r="B35" s="72"/>
      <c r="C35" s="72"/>
      <c r="D35" s="72"/>
      <c r="E35" s="72"/>
      <c r="F35" s="72"/>
      <c r="G35" s="73"/>
      <c r="H35" s="23">
        <v>34</v>
      </c>
      <c r="I35" s="26"/>
      <c r="J35" s="27"/>
      <c r="K35" s="27"/>
      <c r="L35" s="27"/>
      <c r="M35" s="27"/>
      <c r="N35" s="27"/>
      <c r="O35" s="27"/>
    </row>
    <row r="36" spans="1:15">
      <c r="A36" s="71"/>
      <c r="B36" s="72"/>
      <c r="C36" s="72"/>
      <c r="D36" s="72"/>
      <c r="E36" s="72"/>
      <c r="F36" s="72"/>
      <c r="G36" s="73"/>
      <c r="H36" s="23">
        <v>35</v>
      </c>
      <c r="I36" s="26"/>
      <c r="J36" s="27"/>
      <c r="K36" s="27"/>
      <c r="L36" s="27"/>
      <c r="M36" s="27"/>
      <c r="N36" s="27"/>
      <c r="O36" s="27"/>
    </row>
    <row r="37" spans="1:15">
      <c r="A37" s="71"/>
      <c r="B37" s="72"/>
      <c r="C37" s="72"/>
      <c r="D37" s="72"/>
      <c r="E37" s="72"/>
      <c r="F37" s="72"/>
      <c r="G37" s="73"/>
      <c r="H37" s="23">
        <v>36</v>
      </c>
      <c r="I37" s="26"/>
      <c r="J37" s="27"/>
      <c r="K37" s="27"/>
      <c r="L37" s="27"/>
      <c r="M37" s="27"/>
      <c r="N37" s="27"/>
      <c r="O37" s="27"/>
    </row>
    <row r="38" spans="1:15">
      <c r="A38" s="71"/>
      <c r="B38" s="72"/>
      <c r="C38" s="72"/>
      <c r="D38" s="72"/>
      <c r="E38" s="72"/>
      <c r="F38" s="72"/>
      <c r="G38" s="73"/>
      <c r="H38" s="23">
        <v>37</v>
      </c>
      <c r="I38" s="26"/>
      <c r="J38" s="27"/>
      <c r="K38" s="27"/>
      <c r="L38" s="27"/>
      <c r="M38" s="27"/>
      <c r="N38" s="27"/>
      <c r="O38" s="27"/>
    </row>
    <row r="39" spans="1:15">
      <c r="A39" s="71"/>
      <c r="B39" s="72"/>
      <c r="C39" s="72"/>
      <c r="D39" s="72"/>
      <c r="E39" s="72"/>
      <c r="F39" s="72"/>
      <c r="G39" s="73"/>
      <c r="H39" s="23">
        <v>38</v>
      </c>
      <c r="I39" s="26"/>
      <c r="J39" s="27"/>
      <c r="K39" s="27"/>
      <c r="L39" s="27"/>
      <c r="M39" s="27"/>
      <c r="N39" s="27"/>
      <c r="O39" s="27"/>
    </row>
    <row r="40" spans="1:15">
      <c r="A40" s="71"/>
      <c r="B40" s="72"/>
      <c r="C40" s="72"/>
      <c r="D40" s="72"/>
      <c r="E40" s="72"/>
      <c r="F40" s="72"/>
      <c r="G40" s="73"/>
      <c r="H40" s="23">
        <v>39</v>
      </c>
      <c r="I40" s="26"/>
      <c r="J40" s="27"/>
      <c r="K40" s="27"/>
      <c r="L40" s="27"/>
      <c r="M40" s="27"/>
      <c r="N40" s="27"/>
      <c r="O40" s="27"/>
    </row>
    <row r="41" spans="1:15">
      <c r="A41" s="71"/>
      <c r="B41" s="72"/>
      <c r="C41" s="72"/>
      <c r="D41" s="72"/>
      <c r="E41" s="72"/>
      <c r="F41" s="72"/>
      <c r="G41" s="73"/>
      <c r="H41" s="23">
        <v>40</v>
      </c>
      <c r="I41" s="26"/>
      <c r="J41" s="27"/>
      <c r="K41" s="27"/>
      <c r="L41" s="27"/>
      <c r="M41" s="27"/>
      <c r="N41" s="27"/>
      <c r="O41" s="27"/>
    </row>
    <row r="42" spans="1:15">
      <c r="A42" s="71"/>
      <c r="B42" s="72"/>
      <c r="C42" s="72"/>
      <c r="D42" s="72"/>
      <c r="E42" s="72"/>
      <c r="F42" s="72"/>
      <c r="G42" s="73"/>
      <c r="H42" s="23">
        <v>41</v>
      </c>
      <c r="I42" s="26"/>
      <c r="J42" s="27"/>
      <c r="K42" s="27"/>
      <c r="L42" s="27"/>
      <c r="M42" s="27"/>
      <c r="N42" s="27"/>
      <c r="O42" s="27"/>
    </row>
    <row r="43" spans="1:15">
      <c r="A43" s="71"/>
      <c r="B43" s="72"/>
      <c r="C43" s="72"/>
      <c r="D43" s="72"/>
      <c r="E43" s="72"/>
      <c r="F43" s="72"/>
      <c r="G43" s="73"/>
      <c r="H43" s="23">
        <v>42</v>
      </c>
      <c r="I43" s="26"/>
      <c r="J43" s="27"/>
      <c r="K43" s="27"/>
      <c r="L43" s="27"/>
      <c r="M43" s="27"/>
      <c r="N43" s="27"/>
      <c r="O43" s="27"/>
    </row>
    <row r="44" spans="1:15">
      <c r="A44" s="71"/>
      <c r="B44" s="72"/>
      <c r="C44" s="72"/>
      <c r="D44" s="72"/>
      <c r="E44" s="72"/>
      <c r="F44" s="72"/>
      <c r="G44" s="73"/>
      <c r="H44" s="23">
        <v>43</v>
      </c>
      <c r="I44" s="26"/>
      <c r="J44" s="27"/>
      <c r="K44" s="27"/>
      <c r="L44" s="27"/>
      <c r="M44" s="27"/>
      <c r="N44" s="27"/>
      <c r="O44" s="27"/>
    </row>
    <row r="45" spans="1:15">
      <c r="A45" s="71"/>
      <c r="B45" s="72"/>
      <c r="C45" s="72"/>
      <c r="D45" s="72"/>
      <c r="E45" s="72"/>
      <c r="F45" s="72"/>
      <c r="G45" s="73"/>
      <c r="H45" s="23">
        <v>44</v>
      </c>
      <c r="I45" s="26"/>
      <c r="J45" s="27"/>
      <c r="K45" s="27"/>
      <c r="L45" s="27"/>
      <c r="M45" s="27"/>
      <c r="N45" s="27"/>
      <c r="O45" s="27"/>
    </row>
    <row r="46" spans="1:15">
      <c r="A46" s="71"/>
      <c r="B46" s="72"/>
      <c r="C46" s="72"/>
      <c r="D46" s="72"/>
      <c r="E46" s="72"/>
      <c r="F46" s="72"/>
      <c r="G46" s="73"/>
      <c r="H46" s="23">
        <v>45</v>
      </c>
      <c r="I46" s="26"/>
      <c r="J46" s="27"/>
      <c r="K46" s="27"/>
      <c r="L46" s="27"/>
      <c r="M46" s="27"/>
      <c r="N46" s="27"/>
      <c r="O46" s="27"/>
    </row>
    <row r="47" spans="1:15">
      <c r="A47" s="71"/>
      <c r="B47" s="72"/>
      <c r="C47" s="72"/>
      <c r="D47" s="72"/>
      <c r="E47" s="72"/>
      <c r="F47" s="72"/>
      <c r="G47" s="73"/>
      <c r="H47" s="23">
        <v>46</v>
      </c>
      <c r="I47" s="26"/>
      <c r="J47" s="27"/>
      <c r="K47" s="27"/>
      <c r="L47" s="27"/>
      <c r="M47" s="27"/>
      <c r="N47" s="27"/>
      <c r="O47" s="27"/>
    </row>
    <row r="48" spans="1:15">
      <c r="A48" s="71"/>
      <c r="B48" s="72"/>
      <c r="C48" s="72"/>
      <c r="D48" s="72"/>
      <c r="E48" s="72"/>
      <c r="F48" s="72"/>
      <c r="G48" s="73"/>
      <c r="H48" s="23">
        <v>47</v>
      </c>
      <c r="I48" s="26"/>
      <c r="J48" s="27"/>
      <c r="K48" s="27"/>
      <c r="L48" s="27"/>
      <c r="M48" s="27"/>
      <c r="N48" s="27"/>
      <c r="O48" s="27"/>
    </row>
    <row r="49" spans="1:15">
      <c r="A49" s="71"/>
      <c r="B49" s="72"/>
      <c r="C49" s="72"/>
      <c r="D49" s="72"/>
      <c r="E49" s="72"/>
      <c r="F49" s="72"/>
      <c r="G49" s="73"/>
      <c r="H49" s="23">
        <v>48</v>
      </c>
      <c r="I49" s="26"/>
      <c r="J49" s="27"/>
      <c r="K49" s="27"/>
      <c r="L49" s="27"/>
      <c r="M49" s="27"/>
      <c r="N49" s="27"/>
      <c r="O49" s="27"/>
    </row>
    <row r="50" spans="1:15">
      <c r="A50" s="71"/>
      <c r="B50" s="72"/>
      <c r="C50" s="72"/>
      <c r="D50" s="72"/>
      <c r="E50" s="72"/>
      <c r="F50" s="72"/>
      <c r="G50" s="73"/>
      <c r="H50" s="23">
        <v>49</v>
      </c>
      <c r="I50" s="26"/>
      <c r="J50" s="27"/>
      <c r="K50" s="27"/>
      <c r="L50" s="27"/>
      <c r="M50" s="27"/>
      <c r="N50" s="27"/>
      <c r="O50" s="27"/>
    </row>
    <row r="51" spans="1:15">
      <c r="A51" s="71"/>
      <c r="B51" s="72"/>
      <c r="C51" s="72"/>
      <c r="D51" s="72"/>
      <c r="E51" s="72"/>
      <c r="F51" s="72"/>
      <c r="G51" s="73"/>
      <c r="H51" s="23">
        <v>50</v>
      </c>
      <c r="I51" s="26"/>
      <c r="J51" s="27"/>
      <c r="K51" s="27"/>
      <c r="L51" s="27"/>
      <c r="M51" s="27"/>
      <c r="N51" s="27"/>
      <c r="O51" s="27"/>
    </row>
    <row r="52" spans="1:15">
      <c r="A52" s="71"/>
      <c r="B52" s="72"/>
      <c r="C52" s="72"/>
      <c r="D52" s="72"/>
      <c r="E52" s="72"/>
      <c r="F52" s="72"/>
      <c r="G52" s="73"/>
      <c r="H52" s="23">
        <v>51</v>
      </c>
      <c r="I52" s="26"/>
      <c r="J52" s="27"/>
      <c r="K52" s="27"/>
      <c r="L52" s="27"/>
      <c r="M52" s="27"/>
      <c r="N52" s="27"/>
      <c r="O52" s="27"/>
    </row>
    <row r="53" spans="1:15">
      <c r="A53" s="71"/>
      <c r="B53" s="72"/>
      <c r="C53" s="72"/>
      <c r="D53" s="72"/>
      <c r="E53" s="72"/>
      <c r="F53" s="72"/>
      <c r="G53" s="73"/>
      <c r="H53" s="23">
        <v>52</v>
      </c>
      <c r="I53" s="26"/>
      <c r="J53" s="27"/>
      <c r="K53" s="27"/>
      <c r="L53" s="27"/>
      <c r="M53" s="27"/>
      <c r="N53" s="27"/>
      <c r="O53" s="27"/>
    </row>
    <row r="54" spans="1:15">
      <c r="A54" s="71"/>
      <c r="B54" s="72"/>
      <c r="C54" s="72"/>
      <c r="D54" s="72"/>
      <c r="E54" s="72"/>
      <c r="F54" s="72"/>
      <c r="G54" s="73"/>
      <c r="H54" s="23">
        <v>53</v>
      </c>
      <c r="I54" s="26"/>
      <c r="J54" s="27"/>
      <c r="K54" s="27"/>
      <c r="L54" s="27"/>
      <c r="M54" s="27"/>
      <c r="N54" s="27"/>
      <c r="O54" s="27"/>
    </row>
    <row r="55" spans="1:15">
      <c r="A55" s="71"/>
      <c r="B55" s="72"/>
      <c r="C55" s="72"/>
      <c r="D55" s="72"/>
      <c r="E55" s="72"/>
      <c r="F55" s="72"/>
      <c r="G55" s="73"/>
      <c r="H55" s="23">
        <v>54</v>
      </c>
      <c r="I55" s="26"/>
      <c r="J55" s="27"/>
      <c r="K55" s="27"/>
      <c r="L55" s="27"/>
      <c r="M55" s="27"/>
      <c r="N55" s="27"/>
      <c r="O55" s="27"/>
    </row>
    <row r="56" spans="1:15">
      <c r="A56" s="71"/>
      <c r="B56" s="72"/>
      <c r="C56" s="72"/>
      <c r="D56" s="72"/>
      <c r="E56" s="72"/>
      <c r="F56" s="72"/>
      <c r="G56" s="73"/>
      <c r="H56" s="23">
        <v>55</v>
      </c>
      <c r="I56" s="26"/>
      <c r="J56" s="27"/>
      <c r="K56" s="27"/>
      <c r="L56" s="27"/>
      <c r="M56" s="27"/>
      <c r="N56" s="27"/>
      <c r="O56" s="27"/>
    </row>
    <row r="57" spans="1:15">
      <c r="A57" s="71"/>
      <c r="B57" s="72"/>
      <c r="C57" s="72"/>
      <c r="D57" s="72"/>
      <c r="E57" s="72"/>
      <c r="F57" s="72"/>
      <c r="G57" s="73"/>
      <c r="H57" s="23">
        <v>56</v>
      </c>
      <c r="I57" s="26"/>
      <c r="J57" s="27"/>
      <c r="K57" s="27"/>
      <c r="L57" s="27"/>
      <c r="M57" s="27"/>
      <c r="N57" s="27"/>
      <c r="O57" s="27"/>
    </row>
    <row r="58" spans="1:15">
      <c r="A58" s="71"/>
      <c r="B58" s="72"/>
      <c r="C58" s="72"/>
      <c r="D58" s="72"/>
      <c r="E58" s="72"/>
      <c r="F58" s="72"/>
      <c r="G58" s="73"/>
      <c r="H58" s="23">
        <v>57</v>
      </c>
      <c r="I58" s="26"/>
      <c r="J58" s="27"/>
      <c r="K58" s="27"/>
      <c r="L58" s="27"/>
      <c r="M58" s="27"/>
      <c r="N58" s="27"/>
      <c r="O58" s="27"/>
    </row>
    <row r="59" spans="1:15">
      <c r="A59" s="71"/>
      <c r="B59" s="72"/>
      <c r="C59" s="72"/>
      <c r="D59" s="72"/>
      <c r="E59" s="72"/>
      <c r="F59" s="72"/>
      <c r="G59" s="73"/>
      <c r="H59" s="23">
        <v>58</v>
      </c>
      <c r="I59" s="26"/>
      <c r="J59" s="27"/>
      <c r="K59" s="27"/>
      <c r="L59" s="27"/>
      <c r="M59" s="27"/>
      <c r="N59" s="27"/>
      <c r="O59" s="27"/>
    </row>
    <row r="60" spans="1:15">
      <c r="A60" s="71"/>
      <c r="B60" s="72"/>
      <c r="C60" s="72"/>
      <c r="D60" s="72"/>
      <c r="E60" s="72"/>
      <c r="F60" s="72"/>
      <c r="G60" s="73"/>
      <c r="H60" s="23">
        <v>59</v>
      </c>
      <c r="I60" s="26"/>
      <c r="J60" s="27"/>
      <c r="K60" s="27"/>
      <c r="L60" s="27"/>
      <c r="M60" s="27"/>
      <c r="N60" s="27"/>
      <c r="O60" s="27"/>
    </row>
    <row r="61" spans="1:15">
      <c r="A61" s="71"/>
      <c r="B61" s="72"/>
      <c r="C61" s="72"/>
      <c r="D61" s="72"/>
      <c r="E61" s="72"/>
      <c r="F61" s="72"/>
      <c r="G61" s="73"/>
      <c r="H61" s="23">
        <v>60</v>
      </c>
      <c r="I61" s="26"/>
      <c r="J61" s="27"/>
      <c r="K61" s="27"/>
      <c r="L61" s="27"/>
      <c r="M61" s="27"/>
      <c r="N61" s="27"/>
      <c r="O61" s="27"/>
    </row>
    <row r="62" spans="1:15">
      <c r="A62" s="71"/>
      <c r="B62" s="72"/>
      <c r="C62" s="72"/>
      <c r="D62" s="72"/>
      <c r="E62" s="72"/>
      <c r="F62" s="72"/>
      <c r="G62" s="73"/>
      <c r="H62" s="23">
        <v>61</v>
      </c>
      <c r="I62" s="26"/>
      <c r="J62" s="27"/>
      <c r="K62" s="27"/>
      <c r="L62" s="27"/>
      <c r="M62" s="27"/>
      <c r="N62" s="27"/>
      <c r="O62" s="27"/>
    </row>
    <row r="63" spans="1:15">
      <c r="A63" s="71"/>
      <c r="B63" s="72"/>
      <c r="C63" s="72"/>
      <c r="D63" s="72"/>
      <c r="E63" s="72"/>
      <c r="F63" s="72"/>
      <c r="G63" s="73"/>
      <c r="H63" s="23">
        <v>62</v>
      </c>
      <c r="I63" s="26"/>
      <c r="J63" s="27"/>
      <c r="K63" s="27"/>
      <c r="L63" s="27"/>
      <c r="M63" s="27"/>
      <c r="N63" s="27"/>
      <c r="O63" s="27"/>
    </row>
    <row r="64" spans="1:15">
      <c r="A64" s="71"/>
      <c r="B64" s="72"/>
      <c r="C64" s="72"/>
      <c r="D64" s="72"/>
      <c r="E64" s="72"/>
      <c r="F64" s="72"/>
      <c r="G64" s="73"/>
      <c r="H64" s="23">
        <v>63</v>
      </c>
      <c r="I64" s="26"/>
      <c r="J64" s="27"/>
      <c r="K64" s="27"/>
      <c r="L64" s="27"/>
      <c r="M64" s="27"/>
      <c r="N64" s="27"/>
      <c r="O64" s="27"/>
    </row>
    <row r="65" spans="1:15">
      <c r="A65" s="71"/>
      <c r="B65" s="72"/>
      <c r="C65" s="72"/>
      <c r="D65" s="72"/>
      <c r="E65" s="72"/>
      <c r="F65" s="72"/>
      <c r="G65" s="73"/>
      <c r="H65" s="23">
        <v>64</v>
      </c>
      <c r="I65" s="26"/>
      <c r="J65" s="27"/>
      <c r="K65" s="27"/>
      <c r="L65" s="27"/>
      <c r="M65" s="27"/>
      <c r="N65" s="27"/>
      <c r="O65" s="27"/>
    </row>
    <row r="66" spans="1:15">
      <c r="A66" s="71"/>
      <c r="B66" s="72"/>
      <c r="C66" s="72"/>
      <c r="D66" s="72"/>
      <c r="E66" s="72"/>
      <c r="F66" s="72"/>
      <c r="G66" s="73"/>
      <c r="H66" s="23">
        <v>65</v>
      </c>
      <c r="I66" s="26"/>
      <c r="J66" s="27"/>
      <c r="K66" s="27"/>
      <c r="L66" s="27"/>
      <c r="M66" s="27"/>
      <c r="N66" s="27"/>
      <c r="O66" s="27"/>
    </row>
    <row r="67" spans="1:15">
      <c r="A67" s="71"/>
      <c r="B67" s="72"/>
      <c r="C67" s="72"/>
      <c r="D67" s="72"/>
      <c r="E67" s="72"/>
      <c r="F67" s="72"/>
      <c r="G67" s="73"/>
      <c r="H67" s="23">
        <v>66</v>
      </c>
      <c r="I67" s="26"/>
      <c r="J67" s="27"/>
      <c r="K67" s="27"/>
      <c r="L67" s="27"/>
      <c r="M67" s="27"/>
      <c r="N67" s="27"/>
      <c r="O67" s="27"/>
    </row>
    <row r="68" spans="1:15">
      <c r="A68" s="71"/>
      <c r="B68" s="72"/>
      <c r="C68" s="72"/>
      <c r="D68" s="72"/>
      <c r="E68" s="72"/>
      <c r="F68" s="72"/>
      <c r="G68" s="73"/>
      <c r="H68" s="23">
        <v>67</v>
      </c>
      <c r="I68" s="26"/>
      <c r="J68" s="27"/>
      <c r="K68" s="27"/>
      <c r="L68" s="27"/>
      <c r="M68" s="27"/>
      <c r="N68" s="27"/>
      <c r="O68" s="27"/>
    </row>
    <row r="69" spans="1:15">
      <c r="A69" s="71"/>
      <c r="B69" s="72"/>
      <c r="C69" s="72"/>
      <c r="D69" s="72"/>
      <c r="E69" s="72"/>
      <c r="F69" s="72"/>
      <c r="G69" s="73"/>
      <c r="H69" s="23">
        <v>68</v>
      </c>
      <c r="I69" s="26"/>
      <c r="J69" s="27"/>
      <c r="K69" s="27"/>
      <c r="L69" s="27"/>
      <c r="M69" s="27"/>
      <c r="N69" s="27"/>
      <c r="O69" s="27"/>
    </row>
    <row r="70" spans="1:15">
      <c r="A70" s="71"/>
      <c r="B70" s="72"/>
      <c r="C70" s="72"/>
      <c r="D70" s="72"/>
      <c r="E70" s="72"/>
      <c r="F70" s="72"/>
      <c r="G70" s="73"/>
      <c r="H70" s="23">
        <v>69</v>
      </c>
      <c r="I70" s="26"/>
      <c r="J70" s="27"/>
      <c r="K70" s="27"/>
      <c r="L70" s="27"/>
      <c r="M70" s="27"/>
      <c r="N70" s="27"/>
      <c r="O70" s="27"/>
    </row>
    <row r="71" spans="1:15">
      <c r="A71" s="71"/>
      <c r="B71" s="72"/>
      <c r="C71" s="72"/>
      <c r="D71" s="72"/>
      <c r="E71" s="72"/>
      <c r="F71" s="72"/>
      <c r="G71" s="73"/>
      <c r="H71" s="23">
        <v>70</v>
      </c>
      <c r="I71" s="26"/>
      <c r="J71" s="27"/>
      <c r="K71" s="27"/>
      <c r="L71" s="27"/>
      <c r="M71" s="27"/>
      <c r="N71" s="27"/>
      <c r="O71" s="27"/>
    </row>
    <row r="72" spans="1:15">
      <c r="A72" s="71"/>
      <c r="B72" s="72"/>
      <c r="C72" s="72"/>
      <c r="D72" s="72"/>
      <c r="E72" s="72"/>
      <c r="F72" s="72"/>
      <c r="G72" s="73"/>
      <c r="H72" s="23">
        <v>71</v>
      </c>
      <c r="I72" s="26"/>
      <c r="J72" s="27"/>
      <c r="K72" s="27"/>
      <c r="L72" s="27"/>
      <c r="M72" s="27"/>
      <c r="N72" s="27"/>
      <c r="O72" s="27"/>
    </row>
    <row r="73" spans="1:15">
      <c r="A73" s="71"/>
      <c r="B73" s="72"/>
      <c r="C73" s="72"/>
      <c r="D73" s="72"/>
      <c r="E73" s="72"/>
      <c r="F73" s="72"/>
      <c r="G73" s="73"/>
      <c r="H73" s="23">
        <v>72</v>
      </c>
      <c r="I73" s="26"/>
      <c r="J73" s="27"/>
      <c r="K73" s="27"/>
      <c r="L73" s="27"/>
      <c r="M73" s="27"/>
      <c r="N73" s="27"/>
      <c r="O73" s="27"/>
    </row>
    <row r="74" spans="1:15">
      <c r="A74" s="71"/>
      <c r="B74" s="72"/>
      <c r="C74" s="72"/>
      <c r="D74" s="72"/>
      <c r="E74" s="72"/>
      <c r="F74" s="72"/>
      <c r="G74" s="73"/>
      <c r="H74" s="23">
        <v>73</v>
      </c>
      <c r="I74" s="26"/>
      <c r="J74" s="27"/>
      <c r="K74" s="27"/>
      <c r="L74" s="27"/>
      <c r="M74" s="27"/>
      <c r="N74" s="27"/>
      <c r="O74" s="27"/>
    </row>
    <row r="75" spans="1:15">
      <c r="A75" s="71"/>
      <c r="B75" s="72"/>
      <c r="C75" s="72"/>
      <c r="D75" s="72"/>
      <c r="E75" s="72"/>
      <c r="F75" s="72"/>
      <c r="G75" s="73"/>
      <c r="H75" s="23">
        <v>74</v>
      </c>
      <c r="I75" s="26"/>
      <c r="J75" s="27"/>
      <c r="K75" s="27"/>
      <c r="L75" s="27"/>
      <c r="M75" s="27"/>
      <c r="N75" s="27"/>
      <c r="O75" s="27"/>
    </row>
    <row r="76" spans="1:15">
      <c r="A76" s="71"/>
      <c r="B76" s="72"/>
      <c r="C76" s="72"/>
      <c r="D76" s="72"/>
      <c r="E76" s="72"/>
      <c r="F76" s="72"/>
      <c r="G76" s="73"/>
      <c r="H76" s="23">
        <v>75</v>
      </c>
      <c r="I76" s="26"/>
      <c r="J76" s="27"/>
      <c r="K76" s="27"/>
      <c r="L76" s="27"/>
      <c r="M76" s="27"/>
      <c r="N76" s="27"/>
      <c r="O76" s="27"/>
    </row>
    <row r="77" spans="1:15">
      <c r="A77" s="71"/>
      <c r="B77" s="72"/>
      <c r="C77" s="72"/>
      <c r="D77" s="72"/>
      <c r="E77" s="72"/>
      <c r="F77" s="72"/>
      <c r="G77" s="73"/>
      <c r="H77" s="23">
        <v>76</v>
      </c>
      <c r="I77" s="26"/>
      <c r="J77" s="27"/>
      <c r="K77" s="27"/>
      <c r="L77" s="27"/>
      <c r="M77" s="27"/>
      <c r="N77" s="27"/>
      <c r="O77" s="27"/>
    </row>
    <row r="78" spans="1:15">
      <c r="A78" s="71"/>
      <c r="B78" s="72"/>
      <c r="C78" s="72"/>
      <c r="D78" s="72"/>
      <c r="E78" s="72"/>
      <c r="F78" s="72"/>
      <c r="G78" s="73"/>
      <c r="H78" s="23">
        <v>77</v>
      </c>
      <c r="I78" s="26"/>
      <c r="J78" s="27"/>
      <c r="K78" s="27"/>
      <c r="L78" s="27"/>
      <c r="M78" s="27"/>
      <c r="N78" s="27"/>
      <c r="O78" s="27"/>
    </row>
    <row r="79" spans="1:15">
      <c r="A79" s="71"/>
      <c r="B79" s="72"/>
      <c r="C79" s="72"/>
      <c r="D79" s="72"/>
      <c r="E79" s="72"/>
      <c r="F79" s="72"/>
      <c r="G79" s="73"/>
      <c r="H79" s="23">
        <v>78</v>
      </c>
      <c r="I79" s="26"/>
      <c r="J79" s="27"/>
      <c r="K79" s="27"/>
      <c r="L79" s="27"/>
      <c r="M79" s="27"/>
      <c r="N79" s="27"/>
      <c r="O79" s="27"/>
    </row>
    <row r="80" spans="1:15">
      <c r="A80" s="71"/>
      <c r="B80" s="72"/>
      <c r="C80" s="72"/>
      <c r="D80" s="72"/>
      <c r="E80" s="72"/>
      <c r="F80" s="72"/>
      <c r="G80" s="73"/>
      <c r="H80" s="23">
        <v>79</v>
      </c>
      <c r="I80" s="26"/>
      <c r="J80" s="27"/>
      <c r="K80" s="27"/>
      <c r="L80" s="27"/>
      <c r="M80" s="27"/>
      <c r="N80" s="27"/>
      <c r="O80" s="27"/>
    </row>
    <row r="81" spans="1:15">
      <c r="A81" s="71"/>
      <c r="B81" s="72"/>
      <c r="C81" s="72"/>
      <c r="D81" s="72"/>
      <c r="E81" s="72"/>
      <c r="F81" s="72"/>
      <c r="G81" s="73"/>
      <c r="H81" s="23">
        <v>80</v>
      </c>
      <c r="I81" s="26"/>
      <c r="J81" s="27"/>
      <c r="K81" s="27"/>
      <c r="L81" s="27"/>
      <c r="M81" s="27"/>
      <c r="N81" s="27"/>
      <c r="O81" s="27"/>
    </row>
    <row r="82" spans="1:15">
      <c r="A82" s="71"/>
      <c r="B82" s="72"/>
      <c r="C82" s="72"/>
      <c r="D82" s="72"/>
      <c r="E82" s="72"/>
      <c r="F82" s="72"/>
      <c r="G82" s="73"/>
      <c r="H82" s="23">
        <v>81</v>
      </c>
      <c r="I82" s="26"/>
      <c r="J82" s="27"/>
      <c r="K82" s="27"/>
      <c r="L82" s="27"/>
      <c r="M82" s="27"/>
      <c r="N82" s="27"/>
      <c r="O82" s="27"/>
    </row>
    <row r="83" spans="1:15">
      <c r="A83" s="71"/>
      <c r="B83" s="72"/>
      <c r="C83" s="72"/>
      <c r="D83" s="72"/>
      <c r="E83" s="72"/>
      <c r="F83" s="72"/>
      <c r="G83" s="73"/>
      <c r="H83" s="23">
        <v>82</v>
      </c>
      <c r="I83" s="26"/>
      <c r="J83" s="27"/>
      <c r="K83" s="27"/>
      <c r="L83" s="27"/>
      <c r="M83" s="27"/>
      <c r="N83" s="27"/>
      <c r="O83" s="27"/>
    </row>
    <row r="84" spans="1:15">
      <c r="A84" s="71"/>
      <c r="B84" s="72"/>
      <c r="C84" s="72"/>
      <c r="D84" s="72"/>
      <c r="E84" s="72"/>
      <c r="F84" s="72"/>
      <c r="G84" s="73"/>
      <c r="H84" s="23">
        <v>83</v>
      </c>
      <c r="I84" s="26"/>
      <c r="J84" s="27"/>
      <c r="K84" s="27"/>
      <c r="L84" s="27"/>
      <c r="M84" s="27"/>
      <c r="N84" s="27"/>
      <c r="O84" s="27"/>
    </row>
    <row r="85" spans="1:15">
      <c r="A85" s="71"/>
      <c r="B85" s="72"/>
      <c r="C85" s="72"/>
      <c r="D85" s="72"/>
      <c r="E85" s="72"/>
      <c r="F85" s="72"/>
      <c r="G85" s="73"/>
      <c r="H85" s="23">
        <v>84</v>
      </c>
      <c r="I85" s="26"/>
      <c r="J85" s="27"/>
      <c r="K85" s="27"/>
      <c r="L85" s="27"/>
      <c r="M85" s="27"/>
      <c r="N85" s="27"/>
      <c r="O85" s="27"/>
    </row>
    <row r="86" spans="1:15">
      <c r="A86" s="71"/>
      <c r="B86" s="72"/>
      <c r="C86" s="72"/>
      <c r="D86" s="72"/>
      <c r="E86" s="72"/>
      <c r="F86" s="72"/>
      <c r="G86" s="73"/>
      <c r="H86" s="23">
        <v>85</v>
      </c>
      <c r="I86" s="26"/>
      <c r="J86" s="27"/>
      <c r="K86" s="27"/>
      <c r="L86" s="27"/>
      <c r="M86" s="27"/>
      <c r="N86" s="27"/>
      <c r="O86" s="27"/>
    </row>
    <row r="87" spans="1:15">
      <c r="A87" s="71"/>
      <c r="B87" s="72"/>
      <c r="C87" s="72"/>
      <c r="D87" s="72"/>
      <c r="E87" s="72"/>
      <c r="F87" s="72"/>
      <c r="G87" s="73"/>
      <c r="H87" s="23">
        <v>86</v>
      </c>
      <c r="I87" s="26"/>
      <c r="J87" s="27"/>
      <c r="K87" s="27"/>
      <c r="L87" s="27"/>
      <c r="M87" s="27"/>
      <c r="N87" s="27"/>
      <c r="O87" s="27"/>
    </row>
    <row r="88" spans="1:15">
      <c r="A88" s="71"/>
      <c r="B88" s="72"/>
      <c r="C88" s="72"/>
      <c r="D88" s="72"/>
      <c r="E88" s="72"/>
      <c r="F88" s="72"/>
      <c r="G88" s="73"/>
      <c r="H88" s="23">
        <v>87</v>
      </c>
      <c r="I88" s="26"/>
      <c r="J88" s="27"/>
      <c r="K88" s="27"/>
      <c r="L88" s="27"/>
      <c r="M88" s="27"/>
      <c r="N88" s="27"/>
      <c r="O88" s="27"/>
    </row>
    <row r="89" spans="1:15">
      <c r="A89" s="71"/>
      <c r="B89" s="72"/>
      <c r="C89" s="72"/>
      <c r="D89" s="72"/>
      <c r="E89" s="72"/>
      <c r="F89" s="72"/>
      <c r="G89" s="73"/>
      <c r="H89" s="23">
        <v>88</v>
      </c>
      <c r="I89" s="26"/>
      <c r="J89" s="27"/>
      <c r="K89" s="27"/>
      <c r="L89" s="27"/>
      <c r="M89" s="27"/>
      <c r="N89" s="27"/>
      <c r="O89" s="27"/>
    </row>
    <row r="90" spans="1:15">
      <c r="A90" s="71"/>
      <c r="B90" s="72"/>
      <c r="C90" s="72"/>
      <c r="D90" s="72"/>
      <c r="E90" s="72"/>
      <c r="F90" s="72"/>
      <c r="G90" s="73"/>
      <c r="H90" s="23">
        <v>89</v>
      </c>
      <c r="I90" s="26"/>
      <c r="J90" s="27"/>
      <c r="K90" s="27"/>
      <c r="L90" s="27"/>
      <c r="M90" s="27"/>
      <c r="N90" s="27"/>
      <c r="O90" s="27"/>
    </row>
    <row r="91" spans="1:15">
      <c r="A91" s="71"/>
      <c r="B91" s="72"/>
      <c r="C91" s="72"/>
      <c r="D91" s="72"/>
      <c r="E91" s="72"/>
      <c r="F91" s="72"/>
      <c r="G91" s="73"/>
      <c r="H91" s="23">
        <v>90</v>
      </c>
      <c r="I91" s="26"/>
      <c r="J91" s="27"/>
      <c r="K91" s="27"/>
      <c r="L91" s="27"/>
      <c r="M91" s="27"/>
      <c r="N91" s="27"/>
      <c r="O91" s="27"/>
    </row>
    <row r="92" spans="1:15">
      <c r="A92" s="71"/>
      <c r="B92" s="72"/>
      <c r="C92" s="72"/>
      <c r="D92" s="72"/>
      <c r="E92" s="72"/>
      <c r="F92" s="72"/>
      <c r="G92" s="73"/>
      <c r="H92" s="23">
        <v>91</v>
      </c>
      <c r="I92" s="26"/>
      <c r="J92" s="27"/>
      <c r="K92" s="27"/>
      <c r="L92" s="27"/>
      <c r="M92" s="27"/>
      <c r="N92" s="27"/>
      <c r="O92" s="27"/>
    </row>
    <row r="93" spans="1:15">
      <c r="A93" s="71"/>
      <c r="B93" s="72"/>
      <c r="C93" s="72"/>
      <c r="D93" s="72"/>
      <c r="E93" s="72"/>
      <c r="F93" s="72"/>
      <c r="G93" s="73"/>
      <c r="H93" s="23">
        <v>92</v>
      </c>
      <c r="I93" s="26"/>
      <c r="J93" s="27"/>
      <c r="K93" s="27"/>
      <c r="L93" s="27"/>
      <c r="M93" s="27"/>
      <c r="N93" s="27"/>
      <c r="O93" s="27"/>
    </row>
    <row r="94" spans="1:15">
      <c r="A94" s="71"/>
      <c r="B94" s="72"/>
      <c r="C94" s="72"/>
      <c r="D94" s="72"/>
      <c r="E94" s="72"/>
      <c r="F94" s="72"/>
      <c r="G94" s="73"/>
      <c r="H94" s="23">
        <v>93</v>
      </c>
      <c r="I94" s="26"/>
      <c r="J94" s="27"/>
      <c r="K94" s="27"/>
      <c r="L94" s="27"/>
      <c r="M94" s="27"/>
      <c r="N94" s="27"/>
      <c r="O94" s="27"/>
    </row>
    <row r="95" spans="1:15">
      <c r="A95" s="71"/>
      <c r="B95" s="72"/>
      <c r="C95" s="72"/>
      <c r="D95" s="72"/>
      <c r="E95" s="72"/>
      <c r="F95" s="72"/>
      <c r="G95" s="73"/>
      <c r="H95" s="23">
        <v>94</v>
      </c>
      <c r="I95" s="26"/>
      <c r="J95" s="27"/>
      <c r="K95" s="27"/>
      <c r="L95" s="27"/>
      <c r="M95" s="27"/>
      <c r="N95" s="27"/>
      <c r="O95" s="27"/>
    </row>
    <row r="96" spans="1:15">
      <c r="A96" s="71"/>
      <c r="B96" s="72"/>
      <c r="C96" s="72"/>
      <c r="D96" s="72"/>
      <c r="E96" s="72"/>
      <c r="F96" s="72"/>
      <c r="G96" s="73"/>
      <c r="H96" s="23">
        <v>95</v>
      </c>
      <c r="I96" s="26"/>
      <c r="J96" s="27"/>
      <c r="K96" s="27"/>
      <c r="L96" s="27"/>
      <c r="M96" s="27"/>
      <c r="N96" s="27"/>
      <c r="O96" s="27"/>
    </row>
    <row r="97" spans="1:15">
      <c r="A97" s="71"/>
      <c r="B97" s="72"/>
      <c r="C97" s="72"/>
      <c r="D97" s="72"/>
      <c r="E97" s="72"/>
      <c r="F97" s="72"/>
      <c r="G97" s="73"/>
      <c r="H97" s="23">
        <v>96</v>
      </c>
      <c r="I97" s="26"/>
      <c r="J97" s="27"/>
      <c r="K97" s="27"/>
      <c r="L97" s="27"/>
      <c r="M97" s="27"/>
      <c r="N97" s="27"/>
      <c r="O97" s="27"/>
    </row>
    <row r="98" spans="1:15">
      <c r="A98" s="71"/>
      <c r="B98" s="72"/>
      <c r="C98" s="72"/>
      <c r="D98" s="72"/>
      <c r="E98" s="72"/>
      <c r="F98" s="72"/>
      <c r="G98" s="73"/>
      <c r="H98" s="23">
        <v>97</v>
      </c>
      <c r="I98" s="26"/>
      <c r="J98" s="27"/>
      <c r="K98" s="27"/>
      <c r="L98" s="27"/>
      <c r="M98" s="27"/>
      <c r="N98" s="27"/>
      <c r="O98" s="27"/>
    </row>
    <row r="99" spans="1:15">
      <c r="A99" s="71"/>
      <c r="B99" s="72"/>
      <c r="C99" s="72"/>
      <c r="D99" s="72"/>
      <c r="E99" s="72"/>
      <c r="F99" s="72"/>
      <c r="G99" s="73"/>
      <c r="H99" s="23">
        <v>98</v>
      </c>
      <c r="I99" s="26"/>
      <c r="J99" s="27"/>
      <c r="K99" s="27"/>
      <c r="L99" s="27"/>
      <c r="M99" s="27"/>
      <c r="N99" s="27"/>
      <c r="O99" s="27"/>
    </row>
    <row r="100" spans="1:15">
      <c r="A100" s="71"/>
      <c r="B100" s="72"/>
      <c r="C100" s="72"/>
      <c r="D100" s="72"/>
      <c r="E100" s="72"/>
      <c r="F100" s="72"/>
      <c r="G100" s="73"/>
      <c r="H100" s="23">
        <v>99</v>
      </c>
      <c r="I100" s="26"/>
      <c r="J100" s="27"/>
      <c r="K100" s="27"/>
      <c r="L100" s="27"/>
      <c r="M100" s="27"/>
      <c r="N100" s="27"/>
      <c r="O100" s="27"/>
    </row>
    <row r="101" spans="1:15">
      <c r="A101" s="74"/>
      <c r="B101" s="75"/>
      <c r="C101" s="75"/>
      <c r="D101" s="75"/>
      <c r="E101" s="75"/>
      <c r="F101" s="75"/>
      <c r="G101" s="76"/>
      <c r="H101" s="24">
        <v>100</v>
      </c>
      <c r="I101" s="26"/>
      <c r="J101" s="27"/>
      <c r="K101" s="27"/>
      <c r="L101" s="27"/>
      <c r="M101" s="27"/>
      <c r="N101" s="27"/>
      <c r="O101" s="27"/>
    </row>
  </sheetData>
  <mergeCells count="2">
    <mergeCell ref="A1:G1"/>
    <mergeCell ref="A2:G101"/>
  </mergeCells>
  <conditionalFormatting sqref="A2">
    <cfRule type="expression" dxfId="224" priority="6">
      <formula>SUMPRODUCT(--ISNUMBER(MATCH(M2:M101, Selects, 0))) &gt; 0</formula>
    </cfRule>
    <cfRule type="expression" dxfId="223" priority="7">
      <formula>OR(AND(SUMPRODUCT(--ISNUMBER(MATCH(M2:M101, Selects, 0))) = 0, SUMPRODUCT(--ISNUMBER(MATCH(M2:M101, Delivery, 0))) = 0, SUMPRODUCT(--ISNUMBER(MATCH(M2:M101, Sales, 0))) = 0, SUMPRODUCT(--ISNUMBER(MATCH(M2:M101, Rejects, 0))) &gt; 0), COUNTIF(M2:M101, "*") = 0)</formula>
    </cfRule>
    <cfRule type="expression" dxfId="222" priority="8">
      <formula>AND(SUMPRODUCT(--ISNUMBER(MATCH(M2:M101, Selects, 0))) = 0, SUMPRODUCT(--ISNUMBER(MATCH(M2:M101, Delivery, 0))) &gt; 0)</formula>
    </cfRule>
    <cfRule type="expression" dxfId="221" priority="9">
      <formula>AND(SUMPRODUCT(--ISNUMBER(MATCH(M2:M101, Selects, 0))) = 0, SUMPRODUCT(--ISNUMBER(MATCH(M2:M101, Delivery, 0))) = 0, SUMPRODUCT(--ISNUMBER(MATCH(M2:M101, Sales, 0))) &gt; 0)</formula>
    </cfRule>
  </conditionalFormatting>
  <conditionalFormatting sqref="A2:G101">
    <cfRule type="expression" dxfId="220" priority="1">
      <formula>OR(ISNUMBER(SEARCH("*hold*", $A$1)), ISNUMBER(SEARCH("*close*", $A$1)))</formula>
    </cfRule>
  </conditionalFormatting>
  <conditionalFormatting sqref="I2:O101">
    <cfRule type="expression" dxfId="219" priority="2">
      <formula>AND(COUNTA($I2:$L2)=4,ISNUMBER(MATCH($M2,Selects,0)))</formula>
    </cfRule>
    <cfRule type="expression" dxfId="218" priority="3">
      <formula>AND(COUNTA($I2:$L2)=4,ISNUMBER(MATCH($M2,Sales,0)))</formula>
    </cfRule>
    <cfRule type="expression" dxfId="217" priority="4">
      <formula>AND(COUNTA($I2:$L2)=4,ISNUMBER(MATCH($M2,Delivery,0)))</formula>
    </cfRule>
    <cfRule type="expression" dxfId="216"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7B57F43A-9FE6-4F9E-A74F-148B82B2F55B}">
      <formula1>Status</formula1>
    </dataValidation>
    <dataValidation type="list" allowBlank="1" showInputMessage="1" showErrorMessage="1" errorTitle="Selection only" error="Data not in list" promptTitle="Select proper source" sqref="L2:L101" xr:uid="{D6AB728A-D961-409E-B2F1-DD615A3091F0}">
      <formula1>Source</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0406B-27A4-4550-AB2D-7B173DB68730}">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273</v>
      </c>
      <c r="B1" s="46"/>
      <c r="C1" s="46"/>
      <c r="D1" s="46"/>
      <c r="E1" s="46"/>
      <c r="F1" s="46"/>
      <c r="G1" s="47"/>
      <c r="H1" s="15" t="s">
        <v>86</v>
      </c>
      <c r="I1" s="25" t="s">
        <v>87</v>
      </c>
      <c r="J1" s="25" t="s">
        <v>88</v>
      </c>
      <c r="K1" s="25" t="s">
        <v>89</v>
      </c>
      <c r="L1" s="25" t="s">
        <v>90</v>
      </c>
      <c r="M1" s="25" t="s">
        <v>91</v>
      </c>
      <c r="N1" s="25" t="s">
        <v>92</v>
      </c>
      <c r="O1" s="25" t="s">
        <v>93</v>
      </c>
    </row>
    <row r="2" spans="1:15" ht="15" thickBot="1">
      <c r="A2" s="68" t="s">
        <v>464</v>
      </c>
      <c r="B2" s="49"/>
      <c r="C2" s="49"/>
      <c r="D2" s="49"/>
      <c r="E2" s="49"/>
      <c r="F2" s="49"/>
      <c r="G2" s="50"/>
      <c r="H2" s="23">
        <v>1</v>
      </c>
      <c r="I2" s="26">
        <v>45467</v>
      </c>
      <c r="J2" s="27" t="s">
        <v>274</v>
      </c>
      <c r="K2" s="27" t="s">
        <v>115</v>
      </c>
      <c r="L2" s="27" t="s">
        <v>95</v>
      </c>
      <c r="M2" s="27" t="s">
        <v>99</v>
      </c>
      <c r="N2" s="27"/>
      <c r="O2" s="27" t="s">
        <v>275</v>
      </c>
    </row>
    <row r="3" spans="1:15" ht="15" thickBot="1">
      <c r="A3" s="51"/>
      <c r="B3" s="52"/>
      <c r="C3" s="52"/>
      <c r="D3" s="52"/>
      <c r="E3" s="52"/>
      <c r="F3" s="52"/>
      <c r="G3" s="53"/>
      <c r="H3" s="23">
        <v>2</v>
      </c>
      <c r="I3" s="26">
        <v>45462</v>
      </c>
      <c r="J3" s="27" t="s">
        <v>276</v>
      </c>
      <c r="K3" s="27" t="s">
        <v>115</v>
      </c>
      <c r="L3" s="27" t="s">
        <v>95</v>
      </c>
      <c r="M3" s="27" t="s">
        <v>99</v>
      </c>
      <c r="N3" s="27"/>
      <c r="O3" s="27" t="s">
        <v>277</v>
      </c>
    </row>
    <row r="4" spans="1:15" ht="15" thickBot="1">
      <c r="A4" s="51"/>
      <c r="B4" s="52"/>
      <c r="C4" s="52"/>
      <c r="D4" s="52"/>
      <c r="E4" s="52"/>
      <c r="F4" s="52"/>
      <c r="G4" s="53"/>
      <c r="H4" s="23">
        <v>3</v>
      </c>
      <c r="I4" s="26">
        <v>45462</v>
      </c>
      <c r="J4" s="27" t="s">
        <v>278</v>
      </c>
      <c r="K4" s="27" t="s">
        <v>115</v>
      </c>
      <c r="L4" s="27" t="s">
        <v>95</v>
      </c>
      <c r="M4" s="27" t="s">
        <v>99</v>
      </c>
      <c r="N4" s="27"/>
      <c r="O4" s="27" t="s">
        <v>268</v>
      </c>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15" priority="6">
      <formula>SUMPRODUCT(--ISNUMBER(MATCH(M2:M101, Selects, 0))) &gt; 0</formula>
    </cfRule>
    <cfRule type="expression" dxfId="214" priority="7">
      <formula>OR(AND(SUMPRODUCT(--ISNUMBER(MATCH(M2:M101, Selects, 0))) = 0, SUMPRODUCT(--ISNUMBER(MATCH(M2:M101, Delivery, 0))) = 0, SUMPRODUCT(--ISNUMBER(MATCH(M2:M101, Sales, 0))) = 0, SUMPRODUCT(--ISNUMBER(MATCH(M2:M101, Rejects, 0))) &gt; 0), COUNTIF(M2:M101, "*") = 0)</formula>
    </cfRule>
    <cfRule type="expression" dxfId="213" priority="8">
      <formula>AND(SUMPRODUCT(--ISNUMBER(MATCH(M2:M101, Selects, 0))) = 0, SUMPRODUCT(--ISNUMBER(MATCH(M2:M101, Delivery, 0))) &gt; 0)</formula>
    </cfRule>
    <cfRule type="expression" dxfId="212" priority="9">
      <formula>AND(SUMPRODUCT(--ISNUMBER(MATCH(M2:M101, Selects, 0))) = 0, SUMPRODUCT(--ISNUMBER(MATCH(M2:M101, Delivery, 0))) = 0, SUMPRODUCT(--ISNUMBER(MATCH(M2:M101, Sales, 0))) &gt; 0)</formula>
    </cfRule>
  </conditionalFormatting>
  <conditionalFormatting sqref="A2:G101">
    <cfRule type="expression" dxfId="211" priority="1">
      <formula>OR(ISNUMBER(SEARCH("*hold*", $A$1)), ISNUMBER(SEARCH("*close*", $A$1)))</formula>
    </cfRule>
  </conditionalFormatting>
  <conditionalFormatting sqref="I2:O101">
    <cfRule type="expression" dxfId="210" priority="2">
      <formula>AND(COUNTA($I2:$L2)=4,ISNUMBER(MATCH($M2,Selects,0)))</formula>
    </cfRule>
    <cfRule type="expression" dxfId="209" priority="3">
      <formula>AND(COUNTA($I2:$L2)=4,ISNUMBER(MATCH($M2,Sales,0)))</formula>
    </cfRule>
    <cfRule type="expression" dxfId="208" priority="4">
      <formula>AND(COUNTA($I2:$L2)=4,ISNUMBER(MATCH($M2,Delivery,0)))</formula>
    </cfRule>
    <cfRule type="expression" dxfId="207"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A9148003-E0A4-4BD3-8DCC-C6E4725C225F}">
      <formula1>Source</formula1>
    </dataValidation>
    <dataValidation type="list" allowBlank="1" showInputMessage="1" showErrorMessage="1" errorTitle="Selection only" error="Select proper status of profile" promptTitle="Select status" prompt="Only select" sqref="M2:M101" xr:uid="{9C0D8B76-75CA-4CA8-A1B3-119B372EBCEC}">
      <formula1>Status</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83B8-2EA4-46AA-82EA-0239407001A5}">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34.88671875" bestFit="1" customWidth="1"/>
  </cols>
  <sheetData>
    <row r="1" spans="1:15" ht="15" thickBot="1">
      <c r="A1" s="46" t="s">
        <v>279</v>
      </c>
      <c r="B1" s="46"/>
      <c r="C1" s="46"/>
      <c r="D1" s="46"/>
      <c r="E1" s="46"/>
      <c r="F1" s="46"/>
      <c r="G1" s="47"/>
      <c r="H1" s="15" t="s">
        <v>86</v>
      </c>
      <c r="I1" s="25" t="s">
        <v>87</v>
      </c>
      <c r="J1" s="25" t="s">
        <v>88</v>
      </c>
      <c r="K1" s="25" t="s">
        <v>89</v>
      </c>
      <c r="L1" s="25" t="s">
        <v>90</v>
      </c>
      <c r="M1" s="25" t="s">
        <v>91</v>
      </c>
      <c r="N1" s="25" t="s">
        <v>92</v>
      </c>
      <c r="O1" s="25" t="s">
        <v>93</v>
      </c>
    </row>
    <row r="2" spans="1:15" ht="15" thickBot="1">
      <c r="A2" s="68" t="s">
        <v>418</v>
      </c>
      <c r="B2" s="49"/>
      <c r="C2" s="49"/>
      <c r="D2" s="49"/>
      <c r="E2" s="49"/>
      <c r="F2" s="49"/>
      <c r="G2" s="50"/>
      <c r="H2" s="23">
        <v>1</v>
      </c>
      <c r="I2" s="26">
        <v>45475</v>
      </c>
      <c r="J2" s="27" t="s">
        <v>280</v>
      </c>
      <c r="K2" s="27" t="s">
        <v>281</v>
      </c>
      <c r="L2" s="27" t="s">
        <v>95</v>
      </c>
      <c r="M2" s="27" t="s">
        <v>168</v>
      </c>
      <c r="N2" s="27"/>
      <c r="O2" s="27" t="s">
        <v>282</v>
      </c>
    </row>
    <row r="3" spans="1:15" ht="15" thickBot="1">
      <c r="A3" s="51"/>
      <c r="B3" s="52"/>
      <c r="C3" s="52"/>
      <c r="D3" s="52"/>
      <c r="E3" s="52"/>
      <c r="F3" s="52"/>
      <c r="G3" s="53"/>
      <c r="H3" s="23">
        <v>2</v>
      </c>
      <c r="I3" s="26">
        <v>45475</v>
      </c>
      <c r="J3" s="27" t="s">
        <v>283</v>
      </c>
      <c r="K3" s="27" t="s">
        <v>281</v>
      </c>
      <c r="L3" s="27" t="s">
        <v>95</v>
      </c>
      <c r="M3" s="27" t="s">
        <v>164</v>
      </c>
      <c r="N3" s="27"/>
      <c r="O3" s="27" t="s">
        <v>284</v>
      </c>
    </row>
    <row r="4" spans="1:15" ht="15" thickBot="1">
      <c r="A4" s="51"/>
      <c r="B4" s="52"/>
      <c r="C4" s="52"/>
      <c r="D4" s="52"/>
      <c r="E4" s="52"/>
      <c r="F4" s="52"/>
      <c r="G4" s="53"/>
      <c r="H4" s="23">
        <v>3</v>
      </c>
      <c r="I4" s="26">
        <v>45475</v>
      </c>
      <c r="J4" s="27" t="s">
        <v>285</v>
      </c>
      <c r="K4" s="27" t="s">
        <v>109</v>
      </c>
      <c r="L4" s="27" t="s">
        <v>95</v>
      </c>
      <c r="M4" s="27" t="s">
        <v>99</v>
      </c>
      <c r="N4" s="27"/>
      <c r="O4" s="27" t="s">
        <v>286</v>
      </c>
    </row>
    <row r="5" spans="1:15" ht="15" thickBot="1">
      <c r="A5" s="51"/>
      <c r="B5" s="52"/>
      <c r="C5" s="52"/>
      <c r="D5" s="52"/>
      <c r="E5" s="52"/>
      <c r="F5" s="52"/>
      <c r="G5" s="53"/>
      <c r="H5" s="23">
        <v>4</v>
      </c>
      <c r="I5" s="26">
        <v>45475</v>
      </c>
      <c r="J5" s="27" t="s">
        <v>287</v>
      </c>
      <c r="K5" s="27" t="s">
        <v>109</v>
      </c>
      <c r="L5" s="27" t="s">
        <v>95</v>
      </c>
      <c r="M5" s="27" t="s">
        <v>99</v>
      </c>
      <c r="N5" s="27"/>
      <c r="O5" s="27" t="s">
        <v>286</v>
      </c>
    </row>
    <row r="6" spans="1:15" ht="15" thickBot="1">
      <c r="A6" s="51"/>
      <c r="B6" s="52"/>
      <c r="C6" s="52"/>
      <c r="D6" s="52"/>
      <c r="E6" s="52"/>
      <c r="F6" s="52"/>
      <c r="G6" s="53"/>
      <c r="H6" s="23">
        <v>5</v>
      </c>
      <c r="I6" s="26">
        <v>45475</v>
      </c>
      <c r="J6" s="27" t="s">
        <v>288</v>
      </c>
      <c r="K6" s="27" t="s">
        <v>109</v>
      </c>
      <c r="L6" s="27" t="s">
        <v>95</v>
      </c>
      <c r="M6" s="27" t="s">
        <v>99</v>
      </c>
      <c r="N6" s="27"/>
      <c r="O6" s="27" t="s">
        <v>289</v>
      </c>
    </row>
    <row r="7" spans="1:15" ht="15" thickBot="1">
      <c r="A7" s="51"/>
      <c r="B7" s="52"/>
      <c r="C7" s="52"/>
      <c r="D7" s="52"/>
      <c r="E7" s="52"/>
      <c r="F7" s="52"/>
      <c r="G7" s="53"/>
      <c r="H7" s="23">
        <v>6</v>
      </c>
      <c r="I7" s="26">
        <v>45475</v>
      </c>
      <c r="J7" s="27" t="s">
        <v>290</v>
      </c>
      <c r="K7" s="27" t="s">
        <v>109</v>
      </c>
      <c r="L7" s="27" t="s">
        <v>95</v>
      </c>
      <c r="M7" s="27" t="s">
        <v>99</v>
      </c>
      <c r="N7" s="27"/>
      <c r="O7" s="27" t="s">
        <v>286</v>
      </c>
    </row>
    <row r="8" spans="1:15" ht="15" thickBot="1">
      <c r="A8" s="51"/>
      <c r="B8" s="52"/>
      <c r="C8" s="52"/>
      <c r="D8" s="52"/>
      <c r="E8" s="52"/>
      <c r="F8" s="52"/>
      <c r="G8" s="53"/>
      <c r="H8" s="23">
        <v>7</v>
      </c>
      <c r="I8" s="26">
        <v>45496</v>
      </c>
      <c r="J8" s="27" t="s">
        <v>291</v>
      </c>
      <c r="K8" s="27" t="s">
        <v>109</v>
      </c>
      <c r="L8" s="27" t="s">
        <v>95</v>
      </c>
      <c r="M8" s="27" t="s">
        <v>96</v>
      </c>
      <c r="N8" s="27"/>
      <c r="O8" s="27" t="s">
        <v>292</v>
      </c>
    </row>
    <row r="9" spans="1:15" ht="15" thickBot="1">
      <c r="A9" s="51"/>
      <c r="B9" s="52"/>
      <c r="C9" s="52"/>
      <c r="D9" s="52"/>
      <c r="E9" s="52"/>
      <c r="F9" s="52"/>
      <c r="G9" s="53"/>
      <c r="H9" s="23">
        <v>8</v>
      </c>
      <c r="I9" s="26">
        <v>45496</v>
      </c>
      <c r="J9" s="27" t="s">
        <v>293</v>
      </c>
      <c r="K9" s="27" t="s">
        <v>109</v>
      </c>
      <c r="L9" s="27" t="s">
        <v>95</v>
      </c>
      <c r="M9" s="27" t="s">
        <v>99</v>
      </c>
      <c r="N9" s="27"/>
      <c r="O9" s="27" t="s">
        <v>294</v>
      </c>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06" priority="6">
      <formula>SUMPRODUCT(--ISNUMBER(MATCH(M2:M101, Selects, 0))) &gt; 0</formula>
    </cfRule>
    <cfRule type="expression" dxfId="205" priority="7">
      <formula>OR(AND(SUMPRODUCT(--ISNUMBER(MATCH(M2:M101, Selects, 0))) = 0, SUMPRODUCT(--ISNUMBER(MATCH(M2:M101, Delivery, 0))) = 0, SUMPRODUCT(--ISNUMBER(MATCH(M2:M101, Sales, 0))) = 0, SUMPRODUCT(--ISNUMBER(MATCH(M2:M101, Rejects, 0))) &gt; 0), COUNTIF(M2:M101, "*") = 0)</formula>
    </cfRule>
    <cfRule type="expression" dxfId="204" priority="8">
      <formula>AND(SUMPRODUCT(--ISNUMBER(MATCH(M2:M101, Selects, 0))) = 0, SUMPRODUCT(--ISNUMBER(MATCH(M2:M101, Delivery, 0))) &gt; 0)</formula>
    </cfRule>
    <cfRule type="expression" dxfId="203" priority="9">
      <formula>AND(SUMPRODUCT(--ISNUMBER(MATCH(M2:M101, Selects, 0))) = 0, SUMPRODUCT(--ISNUMBER(MATCH(M2:M101, Delivery, 0))) = 0, SUMPRODUCT(--ISNUMBER(MATCH(M2:M101, Sales, 0))) &gt; 0)</formula>
    </cfRule>
  </conditionalFormatting>
  <conditionalFormatting sqref="A2:G101">
    <cfRule type="expression" dxfId="202" priority="1">
      <formula>OR(ISNUMBER(SEARCH("*hold*", $A$1)), ISNUMBER(SEARCH("*close*", $A$1)))</formula>
    </cfRule>
  </conditionalFormatting>
  <conditionalFormatting sqref="I2:O101">
    <cfRule type="expression" dxfId="201" priority="2">
      <formula>AND(COUNTA($I2:$L2)=4,ISNUMBER(MATCH($M2,Selects,0)))</formula>
    </cfRule>
    <cfRule type="expression" dxfId="200" priority="3">
      <formula>AND(COUNTA($I2:$L2)=4,ISNUMBER(MATCH($M2,Sales,0)))</formula>
    </cfRule>
    <cfRule type="expression" dxfId="199" priority="4">
      <formula>AND(COUNTA($I2:$L2)=4,ISNUMBER(MATCH($M2,Delivery,0)))</formula>
    </cfRule>
    <cfRule type="expression" dxfId="19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25289D76-D24D-4594-B34F-FC6BBAF02D1A}">
      <formula1>Source</formula1>
    </dataValidation>
    <dataValidation type="list" allowBlank="1" showInputMessage="1" showErrorMessage="1" errorTitle="Selection only" error="Select proper status of profile" promptTitle="Select status" prompt="Only select" sqref="M2:M101" xr:uid="{FEA1E883-80B9-457F-AA4A-E3263560FD4B}">
      <formula1>Status</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91F0B-6783-4C80-8B9A-59DE6D542B0A}">
  <sheetPr>
    <tabColor rgb="FFFFD700"/>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295</v>
      </c>
      <c r="B1" s="46"/>
      <c r="C1" s="46"/>
      <c r="D1" s="46"/>
      <c r="E1" s="46"/>
      <c r="F1" s="46"/>
      <c r="G1" s="47"/>
      <c r="H1" s="15" t="s">
        <v>86</v>
      </c>
      <c r="I1" s="25" t="s">
        <v>87</v>
      </c>
      <c r="J1" s="25" t="s">
        <v>88</v>
      </c>
      <c r="K1" s="25" t="s">
        <v>89</v>
      </c>
      <c r="L1" s="25" t="s">
        <v>90</v>
      </c>
      <c r="M1" s="25" t="s">
        <v>91</v>
      </c>
      <c r="N1" s="25" t="s">
        <v>92</v>
      </c>
      <c r="O1" s="25" t="s">
        <v>93</v>
      </c>
    </row>
    <row r="2" spans="1:15" ht="57.6">
      <c r="A2" s="48" t="s">
        <v>419</v>
      </c>
      <c r="B2" s="49"/>
      <c r="C2" s="49"/>
      <c r="D2" s="49"/>
      <c r="E2" s="49"/>
      <c r="F2" s="49"/>
      <c r="G2" s="50"/>
      <c r="H2" s="23">
        <v>1</v>
      </c>
      <c r="I2" s="26">
        <v>45491</v>
      </c>
      <c r="J2" s="27" t="s">
        <v>296</v>
      </c>
      <c r="K2" s="27" t="s">
        <v>109</v>
      </c>
      <c r="L2" s="27" t="s">
        <v>95</v>
      </c>
      <c r="M2" s="27" t="s">
        <v>130</v>
      </c>
      <c r="N2" s="27"/>
      <c r="O2" s="28" t="s">
        <v>297</v>
      </c>
    </row>
    <row r="3" spans="1:15" ht="15" thickBot="1">
      <c r="A3" s="51"/>
      <c r="B3" s="52"/>
      <c r="C3" s="52"/>
      <c r="D3" s="52"/>
      <c r="E3" s="52"/>
      <c r="F3" s="52"/>
      <c r="G3" s="53"/>
      <c r="H3" s="23">
        <v>2</v>
      </c>
      <c r="I3" s="26"/>
      <c r="J3" s="27"/>
      <c r="K3" s="27"/>
      <c r="L3" s="27"/>
      <c r="M3" s="27"/>
      <c r="N3" s="27"/>
      <c r="O3" s="27"/>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97" priority="6">
      <formula>SUMPRODUCT(--ISNUMBER(MATCH(M2:M101, Selects, 0))) &gt; 0</formula>
    </cfRule>
    <cfRule type="expression" dxfId="196" priority="7">
      <formula>OR(AND(SUMPRODUCT(--ISNUMBER(MATCH(M2:M101, Selects, 0))) = 0, SUMPRODUCT(--ISNUMBER(MATCH(M2:M101, Delivery, 0))) = 0, SUMPRODUCT(--ISNUMBER(MATCH(M2:M101, Sales, 0))) = 0, SUMPRODUCT(--ISNUMBER(MATCH(M2:M101, Rejects, 0))) &gt; 0), COUNTIF(M2:M101, "*") = 0)</formula>
    </cfRule>
    <cfRule type="expression" dxfId="195" priority="8">
      <formula>AND(SUMPRODUCT(--ISNUMBER(MATCH(M2:M101, Selects, 0))) = 0, SUMPRODUCT(--ISNUMBER(MATCH(M2:M101, Delivery, 0))) &gt; 0)</formula>
    </cfRule>
    <cfRule type="expression" dxfId="194" priority="9">
      <formula>AND(SUMPRODUCT(--ISNUMBER(MATCH(M2:M101, Selects, 0))) = 0, SUMPRODUCT(--ISNUMBER(MATCH(M2:M101, Delivery, 0))) = 0, SUMPRODUCT(--ISNUMBER(MATCH(M2:M101, Sales, 0))) &gt; 0)</formula>
    </cfRule>
  </conditionalFormatting>
  <conditionalFormatting sqref="A2:G101">
    <cfRule type="expression" dxfId="193" priority="1">
      <formula>OR(ISNUMBER(SEARCH("*hold*", $A$1)), ISNUMBER(SEARCH("*close*", $A$1)))</formula>
    </cfRule>
  </conditionalFormatting>
  <conditionalFormatting sqref="I2:O101">
    <cfRule type="expression" dxfId="192" priority="2">
      <formula>AND(COUNTA($I2:$L2)=4,ISNUMBER(MATCH($M2,Selects,0)))</formula>
    </cfRule>
    <cfRule type="expression" dxfId="191" priority="3">
      <formula>AND(COUNTA($I2:$L2)=4,ISNUMBER(MATCH($M2,Sales,0)))</formula>
    </cfRule>
    <cfRule type="expression" dxfId="190" priority="4">
      <formula>AND(COUNTA($I2:$L2)=4,ISNUMBER(MATCH($M2,Delivery,0)))</formula>
    </cfRule>
    <cfRule type="expression" dxfId="189"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FE87D568-56E0-4264-8AA0-65E34C2924DA}">
      <formula1>Status</formula1>
    </dataValidation>
    <dataValidation type="list" allowBlank="1" showInputMessage="1" showErrorMessage="1" errorTitle="Selection only" error="Data not in list" promptTitle="Select proper source" sqref="L2:L101" xr:uid="{004F6442-20EC-4305-9B98-75683152B51E}">
      <formula1>Source</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FF9D-8753-423D-81A5-1616649AC8CD}">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298</v>
      </c>
      <c r="B1" s="46"/>
      <c r="C1" s="46"/>
      <c r="D1" s="46"/>
      <c r="E1" s="46"/>
      <c r="F1" s="46"/>
      <c r="G1" s="47"/>
      <c r="H1" s="15" t="s">
        <v>86</v>
      </c>
      <c r="I1" s="25" t="s">
        <v>87</v>
      </c>
      <c r="J1" s="25" t="s">
        <v>88</v>
      </c>
      <c r="K1" s="25" t="s">
        <v>89</v>
      </c>
      <c r="L1" s="25" t="s">
        <v>90</v>
      </c>
      <c r="M1" s="25" t="s">
        <v>91</v>
      </c>
      <c r="N1" s="25" t="s">
        <v>92</v>
      </c>
      <c r="O1" s="25" t="s">
        <v>93</v>
      </c>
    </row>
    <row r="2" spans="1:15" ht="15" thickBot="1">
      <c r="A2" s="68" t="s">
        <v>420</v>
      </c>
      <c r="B2" s="49"/>
      <c r="C2" s="49"/>
      <c r="D2" s="49"/>
      <c r="E2" s="49"/>
      <c r="F2" s="49"/>
      <c r="G2" s="50"/>
      <c r="H2" s="23">
        <v>1</v>
      </c>
      <c r="I2" s="26">
        <v>45495</v>
      </c>
      <c r="J2" s="27" t="s">
        <v>299</v>
      </c>
      <c r="K2" s="27" t="s">
        <v>300</v>
      </c>
      <c r="L2" s="27" t="s">
        <v>95</v>
      </c>
      <c r="M2" s="27" t="s">
        <v>168</v>
      </c>
      <c r="N2" s="27"/>
      <c r="O2" s="28" t="s">
        <v>301</v>
      </c>
    </row>
    <row r="3" spans="1:15" ht="15" thickBot="1">
      <c r="A3" s="51"/>
      <c r="B3" s="52"/>
      <c r="C3" s="52"/>
      <c r="D3" s="52"/>
      <c r="E3" s="52"/>
      <c r="F3" s="52"/>
      <c r="G3" s="53"/>
      <c r="H3" s="23">
        <v>2</v>
      </c>
      <c r="I3" s="26">
        <v>45495</v>
      </c>
      <c r="J3" s="27" t="s">
        <v>302</v>
      </c>
      <c r="K3" s="27" t="s">
        <v>187</v>
      </c>
      <c r="L3" s="27" t="s">
        <v>120</v>
      </c>
      <c r="M3" s="27" t="s">
        <v>101</v>
      </c>
      <c r="N3" s="27"/>
      <c r="O3" s="27"/>
    </row>
    <row r="4" spans="1:15" ht="15" thickBot="1">
      <c r="A4" s="51"/>
      <c r="B4" s="52"/>
      <c r="C4" s="52"/>
      <c r="D4" s="52"/>
      <c r="E4" s="52"/>
      <c r="F4" s="52"/>
      <c r="G4" s="53"/>
      <c r="H4" s="23">
        <v>3</v>
      </c>
      <c r="I4" s="26">
        <v>45495</v>
      </c>
      <c r="J4" s="27" t="s">
        <v>303</v>
      </c>
      <c r="K4" s="27" t="s">
        <v>115</v>
      </c>
      <c r="L4" s="27" t="s">
        <v>120</v>
      </c>
      <c r="M4" s="27" t="s">
        <v>101</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88" priority="6">
      <formula>SUMPRODUCT(--ISNUMBER(MATCH(M2:M101, Selects, 0))) &gt; 0</formula>
    </cfRule>
    <cfRule type="expression" dxfId="187" priority="7">
      <formula>OR(AND(SUMPRODUCT(--ISNUMBER(MATCH(M2:M101, Selects, 0))) = 0, SUMPRODUCT(--ISNUMBER(MATCH(M2:M101, Delivery, 0))) = 0, SUMPRODUCT(--ISNUMBER(MATCH(M2:M101, Sales, 0))) = 0, SUMPRODUCT(--ISNUMBER(MATCH(M2:M101, Rejects, 0))) &gt; 0), COUNTIF(M2:M101, "*") = 0)</formula>
    </cfRule>
    <cfRule type="expression" dxfId="186" priority="8">
      <formula>AND(SUMPRODUCT(--ISNUMBER(MATCH(M2:M101, Selects, 0))) = 0, SUMPRODUCT(--ISNUMBER(MATCH(M2:M101, Delivery, 0))) &gt; 0)</formula>
    </cfRule>
    <cfRule type="expression" dxfId="185" priority="9">
      <formula>AND(SUMPRODUCT(--ISNUMBER(MATCH(M2:M101, Selects, 0))) = 0, SUMPRODUCT(--ISNUMBER(MATCH(M2:M101, Delivery, 0))) = 0, SUMPRODUCT(--ISNUMBER(MATCH(M2:M101, Sales, 0))) &gt; 0)</formula>
    </cfRule>
  </conditionalFormatting>
  <conditionalFormatting sqref="A2:G101">
    <cfRule type="expression" dxfId="184" priority="1">
      <formula>OR(ISNUMBER(SEARCH("*hold*", $A$1)), ISNUMBER(SEARCH("*close*", $A$1)))</formula>
    </cfRule>
  </conditionalFormatting>
  <conditionalFormatting sqref="I2:O101">
    <cfRule type="expression" dxfId="183" priority="2">
      <formula>AND(COUNTA($I2:$L2)=4,ISNUMBER(MATCH($M2,Selects,0)))</formula>
    </cfRule>
    <cfRule type="expression" dxfId="182" priority="3">
      <formula>AND(COUNTA($I2:$L2)=4,ISNUMBER(MATCH($M2,Sales,0)))</formula>
    </cfRule>
    <cfRule type="expression" dxfId="181" priority="4">
      <formula>AND(COUNTA($I2:$L2)=4,ISNUMBER(MATCH($M2,Delivery,0)))</formula>
    </cfRule>
    <cfRule type="expression" dxfId="18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58D9E6AE-E365-4B2F-8745-DBF341F77470}">
      <formula1>Source</formula1>
    </dataValidation>
    <dataValidation type="list" allowBlank="1" showInputMessage="1" showErrorMessage="1" errorTitle="Selection only" error="Select proper status of profile" promptTitle="Select status" prompt="Only select" sqref="M2:M101" xr:uid="{6AAC0E61-7F1B-4D8F-89DC-2B0374D1E563}">
      <formula1>Status</formula1>
    </dataValidation>
  </dataValidation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9CF9-0626-47E3-A579-A6B4AA4FE6B6}">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304</v>
      </c>
      <c r="B1" s="46"/>
      <c r="C1" s="46"/>
      <c r="D1" s="46"/>
      <c r="E1" s="46"/>
      <c r="F1" s="46"/>
      <c r="G1" s="47"/>
      <c r="H1" s="15" t="s">
        <v>86</v>
      </c>
      <c r="I1" s="25" t="s">
        <v>87</v>
      </c>
      <c r="J1" s="25" t="s">
        <v>88</v>
      </c>
      <c r="K1" s="25" t="s">
        <v>89</v>
      </c>
      <c r="L1" s="25" t="s">
        <v>90</v>
      </c>
      <c r="M1" s="25" t="s">
        <v>91</v>
      </c>
      <c r="N1" s="25" t="s">
        <v>92</v>
      </c>
      <c r="O1" s="25" t="s">
        <v>93</v>
      </c>
    </row>
    <row r="2" spans="1:15" ht="15" thickBot="1">
      <c r="A2" s="68" t="s">
        <v>421</v>
      </c>
      <c r="B2" s="49"/>
      <c r="C2" s="49"/>
      <c r="D2" s="49"/>
      <c r="E2" s="49"/>
      <c r="F2" s="49"/>
      <c r="G2" s="50"/>
      <c r="H2" s="23">
        <v>1</v>
      </c>
      <c r="I2" s="26">
        <v>45489</v>
      </c>
      <c r="J2" s="27" t="s">
        <v>305</v>
      </c>
      <c r="K2" s="27" t="s">
        <v>142</v>
      </c>
      <c r="L2" s="27" t="s">
        <v>204</v>
      </c>
      <c r="M2" s="27" t="s">
        <v>99</v>
      </c>
      <c r="N2" s="27"/>
      <c r="O2" s="28"/>
    </row>
    <row r="3" spans="1:15" ht="15" thickBot="1">
      <c r="A3" s="51"/>
      <c r="B3" s="52"/>
      <c r="C3" s="52"/>
      <c r="D3" s="52"/>
      <c r="E3" s="52"/>
      <c r="F3" s="52"/>
      <c r="G3" s="53"/>
      <c r="H3" s="23">
        <v>2</v>
      </c>
      <c r="I3" s="26">
        <v>45489</v>
      </c>
      <c r="J3" s="27" t="s">
        <v>306</v>
      </c>
      <c r="K3" s="27" t="s">
        <v>115</v>
      </c>
      <c r="L3" s="27" t="s">
        <v>204</v>
      </c>
      <c r="M3" s="27" t="s">
        <v>101</v>
      </c>
      <c r="N3" s="27"/>
      <c r="O3" s="27"/>
    </row>
    <row r="4" spans="1:15" ht="15" thickBot="1">
      <c r="A4" s="51"/>
      <c r="B4" s="52"/>
      <c r="C4" s="52"/>
      <c r="D4" s="52"/>
      <c r="E4" s="52"/>
      <c r="F4" s="52"/>
      <c r="G4" s="53"/>
      <c r="H4" s="23">
        <v>3</v>
      </c>
      <c r="I4" s="26">
        <v>45496</v>
      </c>
      <c r="J4" s="27" t="s">
        <v>307</v>
      </c>
      <c r="K4" s="27" t="s">
        <v>109</v>
      </c>
      <c r="L4" s="27" t="s">
        <v>204</v>
      </c>
      <c r="M4" s="27" t="s">
        <v>101</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79" priority="6">
      <formula>SUMPRODUCT(--ISNUMBER(MATCH(M2:M101, Selects, 0))) &gt; 0</formula>
    </cfRule>
    <cfRule type="expression" dxfId="178" priority="7">
      <formula>OR(AND(SUMPRODUCT(--ISNUMBER(MATCH(M2:M101, Selects, 0))) = 0, SUMPRODUCT(--ISNUMBER(MATCH(M2:M101, Delivery, 0))) = 0, SUMPRODUCT(--ISNUMBER(MATCH(M2:M101, Sales, 0))) = 0, SUMPRODUCT(--ISNUMBER(MATCH(M2:M101, Rejects, 0))) &gt; 0), COUNTIF(M2:M101, "*") = 0)</formula>
    </cfRule>
    <cfRule type="expression" dxfId="177" priority="8">
      <formula>AND(SUMPRODUCT(--ISNUMBER(MATCH(M2:M101, Selects, 0))) = 0, SUMPRODUCT(--ISNUMBER(MATCH(M2:M101, Delivery, 0))) &gt; 0)</formula>
    </cfRule>
    <cfRule type="expression" dxfId="176" priority="9">
      <formula>AND(SUMPRODUCT(--ISNUMBER(MATCH(M2:M101, Selects, 0))) = 0, SUMPRODUCT(--ISNUMBER(MATCH(M2:M101, Delivery, 0))) = 0, SUMPRODUCT(--ISNUMBER(MATCH(M2:M101, Sales, 0))) &gt; 0)</formula>
    </cfRule>
  </conditionalFormatting>
  <conditionalFormatting sqref="A2:G101">
    <cfRule type="expression" dxfId="175" priority="1">
      <formula>OR(ISNUMBER(SEARCH("*hold*", $A$1)), ISNUMBER(SEARCH("*close*", $A$1)))</formula>
    </cfRule>
  </conditionalFormatting>
  <conditionalFormatting sqref="I2:O101">
    <cfRule type="expression" dxfId="174" priority="2">
      <formula>AND(COUNTA($I2:$L2)=4,ISNUMBER(MATCH($M2,Selects,0)))</formula>
    </cfRule>
    <cfRule type="expression" dxfId="173" priority="3">
      <formula>AND(COUNTA($I2:$L2)=4,ISNUMBER(MATCH($M2,Sales,0)))</formula>
    </cfRule>
    <cfRule type="expression" dxfId="172" priority="4">
      <formula>AND(COUNTA($I2:$L2)=4,ISNUMBER(MATCH($M2,Delivery,0)))</formula>
    </cfRule>
    <cfRule type="expression" dxfId="171"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49A9025B-7AF8-4B9D-82C2-AED8EB81FA2A}">
      <formula1>Status</formula1>
    </dataValidation>
    <dataValidation type="list" allowBlank="1" showInputMessage="1" showErrorMessage="1" errorTitle="Selection only" error="Data not in list" promptTitle="Select proper source" sqref="L2:L101" xr:uid="{40171679-FC1E-4C16-B6BB-61C343532BB4}">
      <formula1>Source</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713B6-0BAC-4B23-A603-17E7B4D9FD33}">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308</v>
      </c>
      <c r="B1" s="46"/>
      <c r="C1" s="46"/>
      <c r="D1" s="46"/>
      <c r="E1" s="46"/>
      <c r="F1" s="46"/>
      <c r="G1" s="47"/>
      <c r="H1" s="15" t="s">
        <v>86</v>
      </c>
      <c r="I1" s="25" t="s">
        <v>87</v>
      </c>
      <c r="J1" s="25" t="s">
        <v>88</v>
      </c>
      <c r="K1" s="25" t="s">
        <v>89</v>
      </c>
      <c r="L1" s="25" t="s">
        <v>90</v>
      </c>
      <c r="M1" s="25" t="s">
        <v>91</v>
      </c>
      <c r="N1" s="25" t="s">
        <v>92</v>
      </c>
      <c r="O1" s="25" t="s">
        <v>93</v>
      </c>
    </row>
    <row r="2" spans="1:15" ht="15" thickBot="1">
      <c r="A2" s="68" t="s">
        <v>422</v>
      </c>
      <c r="B2" s="49"/>
      <c r="C2" s="49"/>
      <c r="D2" s="49"/>
      <c r="E2" s="49"/>
      <c r="F2" s="49"/>
      <c r="G2" s="50"/>
      <c r="H2" s="23">
        <v>1</v>
      </c>
      <c r="I2" s="26">
        <v>45489</v>
      </c>
      <c r="J2" s="27" t="s">
        <v>309</v>
      </c>
      <c r="K2" s="27" t="s">
        <v>281</v>
      </c>
      <c r="L2" s="27" t="s">
        <v>95</v>
      </c>
      <c r="M2" s="27" t="s">
        <v>101</v>
      </c>
      <c r="N2" s="27"/>
      <c r="O2" s="28"/>
    </row>
    <row r="3" spans="1:15" ht="15" thickBot="1">
      <c r="A3" s="51"/>
      <c r="B3" s="52"/>
      <c r="C3" s="52"/>
      <c r="D3" s="52"/>
      <c r="E3" s="52"/>
      <c r="F3" s="52"/>
      <c r="G3" s="53"/>
      <c r="H3" s="23">
        <v>2</v>
      </c>
      <c r="I3" s="26"/>
      <c r="J3" s="27"/>
      <c r="K3" s="27"/>
      <c r="L3" s="27"/>
      <c r="M3" s="27"/>
      <c r="N3" s="27"/>
      <c r="O3" s="27"/>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70" priority="6">
      <formula>SUMPRODUCT(--ISNUMBER(MATCH(M2:M101, Selects, 0))) &gt; 0</formula>
    </cfRule>
    <cfRule type="expression" dxfId="169" priority="7">
      <formula>OR(AND(SUMPRODUCT(--ISNUMBER(MATCH(M2:M101, Selects, 0))) = 0, SUMPRODUCT(--ISNUMBER(MATCH(M2:M101, Delivery, 0))) = 0, SUMPRODUCT(--ISNUMBER(MATCH(M2:M101, Sales, 0))) = 0, SUMPRODUCT(--ISNUMBER(MATCH(M2:M101, Rejects, 0))) &gt; 0), COUNTIF(M2:M101, "*") = 0)</formula>
    </cfRule>
    <cfRule type="expression" dxfId="168" priority="8">
      <formula>AND(SUMPRODUCT(--ISNUMBER(MATCH(M2:M101, Selects, 0))) = 0, SUMPRODUCT(--ISNUMBER(MATCH(M2:M101, Delivery, 0))) &gt; 0)</formula>
    </cfRule>
    <cfRule type="expression" dxfId="167" priority="9">
      <formula>AND(SUMPRODUCT(--ISNUMBER(MATCH(M2:M101, Selects, 0))) = 0, SUMPRODUCT(--ISNUMBER(MATCH(M2:M101, Delivery, 0))) = 0, SUMPRODUCT(--ISNUMBER(MATCH(M2:M101, Sales, 0))) &gt; 0)</formula>
    </cfRule>
  </conditionalFormatting>
  <conditionalFormatting sqref="A2:G101">
    <cfRule type="expression" dxfId="166" priority="1">
      <formula>OR(ISNUMBER(SEARCH("*hold*", $A$1)), ISNUMBER(SEARCH("*close*", $A$1)))</formula>
    </cfRule>
  </conditionalFormatting>
  <conditionalFormatting sqref="I2:O101">
    <cfRule type="expression" dxfId="165" priority="2">
      <formula>AND(COUNTA($I2:$L2)=4,ISNUMBER(MATCH($M2,Selects,0)))</formula>
    </cfRule>
    <cfRule type="expression" dxfId="164" priority="3">
      <formula>AND(COUNTA($I2:$L2)=4,ISNUMBER(MATCH($M2,Sales,0)))</formula>
    </cfRule>
    <cfRule type="expression" dxfId="163" priority="4">
      <formula>AND(COUNTA($I2:$L2)=4,ISNUMBER(MATCH($M2,Delivery,0)))</formula>
    </cfRule>
    <cfRule type="expression" dxfId="162"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3C8FE787-8769-4574-92A2-E691A639935E}">
      <formula1>Source</formula1>
    </dataValidation>
    <dataValidation type="list" allowBlank="1" showInputMessage="1" showErrorMessage="1" errorTitle="Selection only" error="Select proper status of profile" promptTitle="Select status" prompt="Only select" sqref="M2:M101" xr:uid="{96688285-DDE9-446C-A8EF-4E988A7F8995}">
      <formula1>Status</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7190-7C12-4023-989A-FFAFE83BAF84}">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c r="A1" s="46" t="s">
        <v>310</v>
      </c>
      <c r="B1" s="46"/>
      <c r="C1" s="46"/>
      <c r="D1" s="46"/>
      <c r="E1" s="46"/>
      <c r="F1" s="46"/>
      <c r="G1" s="47"/>
      <c r="H1" s="15" t="s">
        <v>86</v>
      </c>
      <c r="I1" s="25" t="s">
        <v>87</v>
      </c>
      <c r="J1" s="25" t="s">
        <v>88</v>
      </c>
      <c r="K1" s="25" t="s">
        <v>89</v>
      </c>
      <c r="L1" s="25" t="s">
        <v>90</v>
      </c>
      <c r="M1" s="25" t="s">
        <v>91</v>
      </c>
      <c r="N1" s="25" t="s">
        <v>92</v>
      </c>
      <c r="O1" s="25" t="s">
        <v>93</v>
      </c>
    </row>
    <row r="2" spans="1:15" ht="15" thickBot="1">
      <c r="A2" s="68" t="s">
        <v>423</v>
      </c>
      <c r="B2" s="49"/>
      <c r="C2" s="49"/>
      <c r="D2" s="49"/>
      <c r="E2" s="49"/>
      <c r="F2" s="49"/>
      <c r="G2" s="50"/>
      <c r="H2" s="23">
        <v>1</v>
      </c>
      <c r="I2" s="26">
        <v>45485</v>
      </c>
      <c r="J2" s="27" t="s">
        <v>311</v>
      </c>
      <c r="K2" s="27" t="s">
        <v>109</v>
      </c>
      <c r="L2" s="27" t="s">
        <v>95</v>
      </c>
      <c r="M2" s="27" t="s">
        <v>101</v>
      </c>
      <c r="N2" s="27"/>
      <c r="O2" s="28"/>
    </row>
    <row r="3" spans="1:15" ht="15" thickBot="1">
      <c r="A3" s="51"/>
      <c r="B3" s="52"/>
      <c r="C3" s="52"/>
      <c r="D3" s="52"/>
      <c r="E3" s="52"/>
      <c r="F3" s="52"/>
      <c r="G3" s="53"/>
      <c r="H3" s="23">
        <v>2</v>
      </c>
      <c r="I3" s="26">
        <v>45485</v>
      </c>
      <c r="J3" s="27" t="s">
        <v>296</v>
      </c>
      <c r="K3" s="27" t="s">
        <v>109</v>
      </c>
      <c r="L3" s="27" t="s">
        <v>95</v>
      </c>
      <c r="M3" s="27" t="s">
        <v>101</v>
      </c>
      <c r="N3" s="27"/>
      <c r="O3" s="28"/>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61" priority="6">
      <formula>SUMPRODUCT(--ISNUMBER(MATCH(M2:M101, Selects, 0))) &gt; 0</formula>
    </cfRule>
    <cfRule type="expression" dxfId="160" priority="7">
      <formula>OR(AND(SUMPRODUCT(--ISNUMBER(MATCH(M2:M101, Selects, 0))) = 0, SUMPRODUCT(--ISNUMBER(MATCH(M2:M101, Delivery, 0))) = 0, SUMPRODUCT(--ISNUMBER(MATCH(M2:M101, Sales, 0))) = 0, SUMPRODUCT(--ISNUMBER(MATCH(M2:M101, Rejects, 0))) &gt; 0), COUNTIF(M2:M101, "*") = 0)</formula>
    </cfRule>
    <cfRule type="expression" dxfId="159" priority="8">
      <formula>AND(SUMPRODUCT(--ISNUMBER(MATCH(M2:M101, Selects, 0))) = 0, SUMPRODUCT(--ISNUMBER(MATCH(M2:M101, Delivery, 0))) &gt; 0)</formula>
    </cfRule>
    <cfRule type="expression" dxfId="158" priority="9">
      <formula>AND(SUMPRODUCT(--ISNUMBER(MATCH(M2:M101, Selects, 0))) = 0, SUMPRODUCT(--ISNUMBER(MATCH(M2:M101, Delivery, 0))) = 0, SUMPRODUCT(--ISNUMBER(MATCH(M2:M101, Sales, 0))) &gt; 0)</formula>
    </cfRule>
  </conditionalFormatting>
  <conditionalFormatting sqref="A2:G101">
    <cfRule type="expression" dxfId="157" priority="1">
      <formula>OR(ISNUMBER(SEARCH("*hold*", $A$1)), ISNUMBER(SEARCH("*close*", $A$1)))</formula>
    </cfRule>
  </conditionalFormatting>
  <conditionalFormatting sqref="I2:O101">
    <cfRule type="expression" dxfId="156" priority="2">
      <formula>AND(COUNTA($I2:$L2)=4,ISNUMBER(MATCH($M2,Selects,0)))</formula>
    </cfRule>
    <cfRule type="expression" dxfId="155" priority="3">
      <formula>AND(COUNTA($I2:$L2)=4,ISNUMBER(MATCH($M2,Sales,0)))</formula>
    </cfRule>
    <cfRule type="expression" dxfId="154" priority="4">
      <formula>AND(COUNTA($I2:$L2)=4,ISNUMBER(MATCH($M2,Delivery,0)))</formula>
    </cfRule>
    <cfRule type="expression" dxfId="153"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B822CCD1-BA08-44D9-A920-05CDA482F270}">
      <formula1>Status</formula1>
    </dataValidation>
    <dataValidation type="list" allowBlank="1" showInputMessage="1" showErrorMessage="1" errorTitle="Selection only" error="Data not in list" promptTitle="Select proper source" sqref="L2:L101" xr:uid="{5B1D052C-8A14-481F-954F-EF6FB1CF6B27}">
      <formula1>Source</formula1>
    </dataValidation>
  </dataValidation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5AFE-4E2E-4C8F-A2A8-4E4C28215FE9}">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308</v>
      </c>
      <c r="B1" s="46"/>
      <c r="C1" s="46"/>
      <c r="D1" s="46"/>
      <c r="E1" s="46"/>
      <c r="F1" s="46"/>
      <c r="G1" s="47"/>
      <c r="H1" s="15" t="s">
        <v>86</v>
      </c>
      <c r="I1" s="25" t="s">
        <v>87</v>
      </c>
      <c r="J1" s="25" t="s">
        <v>88</v>
      </c>
      <c r="K1" s="25" t="s">
        <v>89</v>
      </c>
      <c r="L1" s="25" t="s">
        <v>90</v>
      </c>
      <c r="M1" s="25" t="s">
        <v>91</v>
      </c>
      <c r="N1" s="25" t="s">
        <v>92</v>
      </c>
      <c r="O1" s="25" t="s">
        <v>93</v>
      </c>
    </row>
    <row r="2" spans="1:15" ht="15" thickBot="1">
      <c r="A2" s="68" t="s">
        <v>424</v>
      </c>
      <c r="B2" s="49"/>
      <c r="C2" s="49"/>
      <c r="D2" s="49"/>
      <c r="E2" s="49"/>
      <c r="F2" s="49"/>
      <c r="G2" s="50"/>
      <c r="H2" s="23">
        <v>1</v>
      </c>
      <c r="I2" s="26">
        <v>45484</v>
      </c>
      <c r="J2" s="27" t="s">
        <v>312</v>
      </c>
      <c r="K2" s="27" t="s">
        <v>109</v>
      </c>
      <c r="L2" s="27" t="s">
        <v>95</v>
      </c>
      <c r="M2" s="27" t="s">
        <v>101</v>
      </c>
      <c r="N2" s="27"/>
      <c r="O2" s="28"/>
    </row>
    <row r="3" spans="1:15" ht="15" thickBot="1">
      <c r="A3" s="51"/>
      <c r="B3" s="52"/>
      <c r="C3" s="52"/>
      <c r="D3" s="52"/>
      <c r="E3" s="52"/>
      <c r="F3" s="52"/>
      <c r="G3" s="53"/>
      <c r="H3" s="23">
        <v>2</v>
      </c>
      <c r="I3" s="26"/>
      <c r="J3" s="27"/>
      <c r="K3" s="27"/>
      <c r="L3" s="27"/>
      <c r="M3" s="27"/>
      <c r="N3" s="27"/>
      <c r="O3" s="28"/>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52" priority="6">
      <formula>SUMPRODUCT(--ISNUMBER(MATCH(M2:M101, Selects, 0))) &gt; 0</formula>
    </cfRule>
    <cfRule type="expression" dxfId="151" priority="7">
      <formula>OR(AND(SUMPRODUCT(--ISNUMBER(MATCH(M2:M101, Selects, 0))) = 0, SUMPRODUCT(--ISNUMBER(MATCH(M2:M101, Delivery, 0))) = 0, SUMPRODUCT(--ISNUMBER(MATCH(M2:M101, Sales, 0))) = 0, SUMPRODUCT(--ISNUMBER(MATCH(M2:M101, Rejects, 0))) &gt; 0), COUNTIF(M2:M101, "*") = 0)</formula>
    </cfRule>
    <cfRule type="expression" dxfId="150" priority="8">
      <formula>AND(SUMPRODUCT(--ISNUMBER(MATCH(M2:M101, Selects, 0))) = 0, SUMPRODUCT(--ISNUMBER(MATCH(M2:M101, Delivery, 0))) &gt; 0)</formula>
    </cfRule>
    <cfRule type="expression" dxfId="149" priority="9">
      <formula>AND(SUMPRODUCT(--ISNUMBER(MATCH(M2:M101, Selects, 0))) = 0, SUMPRODUCT(--ISNUMBER(MATCH(M2:M101, Delivery, 0))) = 0, SUMPRODUCT(--ISNUMBER(MATCH(M2:M101, Sales, 0))) &gt; 0)</formula>
    </cfRule>
  </conditionalFormatting>
  <conditionalFormatting sqref="A2:G101">
    <cfRule type="expression" dxfId="148" priority="1">
      <formula>OR(ISNUMBER(SEARCH("*hold*", $A$1)), ISNUMBER(SEARCH("*close*", $A$1)))</formula>
    </cfRule>
  </conditionalFormatting>
  <conditionalFormatting sqref="I2:O101">
    <cfRule type="expression" dxfId="147" priority="2">
      <formula>AND(COUNTA($I2:$L2)=4,ISNUMBER(MATCH($M2,Selects,0)))</formula>
    </cfRule>
    <cfRule type="expression" dxfId="146" priority="3">
      <formula>AND(COUNTA($I2:$L2)=4,ISNUMBER(MATCH($M2,Sales,0)))</formula>
    </cfRule>
    <cfRule type="expression" dxfId="145" priority="4">
      <formula>AND(COUNTA($I2:$L2)=4,ISNUMBER(MATCH($M2,Delivery,0)))</formula>
    </cfRule>
    <cfRule type="expression" dxfId="144"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11EF11DE-F914-4A5E-8CE0-E96EB8494B75}">
      <formula1>Source</formula1>
    </dataValidation>
    <dataValidation type="list" allowBlank="1" showInputMessage="1" showErrorMessage="1" errorTitle="Selection only" error="Select proper status of profile" promptTitle="Select status" prompt="Only select" sqref="M2:M101" xr:uid="{ED0E2E5E-09F3-4C45-93AC-810E91636225}">
      <formula1>Status</formula1>
    </dataValidation>
  </dataValidation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06C2F-8470-4BD8-9069-C0C6D04E1BDC}">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304</v>
      </c>
      <c r="B1" s="46"/>
      <c r="C1" s="46"/>
      <c r="D1" s="46"/>
      <c r="E1" s="46"/>
      <c r="F1" s="46"/>
      <c r="G1" s="47"/>
      <c r="H1" s="15" t="s">
        <v>86</v>
      </c>
      <c r="I1" s="25" t="s">
        <v>87</v>
      </c>
      <c r="J1" s="25" t="s">
        <v>88</v>
      </c>
      <c r="K1" s="25" t="s">
        <v>89</v>
      </c>
      <c r="L1" s="25" t="s">
        <v>90</v>
      </c>
      <c r="M1" s="25" t="s">
        <v>91</v>
      </c>
      <c r="N1" s="25" t="s">
        <v>92</v>
      </c>
      <c r="O1" s="25" t="s">
        <v>93</v>
      </c>
    </row>
    <row r="2" spans="1:15" ht="15" thickBot="1">
      <c r="A2" s="68" t="s">
        <v>463</v>
      </c>
      <c r="B2" s="49"/>
      <c r="C2" s="49"/>
      <c r="D2" s="49"/>
      <c r="E2" s="49"/>
      <c r="F2" s="49"/>
      <c r="G2" s="50"/>
      <c r="H2" s="23">
        <v>1</v>
      </c>
      <c r="I2" s="26">
        <v>45483</v>
      </c>
      <c r="J2" s="27" t="s">
        <v>313</v>
      </c>
      <c r="K2" s="27" t="s">
        <v>109</v>
      </c>
      <c r="L2" s="27" t="s">
        <v>95</v>
      </c>
      <c r="M2" s="27" t="s">
        <v>99</v>
      </c>
      <c r="N2" s="27"/>
      <c r="O2" s="28"/>
    </row>
    <row r="3" spans="1:15" ht="15" thickBot="1">
      <c r="A3" s="51"/>
      <c r="B3" s="52"/>
      <c r="C3" s="52"/>
      <c r="D3" s="52"/>
      <c r="E3" s="52"/>
      <c r="F3" s="52"/>
      <c r="G3" s="53"/>
      <c r="H3" s="23">
        <v>2</v>
      </c>
      <c r="I3" s="26">
        <v>45483</v>
      </c>
      <c r="J3" s="27" t="s">
        <v>314</v>
      </c>
      <c r="K3" s="27" t="s">
        <v>109</v>
      </c>
      <c r="L3" s="27" t="s">
        <v>95</v>
      </c>
      <c r="M3" s="27" t="s">
        <v>101</v>
      </c>
      <c r="N3" s="27"/>
      <c r="O3" s="28"/>
    </row>
    <row r="4" spans="1:15" ht="15" thickBot="1">
      <c r="A4" s="51"/>
      <c r="B4" s="52"/>
      <c r="C4" s="52"/>
      <c r="D4" s="52"/>
      <c r="E4" s="52"/>
      <c r="F4" s="52"/>
      <c r="G4" s="53"/>
      <c r="H4" s="23">
        <v>3</v>
      </c>
      <c r="I4" s="26">
        <v>45482</v>
      </c>
      <c r="J4" s="27" t="s">
        <v>303</v>
      </c>
      <c r="K4" s="27" t="s">
        <v>115</v>
      </c>
      <c r="L4" s="27" t="s">
        <v>120</v>
      </c>
      <c r="M4" s="27" t="s">
        <v>315</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43" priority="6">
      <formula>SUMPRODUCT(--ISNUMBER(MATCH(M2:M101, Selects, 0))) &gt; 0</formula>
    </cfRule>
    <cfRule type="expression" dxfId="142" priority="7">
      <formula>OR(AND(SUMPRODUCT(--ISNUMBER(MATCH(M2:M101, Selects, 0))) = 0, SUMPRODUCT(--ISNUMBER(MATCH(M2:M101, Delivery, 0))) = 0, SUMPRODUCT(--ISNUMBER(MATCH(M2:M101, Sales, 0))) = 0, SUMPRODUCT(--ISNUMBER(MATCH(M2:M101, Rejects, 0))) &gt; 0), COUNTIF(M2:M101, "*") = 0)</formula>
    </cfRule>
    <cfRule type="expression" dxfId="141" priority="8">
      <formula>AND(SUMPRODUCT(--ISNUMBER(MATCH(M2:M101, Selects, 0))) = 0, SUMPRODUCT(--ISNUMBER(MATCH(M2:M101, Delivery, 0))) &gt; 0)</formula>
    </cfRule>
    <cfRule type="expression" dxfId="140" priority="9">
      <formula>AND(SUMPRODUCT(--ISNUMBER(MATCH(M2:M101, Selects, 0))) = 0, SUMPRODUCT(--ISNUMBER(MATCH(M2:M101, Delivery, 0))) = 0, SUMPRODUCT(--ISNUMBER(MATCH(M2:M101, Sales, 0))) &gt; 0)</formula>
    </cfRule>
  </conditionalFormatting>
  <conditionalFormatting sqref="A2:G101">
    <cfRule type="expression" dxfId="139" priority="1">
      <formula>OR(ISNUMBER(SEARCH("*hold*", $A$1)), ISNUMBER(SEARCH("*close*", $A$1)))</formula>
    </cfRule>
  </conditionalFormatting>
  <conditionalFormatting sqref="I2:O101">
    <cfRule type="expression" dxfId="138" priority="2">
      <formula>AND(COUNTA($I2:$L2)=4,ISNUMBER(MATCH($M2,Selects,0)))</formula>
    </cfRule>
    <cfRule type="expression" dxfId="137" priority="3">
      <formula>AND(COUNTA($I2:$L2)=4,ISNUMBER(MATCH($M2,Sales,0)))</formula>
    </cfRule>
    <cfRule type="expression" dxfId="136" priority="4">
      <formula>AND(COUNTA($I2:$L2)=4,ISNUMBER(MATCH($M2,Delivery,0)))</formula>
    </cfRule>
    <cfRule type="expression" dxfId="135"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FD8A729D-EF3A-4CA2-915A-2EAFC4038E61}">
      <formula1>Status</formula1>
    </dataValidation>
    <dataValidation type="list" allowBlank="1" showInputMessage="1" showErrorMessage="1" errorTitle="Selection only" error="Data not in list" promptTitle="Select proper source" sqref="L2:L101" xr:uid="{256C8E84-8A6F-42B7-B2AA-A3C1EE145A9B}">
      <formula1>Source</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B964-3F78-4708-A35A-C125A0381849}">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316</v>
      </c>
      <c r="B1" s="46"/>
      <c r="C1" s="46"/>
      <c r="D1" s="46"/>
      <c r="E1" s="46"/>
      <c r="F1" s="46"/>
      <c r="G1" s="47"/>
      <c r="H1" s="15" t="s">
        <v>86</v>
      </c>
      <c r="I1" s="25" t="s">
        <v>87</v>
      </c>
      <c r="J1" s="25" t="s">
        <v>88</v>
      </c>
      <c r="K1" s="25" t="s">
        <v>89</v>
      </c>
      <c r="L1" s="25" t="s">
        <v>90</v>
      </c>
      <c r="M1" s="25" t="s">
        <v>91</v>
      </c>
      <c r="N1" s="25" t="s">
        <v>92</v>
      </c>
      <c r="O1" s="25" t="s">
        <v>93</v>
      </c>
    </row>
    <row r="2" spans="1:15" ht="15" thickBot="1">
      <c r="A2" s="68" t="s">
        <v>425</v>
      </c>
      <c r="B2" s="49"/>
      <c r="C2" s="49"/>
      <c r="D2" s="49"/>
      <c r="E2" s="49"/>
      <c r="F2" s="49"/>
      <c r="G2" s="50"/>
      <c r="H2" s="23">
        <v>1</v>
      </c>
      <c r="I2" s="26">
        <v>45483</v>
      </c>
      <c r="J2" s="27" t="s">
        <v>317</v>
      </c>
      <c r="K2" s="27" t="s">
        <v>318</v>
      </c>
      <c r="L2" s="27" t="s">
        <v>204</v>
      </c>
      <c r="M2" s="27" t="s">
        <v>99</v>
      </c>
      <c r="N2" s="27"/>
      <c r="O2" s="28"/>
    </row>
    <row r="3" spans="1:15" ht="15" thickBot="1">
      <c r="A3" s="51"/>
      <c r="B3" s="52"/>
      <c r="C3" s="52"/>
      <c r="D3" s="52"/>
      <c r="E3" s="52"/>
      <c r="F3" s="52"/>
      <c r="G3" s="53"/>
      <c r="H3" s="23">
        <v>2</v>
      </c>
      <c r="I3" s="26">
        <v>45483</v>
      </c>
      <c r="J3" s="27" t="s">
        <v>319</v>
      </c>
      <c r="K3" s="27" t="s">
        <v>142</v>
      </c>
      <c r="L3" s="27" t="s">
        <v>204</v>
      </c>
      <c r="M3" s="27" t="s">
        <v>101</v>
      </c>
      <c r="N3" s="27"/>
      <c r="O3" s="28"/>
    </row>
    <row r="4" spans="1:15" ht="15" thickBot="1">
      <c r="A4" s="51"/>
      <c r="B4" s="52"/>
      <c r="C4" s="52"/>
      <c r="D4" s="52"/>
      <c r="E4" s="52"/>
      <c r="F4" s="52"/>
      <c r="G4" s="53"/>
      <c r="H4" s="23">
        <v>3</v>
      </c>
      <c r="I4" s="26">
        <v>45483</v>
      </c>
      <c r="J4" s="27" t="s">
        <v>320</v>
      </c>
      <c r="K4" s="27" t="s">
        <v>142</v>
      </c>
      <c r="L4" s="27" t="s">
        <v>204</v>
      </c>
      <c r="M4" s="27" t="s">
        <v>101</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34" priority="6">
      <formula>SUMPRODUCT(--ISNUMBER(MATCH(M2:M101, Selects, 0))) &gt; 0</formula>
    </cfRule>
    <cfRule type="expression" dxfId="133" priority="7">
      <formula>OR(AND(SUMPRODUCT(--ISNUMBER(MATCH(M2:M101, Selects, 0))) = 0, SUMPRODUCT(--ISNUMBER(MATCH(M2:M101, Delivery, 0))) = 0, SUMPRODUCT(--ISNUMBER(MATCH(M2:M101, Sales, 0))) = 0, SUMPRODUCT(--ISNUMBER(MATCH(M2:M101, Rejects, 0))) &gt; 0), COUNTIF(M2:M101, "*") = 0)</formula>
    </cfRule>
    <cfRule type="expression" dxfId="132" priority="8">
      <formula>AND(SUMPRODUCT(--ISNUMBER(MATCH(M2:M101, Selects, 0))) = 0, SUMPRODUCT(--ISNUMBER(MATCH(M2:M101, Delivery, 0))) &gt; 0)</formula>
    </cfRule>
    <cfRule type="expression" dxfId="131" priority="9">
      <formula>AND(SUMPRODUCT(--ISNUMBER(MATCH(M2:M101, Selects, 0))) = 0, SUMPRODUCT(--ISNUMBER(MATCH(M2:M101, Delivery, 0))) = 0, SUMPRODUCT(--ISNUMBER(MATCH(M2:M101, Sales, 0))) &gt; 0)</formula>
    </cfRule>
  </conditionalFormatting>
  <conditionalFormatting sqref="A2:G101">
    <cfRule type="expression" dxfId="130" priority="1">
      <formula>OR(ISNUMBER(SEARCH("*hold*", $A$1)), ISNUMBER(SEARCH("*close*", $A$1)))</formula>
    </cfRule>
  </conditionalFormatting>
  <conditionalFormatting sqref="I2:O101">
    <cfRule type="expression" dxfId="129" priority="2">
      <formula>AND(COUNTA($I2:$L2)=4,ISNUMBER(MATCH($M2,Selects,0)))</formula>
    </cfRule>
    <cfRule type="expression" dxfId="128" priority="3">
      <formula>AND(COUNTA($I2:$L2)=4,ISNUMBER(MATCH($M2,Sales,0)))</formula>
    </cfRule>
    <cfRule type="expression" dxfId="127" priority="4">
      <formula>AND(COUNTA($I2:$L2)=4,ISNUMBER(MATCH($M2,Delivery,0)))</formula>
    </cfRule>
    <cfRule type="expression" dxfId="126"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4B43B9BF-66FC-4647-B58D-78A7ADF5BB97}">
      <formula1>Source</formula1>
    </dataValidation>
    <dataValidation type="list" allowBlank="1" showInputMessage="1" showErrorMessage="1" errorTitle="Selection only" error="Select proper status of profile" promptTitle="Select status" prompt="Only select" sqref="M2:M101" xr:uid="{45F339D6-DC7B-454C-8103-E55FA99BD1C4}">
      <formula1>Status</formula1>
    </dataValidation>
  </dataValidation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3CF71-2C14-45D0-A775-EB2F50589C44}">
  <sheetPr>
    <tabColor rgb="FFE6E6FA"/>
  </sheetPr>
  <dimension ref="A1:O101"/>
  <sheetViews>
    <sheetView tabSelected="1"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273</v>
      </c>
      <c r="B1" s="46"/>
      <c r="C1" s="46"/>
      <c r="D1" s="46"/>
      <c r="E1" s="46"/>
      <c r="F1" s="46"/>
      <c r="G1" s="47"/>
      <c r="H1" s="15" t="s">
        <v>86</v>
      </c>
      <c r="I1" s="25" t="s">
        <v>87</v>
      </c>
      <c r="J1" s="25" t="s">
        <v>88</v>
      </c>
      <c r="K1" s="25" t="s">
        <v>89</v>
      </c>
      <c r="L1" s="25" t="s">
        <v>90</v>
      </c>
      <c r="M1" s="25" t="s">
        <v>91</v>
      </c>
      <c r="N1" s="25" t="s">
        <v>92</v>
      </c>
      <c r="O1" s="25" t="s">
        <v>93</v>
      </c>
    </row>
    <row r="2" spans="1:15" ht="15" thickBot="1">
      <c r="A2" s="68" t="s">
        <v>465</v>
      </c>
      <c r="B2" s="49"/>
      <c r="C2" s="49"/>
      <c r="D2" s="49"/>
      <c r="E2" s="49"/>
      <c r="F2" s="49"/>
      <c r="G2" s="50"/>
      <c r="H2" s="23">
        <v>1</v>
      </c>
      <c r="I2" s="26">
        <v>45469</v>
      </c>
      <c r="J2" s="27" t="s">
        <v>321</v>
      </c>
      <c r="K2" s="27" t="s">
        <v>318</v>
      </c>
      <c r="L2" s="27" t="s">
        <v>95</v>
      </c>
      <c r="M2" s="27" t="s">
        <v>159</v>
      </c>
      <c r="N2" s="27"/>
      <c r="O2" s="28"/>
    </row>
    <row r="3" spans="1:15" ht="15" thickBot="1">
      <c r="A3" s="51"/>
      <c r="B3" s="52"/>
      <c r="C3" s="52"/>
      <c r="D3" s="52"/>
      <c r="E3" s="52"/>
      <c r="F3" s="52"/>
      <c r="G3" s="53"/>
      <c r="H3" s="23">
        <v>2</v>
      </c>
      <c r="I3" s="26">
        <v>45464</v>
      </c>
      <c r="J3" s="27" t="s">
        <v>322</v>
      </c>
      <c r="K3" s="27" t="s">
        <v>115</v>
      </c>
      <c r="L3" s="27" t="s">
        <v>95</v>
      </c>
      <c r="M3" s="27" t="s">
        <v>168</v>
      </c>
      <c r="N3" s="27"/>
      <c r="O3" s="28"/>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25" priority="6">
      <formula>SUMPRODUCT(--ISNUMBER(MATCH(M2:M101, Selects, 0))) &gt; 0</formula>
    </cfRule>
    <cfRule type="expression" dxfId="124" priority="7">
      <formula>OR(AND(SUMPRODUCT(--ISNUMBER(MATCH(M2:M101, Selects, 0))) = 0, SUMPRODUCT(--ISNUMBER(MATCH(M2:M101, Delivery, 0))) = 0, SUMPRODUCT(--ISNUMBER(MATCH(M2:M101, Sales, 0))) = 0, SUMPRODUCT(--ISNUMBER(MATCH(M2:M101, Rejects, 0))) &gt; 0), COUNTIF(M2:M101, "*") = 0)</formula>
    </cfRule>
    <cfRule type="expression" dxfId="123" priority="8">
      <formula>AND(SUMPRODUCT(--ISNUMBER(MATCH(M2:M101, Selects, 0))) = 0, SUMPRODUCT(--ISNUMBER(MATCH(M2:M101, Delivery, 0))) &gt; 0)</formula>
    </cfRule>
    <cfRule type="expression" dxfId="122" priority="9">
      <formula>AND(SUMPRODUCT(--ISNUMBER(MATCH(M2:M101, Selects, 0))) = 0, SUMPRODUCT(--ISNUMBER(MATCH(M2:M101, Delivery, 0))) = 0, SUMPRODUCT(--ISNUMBER(MATCH(M2:M101, Sales, 0))) &gt; 0)</formula>
    </cfRule>
  </conditionalFormatting>
  <conditionalFormatting sqref="A2:G101">
    <cfRule type="expression" dxfId="121" priority="1">
      <formula>OR(ISNUMBER(SEARCH("*hold*", $A$1)), ISNUMBER(SEARCH("*close*", $A$1)))</formula>
    </cfRule>
  </conditionalFormatting>
  <conditionalFormatting sqref="I2:O101">
    <cfRule type="expression" dxfId="120" priority="2">
      <formula>AND(COUNTA($I2:$L2)=4,ISNUMBER(MATCH($M2,Selects,0)))</formula>
    </cfRule>
    <cfRule type="expression" dxfId="119" priority="3">
      <formula>AND(COUNTA($I2:$L2)=4,ISNUMBER(MATCH($M2,Sales,0)))</formula>
    </cfRule>
    <cfRule type="expression" dxfId="118" priority="4">
      <formula>AND(COUNTA($I2:$L2)=4,ISNUMBER(MATCH($M2,Delivery,0)))</formula>
    </cfRule>
    <cfRule type="expression" dxfId="117"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40F014D1-02E1-4896-B4F1-5721EC24A54B}">
      <formula1>Status</formula1>
    </dataValidation>
    <dataValidation type="list" allowBlank="1" showInputMessage="1" showErrorMessage="1" errorTitle="Selection only" error="Data not in list" promptTitle="Select proper source" sqref="L2:L101" xr:uid="{7D5AC5A9-9E1A-43E3-BE6F-8A9255A48884}">
      <formula1>Source</formula1>
    </dataValidation>
  </dataValidation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F48D6-3736-4380-9A26-465B328E2DE1}">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323</v>
      </c>
      <c r="B1" s="46"/>
      <c r="C1" s="46"/>
      <c r="D1" s="46"/>
      <c r="E1" s="46"/>
      <c r="F1" s="46"/>
      <c r="G1" s="47"/>
      <c r="H1" s="15" t="s">
        <v>86</v>
      </c>
      <c r="I1" s="25" t="s">
        <v>87</v>
      </c>
      <c r="J1" s="25" t="s">
        <v>88</v>
      </c>
      <c r="K1" s="25" t="s">
        <v>89</v>
      </c>
      <c r="L1" s="25" t="s">
        <v>90</v>
      </c>
      <c r="M1" s="25" t="s">
        <v>91</v>
      </c>
      <c r="N1" s="25" t="s">
        <v>92</v>
      </c>
      <c r="O1" s="25" t="s">
        <v>93</v>
      </c>
    </row>
    <row r="2" spans="1:15" ht="15" thickBot="1">
      <c r="A2" s="68" t="s">
        <v>426</v>
      </c>
      <c r="B2" s="49"/>
      <c r="C2" s="49"/>
      <c r="D2" s="49"/>
      <c r="E2" s="49"/>
      <c r="F2" s="49"/>
      <c r="G2" s="50"/>
      <c r="H2" s="23">
        <v>1</v>
      </c>
      <c r="I2" s="26">
        <v>45468</v>
      </c>
      <c r="J2" s="27" t="s">
        <v>173</v>
      </c>
      <c r="K2" s="27" t="s">
        <v>109</v>
      </c>
      <c r="L2" s="27" t="s">
        <v>120</v>
      </c>
      <c r="M2" s="27" t="s">
        <v>159</v>
      </c>
      <c r="N2" s="27"/>
      <c r="O2" s="28"/>
    </row>
    <row r="3" spans="1:15" ht="15" thickBot="1">
      <c r="A3" s="51"/>
      <c r="B3" s="52"/>
      <c r="C3" s="52"/>
      <c r="D3" s="52"/>
      <c r="E3" s="52"/>
      <c r="F3" s="52"/>
      <c r="G3" s="53"/>
      <c r="H3" s="23">
        <v>2</v>
      </c>
      <c r="I3" s="26"/>
      <c r="J3" s="27"/>
      <c r="K3" s="27"/>
      <c r="L3" s="27"/>
      <c r="M3" s="27"/>
      <c r="N3" s="27"/>
      <c r="O3" s="28"/>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16" priority="6">
      <formula>SUMPRODUCT(--ISNUMBER(MATCH(M2:M101, Selects, 0))) &gt; 0</formula>
    </cfRule>
    <cfRule type="expression" dxfId="115" priority="7">
      <formula>OR(AND(SUMPRODUCT(--ISNUMBER(MATCH(M2:M101, Selects, 0))) = 0, SUMPRODUCT(--ISNUMBER(MATCH(M2:M101, Delivery, 0))) = 0, SUMPRODUCT(--ISNUMBER(MATCH(M2:M101, Sales, 0))) = 0, SUMPRODUCT(--ISNUMBER(MATCH(M2:M101, Rejects, 0))) &gt; 0), COUNTIF(M2:M101, "*") = 0)</formula>
    </cfRule>
    <cfRule type="expression" dxfId="114" priority="8">
      <formula>AND(SUMPRODUCT(--ISNUMBER(MATCH(M2:M101, Selects, 0))) = 0, SUMPRODUCT(--ISNUMBER(MATCH(M2:M101, Delivery, 0))) &gt; 0)</formula>
    </cfRule>
    <cfRule type="expression" dxfId="113" priority="9">
      <formula>AND(SUMPRODUCT(--ISNUMBER(MATCH(M2:M101, Selects, 0))) = 0, SUMPRODUCT(--ISNUMBER(MATCH(M2:M101, Delivery, 0))) = 0, SUMPRODUCT(--ISNUMBER(MATCH(M2:M101, Sales, 0))) &gt; 0)</formula>
    </cfRule>
  </conditionalFormatting>
  <conditionalFormatting sqref="A2:G101">
    <cfRule type="expression" dxfId="112" priority="1">
      <formula>OR(ISNUMBER(SEARCH("*hold*", $A$1)), ISNUMBER(SEARCH("*close*", $A$1)))</formula>
    </cfRule>
  </conditionalFormatting>
  <conditionalFormatting sqref="I2:O101">
    <cfRule type="expression" dxfId="111" priority="2">
      <formula>AND(COUNTA($I2:$L2)=4,ISNUMBER(MATCH($M2,Selects,0)))</formula>
    </cfRule>
    <cfRule type="expression" dxfId="110" priority="3">
      <formula>AND(COUNTA($I2:$L2)=4,ISNUMBER(MATCH($M2,Sales,0)))</formula>
    </cfRule>
    <cfRule type="expression" dxfId="109" priority="4">
      <formula>AND(COUNTA($I2:$L2)=4,ISNUMBER(MATCH($M2,Delivery,0)))</formula>
    </cfRule>
    <cfRule type="expression" dxfId="10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9D036D24-2EF6-42E5-8D18-677E03DC788C}">
      <formula1>Source</formula1>
    </dataValidation>
    <dataValidation type="list" allowBlank="1" showInputMessage="1" showErrorMessage="1" errorTitle="Selection only" error="Select proper status of profile" promptTitle="Select status" prompt="Only select" sqref="M2:M101" xr:uid="{0CB77F05-08E6-4D77-ABBB-944CDE97B544}">
      <formula1>Status</formula1>
    </dataValidation>
  </dataValidation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1BE6-29B4-43D5-82D6-6EA41FC24E3B}">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279</v>
      </c>
      <c r="B1" s="46"/>
      <c r="C1" s="46"/>
      <c r="D1" s="46"/>
      <c r="E1" s="46"/>
      <c r="F1" s="46"/>
      <c r="G1" s="47"/>
      <c r="H1" s="15" t="s">
        <v>86</v>
      </c>
      <c r="I1" s="25" t="s">
        <v>87</v>
      </c>
      <c r="J1" s="25" t="s">
        <v>88</v>
      </c>
      <c r="K1" s="25" t="s">
        <v>89</v>
      </c>
      <c r="L1" s="25" t="s">
        <v>90</v>
      </c>
      <c r="M1" s="25" t="s">
        <v>91</v>
      </c>
      <c r="N1" s="25" t="s">
        <v>92</v>
      </c>
      <c r="O1" s="25" t="s">
        <v>93</v>
      </c>
    </row>
    <row r="2" spans="1:15" ht="29.4" thickBot="1">
      <c r="A2" s="68" t="s">
        <v>427</v>
      </c>
      <c r="B2" s="49"/>
      <c r="C2" s="49"/>
      <c r="D2" s="49"/>
      <c r="E2" s="49"/>
      <c r="F2" s="49"/>
      <c r="G2" s="50"/>
      <c r="H2" s="23">
        <v>1</v>
      </c>
      <c r="I2" s="26">
        <v>45469</v>
      </c>
      <c r="J2" s="27" t="s">
        <v>302</v>
      </c>
      <c r="K2" s="27" t="s">
        <v>187</v>
      </c>
      <c r="L2" s="27" t="s">
        <v>120</v>
      </c>
      <c r="M2" s="27" t="s">
        <v>159</v>
      </c>
      <c r="N2" s="27"/>
      <c r="O2" s="28" t="s">
        <v>324</v>
      </c>
    </row>
    <row r="3" spans="1:15" ht="29.4" thickBot="1">
      <c r="A3" s="51"/>
      <c r="B3" s="52"/>
      <c r="C3" s="52"/>
      <c r="D3" s="52"/>
      <c r="E3" s="52"/>
      <c r="F3" s="52"/>
      <c r="G3" s="53"/>
      <c r="H3" s="23">
        <v>2</v>
      </c>
      <c r="I3" s="26">
        <v>45469</v>
      </c>
      <c r="J3" s="27" t="s">
        <v>303</v>
      </c>
      <c r="K3" s="27" t="s">
        <v>115</v>
      </c>
      <c r="L3" s="27" t="s">
        <v>120</v>
      </c>
      <c r="M3" s="27" t="s">
        <v>159</v>
      </c>
      <c r="N3" s="27"/>
      <c r="O3" s="28" t="s">
        <v>324</v>
      </c>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07" priority="6">
      <formula>SUMPRODUCT(--ISNUMBER(MATCH(M2:M101, Selects, 0))) &gt; 0</formula>
    </cfRule>
    <cfRule type="expression" dxfId="106" priority="7">
      <formula>OR(AND(SUMPRODUCT(--ISNUMBER(MATCH(M2:M101, Selects, 0))) = 0, SUMPRODUCT(--ISNUMBER(MATCH(M2:M101, Delivery, 0))) = 0, SUMPRODUCT(--ISNUMBER(MATCH(M2:M101, Sales, 0))) = 0, SUMPRODUCT(--ISNUMBER(MATCH(M2:M101, Rejects, 0))) &gt; 0), COUNTIF(M2:M101, "*") = 0)</formula>
    </cfRule>
    <cfRule type="expression" dxfId="105" priority="8">
      <formula>AND(SUMPRODUCT(--ISNUMBER(MATCH(M2:M101, Selects, 0))) = 0, SUMPRODUCT(--ISNUMBER(MATCH(M2:M101, Delivery, 0))) &gt; 0)</formula>
    </cfRule>
    <cfRule type="expression" dxfId="104" priority="9">
      <formula>AND(SUMPRODUCT(--ISNUMBER(MATCH(M2:M101, Selects, 0))) = 0, SUMPRODUCT(--ISNUMBER(MATCH(M2:M101, Delivery, 0))) = 0, SUMPRODUCT(--ISNUMBER(MATCH(M2:M101, Sales, 0))) &gt; 0)</formula>
    </cfRule>
  </conditionalFormatting>
  <conditionalFormatting sqref="A2:G101">
    <cfRule type="expression" dxfId="103" priority="1">
      <formula>OR(ISNUMBER(SEARCH("*hold*", $A$1)), ISNUMBER(SEARCH("*close*", $A$1)))</formula>
    </cfRule>
  </conditionalFormatting>
  <conditionalFormatting sqref="I2:O101">
    <cfRule type="expression" dxfId="102" priority="2">
      <formula>AND(COUNTA($I2:$L2)=4,ISNUMBER(MATCH($M2,Selects,0)))</formula>
    </cfRule>
    <cfRule type="expression" dxfId="101" priority="3">
      <formula>AND(COUNTA($I2:$L2)=4,ISNUMBER(MATCH($M2,Sales,0)))</formula>
    </cfRule>
    <cfRule type="expression" dxfId="100" priority="4">
      <formula>AND(COUNTA($I2:$L2)=4,ISNUMBER(MATCH($M2,Delivery,0)))</formula>
    </cfRule>
    <cfRule type="expression" dxfId="99"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0EF8C71D-5F1E-41D3-AB27-C5B464F3C4D6}">
      <formula1>Status</formula1>
    </dataValidation>
    <dataValidation type="list" allowBlank="1" showInputMessage="1" showErrorMessage="1" errorTitle="Selection only" error="Data not in list" promptTitle="Select proper source" sqref="L2:L101" xr:uid="{E7DDD586-B878-4AC1-8413-9B27FA5CBCAD}">
      <formula1>Source</formula1>
    </dataValidation>
  </dataValidation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33096-8313-4A64-89A6-443249B84104}">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279</v>
      </c>
      <c r="B1" s="46"/>
      <c r="C1" s="46"/>
      <c r="D1" s="46"/>
      <c r="E1" s="46"/>
      <c r="F1" s="46"/>
      <c r="G1" s="47"/>
      <c r="H1" s="15" t="s">
        <v>86</v>
      </c>
      <c r="I1" s="25" t="s">
        <v>87</v>
      </c>
      <c r="J1" s="25" t="s">
        <v>88</v>
      </c>
      <c r="K1" s="25" t="s">
        <v>89</v>
      </c>
      <c r="L1" s="25" t="s">
        <v>90</v>
      </c>
      <c r="M1" s="25" t="s">
        <v>91</v>
      </c>
      <c r="N1" s="25" t="s">
        <v>92</v>
      </c>
      <c r="O1" s="25" t="s">
        <v>93</v>
      </c>
    </row>
    <row r="2" spans="1:15" ht="29.4" thickBot="1">
      <c r="A2" s="68" t="s">
        <v>428</v>
      </c>
      <c r="B2" s="49"/>
      <c r="C2" s="49"/>
      <c r="D2" s="49"/>
      <c r="E2" s="49"/>
      <c r="F2" s="49"/>
      <c r="G2" s="50"/>
      <c r="H2" s="23">
        <v>1</v>
      </c>
      <c r="I2" s="26">
        <v>45469</v>
      </c>
      <c r="J2" s="27" t="s">
        <v>173</v>
      </c>
      <c r="K2" s="27" t="s">
        <v>109</v>
      </c>
      <c r="L2" s="27" t="s">
        <v>120</v>
      </c>
      <c r="M2" s="27" t="s">
        <v>159</v>
      </c>
      <c r="N2" s="27"/>
      <c r="O2" s="28" t="s">
        <v>324</v>
      </c>
    </row>
    <row r="3" spans="1:15" ht="29.4" thickBot="1">
      <c r="A3" s="51"/>
      <c r="B3" s="52"/>
      <c r="C3" s="52"/>
      <c r="D3" s="52"/>
      <c r="E3" s="52"/>
      <c r="F3" s="52"/>
      <c r="G3" s="53"/>
      <c r="H3" s="23">
        <v>2</v>
      </c>
      <c r="I3" s="26">
        <v>45469</v>
      </c>
      <c r="J3" s="27" t="s">
        <v>154</v>
      </c>
      <c r="K3" s="27" t="s">
        <v>109</v>
      </c>
      <c r="L3" s="27" t="s">
        <v>120</v>
      </c>
      <c r="M3" s="27" t="s">
        <v>159</v>
      </c>
      <c r="N3" s="27"/>
      <c r="O3" s="28" t="s">
        <v>324</v>
      </c>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98" priority="6">
      <formula>SUMPRODUCT(--ISNUMBER(MATCH(M2:M101, Selects, 0))) &gt; 0</formula>
    </cfRule>
    <cfRule type="expression" dxfId="97" priority="7">
      <formula>OR(AND(SUMPRODUCT(--ISNUMBER(MATCH(M2:M101, Selects, 0))) = 0, SUMPRODUCT(--ISNUMBER(MATCH(M2:M101, Delivery, 0))) = 0, SUMPRODUCT(--ISNUMBER(MATCH(M2:M101, Sales, 0))) = 0, SUMPRODUCT(--ISNUMBER(MATCH(M2:M101, Rejects, 0))) &gt; 0), COUNTIF(M2:M101, "*") = 0)</formula>
    </cfRule>
    <cfRule type="expression" dxfId="96" priority="8">
      <formula>AND(SUMPRODUCT(--ISNUMBER(MATCH(M2:M101, Selects, 0))) = 0, SUMPRODUCT(--ISNUMBER(MATCH(M2:M101, Delivery, 0))) &gt; 0)</formula>
    </cfRule>
    <cfRule type="expression" dxfId="95" priority="9">
      <formula>AND(SUMPRODUCT(--ISNUMBER(MATCH(M2:M101, Selects, 0))) = 0, SUMPRODUCT(--ISNUMBER(MATCH(M2:M101, Delivery, 0))) = 0, SUMPRODUCT(--ISNUMBER(MATCH(M2:M101, Sales, 0))) &gt; 0)</formula>
    </cfRule>
  </conditionalFormatting>
  <conditionalFormatting sqref="A2:G101">
    <cfRule type="expression" dxfId="94" priority="1">
      <formula>OR(ISNUMBER(SEARCH("*hold*", $A$1)), ISNUMBER(SEARCH("*close*", $A$1)))</formula>
    </cfRule>
  </conditionalFormatting>
  <conditionalFormatting sqref="I2:O101">
    <cfRule type="expression" dxfId="93" priority="2">
      <formula>AND(COUNTA($I2:$L2)=4,ISNUMBER(MATCH($M2,Selects,0)))</formula>
    </cfRule>
    <cfRule type="expression" dxfId="92" priority="3">
      <formula>AND(COUNTA($I2:$L2)=4,ISNUMBER(MATCH($M2,Sales,0)))</formula>
    </cfRule>
    <cfRule type="expression" dxfId="91" priority="4">
      <formula>AND(COUNTA($I2:$L2)=4,ISNUMBER(MATCH($M2,Delivery,0)))</formula>
    </cfRule>
    <cfRule type="expression" dxfId="9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E189D8BE-3E9C-45EF-82F3-76E052ACEE0C}">
      <formula1>Source</formula1>
    </dataValidation>
    <dataValidation type="list" allowBlank="1" showInputMessage="1" showErrorMessage="1" errorTitle="Selection only" error="Select proper status of profile" promptTitle="Select status" prompt="Only select" sqref="M2:M101" xr:uid="{795EE5A4-00D9-4E1B-9648-E45C8EC56C45}">
      <formula1>Status</formula1>
    </dataValidation>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FD27-0956-4EB8-9C30-A594C0401053}">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325</v>
      </c>
      <c r="B1" s="46"/>
      <c r="C1" s="46"/>
      <c r="D1" s="46"/>
      <c r="E1" s="46"/>
      <c r="F1" s="46"/>
      <c r="G1" s="47"/>
      <c r="H1" s="15" t="s">
        <v>86</v>
      </c>
      <c r="I1" s="25" t="s">
        <v>87</v>
      </c>
      <c r="J1" s="25" t="s">
        <v>88</v>
      </c>
      <c r="K1" s="25" t="s">
        <v>89</v>
      </c>
      <c r="L1" s="25" t="s">
        <v>90</v>
      </c>
      <c r="M1" s="25" t="s">
        <v>91</v>
      </c>
      <c r="N1" s="25" t="s">
        <v>92</v>
      </c>
      <c r="O1" s="25" t="s">
        <v>93</v>
      </c>
    </row>
    <row r="2" spans="1:15" ht="29.4" thickBot="1">
      <c r="A2" s="68" t="s">
        <v>429</v>
      </c>
      <c r="B2" s="49"/>
      <c r="C2" s="49"/>
      <c r="D2" s="49"/>
      <c r="E2" s="49"/>
      <c r="F2" s="49"/>
      <c r="G2" s="50"/>
      <c r="H2" s="23">
        <v>1</v>
      </c>
      <c r="I2" s="26">
        <v>45475</v>
      </c>
      <c r="J2" s="27" t="s">
        <v>326</v>
      </c>
      <c r="K2" s="27" t="s">
        <v>109</v>
      </c>
      <c r="L2" s="27" t="s">
        <v>95</v>
      </c>
      <c r="M2" s="27" t="s">
        <v>159</v>
      </c>
      <c r="N2" s="27"/>
      <c r="O2" s="28" t="s">
        <v>324</v>
      </c>
    </row>
    <row r="3" spans="1:15" ht="15" thickBot="1">
      <c r="A3" s="51"/>
      <c r="B3" s="52"/>
      <c r="C3" s="52"/>
      <c r="D3" s="52"/>
      <c r="E3" s="52"/>
      <c r="F3" s="52"/>
      <c r="G3" s="53"/>
      <c r="H3" s="23">
        <v>2</v>
      </c>
      <c r="I3" s="26"/>
      <c r="J3" s="27"/>
      <c r="K3" s="27"/>
      <c r="L3" s="27"/>
      <c r="M3" s="27"/>
      <c r="N3" s="27"/>
      <c r="O3" s="28"/>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89" priority="6">
      <formula>SUMPRODUCT(--ISNUMBER(MATCH(M2:M101, Selects, 0))) &gt; 0</formula>
    </cfRule>
    <cfRule type="expression" dxfId="88" priority="7">
      <formula>OR(AND(SUMPRODUCT(--ISNUMBER(MATCH(M2:M101, Selects, 0))) = 0, SUMPRODUCT(--ISNUMBER(MATCH(M2:M101, Delivery, 0))) = 0, SUMPRODUCT(--ISNUMBER(MATCH(M2:M101, Sales, 0))) = 0, SUMPRODUCT(--ISNUMBER(MATCH(M2:M101, Rejects, 0))) &gt; 0), COUNTIF(M2:M101, "*") = 0)</formula>
    </cfRule>
    <cfRule type="expression" dxfId="87" priority="8">
      <formula>AND(SUMPRODUCT(--ISNUMBER(MATCH(M2:M101, Selects, 0))) = 0, SUMPRODUCT(--ISNUMBER(MATCH(M2:M101, Delivery, 0))) &gt; 0)</formula>
    </cfRule>
    <cfRule type="expression" dxfId="86" priority="9">
      <formula>AND(SUMPRODUCT(--ISNUMBER(MATCH(M2:M101, Selects, 0))) = 0, SUMPRODUCT(--ISNUMBER(MATCH(M2:M101, Delivery, 0))) = 0, SUMPRODUCT(--ISNUMBER(MATCH(M2:M101, Sales, 0))) &gt; 0)</formula>
    </cfRule>
  </conditionalFormatting>
  <conditionalFormatting sqref="A2:G101">
    <cfRule type="expression" dxfId="85" priority="1">
      <formula>OR(ISNUMBER(SEARCH("*hold*", $A$1)), ISNUMBER(SEARCH("*close*", $A$1)))</formula>
    </cfRule>
  </conditionalFormatting>
  <conditionalFormatting sqref="I2:O101">
    <cfRule type="expression" dxfId="84" priority="2">
      <formula>AND(COUNTA($I2:$L2)=4,ISNUMBER(MATCH($M2,Selects,0)))</formula>
    </cfRule>
    <cfRule type="expression" dxfId="83" priority="3">
      <formula>AND(COUNTA($I2:$L2)=4,ISNUMBER(MATCH($M2,Sales,0)))</formula>
    </cfRule>
    <cfRule type="expression" dxfId="82" priority="4">
      <formula>AND(COUNTA($I2:$L2)=4,ISNUMBER(MATCH($M2,Delivery,0)))</formula>
    </cfRule>
    <cfRule type="expression" dxfId="81"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C9D64F89-DF1B-4564-9B3E-FD982502354F}">
      <formula1>Status</formula1>
    </dataValidation>
    <dataValidation type="list" allowBlank="1" showInputMessage="1" showErrorMessage="1" errorTitle="Selection only" error="Data not in list" promptTitle="Select proper source" sqref="L2:L101" xr:uid="{6A82D406-933E-4F13-9D1D-8721465EDEB4}">
      <formula1>Source</formula1>
    </dataValidation>
  </dataValidation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67825-433B-421A-8961-004037F10ED3}">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304</v>
      </c>
      <c r="B1" s="46"/>
      <c r="C1" s="46"/>
      <c r="D1" s="46"/>
      <c r="E1" s="46"/>
      <c r="F1" s="46"/>
      <c r="G1" s="47"/>
      <c r="H1" s="15" t="s">
        <v>86</v>
      </c>
      <c r="I1" s="25" t="s">
        <v>87</v>
      </c>
      <c r="J1" s="25" t="s">
        <v>88</v>
      </c>
      <c r="K1" s="25" t="s">
        <v>89</v>
      </c>
      <c r="L1" s="25" t="s">
        <v>90</v>
      </c>
      <c r="M1" s="25" t="s">
        <v>91</v>
      </c>
      <c r="N1" s="25" t="s">
        <v>92</v>
      </c>
      <c r="O1" s="25" t="s">
        <v>93</v>
      </c>
    </row>
    <row r="2" spans="1:15" ht="15" thickBot="1">
      <c r="A2" s="68" t="s">
        <v>430</v>
      </c>
      <c r="B2" s="49"/>
      <c r="C2" s="49"/>
      <c r="D2" s="49"/>
      <c r="E2" s="49"/>
      <c r="F2" s="49"/>
      <c r="G2" s="50"/>
      <c r="H2" s="23">
        <v>1</v>
      </c>
      <c r="I2" s="26">
        <v>45482</v>
      </c>
      <c r="J2" s="27" t="s">
        <v>327</v>
      </c>
      <c r="K2" s="27">
        <v>2</v>
      </c>
      <c r="L2" s="27" t="s">
        <v>95</v>
      </c>
      <c r="M2" s="27" t="s">
        <v>101</v>
      </c>
      <c r="N2" s="27"/>
      <c r="O2" s="28"/>
    </row>
    <row r="3" spans="1:15" ht="15" thickBot="1">
      <c r="A3" s="51"/>
      <c r="B3" s="52"/>
      <c r="C3" s="52"/>
      <c r="D3" s="52"/>
      <c r="E3" s="52"/>
      <c r="F3" s="52"/>
      <c r="G3" s="53"/>
      <c r="H3" s="23">
        <v>2</v>
      </c>
      <c r="I3" s="26">
        <v>45483</v>
      </c>
      <c r="J3" s="27" t="s">
        <v>328</v>
      </c>
      <c r="K3" s="27">
        <v>2</v>
      </c>
      <c r="L3" s="27" t="s">
        <v>120</v>
      </c>
      <c r="M3" s="27" t="s">
        <v>101</v>
      </c>
      <c r="N3" s="27"/>
      <c r="O3" s="28"/>
    </row>
    <row r="4" spans="1:15" ht="15" thickBot="1">
      <c r="A4" s="51"/>
      <c r="B4" s="52"/>
      <c r="C4" s="52"/>
      <c r="D4" s="52"/>
      <c r="E4" s="52"/>
      <c r="F4" s="52"/>
      <c r="G4" s="53"/>
      <c r="H4" s="23">
        <v>3</v>
      </c>
      <c r="I4" s="26">
        <v>45483</v>
      </c>
      <c r="J4" s="27" t="s">
        <v>154</v>
      </c>
      <c r="K4" s="27">
        <v>2</v>
      </c>
      <c r="L4" s="27" t="s">
        <v>120</v>
      </c>
      <c r="M4" s="27" t="s">
        <v>101</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80" priority="6">
      <formula>SUMPRODUCT(--ISNUMBER(MATCH(M2:M101, Selects, 0))) &gt; 0</formula>
    </cfRule>
    <cfRule type="expression" dxfId="79" priority="7">
      <formula>OR(AND(SUMPRODUCT(--ISNUMBER(MATCH(M2:M101, Selects, 0))) = 0, SUMPRODUCT(--ISNUMBER(MATCH(M2:M101, Delivery, 0))) = 0, SUMPRODUCT(--ISNUMBER(MATCH(M2:M101, Sales, 0))) = 0, SUMPRODUCT(--ISNUMBER(MATCH(M2:M101, Rejects, 0))) &gt; 0), COUNTIF(M2:M101, "*") = 0)</formula>
    </cfRule>
    <cfRule type="expression" dxfId="78" priority="8">
      <formula>AND(SUMPRODUCT(--ISNUMBER(MATCH(M2:M101, Selects, 0))) = 0, SUMPRODUCT(--ISNUMBER(MATCH(M2:M101, Delivery, 0))) &gt; 0)</formula>
    </cfRule>
    <cfRule type="expression" dxfId="77" priority="9">
      <formula>AND(SUMPRODUCT(--ISNUMBER(MATCH(M2:M101, Selects, 0))) = 0, SUMPRODUCT(--ISNUMBER(MATCH(M2:M101, Delivery, 0))) = 0, SUMPRODUCT(--ISNUMBER(MATCH(M2:M101, Sales, 0))) &gt; 0)</formula>
    </cfRule>
  </conditionalFormatting>
  <conditionalFormatting sqref="A2:G101">
    <cfRule type="expression" dxfId="76" priority="1">
      <formula>OR(ISNUMBER(SEARCH("*hold*", $A$1)), ISNUMBER(SEARCH("*close*", $A$1)))</formula>
    </cfRule>
  </conditionalFormatting>
  <conditionalFormatting sqref="I2:O101">
    <cfRule type="expression" dxfId="75" priority="2">
      <formula>AND(COUNTA($I2:$L2)=4,ISNUMBER(MATCH($M2,Selects,0)))</formula>
    </cfRule>
    <cfRule type="expression" dxfId="74" priority="3">
      <formula>AND(COUNTA($I2:$L2)=4,ISNUMBER(MATCH($M2,Sales,0)))</formula>
    </cfRule>
    <cfRule type="expression" dxfId="73" priority="4">
      <formula>AND(COUNTA($I2:$L2)=4,ISNUMBER(MATCH($M2,Delivery,0)))</formula>
    </cfRule>
    <cfRule type="expression" dxfId="72"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77CA9CE1-735A-4C7B-BC36-0DC08B6337EA}">
      <formula1>Source</formula1>
    </dataValidation>
    <dataValidation type="list" allowBlank="1" showInputMessage="1" showErrorMessage="1" errorTitle="Selection only" error="Select proper status of profile" promptTitle="Select status" prompt="Only select" sqref="M2:M101" xr:uid="{EFBF0E2F-0B54-4A0E-9CC8-09C718244C68}">
      <formula1>Status</formula1>
    </dataValidation>
  </dataValidation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DCBD-B90F-4C08-A2DB-1BF4B9CB4A97}">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304</v>
      </c>
      <c r="B1" s="46"/>
      <c r="C1" s="46"/>
      <c r="D1" s="46"/>
      <c r="E1" s="46"/>
      <c r="F1" s="46"/>
      <c r="G1" s="47"/>
      <c r="H1" s="15" t="s">
        <v>86</v>
      </c>
      <c r="I1" s="25" t="s">
        <v>87</v>
      </c>
      <c r="J1" s="25" t="s">
        <v>88</v>
      </c>
      <c r="K1" s="25" t="s">
        <v>89</v>
      </c>
      <c r="L1" s="25" t="s">
        <v>90</v>
      </c>
      <c r="M1" s="25" t="s">
        <v>91</v>
      </c>
      <c r="N1" s="25" t="s">
        <v>92</v>
      </c>
      <c r="O1" s="25" t="s">
        <v>93</v>
      </c>
    </row>
    <row r="2" spans="1:15" ht="15" thickBot="1">
      <c r="A2" s="68" t="s">
        <v>431</v>
      </c>
      <c r="B2" s="49"/>
      <c r="C2" s="49"/>
      <c r="D2" s="49"/>
      <c r="E2" s="49"/>
      <c r="F2" s="49"/>
      <c r="G2" s="50"/>
      <c r="H2" s="23">
        <v>1</v>
      </c>
      <c r="I2" s="26">
        <v>45477</v>
      </c>
      <c r="J2" s="27" t="s">
        <v>303</v>
      </c>
      <c r="K2" s="27" t="s">
        <v>115</v>
      </c>
      <c r="L2" s="27" t="s">
        <v>120</v>
      </c>
      <c r="M2" s="27" t="s">
        <v>159</v>
      </c>
      <c r="N2" s="27"/>
      <c r="O2" s="28"/>
    </row>
    <row r="3" spans="1:15" ht="15" thickBot="1">
      <c r="A3" s="51"/>
      <c r="B3" s="52"/>
      <c r="C3" s="52"/>
      <c r="D3" s="52"/>
      <c r="E3" s="52"/>
      <c r="F3" s="52"/>
      <c r="G3" s="53"/>
      <c r="H3" s="23">
        <v>2</v>
      </c>
      <c r="I3" s="26"/>
      <c r="J3" s="27"/>
      <c r="K3" s="27"/>
      <c r="L3" s="27"/>
      <c r="M3" s="27"/>
      <c r="N3" s="27"/>
      <c r="O3" s="28"/>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71" priority="6">
      <formula>SUMPRODUCT(--ISNUMBER(MATCH(M2:M101, Selects, 0))) &gt; 0</formula>
    </cfRule>
    <cfRule type="expression" dxfId="70" priority="7">
      <formula>OR(AND(SUMPRODUCT(--ISNUMBER(MATCH(M2:M101, Selects, 0))) = 0, SUMPRODUCT(--ISNUMBER(MATCH(M2:M101, Delivery, 0))) = 0, SUMPRODUCT(--ISNUMBER(MATCH(M2:M101, Sales, 0))) = 0, SUMPRODUCT(--ISNUMBER(MATCH(M2:M101, Rejects, 0))) &gt; 0), COUNTIF(M2:M101, "*") = 0)</formula>
    </cfRule>
    <cfRule type="expression" dxfId="69" priority="8">
      <formula>AND(SUMPRODUCT(--ISNUMBER(MATCH(M2:M101, Selects, 0))) = 0, SUMPRODUCT(--ISNUMBER(MATCH(M2:M101, Delivery, 0))) &gt; 0)</formula>
    </cfRule>
    <cfRule type="expression" dxfId="68" priority="9">
      <formula>AND(SUMPRODUCT(--ISNUMBER(MATCH(M2:M101, Selects, 0))) = 0, SUMPRODUCT(--ISNUMBER(MATCH(M2:M101, Delivery, 0))) = 0, SUMPRODUCT(--ISNUMBER(MATCH(M2:M101, Sales, 0))) &gt; 0)</formula>
    </cfRule>
  </conditionalFormatting>
  <conditionalFormatting sqref="A2:G101">
    <cfRule type="expression" dxfId="67" priority="1">
      <formula>OR(ISNUMBER(SEARCH("*hold*", $A$1)), ISNUMBER(SEARCH("*close*", $A$1)))</formula>
    </cfRule>
  </conditionalFormatting>
  <conditionalFormatting sqref="I2:O101">
    <cfRule type="expression" dxfId="66" priority="2">
      <formula>AND(COUNTA($I2:$L2)=4,ISNUMBER(MATCH($M2,Selects,0)))</formula>
    </cfRule>
    <cfRule type="expression" dxfId="65" priority="3">
      <formula>AND(COUNTA($I2:$L2)=4,ISNUMBER(MATCH($M2,Sales,0)))</formula>
    </cfRule>
    <cfRule type="expression" dxfId="64" priority="4">
      <formula>AND(COUNTA($I2:$L2)=4,ISNUMBER(MATCH($M2,Delivery,0)))</formula>
    </cfRule>
    <cfRule type="expression" dxfId="63"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50EC8C27-B2A4-4437-985A-99AF0D6A7C70}">
      <formula1>Status</formula1>
    </dataValidation>
    <dataValidation type="list" allowBlank="1" showInputMessage="1" showErrorMessage="1" errorTitle="Selection only" error="Data not in list" promptTitle="Select proper source" sqref="L2:L101" xr:uid="{64985E24-B591-483D-811E-B214ED98B4AF}">
      <formula1>Source</formula1>
    </dataValidation>
  </dataValidation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62D24-18BF-4E34-AF6D-274365D920B2}">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304</v>
      </c>
      <c r="B1" s="46"/>
      <c r="C1" s="46"/>
      <c r="D1" s="46"/>
      <c r="E1" s="46"/>
      <c r="F1" s="46"/>
      <c r="G1" s="47"/>
      <c r="H1" s="15" t="s">
        <v>86</v>
      </c>
      <c r="I1" s="25" t="s">
        <v>87</v>
      </c>
      <c r="J1" s="25" t="s">
        <v>88</v>
      </c>
      <c r="K1" s="25" t="s">
        <v>89</v>
      </c>
      <c r="L1" s="25" t="s">
        <v>90</v>
      </c>
      <c r="M1" s="25" t="s">
        <v>91</v>
      </c>
      <c r="N1" s="25" t="s">
        <v>92</v>
      </c>
      <c r="O1" s="25" t="s">
        <v>93</v>
      </c>
    </row>
    <row r="2" spans="1:15" ht="15" thickBot="1">
      <c r="A2" s="68" t="s">
        <v>432</v>
      </c>
      <c r="B2" s="49"/>
      <c r="C2" s="49"/>
      <c r="D2" s="49"/>
      <c r="E2" s="49"/>
      <c r="F2" s="49"/>
      <c r="G2" s="50"/>
      <c r="H2" s="23">
        <v>1</v>
      </c>
      <c r="I2" s="26">
        <v>45478</v>
      </c>
      <c r="J2" s="27" t="s">
        <v>329</v>
      </c>
      <c r="K2" s="27" t="s">
        <v>115</v>
      </c>
      <c r="L2" s="27" t="s">
        <v>95</v>
      </c>
      <c r="M2" s="27" t="s">
        <v>159</v>
      </c>
      <c r="N2" s="27"/>
      <c r="O2" s="28"/>
    </row>
    <row r="3" spans="1:15" ht="15" thickBot="1">
      <c r="A3" s="51"/>
      <c r="B3" s="52"/>
      <c r="C3" s="52"/>
      <c r="D3" s="52"/>
      <c r="E3" s="52"/>
      <c r="F3" s="52"/>
      <c r="G3" s="53"/>
      <c r="H3" s="23">
        <v>2</v>
      </c>
      <c r="I3" s="26"/>
      <c r="J3" s="27"/>
      <c r="K3" s="27"/>
      <c r="L3" s="27"/>
      <c r="M3" s="27"/>
      <c r="N3" s="27"/>
      <c r="O3" s="28"/>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62" priority="6">
      <formula>SUMPRODUCT(--ISNUMBER(MATCH(M2:M101, Selects, 0))) &gt; 0</formula>
    </cfRule>
    <cfRule type="expression" dxfId="61" priority="7">
      <formula>OR(AND(SUMPRODUCT(--ISNUMBER(MATCH(M2:M101, Selects, 0))) = 0, SUMPRODUCT(--ISNUMBER(MATCH(M2:M101, Delivery, 0))) = 0, SUMPRODUCT(--ISNUMBER(MATCH(M2:M101, Sales, 0))) = 0, SUMPRODUCT(--ISNUMBER(MATCH(M2:M101, Rejects, 0))) &gt; 0), COUNTIF(M2:M101, "*") = 0)</formula>
    </cfRule>
    <cfRule type="expression" dxfId="60" priority="8">
      <formula>AND(SUMPRODUCT(--ISNUMBER(MATCH(M2:M101, Selects, 0))) = 0, SUMPRODUCT(--ISNUMBER(MATCH(M2:M101, Delivery, 0))) &gt; 0)</formula>
    </cfRule>
    <cfRule type="expression" dxfId="59" priority="9">
      <formula>AND(SUMPRODUCT(--ISNUMBER(MATCH(M2:M101, Selects, 0))) = 0, SUMPRODUCT(--ISNUMBER(MATCH(M2:M101, Delivery, 0))) = 0, SUMPRODUCT(--ISNUMBER(MATCH(M2:M101, Sales, 0))) &gt; 0)</formula>
    </cfRule>
  </conditionalFormatting>
  <conditionalFormatting sqref="A2:G101">
    <cfRule type="expression" dxfId="58" priority="1">
      <formula>OR(ISNUMBER(SEARCH("*hold*", $A$1)), ISNUMBER(SEARCH("*close*", $A$1)))</formula>
    </cfRule>
  </conditionalFormatting>
  <conditionalFormatting sqref="I2:O101">
    <cfRule type="expression" dxfId="57" priority="2">
      <formula>AND(COUNTA($I2:$L2)=4,ISNUMBER(MATCH($M2,Selects,0)))</formula>
    </cfRule>
    <cfRule type="expression" dxfId="56" priority="3">
      <formula>AND(COUNTA($I2:$L2)=4,ISNUMBER(MATCH($M2,Sales,0)))</formula>
    </cfRule>
    <cfRule type="expression" dxfId="55" priority="4">
      <formula>AND(COUNTA($I2:$L2)=4,ISNUMBER(MATCH($M2,Delivery,0)))</formula>
    </cfRule>
    <cfRule type="expression" dxfId="54"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0858A9C4-2513-442D-AEF4-B0410E40DC59}">
      <formula1>Source</formula1>
    </dataValidation>
    <dataValidation type="list" allowBlank="1" showInputMessage="1" showErrorMessage="1" errorTitle="Selection only" error="Select proper status of profile" promptTitle="Select status" prompt="Only select" sqref="M2:M101" xr:uid="{84F9B59D-CAEE-4E5A-9963-5656C1AD3ED4}">
      <formula1>Status</formula1>
    </dataValidation>
  </dataValidation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B2BD-2CCE-40D5-BFE6-D5DC869F31E6}">
  <sheetPr>
    <tabColor rgb="FFE6E6FA"/>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308</v>
      </c>
      <c r="B1" s="46"/>
      <c r="C1" s="46"/>
      <c r="D1" s="46"/>
      <c r="E1" s="46"/>
      <c r="F1" s="46"/>
      <c r="G1" s="47"/>
      <c r="H1" s="15" t="s">
        <v>86</v>
      </c>
      <c r="I1" s="25" t="s">
        <v>87</v>
      </c>
      <c r="J1" s="25" t="s">
        <v>88</v>
      </c>
      <c r="K1" s="25" t="s">
        <v>89</v>
      </c>
      <c r="L1" s="25" t="s">
        <v>90</v>
      </c>
      <c r="M1" s="25" t="s">
        <v>91</v>
      </c>
      <c r="N1" s="25" t="s">
        <v>92</v>
      </c>
      <c r="O1" s="25" t="s">
        <v>93</v>
      </c>
    </row>
    <row r="2" spans="1:15" ht="15" thickBot="1">
      <c r="A2" s="68" t="s">
        <v>433</v>
      </c>
      <c r="B2" s="49"/>
      <c r="C2" s="49"/>
      <c r="D2" s="49"/>
      <c r="E2" s="49"/>
      <c r="F2" s="49"/>
      <c r="G2" s="50"/>
      <c r="H2" s="23">
        <v>1</v>
      </c>
      <c r="I2" s="26">
        <v>45482</v>
      </c>
      <c r="J2" s="27" t="s">
        <v>330</v>
      </c>
      <c r="K2" s="27" t="s">
        <v>109</v>
      </c>
      <c r="L2" s="27" t="s">
        <v>95</v>
      </c>
      <c r="M2" s="27" t="s">
        <v>101</v>
      </c>
      <c r="N2" s="27"/>
      <c r="O2" s="28"/>
    </row>
    <row r="3" spans="1:15" ht="15" thickBot="1">
      <c r="A3" s="51"/>
      <c r="B3" s="52"/>
      <c r="C3" s="52"/>
      <c r="D3" s="52"/>
      <c r="E3" s="52"/>
      <c r="F3" s="52"/>
      <c r="G3" s="53"/>
      <c r="H3" s="23">
        <v>2</v>
      </c>
      <c r="I3" s="26">
        <v>45483</v>
      </c>
      <c r="J3" s="27" t="s">
        <v>173</v>
      </c>
      <c r="K3" s="27" t="s">
        <v>109</v>
      </c>
      <c r="L3" s="27" t="s">
        <v>120</v>
      </c>
      <c r="M3" s="27" t="s">
        <v>101</v>
      </c>
      <c r="N3" s="27"/>
      <c r="O3" s="28"/>
    </row>
    <row r="4" spans="1:15" ht="15" thickBot="1">
      <c r="A4" s="51"/>
      <c r="B4" s="52"/>
      <c r="C4" s="52"/>
      <c r="D4" s="52"/>
      <c r="E4" s="52"/>
      <c r="F4" s="52"/>
      <c r="G4" s="53"/>
      <c r="H4" s="23">
        <v>3</v>
      </c>
      <c r="I4" s="26">
        <v>45483</v>
      </c>
      <c r="J4" s="27" t="s">
        <v>122</v>
      </c>
      <c r="K4" s="27" t="s">
        <v>109</v>
      </c>
      <c r="L4" s="27" t="s">
        <v>120</v>
      </c>
      <c r="M4" s="27" t="s">
        <v>101</v>
      </c>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53" priority="6">
      <formula>SUMPRODUCT(--ISNUMBER(MATCH(M2:M101, Selects, 0))) &gt; 0</formula>
    </cfRule>
    <cfRule type="expression" dxfId="52" priority="7">
      <formula>OR(AND(SUMPRODUCT(--ISNUMBER(MATCH(M2:M101, Selects, 0))) = 0, SUMPRODUCT(--ISNUMBER(MATCH(M2:M101, Delivery, 0))) = 0, SUMPRODUCT(--ISNUMBER(MATCH(M2:M101, Sales, 0))) = 0, SUMPRODUCT(--ISNUMBER(MATCH(M2:M101, Rejects, 0))) &gt; 0), COUNTIF(M2:M101, "*") = 0)</formula>
    </cfRule>
    <cfRule type="expression" dxfId="51" priority="8">
      <formula>AND(SUMPRODUCT(--ISNUMBER(MATCH(M2:M101, Selects, 0))) = 0, SUMPRODUCT(--ISNUMBER(MATCH(M2:M101, Delivery, 0))) &gt; 0)</formula>
    </cfRule>
    <cfRule type="expression" dxfId="50" priority="9">
      <formula>AND(SUMPRODUCT(--ISNUMBER(MATCH(M2:M101, Selects, 0))) = 0, SUMPRODUCT(--ISNUMBER(MATCH(M2:M101, Delivery, 0))) = 0, SUMPRODUCT(--ISNUMBER(MATCH(M2:M101, Sales, 0))) &gt; 0)</formula>
    </cfRule>
  </conditionalFormatting>
  <conditionalFormatting sqref="A2:G101">
    <cfRule type="expression" dxfId="49" priority="1">
      <formula>OR(ISNUMBER(SEARCH("*hold*", $A$1)), ISNUMBER(SEARCH("*close*", $A$1)))</formula>
    </cfRule>
  </conditionalFormatting>
  <conditionalFormatting sqref="I2:O101">
    <cfRule type="expression" dxfId="48" priority="2">
      <formula>AND(COUNTA($I2:$L2)=4,ISNUMBER(MATCH($M2,Selects,0)))</formula>
    </cfRule>
    <cfRule type="expression" dxfId="47" priority="3">
      <formula>AND(COUNTA($I2:$L2)=4,ISNUMBER(MATCH($M2,Sales,0)))</formula>
    </cfRule>
    <cfRule type="expression" dxfId="46" priority="4">
      <formula>AND(COUNTA($I2:$L2)=4,ISNUMBER(MATCH($M2,Delivery,0)))</formula>
    </cfRule>
    <cfRule type="expression" dxfId="45"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8204FE46-5772-4339-A16E-1DA07C64AB36}">
      <formula1>Status</formula1>
    </dataValidation>
    <dataValidation type="list" allowBlank="1" showInputMessage="1" showErrorMessage="1" errorTitle="Selection only" error="Data not in list" promptTitle="Select proper source" sqref="L2:L101" xr:uid="{E6A23D05-8E82-48E7-A94E-2117E5521D92}">
      <formula1>Source</formula1>
    </dataValidation>
  </dataValidation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01C3-239D-4274-80BF-C41F7C80AC2E}">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331</v>
      </c>
      <c r="B1" s="46"/>
      <c r="C1" s="46"/>
      <c r="D1" s="46"/>
      <c r="E1" s="46"/>
      <c r="F1" s="46"/>
      <c r="G1" s="47"/>
      <c r="H1" s="15" t="s">
        <v>86</v>
      </c>
      <c r="I1" s="25" t="s">
        <v>87</v>
      </c>
      <c r="J1" s="25" t="s">
        <v>88</v>
      </c>
      <c r="K1" s="25" t="s">
        <v>89</v>
      </c>
      <c r="L1" s="25" t="s">
        <v>90</v>
      </c>
      <c r="M1" s="25" t="s">
        <v>91</v>
      </c>
      <c r="N1" s="25" t="s">
        <v>92</v>
      </c>
      <c r="O1" s="25" t="s">
        <v>93</v>
      </c>
    </row>
    <row r="2" spans="1:15" ht="15" thickBot="1">
      <c r="A2" s="68" t="s">
        <v>434</v>
      </c>
      <c r="B2" s="49"/>
      <c r="C2" s="49"/>
      <c r="D2" s="49"/>
      <c r="E2" s="49"/>
      <c r="F2" s="49"/>
      <c r="G2" s="50"/>
      <c r="H2" s="23">
        <v>1</v>
      </c>
      <c r="I2" s="26">
        <v>45471</v>
      </c>
      <c r="J2" s="27" t="s">
        <v>332</v>
      </c>
      <c r="K2" s="27" t="s">
        <v>142</v>
      </c>
      <c r="L2" s="27" t="s">
        <v>95</v>
      </c>
      <c r="M2" s="27" t="s">
        <v>159</v>
      </c>
      <c r="N2" s="27"/>
      <c r="O2" s="28" t="s">
        <v>333</v>
      </c>
    </row>
    <row r="3" spans="1:15" ht="15" thickBot="1">
      <c r="A3" s="51"/>
      <c r="B3" s="52"/>
      <c r="C3" s="52"/>
      <c r="D3" s="52"/>
      <c r="E3" s="52"/>
      <c r="F3" s="52"/>
      <c r="G3" s="53"/>
      <c r="H3" s="23">
        <v>2</v>
      </c>
      <c r="I3" s="26">
        <v>45471</v>
      </c>
      <c r="J3" s="27" t="s">
        <v>334</v>
      </c>
      <c r="K3" s="27" t="s">
        <v>115</v>
      </c>
      <c r="L3" s="27" t="s">
        <v>95</v>
      </c>
      <c r="M3" s="27" t="s">
        <v>159</v>
      </c>
      <c r="N3" s="27"/>
      <c r="O3" s="28" t="s">
        <v>335</v>
      </c>
    </row>
    <row r="4" spans="1:15" ht="15" thickBot="1">
      <c r="A4" s="51"/>
      <c r="B4" s="52"/>
      <c r="C4" s="52"/>
      <c r="D4" s="52"/>
      <c r="E4" s="52"/>
      <c r="F4" s="52"/>
      <c r="G4" s="53"/>
      <c r="H4" s="23">
        <v>3</v>
      </c>
      <c r="I4" s="26">
        <v>45471</v>
      </c>
      <c r="J4" s="27" t="s">
        <v>336</v>
      </c>
      <c r="K4" s="27" t="s">
        <v>115</v>
      </c>
      <c r="L4" s="27" t="s">
        <v>95</v>
      </c>
      <c r="M4" s="27" t="s">
        <v>159</v>
      </c>
      <c r="N4" s="27"/>
      <c r="O4" s="27" t="s">
        <v>335</v>
      </c>
    </row>
    <row r="5" spans="1:15" ht="15" thickBot="1">
      <c r="A5" s="51"/>
      <c r="B5" s="52"/>
      <c r="C5" s="52"/>
      <c r="D5" s="52"/>
      <c r="E5" s="52"/>
      <c r="F5" s="52"/>
      <c r="G5" s="53"/>
      <c r="H5" s="23">
        <v>4</v>
      </c>
      <c r="I5" s="26">
        <v>45471</v>
      </c>
      <c r="J5" s="27" t="s">
        <v>337</v>
      </c>
      <c r="K5" s="27" t="s">
        <v>142</v>
      </c>
      <c r="L5" s="27" t="s">
        <v>95</v>
      </c>
      <c r="M5" s="27" t="s">
        <v>99</v>
      </c>
      <c r="N5" s="27"/>
      <c r="O5" s="27" t="s">
        <v>338</v>
      </c>
    </row>
    <row r="6" spans="1:15" ht="15" thickBot="1">
      <c r="A6" s="51"/>
      <c r="B6" s="52"/>
      <c r="C6" s="52"/>
      <c r="D6" s="52"/>
      <c r="E6" s="52"/>
      <c r="F6" s="52"/>
      <c r="G6" s="53"/>
      <c r="H6" s="23">
        <v>5</v>
      </c>
      <c r="I6" s="26">
        <v>45471</v>
      </c>
      <c r="J6" s="27" t="s">
        <v>339</v>
      </c>
      <c r="K6" s="27" t="s">
        <v>115</v>
      </c>
      <c r="L6" s="27" t="s">
        <v>95</v>
      </c>
      <c r="M6" s="27" t="s">
        <v>99</v>
      </c>
      <c r="N6" s="27"/>
      <c r="O6" s="27" t="s">
        <v>338</v>
      </c>
    </row>
    <row r="7" spans="1:15" ht="15" thickBot="1">
      <c r="A7" s="51"/>
      <c r="B7" s="52"/>
      <c r="C7" s="52"/>
      <c r="D7" s="52"/>
      <c r="E7" s="52"/>
      <c r="F7" s="52"/>
      <c r="G7" s="53"/>
      <c r="H7" s="23">
        <v>6</v>
      </c>
      <c r="I7" s="26">
        <v>45471</v>
      </c>
      <c r="J7" s="27" t="s">
        <v>340</v>
      </c>
      <c r="K7" s="27" t="s">
        <v>115</v>
      </c>
      <c r="L7" s="27" t="s">
        <v>95</v>
      </c>
      <c r="M7" s="27" t="s">
        <v>99</v>
      </c>
      <c r="N7" s="27"/>
      <c r="O7" s="27" t="s">
        <v>338</v>
      </c>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44" priority="6">
      <formula>SUMPRODUCT(--ISNUMBER(MATCH(M2:M101, Selects, 0))) &gt; 0</formula>
    </cfRule>
    <cfRule type="expression" dxfId="43" priority="7">
      <formula>OR(AND(SUMPRODUCT(--ISNUMBER(MATCH(M2:M101, Selects, 0))) = 0, SUMPRODUCT(--ISNUMBER(MATCH(M2:M101, Delivery, 0))) = 0, SUMPRODUCT(--ISNUMBER(MATCH(M2:M101, Sales, 0))) = 0, SUMPRODUCT(--ISNUMBER(MATCH(M2:M101, Rejects, 0))) &gt; 0), COUNTIF(M2:M101, "*") = 0)</formula>
    </cfRule>
    <cfRule type="expression" dxfId="42" priority="8">
      <formula>AND(SUMPRODUCT(--ISNUMBER(MATCH(M2:M101, Selects, 0))) = 0, SUMPRODUCT(--ISNUMBER(MATCH(M2:M101, Delivery, 0))) &gt; 0)</formula>
    </cfRule>
    <cfRule type="expression" dxfId="41" priority="9">
      <formula>AND(SUMPRODUCT(--ISNUMBER(MATCH(M2:M101, Selects, 0))) = 0, SUMPRODUCT(--ISNUMBER(MATCH(M2:M101, Delivery, 0))) = 0, SUMPRODUCT(--ISNUMBER(MATCH(M2:M101, Sales, 0))) &gt; 0)</formula>
    </cfRule>
  </conditionalFormatting>
  <conditionalFormatting sqref="A2:G101">
    <cfRule type="expression" dxfId="40" priority="1">
      <formula>OR(ISNUMBER(SEARCH("*hold*", $A$1)), ISNUMBER(SEARCH("*close*", $A$1)))</formula>
    </cfRule>
  </conditionalFormatting>
  <conditionalFormatting sqref="I2:O101">
    <cfRule type="expression" dxfId="39" priority="2">
      <formula>AND(COUNTA($I2:$L2)=4,ISNUMBER(MATCH($M2,Selects,0)))</formula>
    </cfRule>
    <cfRule type="expression" dxfId="38" priority="3">
      <formula>AND(COUNTA($I2:$L2)=4,ISNUMBER(MATCH($M2,Sales,0)))</formula>
    </cfRule>
    <cfRule type="expression" dxfId="37" priority="4">
      <formula>AND(COUNTA($I2:$L2)=4,ISNUMBER(MATCH($M2,Delivery,0)))</formula>
    </cfRule>
    <cfRule type="expression" dxfId="36"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4C2C49FA-1E6B-4D6A-A714-2499FCD9845E}">
      <formula1>Source</formula1>
    </dataValidation>
    <dataValidation type="list" allowBlank="1" showInputMessage="1" showErrorMessage="1" errorTitle="Selection only" error="Select proper status of profile" promptTitle="Select status" prompt="Only select" sqref="M2:M101" xr:uid="{228024A6-EA63-4A97-B31F-6D5A4793A8C6}">
      <formula1>Status</formula1>
    </dataValidation>
  </dataValidation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6E3C7-CE9A-4C2B-AE5F-0A2B3C8AFC2F}">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341</v>
      </c>
      <c r="B1" s="46"/>
      <c r="C1" s="46"/>
      <c r="D1" s="46"/>
      <c r="E1" s="46"/>
      <c r="F1" s="46"/>
      <c r="G1" s="47"/>
      <c r="H1" s="15" t="s">
        <v>86</v>
      </c>
      <c r="I1" s="25" t="s">
        <v>87</v>
      </c>
      <c r="J1" s="25" t="s">
        <v>88</v>
      </c>
      <c r="K1" s="25" t="s">
        <v>89</v>
      </c>
      <c r="L1" s="25" t="s">
        <v>90</v>
      </c>
      <c r="M1" s="25" t="s">
        <v>91</v>
      </c>
      <c r="N1" s="25" t="s">
        <v>92</v>
      </c>
      <c r="O1" s="25" t="s">
        <v>93</v>
      </c>
    </row>
    <row r="2" spans="1:15" ht="29.4" thickBot="1">
      <c r="A2" s="68" t="s">
        <v>435</v>
      </c>
      <c r="B2" s="49"/>
      <c r="C2" s="49"/>
      <c r="D2" s="49"/>
      <c r="E2" s="49"/>
      <c r="F2" s="49"/>
      <c r="G2" s="50"/>
      <c r="H2" s="23">
        <v>1</v>
      </c>
      <c r="I2" s="26">
        <v>45469</v>
      </c>
      <c r="J2" s="27" t="s">
        <v>302</v>
      </c>
      <c r="K2" s="27" t="s">
        <v>187</v>
      </c>
      <c r="L2" s="27" t="s">
        <v>120</v>
      </c>
      <c r="M2" s="27" t="s">
        <v>101</v>
      </c>
      <c r="N2" s="27"/>
      <c r="O2" s="28" t="s">
        <v>342</v>
      </c>
    </row>
    <row r="3" spans="1:15" ht="29.4" thickBot="1">
      <c r="A3" s="51"/>
      <c r="B3" s="52"/>
      <c r="C3" s="52"/>
      <c r="D3" s="52"/>
      <c r="E3" s="52"/>
      <c r="F3" s="52"/>
      <c r="G3" s="53"/>
      <c r="H3" s="23">
        <v>2</v>
      </c>
      <c r="I3" s="26">
        <v>45469</v>
      </c>
      <c r="J3" s="27" t="s">
        <v>303</v>
      </c>
      <c r="K3" s="27" t="s">
        <v>115</v>
      </c>
      <c r="L3" s="27" t="s">
        <v>120</v>
      </c>
      <c r="M3" s="27" t="s">
        <v>101</v>
      </c>
      <c r="N3" s="27"/>
      <c r="O3" s="28" t="s">
        <v>342</v>
      </c>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35" priority="6">
      <formula>SUMPRODUCT(--ISNUMBER(MATCH(M2:M101, Selects, 0))) &gt; 0</formula>
    </cfRule>
    <cfRule type="expression" dxfId="34" priority="7">
      <formula>OR(AND(SUMPRODUCT(--ISNUMBER(MATCH(M2:M101, Selects, 0))) = 0, SUMPRODUCT(--ISNUMBER(MATCH(M2:M101, Delivery, 0))) = 0, SUMPRODUCT(--ISNUMBER(MATCH(M2:M101, Sales, 0))) = 0, SUMPRODUCT(--ISNUMBER(MATCH(M2:M101, Rejects, 0))) &gt; 0), COUNTIF(M2:M101, "*") = 0)</formula>
    </cfRule>
    <cfRule type="expression" dxfId="33" priority="8">
      <formula>AND(SUMPRODUCT(--ISNUMBER(MATCH(M2:M101, Selects, 0))) = 0, SUMPRODUCT(--ISNUMBER(MATCH(M2:M101, Delivery, 0))) &gt; 0)</formula>
    </cfRule>
    <cfRule type="expression" dxfId="32" priority="9">
      <formula>AND(SUMPRODUCT(--ISNUMBER(MATCH(M2:M101, Selects, 0))) = 0, SUMPRODUCT(--ISNUMBER(MATCH(M2:M101, Delivery, 0))) = 0, SUMPRODUCT(--ISNUMBER(MATCH(M2:M101, Sales, 0))) &gt; 0)</formula>
    </cfRule>
  </conditionalFormatting>
  <conditionalFormatting sqref="A2:G101">
    <cfRule type="expression" dxfId="31" priority="1">
      <formula>OR(ISNUMBER(SEARCH("*hold*", $A$1)), ISNUMBER(SEARCH("*close*", $A$1)))</formula>
    </cfRule>
  </conditionalFormatting>
  <conditionalFormatting sqref="I2:O101">
    <cfRule type="expression" dxfId="30" priority="2">
      <formula>AND(COUNTA($I2:$L2)=4,ISNUMBER(MATCH($M2,Selects,0)))</formula>
    </cfRule>
    <cfRule type="expression" dxfId="29" priority="3">
      <formula>AND(COUNTA($I2:$L2)=4,ISNUMBER(MATCH($M2,Sales,0)))</formula>
    </cfRule>
    <cfRule type="expression" dxfId="28" priority="4">
      <formula>AND(COUNTA($I2:$L2)=4,ISNUMBER(MATCH($M2,Delivery,0)))</formula>
    </cfRule>
    <cfRule type="expression" dxfId="27"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601F1F80-1218-4D3C-B724-F5EBBC91F88F}">
      <formula1>Status</formula1>
    </dataValidation>
    <dataValidation type="list" allowBlank="1" showInputMessage="1" showErrorMessage="1" errorTitle="Selection only" error="Data not in list" promptTitle="Select proper source" sqref="L2:L101" xr:uid="{01D58FDC-D13D-4F8E-B8E1-6792B581A63E}">
      <formula1>Source</formula1>
    </dataValidation>
  </dataValidation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222C-A27E-4ECF-AAC2-55F74CC3EA72}">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343</v>
      </c>
      <c r="B1" s="46"/>
      <c r="C1" s="46"/>
      <c r="D1" s="46"/>
      <c r="E1" s="46"/>
      <c r="F1" s="46"/>
      <c r="G1" s="47"/>
      <c r="H1" s="15" t="s">
        <v>86</v>
      </c>
      <c r="I1" s="25" t="s">
        <v>87</v>
      </c>
      <c r="J1" s="25" t="s">
        <v>88</v>
      </c>
      <c r="K1" s="25" t="s">
        <v>89</v>
      </c>
      <c r="L1" s="25" t="s">
        <v>90</v>
      </c>
      <c r="M1" s="25" t="s">
        <v>91</v>
      </c>
      <c r="N1" s="25" t="s">
        <v>92</v>
      </c>
      <c r="O1" s="25" t="s">
        <v>93</v>
      </c>
    </row>
    <row r="2" spans="1:15" ht="15" thickBot="1">
      <c r="A2" s="68" t="s">
        <v>436</v>
      </c>
      <c r="B2" s="49"/>
      <c r="C2" s="49"/>
      <c r="D2" s="49"/>
      <c r="E2" s="49"/>
      <c r="F2" s="49"/>
      <c r="G2" s="50"/>
      <c r="H2" s="23">
        <v>1</v>
      </c>
      <c r="I2" s="26">
        <v>45470</v>
      </c>
      <c r="J2" s="27" t="s">
        <v>344</v>
      </c>
      <c r="K2" s="27" t="s">
        <v>142</v>
      </c>
      <c r="L2" s="27" t="s">
        <v>95</v>
      </c>
      <c r="M2" s="27" t="s">
        <v>101</v>
      </c>
      <c r="N2" s="27"/>
      <c r="O2" s="28" t="s">
        <v>345</v>
      </c>
    </row>
    <row r="3" spans="1:15" ht="15" thickBot="1">
      <c r="A3" s="51"/>
      <c r="B3" s="52"/>
      <c r="C3" s="52"/>
      <c r="D3" s="52"/>
      <c r="E3" s="52"/>
      <c r="F3" s="52"/>
      <c r="G3" s="53"/>
      <c r="H3" s="23">
        <v>2</v>
      </c>
      <c r="I3" s="26">
        <v>45474</v>
      </c>
      <c r="J3" s="27" t="s">
        <v>346</v>
      </c>
      <c r="K3" s="27" t="s">
        <v>281</v>
      </c>
      <c r="L3" s="27" t="s">
        <v>95</v>
      </c>
      <c r="M3" s="27" t="s">
        <v>101</v>
      </c>
      <c r="N3" s="27"/>
      <c r="O3" s="28" t="s">
        <v>345</v>
      </c>
    </row>
    <row r="4" spans="1:15" ht="15" thickBot="1">
      <c r="A4" s="51"/>
      <c r="B4" s="52"/>
      <c r="C4" s="52"/>
      <c r="D4" s="52"/>
      <c r="E4" s="52"/>
      <c r="F4" s="52"/>
      <c r="G4" s="53"/>
      <c r="H4" s="23">
        <v>3</v>
      </c>
      <c r="I4" s="26"/>
      <c r="J4" s="27"/>
      <c r="K4" s="27"/>
      <c r="L4" s="27"/>
      <c r="M4" s="27"/>
      <c r="N4" s="27"/>
      <c r="O4" s="27"/>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26" priority="6">
      <formula>SUMPRODUCT(--ISNUMBER(MATCH(M2:M101, Selects, 0))) &gt; 0</formula>
    </cfRule>
    <cfRule type="expression" dxfId="25" priority="7">
      <formula>OR(AND(SUMPRODUCT(--ISNUMBER(MATCH(M2:M101, Selects, 0))) = 0, SUMPRODUCT(--ISNUMBER(MATCH(M2:M101, Delivery, 0))) = 0, SUMPRODUCT(--ISNUMBER(MATCH(M2:M101, Sales, 0))) = 0, SUMPRODUCT(--ISNUMBER(MATCH(M2:M101, Rejects, 0))) &gt; 0), COUNTIF(M2:M101, "*") = 0)</formula>
    </cfRule>
    <cfRule type="expression" dxfId="24" priority="8">
      <formula>AND(SUMPRODUCT(--ISNUMBER(MATCH(M2:M101, Selects, 0))) = 0, SUMPRODUCT(--ISNUMBER(MATCH(M2:M101, Delivery, 0))) &gt; 0)</formula>
    </cfRule>
    <cfRule type="expression" dxfId="23" priority="9">
      <formula>AND(SUMPRODUCT(--ISNUMBER(MATCH(M2:M101, Selects, 0))) = 0, SUMPRODUCT(--ISNUMBER(MATCH(M2:M101, Delivery, 0))) = 0, SUMPRODUCT(--ISNUMBER(MATCH(M2:M101, Sales, 0))) &gt; 0)</formula>
    </cfRule>
  </conditionalFormatting>
  <conditionalFormatting sqref="A2:G101">
    <cfRule type="expression" dxfId="22" priority="1">
      <formula>OR(ISNUMBER(SEARCH("*hold*", $A$1)), ISNUMBER(SEARCH("*close*", $A$1)))</formula>
    </cfRule>
  </conditionalFormatting>
  <conditionalFormatting sqref="I2:O101">
    <cfRule type="expression" dxfId="21" priority="2">
      <formula>AND(COUNTA($I2:$L2)=4,ISNUMBER(MATCH($M2,Selects,0)))</formula>
    </cfRule>
    <cfRule type="expression" dxfId="20" priority="3">
      <formula>AND(COUNTA($I2:$L2)=4,ISNUMBER(MATCH($M2,Sales,0)))</formula>
    </cfRule>
    <cfRule type="expression" dxfId="19" priority="4">
      <formula>AND(COUNTA($I2:$L2)=4,ISNUMBER(MATCH($M2,Delivery,0)))</formula>
    </cfRule>
    <cfRule type="expression" dxfId="1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A64EDF3B-4C6F-4B99-A4DB-2A22CF715149}">
      <formula1>Source</formula1>
    </dataValidation>
    <dataValidation type="list" allowBlank="1" showInputMessage="1" showErrorMessage="1" errorTitle="Selection only" error="Select proper status of profile" promptTitle="Select status" prompt="Only select" sqref="M2:M101" xr:uid="{92C8DA2C-DB20-4975-9B3D-4B3A1E32D734}">
      <formula1>Status</formula1>
    </dataValidation>
  </dataValidation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2947E-48B6-4244-AF87-987F44F5DE15}">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331</v>
      </c>
      <c r="B1" s="46"/>
      <c r="C1" s="46"/>
      <c r="D1" s="46"/>
      <c r="E1" s="46"/>
      <c r="F1" s="46"/>
      <c r="G1" s="47"/>
      <c r="H1" s="15" t="s">
        <v>86</v>
      </c>
      <c r="I1" s="25" t="s">
        <v>87</v>
      </c>
      <c r="J1" s="25" t="s">
        <v>88</v>
      </c>
      <c r="K1" s="25" t="s">
        <v>89</v>
      </c>
      <c r="L1" s="25" t="s">
        <v>90</v>
      </c>
      <c r="M1" s="25" t="s">
        <v>91</v>
      </c>
      <c r="N1" s="25" t="s">
        <v>92</v>
      </c>
      <c r="O1" s="25" t="s">
        <v>93</v>
      </c>
    </row>
    <row r="2" spans="1:15" ht="15" thickBot="1">
      <c r="A2" s="68" t="s">
        <v>437</v>
      </c>
      <c r="B2" s="49"/>
      <c r="C2" s="49"/>
      <c r="D2" s="49"/>
      <c r="E2" s="49"/>
      <c r="F2" s="49"/>
      <c r="G2" s="50"/>
      <c r="H2" s="23">
        <v>1</v>
      </c>
      <c r="I2" s="26">
        <v>45469</v>
      </c>
      <c r="J2" s="27" t="s">
        <v>347</v>
      </c>
      <c r="K2" s="27" t="s">
        <v>109</v>
      </c>
      <c r="L2" s="27" t="s">
        <v>120</v>
      </c>
      <c r="M2" s="27" t="s">
        <v>101</v>
      </c>
      <c r="N2" s="27"/>
      <c r="O2" s="28" t="s">
        <v>345</v>
      </c>
    </row>
    <row r="3" spans="1:15" ht="15" thickBot="1">
      <c r="A3" s="51"/>
      <c r="B3" s="52"/>
      <c r="C3" s="52"/>
      <c r="D3" s="52"/>
      <c r="E3" s="52"/>
      <c r="F3" s="52"/>
      <c r="G3" s="53"/>
      <c r="H3" s="23">
        <v>2</v>
      </c>
      <c r="I3" s="26">
        <v>45469</v>
      </c>
      <c r="J3" s="27" t="s">
        <v>173</v>
      </c>
      <c r="K3" s="27" t="s">
        <v>109</v>
      </c>
      <c r="L3" s="27" t="s">
        <v>120</v>
      </c>
      <c r="M3" s="27" t="s">
        <v>101</v>
      </c>
      <c r="N3" s="27"/>
      <c r="O3" s="28" t="s">
        <v>345</v>
      </c>
    </row>
    <row r="4" spans="1:15" ht="15" thickBot="1">
      <c r="A4" s="51"/>
      <c r="B4" s="52"/>
      <c r="C4" s="52"/>
      <c r="D4" s="52"/>
      <c r="E4" s="52"/>
      <c r="F4" s="52"/>
      <c r="G4" s="53"/>
      <c r="H4" s="23">
        <v>3</v>
      </c>
      <c r="I4" s="26">
        <v>45469</v>
      </c>
      <c r="J4" s="27" t="s">
        <v>154</v>
      </c>
      <c r="K4" s="27" t="s">
        <v>109</v>
      </c>
      <c r="L4" s="27" t="s">
        <v>120</v>
      </c>
      <c r="M4" s="27" t="s">
        <v>101</v>
      </c>
      <c r="N4" s="27"/>
      <c r="O4" s="28" t="s">
        <v>345</v>
      </c>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17" priority="6">
      <formula>SUMPRODUCT(--ISNUMBER(MATCH(M2:M101, Selects, 0))) &gt; 0</formula>
    </cfRule>
    <cfRule type="expression" dxfId="16" priority="7">
      <formula>OR(AND(SUMPRODUCT(--ISNUMBER(MATCH(M2:M101, Selects, 0))) = 0, SUMPRODUCT(--ISNUMBER(MATCH(M2:M101, Delivery, 0))) = 0, SUMPRODUCT(--ISNUMBER(MATCH(M2:M101, Sales, 0))) = 0, SUMPRODUCT(--ISNUMBER(MATCH(M2:M101, Rejects, 0))) &gt; 0), COUNTIF(M2:M101, "*") = 0)</formula>
    </cfRule>
    <cfRule type="expression" dxfId="15" priority="8">
      <formula>AND(SUMPRODUCT(--ISNUMBER(MATCH(M2:M101, Selects, 0))) = 0, SUMPRODUCT(--ISNUMBER(MATCH(M2:M101, Delivery, 0))) &gt; 0)</formula>
    </cfRule>
    <cfRule type="expression" dxfId="14" priority="9">
      <formula>AND(SUMPRODUCT(--ISNUMBER(MATCH(M2:M101, Selects, 0))) = 0, SUMPRODUCT(--ISNUMBER(MATCH(M2:M101, Delivery, 0))) = 0, SUMPRODUCT(--ISNUMBER(MATCH(M2:M101, Sales, 0))) &gt; 0)</formula>
    </cfRule>
  </conditionalFormatting>
  <conditionalFormatting sqref="A2:G101">
    <cfRule type="expression" dxfId="13" priority="1">
      <formula>OR(ISNUMBER(SEARCH("*hold*", $A$1)), ISNUMBER(SEARCH("*close*", $A$1)))</formula>
    </cfRule>
  </conditionalFormatting>
  <conditionalFormatting sqref="I2:O101">
    <cfRule type="expression" dxfId="12" priority="2">
      <formula>AND(COUNTA($I2:$L2)=4,ISNUMBER(MATCH($M2,Selects,0)))</formula>
    </cfRule>
    <cfRule type="expression" dxfId="11" priority="3">
      <formula>AND(COUNTA($I2:$L2)=4,ISNUMBER(MATCH($M2,Sales,0)))</formula>
    </cfRule>
    <cfRule type="expression" dxfId="10" priority="4">
      <formula>AND(COUNTA($I2:$L2)=4,ISNUMBER(MATCH($M2,Delivery,0)))</formula>
    </cfRule>
    <cfRule type="expression" dxfId="9"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C91C7ECA-08CC-4702-908B-63188EC6817B}">
      <formula1>Status</formula1>
    </dataValidation>
    <dataValidation type="list" allowBlank="1" showInputMessage="1" showErrorMessage="1" errorTitle="Selection only" error="Data not in list" promptTitle="Select proper source" sqref="L2:L101" xr:uid="{8B5570A7-0D0B-4170-BC7A-B5E78A41A313}">
      <formula1>Source</formula1>
    </dataValidation>
  </dataValidation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B405F-0040-4E45-A258-64336AEFDE4D}">
  <sheetPr>
    <tabColor theme="1" tint="0.499984740745262"/>
  </sheetPr>
  <dimension ref="A1:O101"/>
  <sheetViews>
    <sheetView workbookViewId="0">
      <pane ySplit="1" topLeftCell="A2" activePane="bottomLeft" state="frozen"/>
      <selection pane="bottomLeft" activeCell="A2" sqref="A2:G101"/>
    </sheetView>
  </sheetViews>
  <sheetFormatPr defaultRowHeight="14.4"/>
  <cols>
    <col min="1" max="7" width="10.6640625" style="7" customWidth="1"/>
    <col min="8" max="8" width="4" style="8" bestFit="1" customWidth="1"/>
    <col min="9" max="9" width="10.33203125" bestFit="1" customWidth="1"/>
    <col min="10" max="10" width="26.6640625" bestFit="1" customWidth="1"/>
    <col min="11" max="11" width="4" bestFit="1" customWidth="1"/>
    <col min="13" max="13" width="29.88671875" customWidth="1"/>
    <col min="14" max="14" width="23.44140625" customWidth="1"/>
    <col min="15" max="15" width="22.6640625" customWidth="1"/>
  </cols>
  <sheetData>
    <row r="1" spans="1:15" ht="15" thickBot="1">
      <c r="A1" s="46" t="s">
        <v>348</v>
      </c>
      <c r="B1" s="46"/>
      <c r="C1" s="46"/>
      <c r="D1" s="46"/>
      <c r="E1" s="46"/>
      <c r="F1" s="46"/>
      <c r="G1" s="47"/>
      <c r="H1" s="15" t="s">
        <v>86</v>
      </c>
      <c r="I1" s="25" t="s">
        <v>87</v>
      </c>
      <c r="J1" s="25" t="s">
        <v>88</v>
      </c>
      <c r="K1" s="25" t="s">
        <v>89</v>
      </c>
      <c r="L1" s="25" t="s">
        <v>90</v>
      </c>
      <c r="M1" s="25" t="s">
        <v>91</v>
      </c>
      <c r="N1" s="25" t="s">
        <v>92</v>
      </c>
      <c r="O1" s="25" t="s">
        <v>93</v>
      </c>
    </row>
    <row r="2" spans="1:15" ht="15" thickBot="1">
      <c r="A2" s="68" t="s">
        <v>438</v>
      </c>
      <c r="B2" s="49"/>
      <c r="C2" s="49"/>
      <c r="D2" s="49"/>
      <c r="E2" s="49"/>
      <c r="F2" s="49"/>
      <c r="G2" s="50"/>
      <c r="H2" s="23">
        <v>1</v>
      </c>
      <c r="I2" s="26">
        <v>45478</v>
      </c>
      <c r="J2" s="27" t="s">
        <v>349</v>
      </c>
      <c r="K2" s="27" t="s">
        <v>109</v>
      </c>
      <c r="L2" s="27" t="s">
        <v>95</v>
      </c>
      <c r="M2" s="27" t="s">
        <v>101</v>
      </c>
      <c r="N2" s="27"/>
      <c r="O2" s="28"/>
    </row>
    <row r="3" spans="1:15" ht="15" thickBot="1">
      <c r="A3" s="51"/>
      <c r="B3" s="52"/>
      <c r="C3" s="52"/>
      <c r="D3" s="52"/>
      <c r="E3" s="52"/>
      <c r="F3" s="52"/>
      <c r="G3" s="53"/>
      <c r="H3" s="23">
        <v>2</v>
      </c>
      <c r="I3" s="26"/>
      <c r="J3" s="27"/>
      <c r="K3" s="27"/>
      <c r="L3" s="27"/>
      <c r="M3" s="27"/>
      <c r="N3" s="27"/>
      <c r="O3" s="28"/>
    </row>
    <row r="4" spans="1:15" ht="15" thickBot="1">
      <c r="A4" s="51"/>
      <c r="B4" s="52"/>
      <c r="C4" s="52"/>
      <c r="D4" s="52"/>
      <c r="E4" s="52"/>
      <c r="F4" s="52"/>
      <c r="G4" s="53"/>
      <c r="H4" s="23">
        <v>3</v>
      </c>
      <c r="I4" s="26"/>
      <c r="J4" s="27"/>
      <c r="K4" s="27"/>
      <c r="L4" s="27"/>
      <c r="M4" s="27"/>
      <c r="N4" s="27"/>
      <c r="O4" s="28"/>
    </row>
    <row r="5" spans="1:15" ht="15" thickBot="1">
      <c r="A5" s="51"/>
      <c r="B5" s="52"/>
      <c r="C5" s="52"/>
      <c r="D5" s="52"/>
      <c r="E5" s="52"/>
      <c r="F5" s="52"/>
      <c r="G5" s="53"/>
      <c r="H5" s="23">
        <v>4</v>
      </c>
      <c r="I5" s="26"/>
      <c r="J5" s="27"/>
      <c r="K5" s="27"/>
      <c r="L5" s="27"/>
      <c r="M5" s="27"/>
      <c r="N5" s="27"/>
      <c r="O5" s="27"/>
    </row>
    <row r="6" spans="1:15" ht="15" thickBot="1">
      <c r="A6" s="51"/>
      <c r="B6" s="52"/>
      <c r="C6" s="52"/>
      <c r="D6" s="52"/>
      <c r="E6" s="52"/>
      <c r="F6" s="52"/>
      <c r="G6" s="53"/>
      <c r="H6" s="23">
        <v>5</v>
      </c>
      <c r="I6" s="26"/>
      <c r="J6" s="27"/>
      <c r="K6" s="27"/>
      <c r="L6" s="27"/>
      <c r="M6" s="27"/>
      <c r="N6" s="27"/>
      <c r="O6" s="27"/>
    </row>
    <row r="7" spans="1:15" ht="15" thickBot="1">
      <c r="A7" s="51"/>
      <c r="B7" s="52"/>
      <c r="C7" s="52"/>
      <c r="D7" s="52"/>
      <c r="E7" s="52"/>
      <c r="F7" s="52"/>
      <c r="G7" s="53"/>
      <c r="H7" s="23">
        <v>6</v>
      </c>
      <c r="I7" s="26"/>
      <c r="J7" s="27"/>
      <c r="K7" s="27"/>
      <c r="L7" s="27"/>
      <c r="M7" s="27"/>
      <c r="N7" s="27"/>
      <c r="O7" s="27"/>
    </row>
    <row r="8" spans="1:15" ht="15" thickBot="1">
      <c r="A8" s="51"/>
      <c r="B8" s="52"/>
      <c r="C8" s="52"/>
      <c r="D8" s="52"/>
      <c r="E8" s="52"/>
      <c r="F8" s="52"/>
      <c r="G8" s="53"/>
      <c r="H8" s="23">
        <v>7</v>
      </c>
      <c r="I8" s="26"/>
      <c r="J8" s="27"/>
      <c r="K8" s="27"/>
      <c r="L8" s="27"/>
      <c r="M8" s="27"/>
      <c r="N8" s="27"/>
      <c r="O8" s="27"/>
    </row>
    <row r="9" spans="1:15" ht="15" thickBot="1">
      <c r="A9" s="51"/>
      <c r="B9" s="52"/>
      <c r="C9" s="52"/>
      <c r="D9" s="52"/>
      <c r="E9" s="52"/>
      <c r="F9" s="52"/>
      <c r="G9" s="53"/>
      <c r="H9" s="23">
        <v>8</v>
      </c>
      <c r="I9" s="26"/>
      <c r="J9" s="27"/>
      <c r="K9" s="27"/>
      <c r="L9" s="27"/>
      <c r="M9" s="27"/>
      <c r="N9" s="27"/>
      <c r="O9" s="27"/>
    </row>
    <row r="10" spans="1:15" ht="15" thickBot="1">
      <c r="A10" s="51"/>
      <c r="B10" s="52"/>
      <c r="C10" s="52"/>
      <c r="D10" s="52"/>
      <c r="E10" s="52"/>
      <c r="F10" s="52"/>
      <c r="G10" s="53"/>
      <c r="H10" s="23">
        <v>9</v>
      </c>
      <c r="I10" s="26"/>
      <c r="J10" s="27"/>
      <c r="K10" s="27"/>
      <c r="L10" s="27"/>
      <c r="M10" s="27"/>
      <c r="N10" s="27"/>
      <c r="O10" s="27"/>
    </row>
    <row r="11" spans="1:15" ht="15" thickBot="1">
      <c r="A11" s="51"/>
      <c r="B11" s="52"/>
      <c r="C11" s="52"/>
      <c r="D11" s="52"/>
      <c r="E11" s="52"/>
      <c r="F11" s="52"/>
      <c r="G11" s="53"/>
      <c r="H11" s="23">
        <v>10</v>
      </c>
      <c r="I11" s="26"/>
      <c r="J11" s="27"/>
      <c r="K11" s="27"/>
      <c r="L11" s="27"/>
      <c r="M11" s="27"/>
      <c r="N11" s="27"/>
      <c r="O11" s="27"/>
    </row>
    <row r="12" spans="1:15" ht="15" thickBot="1">
      <c r="A12" s="51"/>
      <c r="B12" s="52"/>
      <c r="C12" s="52"/>
      <c r="D12" s="52"/>
      <c r="E12" s="52"/>
      <c r="F12" s="52"/>
      <c r="G12" s="53"/>
      <c r="H12" s="23">
        <v>11</v>
      </c>
      <c r="I12" s="26"/>
      <c r="J12" s="27"/>
      <c r="K12" s="27"/>
      <c r="L12" s="27"/>
      <c r="M12" s="27"/>
      <c r="N12" s="27"/>
      <c r="O12" s="27"/>
    </row>
    <row r="13" spans="1:15" ht="15" thickBot="1">
      <c r="A13" s="51"/>
      <c r="B13" s="52"/>
      <c r="C13" s="52"/>
      <c r="D13" s="52"/>
      <c r="E13" s="52"/>
      <c r="F13" s="52"/>
      <c r="G13" s="53"/>
      <c r="H13" s="23">
        <v>12</v>
      </c>
      <c r="I13" s="26"/>
      <c r="J13" s="27"/>
      <c r="K13" s="27"/>
      <c r="L13" s="27"/>
      <c r="M13" s="27"/>
      <c r="N13" s="27"/>
      <c r="O13" s="27"/>
    </row>
    <row r="14" spans="1:15" ht="15" thickBot="1">
      <c r="A14" s="51"/>
      <c r="B14" s="52"/>
      <c r="C14" s="52"/>
      <c r="D14" s="52"/>
      <c r="E14" s="52"/>
      <c r="F14" s="52"/>
      <c r="G14" s="53"/>
      <c r="H14" s="23">
        <v>13</v>
      </c>
      <c r="I14" s="26"/>
      <c r="J14" s="27"/>
      <c r="K14" s="27"/>
      <c r="L14" s="27"/>
      <c r="M14" s="27"/>
      <c r="N14" s="27"/>
      <c r="O14" s="27"/>
    </row>
    <row r="15" spans="1:15" ht="15" thickBot="1">
      <c r="A15" s="51"/>
      <c r="B15" s="52"/>
      <c r="C15" s="52"/>
      <c r="D15" s="52"/>
      <c r="E15" s="52"/>
      <c r="F15" s="52"/>
      <c r="G15" s="53"/>
      <c r="H15" s="23">
        <v>14</v>
      </c>
      <c r="I15" s="26"/>
      <c r="J15" s="27"/>
      <c r="K15" s="27"/>
      <c r="L15" s="27"/>
      <c r="M15" s="27"/>
      <c r="N15" s="27"/>
      <c r="O15" s="27"/>
    </row>
    <row r="16" spans="1:15" ht="15" thickBot="1">
      <c r="A16" s="51"/>
      <c r="B16" s="52"/>
      <c r="C16" s="52"/>
      <c r="D16" s="52"/>
      <c r="E16" s="52"/>
      <c r="F16" s="52"/>
      <c r="G16" s="53"/>
      <c r="H16" s="23">
        <v>15</v>
      </c>
      <c r="I16" s="26"/>
      <c r="J16" s="27"/>
      <c r="K16" s="27"/>
      <c r="L16" s="27"/>
      <c r="M16" s="27"/>
      <c r="N16" s="27"/>
      <c r="O16" s="27"/>
    </row>
    <row r="17" spans="1:15" ht="15" thickBot="1">
      <c r="A17" s="51"/>
      <c r="B17" s="52"/>
      <c r="C17" s="52"/>
      <c r="D17" s="52"/>
      <c r="E17" s="52"/>
      <c r="F17" s="52"/>
      <c r="G17" s="53"/>
      <c r="H17" s="23">
        <v>16</v>
      </c>
      <c r="I17" s="26"/>
      <c r="J17" s="27"/>
      <c r="K17" s="27"/>
      <c r="L17" s="27"/>
      <c r="M17" s="27"/>
      <c r="N17" s="27"/>
      <c r="O17" s="27"/>
    </row>
    <row r="18" spans="1:15" ht="15" thickBot="1">
      <c r="A18" s="51"/>
      <c r="B18" s="52"/>
      <c r="C18" s="52"/>
      <c r="D18" s="52"/>
      <c r="E18" s="52"/>
      <c r="F18" s="52"/>
      <c r="G18" s="53"/>
      <c r="H18" s="23">
        <v>17</v>
      </c>
      <c r="I18" s="26"/>
      <c r="J18" s="27"/>
      <c r="K18" s="27"/>
      <c r="L18" s="27"/>
      <c r="M18" s="27"/>
      <c r="N18" s="27"/>
      <c r="O18" s="27"/>
    </row>
    <row r="19" spans="1:15" ht="15" thickBot="1">
      <c r="A19" s="51"/>
      <c r="B19" s="52"/>
      <c r="C19" s="52"/>
      <c r="D19" s="52"/>
      <c r="E19" s="52"/>
      <c r="F19" s="52"/>
      <c r="G19" s="53"/>
      <c r="H19" s="23">
        <v>18</v>
      </c>
      <c r="I19" s="26"/>
      <c r="J19" s="27"/>
      <c r="K19" s="27"/>
      <c r="L19" s="27"/>
      <c r="M19" s="27"/>
      <c r="N19" s="27"/>
      <c r="O19" s="27"/>
    </row>
    <row r="20" spans="1:15" ht="15" thickBot="1">
      <c r="A20" s="51"/>
      <c r="B20" s="52"/>
      <c r="C20" s="52"/>
      <c r="D20" s="52"/>
      <c r="E20" s="52"/>
      <c r="F20" s="52"/>
      <c r="G20" s="53"/>
      <c r="H20" s="23">
        <v>19</v>
      </c>
      <c r="I20" s="26"/>
      <c r="J20" s="27"/>
      <c r="K20" s="27"/>
      <c r="L20" s="27"/>
      <c r="M20" s="27"/>
      <c r="N20" s="27"/>
      <c r="O20" s="27"/>
    </row>
    <row r="21" spans="1:15" ht="15" thickBot="1">
      <c r="A21" s="51"/>
      <c r="B21" s="52"/>
      <c r="C21" s="52"/>
      <c r="D21" s="52"/>
      <c r="E21" s="52"/>
      <c r="F21" s="52"/>
      <c r="G21" s="53"/>
      <c r="H21" s="23">
        <v>20</v>
      </c>
      <c r="I21" s="26"/>
      <c r="J21" s="27"/>
      <c r="K21" s="27"/>
      <c r="L21" s="27"/>
      <c r="M21" s="27"/>
      <c r="N21" s="27"/>
      <c r="O21" s="27"/>
    </row>
    <row r="22" spans="1:15" ht="15" thickBot="1">
      <c r="A22" s="51"/>
      <c r="B22" s="52"/>
      <c r="C22" s="52"/>
      <c r="D22" s="52"/>
      <c r="E22" s="52"/>
      <c r="F22" s="52"/>
      <c r="G22" s="53"/>
      <c r="H22" s="23">
        <v>21</v>
      </c>
      <c r="I22" s="26"/>
      <c r="J22" s="27"/>
      <c r="K22" s="27"/>
      <c r="L22" s="27"/>
      <c r="M22" s="27"/>
      <c r="N22" s="27"/>
      <c r="O22" s="27"/>
    </row>
    <row r="23" spans="1:15" ht="15" thickBot="1">
      <c r="A23" s="51"/>
      <c r="B23" s="52"/>
      <c r="C23" s="52"/>
      <c r="D23" s="52"/>
      <c r="E23" s="52"/>
      <c r="F23" s="52"/>
      <c r="G23" s="53"/>
      <c r="H23" s="23">
        <v>22</v>
      </c>
      <c r="I23" s="26"/>
      <c r="J23" s="27"/>
      <c r="K23" s="27"/>
      <c r="L23" s="27"/>
      <c r="M23" s="27"/>
      <c r="N23" s="27"/>
      <c r="O23" s="27"/>
    </row>
    <row r="24" spans="1:15" ht="15" thickBot="1">
      <c r="A24" s="51"/>
      <c r="B24" s="52"/>
      <c r="C24" s="52"/>
      <c r="D24" s="52"/>
      <c r="E24" s="52"/>
      <c r="F24" s="52"/>
      <c r="G24" s="53"/>
      <c r="H24" s="23">
        <v>23</v>
      </c>
      <c r="I24" s="26"/>
      <c r="J24" s="27"/>
      <c r="K24" s="27"/>
      <c r="L24" s="27"/>
      <c r="M24" s="27"/>
      <c r="N24" s="27"/>
      <c r="O24" s="27"/>
    </row>
    <row r="25" spans="1:15" ht="15" thickBot="1">
      <c r="A25" s="51"/>
      <c r="B25" s="52"/>
      <c r="C25" s="52"/>
      <c r="D25" s="52"/>
      <c r="E25" s="52"/>
      <c r="F25" s="52"/>
      <c r="G25" s="53"/>
      <c r="H25" s="23">
        <v>24</v>
      </c>
      <c r="I25" s="26"/>
      <c r="J25" s="27"/>
      <c r="K25" s="27"/>
      <c r="L25" s="27"/>
      <c r="M25" s="27"/>
      <c r="N25" s="27"/>
      <c r="O25" s="27"/>
    </row>
    <row r="26" spans="1:15" ht="15" thickBot="1">
      <c r="A26" s="51"/>
      <c r="B26" s="52"/>
      <c r="C26" s="52"/>
      <c r="D26" s="52"/>
      <c r="E26" s="52"/>
      <c r="F26" s="52"/>
      <c r="G26" s="53"/>
      <c r="H26" s="23">
        <v>25</v>
      </c>
      <c r="I26" s="26"/>
      <c r="J26" s="27"/>
      <c r="K26" s="27"/>
      <c r="L26" s="27"/>
      <c r="M26" s="27"/>
      <c r="N26" s="27"/>
      <c r="O26" s="27"/>
    </row>
    <row r="27" spans="1:15" ht="15" thickBot="1">
      <c r="A27" s="51"/>
      <c r="B27" s="52"/>
      <c r="C27" s="52"/>
      <c r="D27" s="52"/>
      <c r="E27" s="52"/>
      <c r="F27" s="52"/>
      <c r="G27" s="53"/>
      <c r="H27" s="23">
        <v>26</v>
      </c>
      <c r="I27" s="26"/>
      <c r="J27" s="27"/>
      <c r="K27" s="27"/>
      <c r="L27" s="27"/>
      <c r="M27" s="27"/>
      <c r="N27" s="27"/>
      <c r="O27" s="27"/>
    </row>
    <row r="28" spans="1:15" ht="15" thickBot="1">
      <c r="A28" s="51"/>
      <c r="B28" s="52"/>
      <c r="C28" s="52"/>
      <c r="D28" s="52"/>
      <c r="E28" s="52"/>
      <c r="F28" s="52"/>
      <c r="G28" s="53"/>
      <c r="H28" s="23">
        <v>27</v>
      </c>
      <c r="I28" s="26"/>
      <c r="J28" s="27"/>
      <c r="K28" s="27"/>
      <c r="L28" s="27"/>
      <c r="M28" s="27"/>
      <c r="N28" s="27"/>
      <c r="O28" s="27"/>
    </row>
    <row r="29" spans="1:15" ht="15" thickBot="1">
      <c r="A29" s="51"/>
      <c r="B29" s="52"/>
      <c r="C29" s="52"/>
      <c r="D29" s="52"/>
      <c r="E29" s="52"/>
      <c r="F29" s="52"/>
      <c r="G29" s="53"/>
      <c r="H29" s="23">
        <v>28</v>
      </c>
      <c r="I29" s="26"/>
      <c r="J29" s="27"/>
      <c r="K29" s="27"/>
      <c r="L29" s="27"/>
      <c r="M29" s="27"/>
      <c r="N29" s="27"/>
      <c r="O29" s="27"/>
    </row>
    <row r="30" spans="1:15" ht="15" thickBot="1">
      <c r="A30" s="51"/>
      <c r="B30" s="52"/>
      <c r="C30" s="52"/>
      <c r="D30" s="52"/>
      <c r="E30" s="52"/>
      <c r="F30" s="52"/>
      <c r="G30" s="53"/>
      <c r="H30" s="23">
        <v>29</v>
      </c>
      <c r="I30" s="26"/>
      <c r="J30" s="27"/>
      <c r="K30" s="27"/>
      <c r="L30" s="27"/>
      <c r="M30" s="27"/>
      <c r="N30" s="27"/>
      <c r="O30" s="27"/>
    </row>
    <row r="31" spans="1:15" ht="15" thickBot="1">
      <c r="A31" s="51"/>
      <c r="B31" s="52"/>
      <c r="C31" s="52"/>
      <c r="D31" s="52"/>
      <c r="E31" s="52"/>
      <c r="F31" s="52"/>
      <c r="G31" s="53"/>
      <c r="H31" s="23">
        <v>30</v>
      </c>
      <c r="I31" s="26"/>
      <c r="J31" s="27"/>
      <c r="K31" s="27"/>
      <c r="L31" s="27"/>
      <c r="M31" s="27"/>
      <c r="N31" s="27"/>
      <c r="O31" s="27"/>
    </row>
    <row r="32" spans="1:15" ht="15" thickBot="1">
      <c r="A32" s="51"/>
      <c r="B32" s="52"/>
      <c r="C32" s="52"/>
      <c r="D32" s="52"/>
      <c r="E32" s="52"/>
      <c r="F32" s="52"/>
      <c r="G32" s="53"/>
      <c r="H32" s="23">
        <v>31</v>
      </c>
      <c r="I32" s="26"/>
      <c r="J32" s="27"/>
      <c r="K32" s="27"/>
      <c r="L32" s="27"/>
      <c r="M32" s="27"/>
      <c r="N32" s="27"/>
      <c r="O32" s="27"/>
    </row>
    <row r="33" spans="1:15" ht="15" thickBot="1">
      <c r="A33" s="51"/>
      <c r="B33" s="52"/>
      <c r="C33" s="52"/>
      <c r="D33" s="52"/>
      <c r="E33" s="52"/>
      <c r="F33" s="52"/>
      <c r="G33" s="53"/>
      <c r="H33" s="23">
        <v>32</v>
      </c>
      <c r="I33" s="26"/>
      <c r="J33" s="27"/>
      <c r="K33" s="27"/>
      <c r="L33" s="27"/>
      <c r="M33" s="27"/>
      <c r="N33" s="27"/>
      <c r="O33" s="27"/>
    </row>
    <row r="34" spans="1:15" ht="15" thickBot="1">
      <c r="A34" s="51"/>
      <c r="B34" s="52"/>
      <c r="C34" s="52"/>
      <c r="D34" s="52"/>
      <c r="E34" s="52"/>
      <c r="F34" s="52"/>
      <c r="G34" s="53"/>
      <c r="H34" s="23">
        <v>33</v>
      </c>
      <c r="I34" s="26"/>
      <c r="J34" s="27"/>
      <c r="K34" s="27"/>
      <c r="L34" s="27"/>
      <c r="M34" s="27"/>
      <c r="N34" s="27"/>
      <c r="O34" s="27"/>
    </row>
    <row r="35" spans="1:15" ht="15" thickBot="1">
      <c r="A35" s="51"/>
      <c r="B35" s="52"/>
      <c r="C35" s="52"/>
      <c r="D35" s="52"/>
      <c r="E35" s="52"/>
      <c r="F35" s="52"/>
      <c r="G35" s="53"/>
      <c r="H35" s="23">
        <v>34</v>
      </c>
      <c r="I35" s="26"/>
      <c r="J35" s="27"/>
      <c r="K35" s="27"/>
      <c r="L35" s="27"/>
      <c r="M35" s="27"/>
      <c r="N35" s="27"/>
      <c r="O35" s="27"/>
    </row>
    <row r="36" spans="1:15" ht="15" thickBot="1">
      <c r="A36" s="51"/>
      <c r="B36" s="52"/>
      <c r="C36" s="52"/>
      <c r="D36" s="52"/>
      <c r="E36" s="52"/>
      <c r="F36" s="52"/>
      <c r="G36" s="53"/>
      <c r="H36" s="23">
        <v>35</v>
      </c>
      <c r="I36" s="26"/>
      <c r="J36" s="27"/>
      <c r="K36" s="27"/>
      <c r="L36" s="27"/>
      <c r="M36" s="27"/>
      <c r="N36" s="27"/>
      <c r="O36" s="27"/>
    </row>
    <row r="37" spans="1:15" ht="15" thickBot="1">
      <c r="A37" s="51"/>
      <c r="B37" s="52"/>
      <c r="C37" s="52"/>
      <c r="D37" s="52"/>
      <c r="E37" s="52"/>
      <c r="F37" s="52"/>
      <c r="G37" s="53"/>
      <c r="H37" s="23">
        <v>36</v>
      </c>
      <c r="I37" s="26"/>
      <c r="J37" s="27"/>
      <c r="K37" s="27"/>
      <c r="L37" s="27"/>
      <c r="M37" s="27"/>
      <c r="N37" s="27"/>
      <c r="O37" s="27"/>
    </row>
    <row r="38" spans="1:15" ht="15" thickBot="1">
      <c r="A38" s="51"/>
      <c r="B38" s="52"/>
      <c r="C38" s="52"/>
      <c r="D38" s="52"/>
      <c r="E38" s="52"/>
      <c r="F38" s="52"/>
      <c r="G38" s="53"/>
      <c r="H38" s="23">
        <v>37</v>
      </c>
      <c r="I38" s="26"/>
      <c r="J38" s="27"/>
      <c r="K38" s="27"/>
      <c r="L38" s="27"/>
      <c r="M38" s="27"/>
      <c r="N38" s="27"/>
      <c r="O38" s="27"/>
    </row>
    <row r="39" spans="1:15" ht="15" thickBot="1">
      <c r="A39" s="51"/>
      <c r="B39" s="52"/>
      <c r="C39" s="52"/>
      <c r="D39" s="52"/>
      <c r="E39" s="52"/>
      <c r="F39" s="52"/>
      <c r="G39" s="53"/>
      <c r="H39" s="23">
        <v>38</v>
      </c>
      <c r="I39" s="26"/>
      <c r="J39" s="27"/>
      <c r="K39" s="27"/>
      <c r="L39" s="27"/>
      <c r="M39" s="27"/>
      <c r="N39" s="27"/>
      <c r="O39" s="27"/>
    </row>
    <row r="40" spans="1:15" ht="15" thickBot="1">
      <c r="A40" s="51"/>
      <c r="B40" s="52"/>
      <c r="C40" s="52"/>
      <c r="D40" s="52"/>
      <c r="E40" s="52"/>
      <c r="F40" s="52"/>
      <c r="G40" s="53"/>
      <c r="H40" s="23">
        <v>39</v>
      </c>
      <c r="I40" s="26"/>
      <c r="J40" s="27"/>
      <c r="K40" s="27"/>
      <c r="L40" s="27"/>
      <c r="M40" s="27"/>
      <c r="N40" s="27"/>
      <c r="O40" s="27"/>
    </row>
    <row r="41" spans="1:15" ht="15" thickBot="1">
      <c r="A41" s="51"/>
      <c r="B41" s="52"/>
      <c r="C41" s="52"/>
      <c r="D41" s="52"/>
      <c r="E41" s="52"/>
      <c r="F41" s="52"/>
      <c r="G41" s="53"/>
      <c r="H41" s="23">
        <v>40</v>
      </c>
      <c r="I41" s="26"/>
      <c r="J41" s="27"/>
      <c r="K41" s="27"/>
      <c r="L41" s="27"/>
      <c r="M41" s="27"/>
      <c r="N41" s="27"/>
      <c r="O41" s="27"/>
    </row>
    <row r="42" spans="1:15" ht="15" thickBot="1">
      <c r="A42" s="51"/>
      <c r="B42" s="52"/>
      <c r="C42" s="52"/>
      <c r="D42" s="52"/>
      <c r="E42" s="52"/>
      <c r="F42" s="52"/>
      <c r="G42" s="53"/>
      <c r="H42" s="23">
        <v>41</v>
      </c>
      <c r="I42" s="26"/>
      <c r="J42" s="27"/>
      <c r="K42" s="27"/>
      <c r="L42" s="27"/>
      <c r="M42" s="27"/>
      <c r="N42" s="27"/>
      <c r="O42" s="27"/>
    </row>
    <row r="43" spans="1:15" ht="15" thickBot="1">
      <c r="A43" s="51"/>
      <c r="B43" s="52"/>
      <c r="C43" s="52"/>
      <c r="D43" s="52"/>
      <c r="E43" s="52"/>
      <c r="F43" s="52"/>
      <c r="G43" s="53"/>
      <c r="H43" s="23">
        <v>42</v>
      </c>
      <c r="I43" s="26"/>
      <c r="J43" s="27"/>
      <c r="K43" s="27"/>
      <c r="L43" s="27"/>
      <c r="M43" s="27"/>
      <c r="N43" s="27"/>
      <c r="O43" s="27"/>
    </row>
    <row r="44" spans="1:15" ht="15" thickBot="1">
      <c r="A44" s="51"/>
      <c r="B44" s="52"/>
      <c r="C44" s="52"/>
      <c r="D44" s="52"/>
      <c r="E44" s="52"/>
      <c r="F44" s="52"/>
      <c r="G44" s="53"/>
      <c r="H44" s="23">
        <v>43</v>
      </c>
      <c r="I44" s="26"/>
      <c r="J44" s="27"/>
      <c r="K44" s="27"/>
      <c r="L44" s="27"/>
      <c r="M44" s="27"/>
      <c r="N44" s="27"/>
      <c r="O44" s="27"/>
    </row>
    <row r="45" spans="1:15" ht="15" thickBot="1">
      <c r="A45" s="51"/>
      <c r="B45" s="52"/>
      <c r="C45" s="52"/>
      <c r="D45" s="52"/>
      <c r="E45" s="52"/>
      <c r="F45" s="52"/>
      <c r="G45" s="53"/>
      <c r="H45" s="23">
        <v>44</v>
      </c>
      <c r="I45" s="26"/>
      <c r="J45" s="27"/>
      <c r="K45" s="27"/>
      <c r="L45" s="27"/>
      <c r="M45" s="27"/>
      <c r="N45" s="27"/>
      <c r="O45" s="27"/>
    </row>
    <row r="46" spans="1:15" ht="15" thickBot="1">
      <c r="A46" s="51"/>
      <c r="B46" s="52"/>
      <c r="C46" s="52"/>
      <c r="D46" s="52"/>
      <c r="E46" s="52"/>
      <c r="F46" s="52"/>
      <c r="G46" s="53"/>
      <c r="H46" s="23">
        <v>45</v>
      </c>
      <c r="I46" s="26"/>
      <c r="J46" s="27"/>
      <c r="K46" s="27"/>
      <c r="L46" s="27"/>
      <c r="M46" s="27"/>
      <c r="N46" s="27"/>
      <c r="O46" s="27"/>
    </row>
    <row r="47" spans="1:15" ht="15" thickBot="1">
      <c r="A47" s="51"/>
      <c r="B47" s="52"/>
      <c r="C47" s="52"/>
      <c r="D47" s="52"/>
      <c r="E47" s="52"/>
      <c r="F47" s="52"/>
      <c r="G47" s="53"/>
      <c r="H47" s="23">
        <v>46</v>
      </c>
      <c r="I47" s="26"/>
      <c r="J47" s="27"/>
      <c r="K47" s="27"/>
      <c r="L47" s="27"/>
      <c r="M47" s="27"/>
      <c r="N47" s="27"/>
      <c r="O47" s="27"/>
    </row>
    <row r="48" spans="1:15" ht="15" thickBot="1">
      <c r="A48" s="51"/>
      <c r="B48" s="52"/>
      <c r="C48" s="52"/>
      <c r="D48" s="52"/>
      <c r="E48" s="52"/>
      <c r="F48" s="52"/>
      <c r="G48" s="53"/>
      <c r="H48" s="23">
        <v>47</v>
      </c>
      <c r="I48" s="26"/>
      <c r="J48" s="27"/>
      <c r="K48" s="27"/>
      <c r="L48" s="27"/>
      <c r="M48" s="27"/>
      <c r="N48" s="27"/>
      <c r="O48" s="27"/>
    </row>
    <row r="49" spans="1:15" ht="15" thickBot="1">
      <c r="A49" s="51"/>
      <c r="B49" s="52"/>
      <c r="C49" s="52"/>
      <c r="D49" s="52"/>
      <c r="E49" s="52"/>
      <c r="F49" s="52"/>
      <c r="G49" s="53"/>
      <c r="H49" s="23">
        <v>48</v>
      </c>
      <c r="I49" s="26"/>
      <c r="J49" s="27"/>
      <c r="K49" s="27"/>
      <c r="L49" s="27"/>
      <c r="M49" s="27"/>
      <c r="N49" s="27"/>
      <c r="O49" s="27"/>
    </row>
    <row r="50" spans="1:15" ht="15" thickBot="1">
      <c r="A50" s="51"/>
      <c r="B50" s="52"/>
      <c r="C50" s="52"/>
      <c r="D50" s="52"/>
      <c r="E50" s="52"/>
      <c r="F50" s="52"/>
      <c r="G50" s="53"/>
      <c r="H50" s="23">
        <v>49</v>
      </c>
      <c r="I50" s="26"/>
      <c r="J50" s="27"/>
      <c r="K50" s="27"/>
      <c r="L50" s="27"/>
      <c r="M50" s="27"/>
      <c r="N50" s="27"/>
      <c r="O50" s="27"/>
    </row>
    <row r="51" spans="1:15" ht="15" thickBot="1">
      <c r="A51" s="51"/>
      <c r="B51" s="52"/>
      <c r="C51" s="52"/>
      <c r="D51" s="52"/>
      <c r="E51" s="52"/>
      <c r="F51" s="52"/>
      <c r="G51" s="53"/>
      <c r="H51" s="23">
        <v>50</v>
      </c>
      <c r="I51" s="26"/>
      <c r="J51" s="27"/>
      <c r="K51" s="27"/>
      <c r="L51" s="27"/>
      <c r="M51" s="27"/>
      <c r="N51" s="27"/>
      <c r="O51" s="27"/>
    </row>
    <row r="52" spans="1:15" ht="15" thickBot="1">
      <c r="A52" s="51"/>
      <c r="B52" s="52"/>
      <c r="C52" s="52"/>
      <c r="D52" s="52"/>
      <c r="E52" s="52"/>
      <c r="F52" s="52"/>
      <c r="G52" s="53"/>
      <c r="H52" s="23">
        <v>51</v>
      </c>
      <c r="I52" s="26"/>
      <c r="J52" s="27"/>
      <c r="K52" s="27"/>
      <c r="L52" s="27"/>
      <c r="M52" s="27"/>
      <c r="N52" s="27"/>
      <c r="O52" s="27"/>
    </row>
    <row r="53" spans="1:15" ht="15" thickBot="1">
      <c r="A53" s="51"/>
      <c r="B53" s="52"/>
      <c r="C53" s="52"/>
      <c r="D53" s="52"/>
      <c r="E53" s="52"/>
      <c r="F53" s="52"/>
      <c r="G53" s="53"/>
      <c r="H53" s="23">
        <v>52</v>
      </c>
      <c r="I53" s="26"/>
      <c r="J53" s="27"/>
      <c r="K53" s="27"/>
      <c r="L53" s="27"/>
      <c r="M53" s="27"/>
      <c r="N53" s="27"/>
      <c r="O53" s="27"/>
    </row>
    <row r="54" spans="1:15" ht="15" thickBot="1">
      <c r="A54" s="51"/>
      <c r="B54" s="52"/>
      <c r="C54" s="52"/>
      <c r="D54" s="52"/>
      <c r="E54" s="52"/>
      <c r="F54" s="52"/>
      <c r="G54" s="53"/>
      <c r="H54" s="23">
        <v>53</v>
      </c>
      <c r="I54" s="26"/>
      <c r="J54" s="27"/>
      <c r="K54" s="27"/>
      <c r="L54" s="27"/>
      <c r="M54" s="27"/>
      <c r="N54" s="27"/>
      <c r="O54" s="27"/>
    </row>
    <row r="55" spans="1:15" ht="15" thickBot="1">
      <c r="A55" s="51"/>
      <c r="B55" s="52"/>
      <c r="C55" s="52"/>
      <c r="D55" s="52"/>
      <c r="E55" s="52"/>
      <c r="F55" s="52"/>
      <c r="G55" s="53"/>
      <c r="H55" s="23">
        <v>54</v>
      </c>
      <c r="I55" s="26"/>
      <c r="J55" s="27"/>
      <c r="K55" s="27"/>
      <c r="L55" s="27"/>
      <c r="M55" s="27"/>
      <c r="N55" s="27"/>
      <c r="O55" s="27"/>
    </row>
    <row r="56" spans="1:15" ht="15" thickBot="1">
      <c r="A56" s="51"/>
      <c r="B56" s="52"/>
      <c r="C56" s="52"/>
      <c r="D56" s="52"/>
      <c r="E56" s="52"/>
      <c r="F56" s="52"/>
      <c r="G56" s="53"/>
      <c r="H56" s="23">
        <v>55</v>
      </c>
      <c r="I56" s="26"/>
      <c r="J56" s="27"/>
      <c r="K56" s="27"/>
      <c r="L56" s="27"/>
      <c r="M56" s="27"/>
      <c r="N56" s="27"/>
      <c r="O56" s="27"/>
    </row>
    <row r="57" spans="1:15" ht="15" thickBot="1">
      <c r="A57" s="51"/>
      <c r="B57" s="52"/>
      <c r="C57" s="52"/>
      <c r="D57" s="52"/>
      <c r="E57" s="52"/>
      <c r="F57" s="52"/>
      <c r="G57" s="53"/>
      <c r="H57" s="23">
        <v>56</v>
      </c>
      <c r="I57" s="26"/>
      <c r="J57" s="27"/>
      <c r="K57" s="27"/>
      <c r="L57" s="27"/>
      <c r="M57" s="27"/>
      <c r="N57" s="27"/>
      <c r="O57" s="27"/>
    </row>
    <row r="58" spans="1:15" ht="15" thickBot="1">
      <c r="A58" s="51"/>
      <c r="B58" s="52"/>
      <c r="C58" s="52"/>
      <c r="D58" s="52"/>
      <c r="E58" s="52"/>
      <c r="F58" s="52"/>
      <c r="G58" s="53"/>
      <c r="H58" s="23">
        <v>57</v>
      </c>
      <c r="I58" s="26"/>
      <c r="J58" s="27"/>
      <c r="K58" s="27"/>
      <c r="L58" s="27"/>
      <c r="M58" s="27"/>
      <c r="N58" s="27"/>
      <c r="O58" s="27"/>
    </row>
    <row r="59" spans="1:15" ht="15" thickBot="1">
      <c r="A59" s="51"/>
      <c r="B59" s="52"/>
      <c r="C59" s="52"/>
      <c r="D59" s="52"/>
      <c r="E59" s="52"/>
      <c r="F59" s="52"/>
      <c r="G59" s="53"/>
      <c r="H59" s="23">
        <v>58</v>
      </c>
      <c r="I59" s="26"/>
      <c r="J59" s="27"/>
      <c r="K59" s="27"/>
      <c r="L59" s="27"/>
      <c r="M59" s="27"/>
      <c r="N59" s="27"/>
      <c r="O59" s="27"/>
    </row>
    <row r="60" spans="1:15" ht="15" thickBot="1">
      <c r="A60" s="51"/>
      <c r="B60" s="52"/>
      <c r="C60" s="52"/>
      <c r="D60" s="52"/>
      <c r="E60" s="52"/>
      <c r="F60" s="52"/>
      <c r="G60" s="53"/>
      <c r="H60" s="23">
        <v>59</v>
      </c>
      <c r="I60" s="26"/>
      <c r="J60" s="27"/>
      <c r="K60" s="27"/>
      <c r="L60" s="27"/>
      <c r="M60" s="27"/>
      <c r="N60" s="27"/>
      <c r="O60" s="27"/>
    </row>
    <row r="61" spans="1:15" ht="15" thickBot="1">
      <c r="A61" s="51"/>
      <c r="B61" s="52"/>
      <c r="C61" s="52"/>
      <c r="D61" s="52"/>
      <c r="E61" s="52"/>
      <c r="F61" s="52"/>
      <c r="G61" s="53"/>
      <c r="H61" s="23">
        <v>60</v>
      </c>
      <c r="I61" s="26"/>
      <c r="J61" s="27"/>
      <c r="K61" s="27"/>
      <c r="L61" s="27"/>
      <c r="M61" s="27"/>
      <c r="N61" s="27"/>
      <c r="O61" s="27"/>
    </row>
    <row r="62" spans="1:15" ht="15" thickBot="1">
      <c r="A62" s="51"/>
      <c r="B62" s="52"/>
      <c r="C62" s="52"/>
      <c r="D62" s="52"/>
      <c r="E62" s="52"/>
      <c r="F62" s="52"/>
      <c r="G62" s="53"/>
      <c r="H62" s="23">
        <v>61</v>
      </c>
      <c r="I62" s="26"/>
      <c r="J62" s="27"/>
      <c r="K62" s="27"/>
      <c r="L62" s="27"/>
      <c r="M62" s="27"/>
      <c r="N62" s="27"/>
      <c r="O62" s="27"/>
    </row>
    <row r="63" spans="1:15" ht="15" thickBot="1">
      <c r="A63" s="51"/>
      <c r="B63" s="52"/>
      <c r="C63" s="52"/>
      <c r="D63" s="52"/>
      <c r="E63" s="52"/>
      <c r="F63" s="52"/>
      <c r="G63" s="53"/>
      <c r="H63" s="23">
        <v>62</v>
      </c>
      <c r="I63" s="26"/>
      <c r="J63" s="27"/>
      <c r="K63" s="27"/>
      <c r="L63" s="27"/>
      <c r="M63" s="27"/>
      <c r="N63" s="27"/>
      <c r="O63" s="27"/>
    </row>
    <row r="64" spans="1:15" ht="15" thickBot="1">
      <c r="A64" s="51"/>
      <c r="B64" s="52"/>
      <c r="C64" s="52"/>
      <c r="D64" s="52"/>
      <c r="E64" s="52"/>
      <c r="F64" s="52"/>
      <c r="G64" s="53"/>
      <c r="H64" s="23">
        <v>63</v>
      </c>
      <c r="I64" s="26"/>
      <c r="J64" s="27"/>
      <c r="K64" s="27"/>
      <c r="L64" s="27"/>
      <c r="M64" s="27"/>
      <c r="N64" s="27"/>
      <c r="O64" s="27"/>
    </row>
    <row r="65" spans="1:15" ht="15" thickBot="1">
      <c r="A65" s="51"/>
      <c r="B65" s="52"/>
      <c r="C65" s="52"/>
      <c r="D65" s="52"/>
      <c r="E65" s="52"/>
      <c r="F65" s="52"/>
      <c r="G65" s="53"/>
      <c r="H65" s="23">
        <v>64</v>
      </c>
      <c r="I65" s="26"/>
      <c r="J65" s="27"/>
      <c r="K65" s="27"/>
      <c r="L65" s="27"/>
      <c r="M65" s="27"/>
      <c r="N65" s="27"/>
      <c r="O65" s="27"/>
    </row>
    <row r="66" spans="1:15" ht="15" thickBot="1">
      <c r="A66" s="51"/>
      <c r="B66" s="52"/>
      <c r="C66" s="52"/>
      <c r="D66" s="52"/>
      <c r="E66" s="52"/>
      <c r="F66" s="52"/>
      <c r="G66" s="53"/>
      <c r="H66" s="23">
        <v>65</v>
      </c>
      <c r="I66" s="26"/>
      <c r="J66" s="27"/>
      <c r="K66" s="27"/>
      <c r="L66" s="27"/>
      <c r="M66" s="27"/>
      <c r="N66" s="27"/>
      <c r="O66" s="27"/>
    </row>
    <row r="67" spans="1:15" ht="15" thickBot="1">
      <c r="A67" s="51"/>
      <c r="B67" s="52"/>
      <c r="C67" s="52"/>
      <c r="D67" s="52"/>
      <c r="E67" s="52"/>
      <c r="F67" s="52"/>
      <c r="G67" s="53"/>
      <c r="H67" s="23">
        <v>66</v>
      </c>
      <c r="I67" s="26"/>
      <c r="J67" s="27"/>
      <c r="K67" s="27"/>
      <c r="L67" s="27"/>
      <c r="M67" s="27"/>
      <c r="N67" s="27"/>
      <c r="O67" s="27"/>
    </row>
    <row r="68" spans="1:15" ht="15" thickBot="1">
      <c r="A68" s="51"/>
      <c r="B68" s="52"/>
      <c r="C68" s="52"/>
      <c r="D68" s="52"/>
      <c r="E68" s="52"/>
      <c r="F68" s="52"/>
      <c r="G68" s="53"/>
      <c r="H68" s="23">
        <v>67</v>
      </c>
      <c r="I68" s="26"/>
      <c r="J68" s="27"/>
      <c r="K68" s="27"/>
      <c r="L68" s="27"/>
      <c r="M68" s="27"/>
      <c r="N68" s="27"/>
      <c r="O68" s="27"/>
    </row>
    <row r="69" spans="1:15" ht="15" thickBot="1">
      <c r="A69" s="51"/>
      <c r="B69" s="52"/>
      <c r="C69" s="52"/>
      <c r="D69" s="52"/>
      <c r="E69" s="52"/>
      <c r="F69" s="52"/>
      <c r="G69" s="53"/>
      <c r="H69" s="23">
        <v>68</v>
      </c>
      <c r="I69" s="26"/>
      <c r="J69" s="27"/>
      <c r="K69" s="27"/>
      <c r="L69" s="27"/>
      <c r="M69" s="27"/>
      <c r="N69" s="27"/>
      <c r="O69" s="27"/>
    </row>
    <row r="70" spans="1:15" ht="15" thickBot="1">
      <c r="A70" s="51"/>
      <c r="B70" s="52"/>
      <c r="C70" s="52"/>
      <c r="D70" s="52"/>
      <c r="E70" s="52"/>
      <c r="F70" s="52"/>
      <c r="G70" s="53"/>
      <c r="H70" s="23">
        <v>69</v>
      </c>
      <c r="I70" s="26"/>
      <c r="J70" s="27"/>
      <c r="K70" s="27"/>
      <c r="L70" s="27"/>
      <c r="M70" s="27"/>
      <c r="N70" s="27"/>
      <c r="O70" s="27"/>
    </row>
    <row r="71" spans="1:15" ht="15" thickBot="1">
      <c r="A71" s="51"/>
      <c r="B71" s="52"/>
      <c r="C71" s="52"/>
      <c r="D71" s="52"/>
      <c r="E71" s="52"/>
      <c r="F71" s="52"/>
      <c r="G71" s="53"/>
      <c r="H71" s="23">
        <v>70</v>
      </c>
      <c r="I71" s="26"/>
      <c r="J71" s="27"/>
      <c r="K71" s="27"/>
      <c r="L71" s="27"/>
      <c r="M71" s="27"/>
      <c r="N71" s="27"/>
      <c r="O71" s="27"/>
    </row>
    <row r="72" spans="1:15" ht="15" thickBot="1">
      <c r="A72" s="51"/>
      <c r="B72" s="52"/>
      <c r="C72" s="52"/>
      <c r="D72" s="52"/>
      <c r="E72" s="52"/>
      <c r="F72" s="52"/>
      <c r="G72" s="53"/>
      <c r="H72" s="23">
        <v>71</v>
      </c>
      <c r="I72" s="26"/>
      <c r="J72" s="27"/>
      <c r="K72" s="27"/>
      <c r="L72" s="27"/>
      <c r="M72" s="27"/>
      <c r="N72" s="27"/>
      <c r="O72" s="27"/>
    </row>
    <row r="73" spans="1:15" ht="15" thickBot="1">
      <c r="A73" s="51"/>
      <c r="B73" s="52"/>
      <c r="C73" s="52"/>
      <c r="D73" s="52"/>
      <c r="E73" s="52"/>
      <c r="F73" s="52"/>
      <c r="G73" s="53"/>
      <c r="H73" s="23">
        <v>72</v>
      </c>
      <c r="I73" s="26"/>
      <c r="J73" s="27"/>
      <c r="K73" s="27"/>
      <c r="L73" s="27"/>
      <c r="M73" s="27"/>
      <c r="N73" s="27"/>
      <c r="O73" s="27"/>
    </row>
    <row r="74" spans="1:15" ht="15" thickBot="1">
      <c r="A74" s="51"/>
      <c r="B74" s="52"/>
      <c r="C74" s="52"/>
      <c r="D74" s="52"/>
      <c r="E74" s="52"/>
      <c r="F74" s="52"/>
      <c r="G74" s="53"/>
      <c r="H74" s="23">
        <v>73</v>
      </c>
      <c r="I74" s="26"/>
      <c r="J74" s="27"/>
      <c r="K74" s="27"/>
      <c r="L74" s="27"/>
      <c r="M74" s="27"/>
      <c r="N74" s="27"/>
      <c r="O74" s="27"/>
    </row>
    <row r="75" spans="1:15" ht="15" thickBot="1">
      <c r="A75" s="51"/>
      <c r="B75" s="52"/>
      <c r="C75" s="52"/>
      <c r="D75" s="52"/>
      <c r="E75" s="52"/>
      <c r="F75" s="52"/>
      <c r="G75" s="53"/>
      <c r="H75" s="23">
        <v>74</v>
      </c>
      <c r="I75" s="26"/>
      <c r="J75" s="27"/>
      <c r="K75" s="27"/>
      <c r="L75" s="27"/>
      <c r="M75" s="27"/>
      <c r="N75" s="27"/>
      <c r="O75" s="27"/>
    </row>
    <row r="76" spans="1:15" ht="15" thickBot="1">
      <c r="A76" s="51"/>
      <c r="B76" s="52"/>
      <c r="C76" s="52"/>
      <c r="D76" s="52"/>
      <c r="E76" s="52"/>
      <c r="F76" s="52"/>
      <c r="G76" s="53"/>
      <c r="H76" s="23">
        <v>75</v>
      </c>
      <c r="I76" s="26"/>
      <c r="J76" s="27"/>
      <c r="K76" s="27"/>
      <c r="L76" s="27"/>
      <c r="M76" s="27"/>
      <c r="N76" s="27"/>
      <c r="O76" s="27"/>
    </row>
    <row r="77" spans="1:15" ht="15" thickBot="1">
      <c r="A77" s="51"/>
      <c r="B77" s="52"/>
      <c r="C77" s="52"/>
      <c r="D77" s="52"/>
      <c r="E77" s="52"/>
      <c r="F77" s="52"/>
      <c r="G77" s="53"/>
      <c r="H77" s="23">
        <v>76</v>
      </c>
      <c r="I77" s="26"/>
      <c r="J77" s="27"/>
      <c r="K77" s="27"/>
      <c r="L77" s="27"/>
      <c r="M77" s="27"/>
      <c r="N77" s="27"/>
      <c r="O77" s="27"/>
    </row>
    <row r="78" spans="1:15" ht="15" thickBot="1">
      <c r="A78" s="51"/>
      <c r="B78" s="52"/>
      <c r="C78" s="52"/>
      <c r="D78" s="52"/>
      <c r="E78" s="52"/>
      <c r="F78" s="52"/>
      <c r="G78" s="53"/>
      <c r="H78" s="23">
        <v>77</v>
      </c>
      <c r="I78" s="26"/>
      <c r="J78" s="27"/>
      <c r="K78" s="27"/>
      <c r="L78" s="27"/>
      <c r="M78" s="27"/>
      <c r="N78" s="27"/>
      <c r="O78" s="27"/>
    </row>
    <row r="79" spans="1:15" ht="15" thickBot="1">
      <c r="A79" s="51"/>
      <c r="B79" s="52"/>
      <c r="C79" s="52"/>
      <c r="D79" s="52"/>
      <c r="E79" s="52"/>
      <c r="F79" s="52"/>
      <c r="G79" s="53"/>
      <c r="H79" s="23">
        <v>78</v>
      </c>
      <c r="I79" s="26"/>
      <c r="J79" s="27"/>
      <c r="K79" s="27"/>
      <c r="L79" s="27"/>
      <c r="M79" s="27"/>
      <c r="N79" s="27"/>
      <c r="O79" s="27"/>
    </row>
    <row r="80" spans="1:15" ht="15" thickBot="1">
      <c r="A80" s="51"/>
      <c r="B80" s="52"/>
      <c r="C80" s="52"/>
      <c r="D80" s="52"/>
      <c r="E80" s="52"/>
      <c r="F80" s="52"/>
      <c r="G80" s="53"/>
      <c r="H80" s="23">
        <v>79</v>
      </c>
      <c r="I80" s="26"/>
      <c r="J80" s="27"/>
      <c r="K80" s="27"/>
      <c r="L80" s="27"/>
      <c r="M80" s="27"/>
      <c r="N80" s="27"/>
      <c r="O80" s="27"/>
    </row>
    <row r="81" spans="1:15" ht="15" thickBot="1">
      <c r="A81" s="51"/>
      <c r="B81" s="52"/>
      <c r="C81" s="52"/>
      <c r="D81" s="52"/>
      <c r="E81" s="52"/>
      <c r="F81" s="52"/>
      <c r="G81" s="53"/>
      <c r="H81" s="23">
        <v>80</v>
      </c>
      <c r="I81" s="26"/>
      <c r="J81" s="27"/>
      <c r="K81" s="27"/>
      <c r="L81" s="27"/>
      <c r="M81" s="27"/>
      <c r="N81" s="27"/>
      <c r="O81" s="27"/>
    </row>
    <row r="82" spans="1:15" ht="15" thickBot="1">
      <c r="A82" s="51"/>
      <c r="B82" s="52"/>
      <c r="C82" s="52"/>
      <c r="D82" s="52"/>
      <c r="E82" s="52"/>
      <c r="F82" s="52"/>
      <c r="G82" s="53"/>
      <c r="H82" s="23">
        <v>81</v>
      </c>
      <c r="I82" s="26"/>
      <c r="J82" s="27"/>
      <c r="K82" s="27"/>
      <c r="L82" s="27"/>
      <c r="M82" s="27"/>
      <c r="N82" s="27"/>
      <c r="O82" s="27"/>
    </row>
    <row r="83" spans="1:15" ht="15" thickBot="1">
      <c r="A83" s="51"/>
      <c r="B83" s="52"/>
      <c r="C83" s="52"/>
      <c r="D83" s="52"/>
      <c r="E83" s="52"/>
      <c r="F83" s="52"/>
      <c r="G83" s="53"/>
      <c r="H83" s="23">
        <v>82</v>
      </c>
      <c r="I83" s="26"/>
      <c r="J83" s="27"/>
      <c r="K83" s="27"/>
      <c r="L83" s="27"/>
      <c r="M83" s="27"/>
      <c r="N83" s="27"/>
      <c r="O83" s="27"/>
    </row>
    <row r="84" spans="1:15" ht="15" thickBot="1">
      <c r="A84" s="51"/>
      <c r="B84" s="52"/>
      <c r="C84" s="52"/>
      <c r="D84" s="52"/>
      <c r="E84" s="52"/>
      <c r="F84" s="52"/>
      <c r="G84" s="53"/>
      <c r="H84" s="23">
        <v>83</v>
      </c>
      <c r="I84" s="26"/>
      <c r="J84" s="27"/>
      <c r="K84" s="27"/>
      <c r="L84" s="27"/>
      <c r="M84" s="27"/>
      <c r="N84" s="27"/>
      <c r="O84" s="27"/>
    </row>
    <row r="85" spans="1:15" ht="15" thickBot="1">
      <c r="A85" s="51"/>
      <c r="B85" s="52"/>
      <c r="C85" s="52"/>
      <c r="D85" s="52"/>
      <c r="E85" s="52"/>
      <c r="F85" s="52"/>
      <c r="G85" s="53"/>
      <c r="H85" s="23">
        <v>84</v>
      </c>
      <c r="I85" s="26"/>
      <c r="J85" s="27"/>
      <c r="K85" s="27"/>
      <c r="L85" s="27"/>
      <c r="M85" s="27"/>
      <c r="N85" s="27"/>
      <c r="O85" s="27"/>
    </row>
    <row r="86" spans="1:15" ht="15" thickBot="1">
      <c r="A86" s="51"/>
      <c r="B86" s="52"/>
      <c r="C86" s="52"/>
      <c r="D86" s="52"/>
      <c r="E86" s="52"/>
      <c r="F86" s="52"/>
      <c r="G86" s="53"/>
      <c r="H86" s="23">
        <v>85</v>
      </c>
      <c r="I86" s="26"/>
      <c r="J86" s="27"/>
      <c r="K86" s="27"/>
      <c r="L86" s="27"/>
      <c r="M86" s="27"/>
      <c r="N86" s="27"/>
      <c r="O86" s="27"/>
    </row>
    <row r="87" spans="1:15" ht="15" thickBot="1">
      <c r="A87" s="51"/>
      <c r="B87" s="52"/>
      <c r="C87" s="52"/>
      <c r="D87" s="52"/>
      <c r="E87" s="52"/>
      <c r="F87" s="52"/>
      <c r="G87" s="53"/>
      <c r="H87" s="23">
        <v>86</v>
      </c>
      <c r="I87" s="26"/>
      <c r="J87" s="27"/>
      <c r="K87" s="27"/>
      <c r="L87" s="27"/>
      <c r="M87" s="27"/>
      <c r="N87" s="27"/>
      <c r="O87" s="27"/>
    </row>
    <row r="88" spans="1:15" ht="15" thickBot="1">
      <c r="A88" s="51"/>
      <c r="B88" s="52"/>
      <c r="C88" s="52"/>
      <c r="D88" s="52"/>
      <c r="E88" s="52"/>
      <c r="F88" s="52"/>
      <c r="G88" s="53"/>
      <c r="H88" s="23">
        <v>87</v>
      </c>
      <c r="I88" s="26"/>
      <c r="J88" s="27"/>
      <c r="K88" s="27"/>
      <c r="L88" s="27"/>
      <c r="M88" s="27"/>
      <c r="N88" s="27"/>
      <c r="O88" s="27"/>
    </row>
    <row r="89" spans="1:15" ht="15" thickBot="1">
      <c r="A89" s="51"/>
      <c r="B89" s="52"/>
      <c r="C89" s="52"/>
      <c r="D89" s="52"/>
      <c r="E89" s="52"/>
      <c r="F89" s="52"/>
      <c r="G89" s="53"/>
      <c r="H89" s="23">
        <v>88</v>
      </c>
      <c r="I89" s="26"/>
      <c r="J89" s="27"/>
      <c r="K89" s="27"/>
      <c r="L89" s="27"/>
      <c r="M89" s="27"/>
      <c r="N89" s="27"/>
      <c r="O89" s="27"/>
    </row>
    <row r="90" spans="1:15" ht="15" thickBot="1">
      <c r="A90" s="51"/>
      <c r="B90" s="52"/>
      <c r="C90" s="52"/>
      <c r="D90" s="52"/>
      <c r="E90" s="52"/>
      <c r="F90" s="52"/>
      <c r="G90" s="53"/>
      <c r="H90" s="23">
        <v>89</v>
      </c>
      <c r="I90" s="26"/>
      <c r="J90" s="27"/>
      <c r="K90" s="27"/>
      <c r="L90" s="27"/>
      <c r="M90" s="27"/>
      <c r="N90" s="27"/>
      <c r="O90" s="27"/>
    </row>
    <row r="91" spans="1:15" ht="15" thickBot="1">
      <c r="A91" s="51"/>
      <c r="B91" s="52"/>
      <c r="C91" s="52"/>
      <c r="D91" s="52"/>
      <c r="E91" s="52"/>
      <c r="F91" s="52"/>
      <c r="G91" s="53"/>
      <c r="H91" s="23">
        <v>90</v>
      </c>
      <c r="I91" s="26"/>
      <c r="J91" s="27"/>
      <c r="K91" s="27"/>
      <c r="L91" s="27"/>
      <c r="M91" s="27"/>
      <c r="N91" s="27"/>
      <c r="O91" s="27"/>
    </row>
    <row r="92" spans="1:15" ht="15" thickBot="1">
      <c r="A92" s="51"/>
      <c r="B92" s="52"/>
      <c r="C92" s="52"/>
      <c r="D92" s="52"/>
      <c r="E92" s="52"/>
      <c r="F92" s="52"/>
      <c r="G92" s="53"/>
      <c r="H92" s="23">
        <v>91</v>
      </c>
      <c r="I92" s="26"/>
      <c r="J92" s="27"/>
      <c r="K92" s="27"/>
      <c r="L92" s="27"/>
      <c r="M92" s="27"/>
      <c r="N92" s="27"/>
      <c r="O92" s="27"/>
    </row>
    <row r="93" spans="1:15" ht="15" thickBot="1">
      <c r="A93" s="51"/>
      <c r="B93" s="52"/>
      <c r="C93" s="52"/>
      <c r="D93" s="52"/>
      <c r="E93" s="52"/>
      <c r="F93" s="52"/>
      <c r="G93" s="53"/>
      <c r="H93" s="23">
        <v>92</v>
      </c>
      <c r="I93" s="26"/>
      <c r="J93" s="27"/>
      <c r="K93" s="27"/>
      <c r="L93" s="27"/>
      <c r="M93" s="27"/>
      <c r="N93" s="27"/>
      <c r="O93" s="27"/>
    </row>
    <row r="94" spans="1:15" ht="15" thickBot="1">
      <c r="A94" s="51"/>
      <c r="B94" s="52"/>
      <c r="C94" s="52"/>
      <c r="D94" s="52"/>
      <c r="E94" s="52"/>
      <c r="F94" s="52"/>
      <c r="G94" s="53"/>
      <c r="H94" s="23">
        <v>93</v>
      </c>
      <c r="I94" s="26"/>
      <c r="J94" s="27"/>
      <c r="K94" s="27"/>
      <c r="L94" s="27"/>
      <c r="M94" s="27"/>
      <c r="N94" s="27"/>
      <c r="O94" s="27"/>
    </row>
    <row r="95" spans="1:15" ht="15" thickBot="1">
      <c r="A95" s="51"/>
      <c r="B95" s="52"/>
      <c r="C95" s="52"/>
      <c r="D95" s="52"/>
      <c r="E95" s="52"/>
      <c r="F95" s="52"/>
      <c r="G95" s="53"/>
      <c r="H95" s="23">
        <v>94</v>
      </c>
      <c r="I95" s="26"/>
      <c r="J95" s="27"/>
      <c r="K95" s="27"/>
      <c r="L95" s="27"/>
      <c r="M95" s="27"/>
      <c r="N95" s="27"/>
      <c r="O95" s="27"/>
    </row>
    <row r="96" spans="1:15" ht="15" thickBot="1">
      <c r="A96" s="51"/>
      <c r="B96" s="52"/>
      <c r="C96" s="52"/>
      <c r="D96" s="52"/>
      <c r="E96" s="52"/>
      <c r="F96" s="52"/>
      <c r="G96" s="53"/>
      <c r="H96" s="23">
        <v>95</v>
      </c>
      <c r="I96" s="26"/>
      <c r="J96" s="27"/>
      <c r="K96" s="27"/>
      <c r="L96" s="27"/>
      <c r="M96" s="27"/>
      <c r="N96" s="27"/>
      <c r="O96" s="27"/>
    </row>
    <row r="97" spans="1:15" ht="15" thickBot="1">
      <c r="A97" s="51"/>
      <c r="B97" s="52"/>
      <c r="C97" s="52"/>
      <c r="D97" s="52"/>
      <c r="E97" s="52"/>
      <c r="F97" s="52"/>
      <c r="G97" s="53"/>
      <c r="H97" s="23">
        <v>96</v>
      </c>
      <c r="I97" s="26"/>
      <c r="J97" s="27"/>
      <c r="K97" s="27"/>
      <c r="L97" s="27"/>
      <c r="M97" s="27"/>
      <c r="N97" s="27"/>
      <c r="O97" s="27"/>
    </row>
    <row r="98" spans="1:15" ht="15" thickBot="1">
      <c r="A98" s="51"/>
      <c r="B98" s="52"/>
      <c r="C98" s="52"/>
      <c r="D98" s="52"/>
      <c r="E98" s="52"/>
      <c r="F98" s="52"/>
      <c r="G98" s="53"/>
      <c r="H98" s="23">
        <v>97</v>
      </c>
      <c r="I98" s="26"/>
      <c r="J98" s="27"/>
      <c r="K98" s="27"/>
      <c r="L98" s="27"/>
      <c r="M98" s="27"/>
      <c r="N98" s="27"/>
      <c r="O98" s="27"/>
    </row>
    <row r="99" spans="1:15" ht="15" thickBot="1">
      <c r="A99" s="51"/>
      <c r="B99" s="52"/>
      <c r="C99" s="52"/>
      <c r="D99" s="52"/>
      <c r="E99" s="52"/>
      <c r="F99" s="52"/>
      <c r="G99" s="53"/>
      <c r="H99" s="23">
        <v>98</v>
      </c>
      <c r="I99" s="26"/>
      <c r="J99" s="27"/>
      <c r="K99" s="27"/>
      <c r="L99" s="27"/>
      <c r="M99" s="27"/>
      <c r="N99" s="27"/>
      <c r="O99" s="27"/>
    </row>
    <row r="100" spans="1:15" ht="15" thickBot="1">
      <c r="A100" s="51"/>
      <c r="B100" s="52"/>
      <c r="C100" s="52"/>
      <c r="D100" s="52"/>
      <c r="E100" s="52"/>
      <c r="F100" s="52"/>
      <c r="G100" s="53"/>
      <c r="H100" s="23">
        <v>99</v>
      </c>
      <c r="I100" s="26"/>
      <c r="J100" s="27"/>
      <c r="K100" s="27"/>
      <c r="L100" s="27"/>
      <c r="M100" s="27"/>
      <c r="N100" s="27"/>
      <c r="O100" s="27"/>
    </row>
    <row r="101" spans="1:15" ht="15" thickBot="1">
      <c r="A101" s="54"/>
      <c r="B101" s="55"/>
      <c r="C101" s="55"/>
      <c r="D101" s="55"/>
      <c r="E101" s="55"/>
      <c r="F101" s="55"/>
      <c r="G101" s="56"/>
      <c r="H101" s="24">
        <v>100</v>
      </c>
      <c r="I101" s="26"/>
      <c r="J101" s="27"/>
      <c r="K101" s="27"/>
      <c r="L101" s="27"/>
      <c r="M101" s="27"/>
      <c r="N101" s="27"/>
      <c r="O101" s="27"/>
    </row>
  </sheetData>
  <mergeCells count="2">
    <mergeCell ref="A1:G1"/>
    <mergeCell ref="A2:G101"/>
  </mergeCells>
  <conditionalFormatting sqref="A2">
    <cfRule type="expression" dxfId="8" priority="6">
      <formula>SUMPRODUCT(--ISNUMBER(MATCH(M2:M101, Selects, 0))) &gt; 0</formula>
    </cfRule>
    <cfRule type="expression" dxfId="7" priority="7">
      <formula>OR(AND(SUMPRODUCT(--ISNUMBER(MATCH(M2:M101, Selects, 0))) = 0, SUMPRODUCT(--ISNUMBER(MATCH(M2:M101, Delivery, 0))) = 0, SUMPRODUCT(--ISNUMBER(MATCH(M2:M101, Sales, 0))) = 0, SUMPRODUCT(--ISNUMBER(MATCH(M2:M101, Rejects, 0))) &gt; 0), COUNTIF(M2:M101, "*") = 0)</formula>
    </cfRule>
    <cfRule type="expression" dxfId="6" priority="8">
      <formula>AND(SUMPRODUCT(--ISNUMBER(MATCH(M2:M101, Selects, 0))) = 0, SUMPRODUCT(--ISNUMBER(MATCH(M2:M101, Delivery, 0))) &gt; 0)</formula>
    </cfRule>
    <cfRule type="expression" dxfId="5" priority="9">
      <formula>AND(SUMPRODUCT(--ISNUMBER(MATCH(M2:M101, Selects, 0))) = 0, SUMPRODUCT(--ISNUMBER(MATCH(M2:M101, Delivery, 0))) = 0, SUMPRODUCT(--ISNUMBER(MATCH(M2:M101, Sales, 0))) &gt; 0)</formula>
    </cfRule>
  </conditionalFormatting>
  <conditionalFormatting sqref="A2:G101">
    <cfRule type="expression" dxfId="4" priority="1">
      <formula>OR(ISNUMBER(SEARCH("*hold*", $A$1)), ISNUMBER(SEARCH("*close*", $A$1)))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8A3C7794-FAE3-4B1B-8576-754DFBDA536B}">
      <formula1>Source</formula1>
    </dataValidation>
    <dataValidation type="list" allowBlank="1" showInputMessage="1" showErrorMessage="1" errorTitle="Selection only" error="Select proper status of profile" promptTitle="Select status" prompt="Only select" sqref="M2:M101" xr:uid="{D3FCCBB4-EF24-477D-9BF3-E655724EB15E}">
      <formula1>Status</formula1>
    </dataValidation>
  </dataValidation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E998-9181-4CA6-8EC6-5B82AA41A274}">
  <sheetPr codeName="Sheet4"/>
  <dimension ref="A1:H48"/>
  <sheetViews>
    <sheetView workbookViewId="0"/>
  </sheetViews>
  <sheetFormatPr defaultRowHeight="14.4"/>
  <cols>
    <col min="1" max="1" width="24.6640625" bestFit="1" customWidth="1"/>
    <col min="2" max="2" width="24.33203125" customWidth="1"/>
    <col min="3" max="3" width="6.88671875" bestFit="1" customWidth="1"/>
    <col min="5" max="5" width="24.6640625" bestFit="1" customWidth="1"/>
    <col min="6" max="6" width="24.6640625" customWidth="1"/>
    <col min="7" max="7" width="20.6640625" bestFit="1" customWidth="1"/>
    <col min="8" max="8" width="24.6640625" bestFit="1" customWidth="1"/>
    <col min="11" max="11" width="19.88671875" bestFit="1" customWidth="1"/>
    <col min="13" max="13" width="24.6640625" bestFit="1" customWidth="1"/>
    <col min="15" max="15" width="24.6640625" bestFit="1" customWidth="1"/>
  </cols>
  <sheetData>
    <row r="1" spans="1:8">
      <c r="A1" t="s">
        <v>111</v>
      </c>
      <c r="C1" t="s">
        <v>120</v>
      </c>
      <c r="E1" t="s">
        <v>111</v>
      </c>
      <c r="F1" t="s">
        <v>101</v>
      </c>
      <c r="G1" t="s">
        <v>99</v>
      </c>
      <c r="H1" t="s">
        <v>350</v>
      </c>
    </row>
    <row r="2" spans="1:8">
      <c r="A2" t="s">
        <v>99</v>
      </c>
      <c r="C2" t="s">
        <v>95</v>
      </c>
      <c r="E2" t="s">
        <v>351</v>
      </c>
      <c r="F2" t="s">
        <v>159</v>
      </c>
      <c r="G2" t="s">
        <v>352</v>
      </c>
      <c r="H2" t="s">
        <v>353</v>
      </c>
    </row>
    <row r="3" spans="1:8">
      <c r="A3" t="s">
        <v>352</v>
      </c>
      <c r="C3" t="s">
        <v>204</v>
      </c>
      <c r="E3" t="s">
        <v>105</v>
      </c>
      <c r="F3" t="s">
        <v>354</v>
      </c>
      <c r="G3" t="s">
        <v>130</v>
      </c>
      <c r="H3" t="s">
        <v>355</v>
      </c>
    </row>
    <row r="4" spans="1:8">
      <c r="A4" t="s">
        <v>351</v>
      </c>
      <c r="E4" t="s">
        <v>356</v>
      </c>
      <c r="F4" t="s">
        <v>357</v>
      </c>
      <c r="G4" t="s">
        <v>96</v>
      </c>
      <c r="H4" t="s">
        <v>358</v>
      </c>
    </row>
    <row r="5" spans="1:8">
      <c r="A5" t="s">
        <v>105</v>
      </c>
      <c r="E5" t="s">
        <v>359</v>
      </c>
      <c r="F5" t="s">
        <v>116</v>
      </c>
      <c r="G5" t="s">
        <v>360</v>
      </c>
      <c r="H5" t="s">
        <v>240</v>
      </c>
    </row>
    <row r="6" spans="1:8">
      <c r="A6" t="s">
        <v>130</v>
      </c>
      <c r="E6" t="s">
        <v>361</v>
      </c>
      <c r="F6" t="s">
        <v>362</v>
      </c>
      <c r="G6" t="s">
        <v>363</v>
      </c>
      <c r="H6" t="s">
        <v>364</v>
      </c>
    </row>
    <row r="7" spans="1:8">
      <c r="A7" t="s">
        <v>96</v>
      </c>
      <c r="E7" t="s">
        <v>365</v>
      </c>
      <c r="F7" t="s">
        <v>366</v>
      </c>
      <c r="G7" t="s">
        <v>367</v>
      </c>
    </row>
    <row r="8" spans="1:8">
      <c r="A8" t="s">
        <v>356</v>
      </c>
      <c r="F8" t="s">
        <v>368</v>
      </c>
      <c r="G8" t="s">
        <v>164</v>
      </c>
    </row>
    <row r="9" spans="1:8">
      <c r="A9" t="s">
        <v>360</v>
      </c>
      <c r="F9" t="s">
        <v>369</v>
      </c>
      <c r="G9" t="s">
        <v>168</v>
      </c>
    </row>
    <row r="10" spans="1:8">
      <c r="A10" t="s">
        <v>359</v>
      </c>
      <c r="F10" t="s">
        <v>370</v>
      </c>
      <c r="G10" t="s">
        <v>371</v>
      </c>
    </row>
    <row r="11" spans="1:8">
      <c r="A11" t="s">
        <v>361</v>
      </c>
      <c r="F11" t="s">
        <v>372</v>
      </c>
      <c r="G11" t="s">
        <v>315</v>
      </c>
    </row>
    <row r="12" spans="1:8">
      <c r="A12" t="s">
        <v>363</v>
      </c>
      <c r="F12" t="s">
        <v>373</v>
      </c>
      <c r="G12" t="s">
        <v>374</v>
      </c>
    </row>
    <row r="13" spans="1:8">
      <c r="A13" t="s">
        <v>367</v>
      </c>
      <c r="F13" t="s">
        <v>375</v>
      </c>
      <c r="G13" t="s">
        <v>376</v>
      </c>
    </row>
    <row r="14" spans="1:8">
      <c r="A14" t="s">
        <v>365</v>
      </c>
      <c r="F14" t="s">
        <v>377</v>
      </c>
      <c r="G14" t="s">
        <v>378</v>
      </c>
    </row>
    <row r="15" spans="1:8">
      <c r="A15" t="s">
        <v>159</v>
      </c>
      <c r="F15" t="s">
        <v>379</v>
      </c>
      <c r="G15" t="s">
        <v>380</v>
      </c>
    </row>
    <row r="16" spans="1:8">
      <c r="A16" t="s">
        <v>101</v>
      </c>
      <c r="F16" t="s">
        <v>381</v>
      </c>
      <c r="G16" t="s">
        <v>382</v>
      </c>
    </row>
    <row r="17" spans="1:8">
      <c r="A17" t="s">
        <v>354</v>
      </c>
      <c r="F17" t="s">
        <v>383</v>
      </c>
      <c r="G17" t="s">
        <v>384</v>
      </c>
    </row>
    <row r="18" spans="1:8">
      <c r="A18" t="s">
        <v>164</v>
      </c>
      <c r="G18" t="s">
        <v>385</v>
      </c>
    </row>
    <row r="19" spans="1:8" ht="15" thickBot="1">
      <c r="A19" t="s">
        <v>357</v>
      </c>
    </row>
    <row r="20" spans="1:8">
      <c r="A20" t="s">
        <v>116</v>
      </c>
      <c r="B20" s="9" t="s">
        <v>386</v>
      </c>
      <c r="C20" s="10"/>
      <c r="D20" s="10"/>
      <c r="E20" s="10"/>
      <c r="F20" s="10"/>
      <c r="G20" s="10"/>
      <c r="H20" s="11"/>
    </row>
    <row r="21" spans="1:8" ht="15" thickBot="1">
      <c r="A21" t="s">
        <v>362</v>
      </c>
      <c r="B21" s="12" t="s">
        <v>91</v>
      </c>
      <c r="C21" s="13" t="s">
        <v>90</v>
      </c>
      <c r="D21" s="13"/>
      <c r="E21" s="13" t="s">
        <v>387</v>
      </c>
      <c r="F21" s="13" t="s">
        <v>388</v>
      </c>
      <c r="G21" s="13" t="s">
        <v>389</v>
      </c>
      <c r="H21" s="14" t="s">
        <v>390</v>
      </c>
    </row>
    <row r="22" spans="1:8">
      <c r="A22" t="s">
        <v>366</v>
      </c>
    </row>
    <row r="23" spans="1:8">
      <c r="A23" t="s">
        <v>168</v>
      </c>
    </row>
    <row r="24" spans="1:8">
      <c r="A24" t="s">
        <v>371</v>
      </c>
    </row>
    <row r="25" spans="1:8">
      <c r="A25" t="s">
        <v>368</v>
      </c>
    </row>
    <row r="26" spans="1:8">
      <c r="A26" t="s">
        <v>369</v>
      </c>
    </row>
    <row r="27" spans="1:8">
      <c r="A27" t="s">
        <v>370</v>
      </c>
    </row>
    <row r="28" spans="1:8">
      <c r="A28" t="s">
        <v>372</v>
      </c>
    </row>
    <row r="29" spans="1:8">
      <c r="A29" t="s">
        <v>315</v>
      </c>
    </row>
    <row r="30" spans="1:8">
      <c r="A30" t="s">
        <v>374</v>
      </c>
    </row>
    <row r="31" spans="1:8">
      <c r="A31" t="s">
        <v>373</v>
      </c>
    </row>
    <row r="32" spans="1:8">
      <c r="A32" t="s">
        <v>375</v>
      </c>
    </row>
    <row r="33" spans="1:1">
      <c r="A33" t="s">
        <v>377</v>
      </c>
    </row>
    <row r="34" spans="1:1">
      <c r="A34" t="s">
        <v>379</v>
      </c>
    </row>
    <row r="35" spans="1:1">
      <c r="A35" t="s">
        <v>376</v>
      </c>
    </row>
    <row r="36" spans="1:1">
      <c r="A36" t="s">
        <v>378</v>
      </c>
    </row>
    <row r="37" spans="1:1">
      <c r="A37" t="s">
        <v>381</v>
      </c>
    </row>
    <row r="38" spans="1:1">
      <c r="A38" t="s">
        <v>383</v>
      </c>
    </row>
    <row r="39" spans="1:1">
      <c r="A39" t="s">
        <v>380</v>
      </c>
    </row>
    <row r="40" spans="1:1">
      <c r="A40" t="s">
        <v>382</v>
      </c>
    </row>
    <row r="41" spans="1:1">
      <c r="A41" t="s">
        <v>350</v>
      </c>
    </row>
    <row r="42" spans="1:1">
      <c r="A42" t="s">
        <v>384</v>
      </c>
    </row>
    <row r="43" spans="1:1">
      <c r="A43" t="s">
        <v>353</v>
      </c>
    </row>
    <row r="44" spans="1:1">
      <c r="A44" t="s">
        <v>355</v>
      </c>
    </row>
    <row r="45" spans="1:1">
      <c r="A45" t="s">
        <v>358</v>
      </c>
    </row>
    <row r="46" spans="1:1">
      <c r="A46" t="s">
        <v>385</v>
      </c>
    </row>
    <row r="47" spans="1:1">
      <c r="A47" t="s">
        <v>240</v>
      </c>
    </row>
    <row r="48" spans="1:1">
      <c r="A48"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77</vt:i4>
      </vt:variant>
      <vt:variant>
        <vt:lpstr>Named Ranges</vt:lpstr>
      </vt:variant>
      <vt:variant>
        <vt:i4>6</vt:i4>
      </vt:variant>
    </vt:vector>
  </HeadingPairs>
  <TitlesOfParts>
    <vt:vector size="83" baseType="lpstr">
      <vt:lpstr>DASHBOARD</vt:lpstr>
      <vt:lpstr>5023999-1</vt:lpstr>
      <vt:lpstr>5024183-1</vt:lpstr>
      <vt:lpstr>5024188-1</vt:lpstr>
      <vt:lpstr>5024094-1 </vt:lpstr>
      <vt:lpstr>5024176-1 </vt:lpstr>
      <vt:lpstr>5024101-1</vt:lpstr>
      <vt:lpstr> 5023887-1</vt:lpstr>
      <vt:lpstr> 5023886-1</vt:lpstr>
      <vt:lpstr>5024095-1 </vt:lpstr>
      <vt:lpstr>5024073-1 </vt:lpstr>
      <vt:lpstr>5024092-1</vt:lpstr>
      <vt:lpstr>5024056-1</vt:lpstr>
      <vt:lpstr>5024013-1</vt:lpstr>
      <vt:lpstr>5023570-1</vt:lpstr>
      <vt:lpstr>5024022-1</vt:lpstr>
      <vt:lpstr>5024021-1</vt:lpstr>
      <vt:lpstr>5024018-1</vt:lpstr>
      <vt:lpstr>5024016-1</vt:lpstr>
      <vt:lpstr>5023960-1 </vt:lpstr>
      <vt:lpstr>5023957-1</vt:lpstr>
      <vt:lpstr>5024039-1</vt:lpstr>
      <vt:lpstr> 5024000-1</vt:lpstr>
      <vt:lpstr>5023862-1</vt:lpstr>
      <vt:lpstr>5023998-1</vt:lpstr>
      <vt:lpstr> 5024093-1</vt:lpstr>
      <vt:lpstr>Systems -BSP development-5+</vt:lpstr>
      <vt:lpstr>5024042-1</vt:lpstr>
      <vt:lpstr>5024040-1</vt:lpstr>
      <vt:lpstr> 5023923-1 </vt:lpstr>
      <vt:lpstr>5023969-1</vt:lpstr>
      <vt:lpstr>5023876-1</vt:lpstr>
      <vt:lpstr>5023968-1</vt:lpstr>
      <vt:lpstr>5023795-1 </vt:lpstr>
      <vt:lpstr>5023928-1</vt:lpstr>
      <vt:lpstr>5023916-1</vt:lpstr>
      <vt:lpstr>5023091-1</vt:lpstr>
      <vt:lpstr>5023860-1</vt:lpstr>
      <vt:lpstr>5023840-1</vt:lpstr>
      <vt:lpstr>5023741-1-Engineer-I-SW DEV</vt:lpstr>
      <vt:lpstr>5023832-1</vt:lpstr>
      <vt:lpstr>Embedded SW Engineer</vt:lpstr>
      <vt:lpstr>5023740-1-Engineer-II-SW DEV</vt:lpstr>
      <vt:lpstr>5023739-1-Engineer-II-SW INT</vt:lpstr>
      <vt:lpstr>SW – Integration – E-I</vt:lpstr>
      <vt:lpstr>5023885-1</vt:lpstr>
      <vt:lpstr>5023722-1-Engineer-II-SW DEV</vt:lpstr>
      <vt:lpstr>5023725-1-Engineer III - SW DEV</vt:lpstr>
      <vt:lpstr>5023723-1-Engineer III - SW DEV</vt:lpstr>
      <vt:lpstr>5023721-1-Engineer II - SW DEV</vt:lpstr>
      <vt:lpstr>E2 - Dev - .Net Developer</vt:lpstr>
      <vt:lpstr>5023724-1-Engineer III - SW DEV</vt:lpstr>
      <vt:lpstr>5022322-1-Engineer-II-SW DEV</vt:lpstr>
      <vt:lpstr>5023341-1-Engineer I - SW OTHER</vt:lpstr>
      <vt:lpstr>5023613-1-Engineer-I-SW SYS</vt:lpstr>
      <vt:lpstr>RJ6-19-24</vt:lpstr>
      <vt:lpstr>5023200-1-Engineer I-SW TEST</vt:lpstr>
      <vt:lpstr>5023436-1-Engineer-I-SW TEST</vt:lpstr>
      <vt:lpstr>5023450-1-Engineer-I-SW TEST</vt:lpstr>
      <vt:lpstr>5023487-1-Engineer II-SW DEV</vt:lpstr>
      <vt:lpstr>5022804-1-Engineer-II-SW DEV</vt:lpstr>
      <vt:lpstr>5023505-1-Engineer-II-SW DEV</vt:lpstr>
      <vt:lpstr>5022406-1-Engineer-II-SW DEV</vt:lpstr>
      <vt:lpstr>5023103-1-Engineer-I-SW DEV</vt:lpstr>
      <vt:lpstr>5023176-1-Engineer-II- SW DEV</vt:lpstr>
      <vt:lpstr>5023369-1-Engineer I - SW DEV</vt:lpstr>
      <vt:lpstr>5023400-1-Engineer I-SW INT</vt:lpstr>
      <vt:lpstr>5023378-1-EngineerII-SW DEV</vt:lpstr>
      <vt:lpstr>5022801-1-Engineer-II-SW SYS</vt:lpstr>
      <vt:lpstr>5023279-1-Engineer-II-SW TEST</vt:lpstr>
      <vt:lpstr>5022534-1-Engineer-I-SW SYS</vt:lpstr>
      <vt:lpstr>5023087-1-Engineer-II-SW INT</vt:lpstr>
      <vt:lpstr>5023158-1-Engineer-II-SW INT</vt:lpstr>
      <vt:lpstr>5023264-1-Engineer I - SW TEST</vt:lpstr>
      <vt:lpstr>5023314-1-Engineer-I-SW TEST</vt:lpstr>
      <vt:lpstr>5022650-1-Engineer-II-SW DEV</vt:lpstr>
      <vt:lpstr>Inputs</vt:lpstr>
      <vt:lpstr>Delivery</vt:lpstr>
      <vt:lpstr>Rejects</vt:lpstr>
      <vt:lpstr>Sales</vt:lpstr>
      <vt:lpstr>Selects</vt:lpstr>
      <vt:lpstr>Source</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Upputuri Somanadh</dc:creator>
  <cp:keywords/>
  <dc:description/>
  <cp:lastModifiedBy>Sathya Shashank</cp:lastModifiedBy>
  <cp:revision/>
  <dcterms:created xsi:type="dcterms:W3CDTF">2024-06-14T05:28:21Z</dcterms:created>
  <dcterms:modified xsi:type="dcterms:W3CDTF">2024-09-17T09:38:18Z</dcterms:modified>
  <cp:category/>
  <cp:contentStatus/>
</cp:coreProperties>
</file>