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bakinoco/Documents/留学関係/SFSU/Spring2020/ISYS864_DataManagementforAnalytics/Project/"/>
    </mc:Choice>
  </mc:AlternateContent>
  <xr:revisionPtr revIDLastSave="0" documentId="13_ncr:1_{20F3B310-528A-ED45-8142-F54E52E1FAE4}" xr6:coauthVersionLast="45" xr6:coauthVersionMax="45" xr10:uidLastSave="{00000000-0000-0000-0000-000000000000}"/>
  <bookViews>
    <workbookView xWindow="380" yWindow="460" windowWidth="28040" windowHeight="17040" activeTab="2" xr2:uid="{36A34D1F-EDEF-454D-8C24-B0C8731D198C}"/>
  </bookViews>
  <sheets>
    <sheet name="Customer" sheetId="1" r:id="rId1"/>
    <sheet name="Supplier" sheetId="2" r:id="rId2"/>
    <sheet name="Product" sheetId="3" r:id="rId3"/>
    <sheet name="Order" sheetId="4" r:id="rId4"/>
    <sheet name="Order_Detail" sheetId="5" r:id="rId5"/>
    <sheet name="Payment" sheetId="6" r:id="rId6"/>
    <sheet name="Name_sample" sheetId="7" r:id="rId7"/>
    <sheet name="Address_sample" sheetId="9" r:id="rId8"/>
    <sheet name="Phone_sample" sheetId="10" r:id="rId9"/>
    <sheet name="Supplier_sample" sheetId="13" r:id="rId10"/>
    <sheet name="Product_sample" sheetId="15" r:id="rId11"/>
    <sheet name="Product_sample2" sheetId="16" r:id="rId12"/>
    <sheet name="Date_sample" sheetId="11" r:id="rId13"/>
  </sheets>
  <definedNames>
    <definedName name="_xlnm._FilterDatabase" localSheetId="3" hidden="1">Order!$B$2:$F$279</definedName>
    <definedName name="_xlnm._FilterDatabase" localSheetId="10" hidden="1">Product_sample!$A$1:$F$1476</definedName>
    <definedName name="_xlnm._FilterDatabase" localSheetId="11" hidden="1">Product_sample2!$A$1:$J$1110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8" i="3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3" i="6"/>
  <c r="F99" i="4"/>
  <c r="F146" i="4"/>
  <c r="F49" i="4"/>
  <c r="F137" i="4"/>
  <c r="F121" i="4"/>
  <c r="F113" i="4"/>
  <c r="F30" i="4"/>
  <c r="F140" i="4"/>
  <c r="F133" i="4"/>
  <c r="F29" i="4"/>
  <c r="F67" i="4"/>
  <c r="F148" i="4"/>
  <c r="F82" i="4"/>
  <c r="F71" i="4"/>
  <c r="F7" i="4"/>
  <c r="F81" i="4"/>
  <c r="F20" i="4"/>
  <c r="F74" i="4"/>
  <c r="F59" i="4"/>
  <c r="F136" i="4"/>
  <c r="F51" i="4"/>
  <c r="F129" i="4"/>
  <c r="F70" i="4"/>
  <c r="F32" i="4"/>
  <c r="F134" i="4"/>
  <c r="F77" i="4"/>
  <c r="F27" i="4"/>
  <c r="F110" i="4"/>
  <c r="F94" i="4"/>
  <c r="F124" i="4"/>
  <c r="F19" i="4"/>
  <c r="F83" i="4"/>
  <c r="F86" i="4"/>
  <c r="F120" i="4"/>
  <c r="F14" i="4"/>
  <c r="F106" i="4"/>
  <c r="G120" i="3"/>
  <c r="G503" i="3"/>
  <c r="G420" i="3"/>
  <c r="G373" i="3"/>
  <c r="G128" i="3"/>
  <c r="G307" i="3"/>
  <c r="G582" i="3"/>
  <c r="G371" i="3"/>
  <c r="G36" i="3"/>
  <c r="G39" i="3"/>
  <c r="G167" i="3"/>
  <c r="G287" i="3"/>
  <c r="G424" i="3"/>
  <c r="G546" i="3"/>
  <c r="G401" i="3"/>
  <c r="G197" i="3"/>
  <c r="G573" i="3"/>
  <c r="G402" i="3"/>
  <c r="G121" i="3"/>
  <c r="G255" i="3"/>
  <c r="G82" i="3"/>
  <c r="G568" i="3"/>
  <c r="G145" i="3"/>
  <c r="G536" i="3"/>
  <c r="G364" i="3"/>
  <c r="G229" i="3"/>
  <c r="G106" i="3"/>
  <c r="G43" i="3"/>
  <c r="G176" i="3"/>
  <c r="G266" i="3"/>
  <c r="G59" i="3"/>
  <c r="G455" i="3"/>
  <c r="G41" i="3"/>
  <c r="G103" i="3"/>
  <c r="G62" i="3"/>
  <c r="G50" i="3"/>
  <c r="G29" i="3"/>
  <c r="G490" i="3"/>
  <c r="G96" i="3"/>
  <c r="G579" i="3"/>
  <c r="G254" i="3"/>
  <c r="G608" i="3"/>
  <c r="G70" i="3"/>
  <c r="G225" i="3"/>
  <c r="G552" i="3"/>
  <c r="G171" i="3"/>
  <c r="G233" i="3"/>
  <c r="G17" i="3"/>
  <c r="G576" i="3"/>
  <c r="G499" i="3"/>
  <c r="G611" i="3"/>
  <c r="G123" i="3"/>
  <c r="G241" i="3"/>
  <c r="G406" i="3"/>
  <c r="G506" i="3"/>
  <c r="G598" i="3"/>
  <c r="G19" i="3"/>
  <c r="G523" i="3"/>
  <c r="G381" i="3"/>
  <c r="G138" i="3"/>
  <c r="G179" i="3"/>
  <c r="G454" i="3"/>
  <c r="G569" i="3"/>
  <c r="G250" i="3"/>
  <c r="G65" i="3"/>
  <c r="G164" i="3"/>
  <c r="G370" i="3"/>
  <c r="G86" i="3"/>
  <c r="G399" i="3"/>
  <c r="G403" i="3"/>
  <c r="G291" i="3"/>
  <c r="G462" i="3"/>
  <c r="G6" i="3"/>
  <c r="G144" i="3"/>
  <c r="G284" i="3"/>
  <c r="G174" i="3"/>
  <c r="G565" i="3"/>
  <c r="G230" i="3"/>
  <c r="G375" i="3"/>
  <c r="G534" i="3"/>
  <c r="G175" i="3"/>
  <c r="G326" i="3"/>
  <c r="G185" i="3"/>
  <c r="G514" i="3"/>
  <c r="G116" i="3"/>
  <c r="G172" i="3"/>
  <c r="G384" i="3"/>
  <c r="G528" i="3"/>
  <c r="G339" i="3"/>
  <c r="G20" i="3"/>
  <c r="G473" i="3"/>
  <c r="G374" i="3"/>
  <c r="G221" i="3"/>
  <c r="G55" i="3"/>
  <c r="G122" i="3"/>
  <c r="G207" i="3"/>
  <c r="G367" i="3"/>
  <c r="G183" i="3"/>
  <c r="G434" i="3"/>
  <c r="G542" i="3"/>
  <c r="G275" i="3"/>
  <c r="G449" i="3"/>
  <c r="G543" i="3"/>
  <c r="G342" i="3"/>
  <c r="G292" i="3"/>
  <c r="G441" i="3"/>
  <c r="G196" i="3"/>
  <c r="G178" i="3"/>
  <c r="G489" i="3"/>
  <c r="G431" i="3"/>
  <c r="G26" i="3"/>
  <c r="G609" i="3"/>
  <c r="G81" i="3"/>
  <c r="G425" i="3"/>
  <c r="G479" i="3"/>
  <c r="G481" i="3"/>
  <c r="G146" i="3"/>
  <c r="G551" i="3"/>
  <c r="G88" i="3"/>
  <c r="G67" i="3"/>
  <c r="G97" i="3"/>
  <c r="G409" i="3"/>
  <c r="G410" i="3"/>
  <c r="G258" i="3"/>
  <c r="G218" i="3"/>
  <c r="G414" i="3"/>
  <c r="G595" i="3"/>
  <c r="G605" i="3"/>
  <c r="G589" i="3"/>
  <c r="G524" i="3"/>
  <c r="G290" i="3"/>
  <c r="G509" i="3"/>
  <c r="G613" i="3"/>
  <c r="G427" i="3"/>
  <c r="G332" i="3"/>
  <c r="G329" i="3"/>
  <c r="G168" i="3"/>
  <c r="G474" i="3"/>
  <c r="G457" i="3"/>
  <c r="G554" i="3"/>
  <c r="G338" i="3"/>
  <c r="G198" i="3"/>
  <c r="G303" i="3"/>
  <c r="G27" i="3"/>
  <c r="G280" i="3"/>
  <c r="G601" i="3"/>
  <c r="G192" i="3"/>
  <c r="G158" i="3"/>
  <c r="G557" i="3"/>
  <c r="G415" i="3"/>
  <c r="G432" i="3"/>
  <c r="G301" i="3"/>
  <c r="G308" i="3"/>
  <c r="G211" i="3"/>
  <c r="G331" i="3"/>
  <c r="G170" i="3"/>
  <c r="G390" i="3"/>
  <c r="G398" i="3"/>
  <c r="G558" i="3"/>
  <c r="G69" i="3"/>
  <c r="G465" i="3"/>
  <c r="G84" i="3"/>
  <c r="G407" i="3"/>
  <c r="G472" i="3"/>
  <c r="G585" i="3"/>
  <c r="G311" i="3"/>
  <c r="G47" i="3"/>
  <c r="G130" i="3"/>
  <c r="G478" i="3"/>
  <c r="G34" i="3"/>
  <c r="G383" i="3"/>
  <c r="G288" i="3"/>
  <c r="G346" i="3"/>
  <c r="G328" i="3"/>
  <c r="G577" i="3"/>
  <c r="G512" i="3"/>
  <c r="G560" i="3"/>
  <c r="G408" i="3"/>
  <c r="G28" i="3"/>
  <c r="G213" i="3"/>
  <c r="G516" i="3"/>
  <c r="G42" i="3"/>
  <c r="G599" i="3"/>
  <c r="G404" i="3"/>
  <c r="G11" i="3"/>
  <c r="G193" i="3"/>
  <c r="G566" i="3"/>
  <c r="G476" i="3"/>
  <c r="G177" i="3"/>
  <c r="G191" i="3"/>
  <c r="G522" i="3"/>
  <c r="G63" i="3"/>
  <c r="G564" i="3"/>
  <c r="G378" i="3"/>
  <c r="G114" i="3"/>
  <c r="G282" i="3"/>
  <c r="G92" i="3"/>
  <c r="G340" i="3"/>
  <c r="G363" i="3"/>
  <c r="G337" i="3"/>
  <c r="G220" i="3"/>
  <c r="G366" i="3"/>
  <c r="G299" i="3"/>
  <c r="G155" i="3"/>
  <c r="G527" i="3"/>
  <c r="G66" i="3"/>
  <c r="G486" i="3"/>
  <c r="G380" i="3"/>
  <c r="G297" i="3"/>
  <c r="G7" i="3"/>
  <c r="G305" i="3"/>
  <c r="G160" i="3"/>
  <c r="G21" i="3"/>
  <c r="G352" i="3"/>
  <c r="G203" i="3"/>
  <c r="G205" i="3"/>
  <c r="G511" i="3"/>
  <c r="G261" i="3"/>
  <c r="G199" i="3"/>
  <c r="G150" i="3"/>
  <c r="G314" i="3"/>
  <c r="G54" i="3"/>
  <c r="G429" i="3"/>
  <c r="G520" i="3"/>
  <c r="G246" i="3"/>
  <c r="G85" i="3" l="1"/>
  <c r="G492" i="3"/>
  <c r="A492" i="3" s="1"/>
  <c r="G322" i="3"/>
  <c r="G430" i="3"/>
  <c r="G319" i="3"/>
  <c r="G517" i="3"/>
  <c r="G48" i="3"/>
  <c r="G56" i="3"/>
  <c r="G590" i="3"/>
  <c r="G347" i="3"/>
  <c r="A347" i="3" s="1"/>
  <c r="G525" i="3"/>
  <c r="G607" i="3"/>
  <c r="G447" i="3"/>
  <c r="G77" i="3"/>
  <c r="A77" i="3" s="1"/>
  <c r="G143" i="3"/>
  <c r="G281" i="3"/>
  <c r="G264" i="3"/>
  <c r="G539" i="3"/>
  <c r="A539" i="3" s="1"/>
  <c r="G269" i="3"/>
  <c r="G477" i="3"/>
  <c r="G285" i="3"/>
  <c r="G180" i="3"/>
  <c r="A180" i="3" s="1"/>
  <c r="G209" i="3"/>
  <c r="G396" i="3"/>
  <c r="G71" i="3"/>
  <c r="G550" i="3"/>
  <c r="A550" i="3" s="1"/>
  <c r="G355" i="3"/>
  <c r="G475" i="3"/>
  <c r="G8" i="3"/>
  <c r="G95" i="3"/>
  <c r="G45" i="3"/>
  <c r="G575" i="3"/>
  <c r="G606" i="3"/>
  <c r="G134" i="3"/>
  <c r="A134" i="3" s="1"/>
  <c r="G278" i="3"/>
  <c r="G216" i="3"/>
  <c r="G309" i="3"/>
  <c r="G131" i="3"/>
  <c r="G243" i="3"/>
  <c r="G141" i="3"/>
  <c r="G283" i="3"/>
  <c r="G16" i="3"/>
  <c r="A16" i="3" s="1"/>
  <c r="G166" i="3"/>
  <c r="G99" i="3"/>
  <c r="G169" i="3"/>
  <c r="G562" i="3"/>
  <c r="A562" i="3" s="1"/>
  <c r="G333" i="3"/>
  <c r="G379" i="3"/>
  <c r="G32" i="3"/>
  <c r="G532" i="3"/>
  <c r="A532" i="3" s="1"/>
  <c r="G165" i="3"/>
  <c r="G83" i="3"/>
  <c r="G421" i="3"/>
  <c r="G147" i="3"/>
  <c r="G615" i="3"/>
  <c r="G274" i="3"/>
  <c r="G76" i="3"/>
  <c r="G251" i="3"/>
  <c r="G9" i="3"/>
  <c r="G419" i="3"/>
  <c r="G236" i="3"/>
  <c r="G3" i="3"/>
  <c r="G341" i="3"/>
  <c r="G135" i="3"/>
  <c r="G572" i="3"/>
  <c r="G190" i="3"/>
  <c r="A190" i="3" s="1"/>
  <c r="G51" i="3"/>
  <c r="G505" i="3"/>
  <c r="G459" i="3"/>
  <c r="G500" i="3"/>
  <c r="A500" i="3" s="1"/>
  <c r="G272" i="3"/>
  <c r="G411" i="3"/>
  <c r="G581" i="3"/>
  <c r="G356" i="3"/>
  <c r="A356" i="3" s="1"/>
  <c r="G482" i="3"/>
  <c r="G362" i="3"/>
  <c r="G94" i="3"/>
  <c r="G541" i="3"/>
  <c r="G125" i="3"/>
  <c r="G600" i="3"/>
  <c r="A600" i="3" s="1"/>
  <c r="G80" i="3"/>
  <c r="G385" i="3"/>
  <c r="G73" i="3"/>
  <c r="G132" i="3"/>
  <c r="G440" i="3"/>
  <c r="G323" i="3"/>
  <c r="A323" i="3" s="1"/>
  <c r="G604" i="3"/>
  <c r="G389" i="3"/>
  <c r="G556" i="3"/>
  <c r="G12" i="3"/>
  <c r="A12" i="3" s="1"/>
  <c r="G102" i="3"/>
  <c r="G324" i="3"/>
  <c r="G35" i="3"/>
  <c r="G302" i="3"/>
  <c r="A302" i="3" s="1"/>
  <c r="G483" i="3"/>
  <c r="G276" i="3"/>
  <c r="G498" i="3"/>
  <c r="G458" i="3"/>
  <c r="A458" i="3" s="1"/>
  <c r="G18" i="3"/>
  <c r="G391" i="3"/>
  <c r="G372" i="3"/>
  <c r="G544" i="3"/>
  <c r="A544" i="3" s="1"/>
  <c r="G279" i="3"/>
  <c r="G501" i="3"/>
  <c r="G40" i="3"/>
  <c r="G469" i="3"/>
  <c r="G153" i="3"/>
  <c r="G555" i="3"/>
  <c r="A555" i="3" s="1"/>
  <c r="G515" i="3"/>
  <c r="G460" i="3"/>
  <c r="A460" i="3" s="1"/>
  <c r="G201" i="3"/>
  <c r="G235" i="3"/>
  <c r="G240" i="3"/>
  <c r="G397" i="3"/>
  <c r="G109" i="3"/>
  <c r="G413" i="3"/>
  <c r="G530" i="3"/>
  <c r="G295" i="3"/>
  <c r="A295" i="3" s="1"/>
  <c r="G148" i="3"/>
  <c r="G443" i="3"/>
  <c r="G219" i="3"/>
  <c r="G316" i="3"/>
  <c r="A316" i="3" s="1"/>
  <c r="G22" i="3"/>
  <c r="G90" i="3"/>
  <c r="G31" i="3"/>
  <c r="G101" i="3"/>
  <c r="A101" i="3" s="1"/>
  <c r="G359" i="3"/>
  <c r="G586" i="3"/>
  <c r="A586" i="3" s="1"/>
  <c r="G202" i="3"/>
  <c r="G348" i="3"/>
  <c r="A348" i="3" s="1"/>
  <c r="G513" i="3"/>
  <c r="G488" i="3"/>
  <c r="A488" i="3" s="1"/>
  <c r="G416" i="3"/>
  <c r="G437" i="3"/>
  <c r="G464" i="3"/>
  <c r="G535" i="3"/>
  <c r="A535" i="3" s="1"/>
  <c r="G265" i="3"/>
  <c r="G38" i="3"/>
  <c r="A38" i="3" s="1"/>
  <c r="G293" i="3"/>
  <c r="G504" i="3"/>
  <c r="G247" i="3"/>
  <c r="G553" i="3"/>
  <c r="A553" i="3" s="1"/>
  <c r="G93" i="3"/>
  <c r="G108" i="3"/>
  <c r="G351" i="3"/>
  <c r="G68" i="3"/>
  <c r="A68" i="3" s="1"/>
  <c r="G574" i="3"/>
  <c r="G79" i="3"/>
  <c r="G226" i="3"/>
  <c r="G617" i="3"/>
  <c r="G417" i="3"/>
  <c r="G559" i="3"/>
  <c r="A559" i="3" s="1"/>
  <c r="G361" i="3"/>
  <c r="G521" i="3"/>
  <c r="G33" i="3"/>
  <c r="G53" i="3"/>
  <c r="G117" i="3"/>
  <c r="G208" i="3"/>
  <c r="A208" i="3" s="1"/>
  <c r="G446" i="3"/>
  <c r="G149" i="3"/>
  <c r="G325" i="3"/>
  <c r="G433" i="3"/>
  <c r="G294" i="3"/>
  <c r="G491" i="3"/>
  <c r="G445" i="3"/>
  <c r="G133" i="3"/>
  <c r="A133" i="3" s="1"/>
  <c r="G453" i="3"/>
  <c r="G14" i="3"/>
  <c r="G317" i="3"/>
  <c r="G271" i="3"/>
  <c r="A271" i="3" s="1"/>
  <c r="G435" i="3"/>
  <c r="G224" i="3"/>
  <c r="G315" i="3"/>
  <c r="G156" i="3"/>
  <c r="A156" i="3" s="1"/>
  <c r="G222" i="3"/>
  <c r="G127" i="3"/>
  <c r="F3" i="6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C62" i="6"/>
  <c r="C78" i="6"/>
  <c r="C3" i="6"/>
  <c r="D18" i="6"/>
  <c r="D42" i="6"/>
  <c r="D78" i="6"/>
  <c r="D106" i="6"/>
  <c r="D114" i="6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D4" i="5"/>
  <c r="D7" i="5"/>
  <c r="D6" i="5"/>
  <c r="D5" i="5"/>
  <c r="D9" i="5"/>
  <c r="D10" i="5"/>
  <c r="D8" i="5"/>
  <c r="D13" i="5"/>
  <c r="D14" i="5"/>
  <c r="D11" i="5"/>
  <c r="D12" i="5"/>
  <c r="D15" i="5"/>
  <c r="D17" i="5"/>
  <c r="D16" i="5"/>
  <c r="D21" i="5"/>
  <c r="D20" i="5"/>
  <c r="D19" i="5"/>
  <c r="D18" i="5"/>
  <c r="D22" i="5"/>
  <c r="D25" i="5"/>
  <c r="D23" i="5"/>
  <c r="D24" i="5"/>
  <c r="D26" i="5"/>
  <c r="D27" i="5"/>
  <c r="D28" i="5"/>
  <c r="D30" i="5"/>
  <c r="D29" i="5"/>
  <c r="D31" i="5"/>
  <c r="D32" i="5"/>
  <c r="D34" i="5"/>
  <c r="D33" i="5"/>
  <c r="D37" i="5"/>
  <c r="D38" i="5"/>
  <c r="D36" i="5"/>
  <c r="D35" i="5"/>
  <c r="D41" i="5"/>
  <c r="D40" i="5"/>
  <c r="D39" i="5"/>
  <c r="D43" i="5"/>
  <c r="D44" i="5"/>
  <c r="D45" i="5"/>
  <c r="D42" i="5"/>
  <c r="D46" i="5"/>
  <c r="D48" i="5"/>
  <c r="D47" i="5"/>
  <c r="D50" i="5"/>
  <c r="D49" i="5"/>
  <c r="D51" i="5"/>
  <c r="D53" i="5"/>
  <c r="D52" i="5"/>
  <c r="D55" i="5"/>
  <c r="D57" i="5"/>
  <c r="D56" i="5"/>
  <c r="D54" i="5"/>
  <c r="D58" i="5"/>
  <c r="D59" i="5"/>
  <c r="D60" i="5"/>
  <c r="D62" i="5"/>
  <c r="D63" i="5"/>
  <c r="D61" i="5"/>
  <c r="D67" i="5"/>
  <c r="D64" i="5"/>
  <c r="D65" i="5"/>
  <c r="D66" i="5"/>
  <c r="D68" i="5"/>
  <c r="D69" i="5"/>
  <c r="D70" i="5"/>
  <c r="D71" i="5"/>
  <c r="D75" i="5"/>
  <c r="D74" i="5"/>
  <c r="D73" i="5"/>
  <c r="D72" i="5"/>
  <c r="D77" i="5"/>
  <c r="D76" i="5"/>
  <c r="D78" i="5"/>
  <c r="D79" i="5"/>
  <c r="D82" i="5"/>
  <c r="D83" i="5"/>
  <c r="D81" i="5"/>
  <c r="D80" i="5"/>
  <c r="D85" i="5"/>
  <c r="D84" i="5"/>
  <c r="D86" i="5"/>
  <c r="D87" i="5"/>
  <c r="D88" i="5"/>
  <c r="D89" i="5"/>
  <c r="D90" i="5"/>
  <c r="D91" i="5"/>
  <c r="D93" i="5"/>
  <c r="D94" i="5"/>
  <c r="D92" i="5"/>
  <c r="D95" i="5"/>
  <c r="D96" i="5"/>
  <c r="D97" i="5"/>
  <c r="D99" i="5"/>
  <c r="D100" i="5"/>
  <c r="D98" i="5"/>
  <c r="D101" i="5"/>
  <c r="D103" i="5"/>
  <c r="D104" i="5"/>
  <c r="D102" i="5"/>
  <c r="D107" i="5"/>
  <c r="D108" i="5"/>
  <c r="D105" i="5"/>
  <c r="D106" i="5"/>
  <c r="D109" i="5"/>
  <c r="D110" i="5"/>
  <c r="D112" i="5"/>
  <c r="D111" i="5"/>
  <c r="D114" i="5"/>
  <c r="D116" i="5"/>
  <c r="D115" i="5"/>
  <c r="D113" i="5"/>
  <c r="D117" i="5"/>
  <c r="D118" i="5"/>
  <c r="D119" i="5"/>
  <c r="D120" i="5"/>
  <c r="D121" i="5"/>
  <c r="D124" i="5"/>
  <c r="D123" i="5"/>
  <c r="D122" i="5"/>
  <c r="D125" i="5"/>
  <c r="D127" i="5"/>
  <c r="D126" i="5"/>
  <c r="D128" i="5"/>
  <c r="D129" i="5"/>
  <c r="D130" i="5"/>
  <c r="D131" i="5"/>
  <c r="D133" i="5"/>
  <c r="D132" i="5"/>
  <c r="D135" i="5"/>
  <c r="D134" i="5"/>
  <c r="D138" i="5"/>
  <c r="D137" i="5"/>
  <c r="D136" i="5"/>
  <c r="D142" i="5"/>
  <c r="D139" i="5"/>
  <c r="D140" i="5"/>
  <c r="D141" i="5"/>
  <c r="D143" i="5"/>
  <c r="D144" i="5"/>
  <c r="D145" i="5"/>
  <c r="D149" i="5"/>
  <c r="D147" i="5"/>
  <c r="D148" i="5"/>
  <c r="D146" i="5"/>
  <c r="D150" i="5"/>
  <c r="D152" i="5"/>
  <c r="D151" i="5"/>
  <c r="D153" i="5"/>
  <c r="D156" i="5"/>
  <c r="D154" i="5"/>
  <c r="D155" i="5"/>
  <c r="D157" i="5"/>
  <c r="D158" i="5"/>
  <c r="D160" i="5"/>
  <c r="D159" i="5"/>
  <c r="D161" i="5"/>
  <c r="D162" i="5"/>
  <c r="D164" i="5"/>
  <c r="D163" i="5"/>
  <c r="D165" i="5"/>
  <c r="D167" i="5"/>
  <c r="D166" i="5"/>
  <c r="D169" i="5"/>
  <c r="D168" i="5"/>
  <c r="D170" i="5"/>
  <c r="D173" i="5"/>
  <c r="D171" i="5"/>
  <c r="D172" i="5"/>
  <c r="D174" i="5"/>
  <c r="D175" i="5"/>
  <c r="D178" i="5"/>
  <c r="D176" i="5"/>
  <c r="D177" i="5"/>
  <c r="D179" i="5"/>
  <c r="D181" i="5"/>
  <c r="D182" i="5"/>
  <c r="D180" i="5"/>
  <c r="D183" i="5"/>
  <c r="D185" i="5"/>
  <c r="D187" i="5"/>
  <c r="D184" i="5"/>
  <c r="D186" i="5"/>
  <c r="D189" i="5"/>
  <c r="D188" i="5"/>
  <c r="D190" i="5"/>
  <c r="D191" i="5"/>
  <c r="D192" i="5"/>
  <c r="D194" i="5"/>
  <c r="D193" i="5"/>
  <c r="D195" i="5"/>
  <c r="D196" i="5"/>
  <c r="D197" i="5"/>
  <c r="D198" i="5"/>
  <c r="D200" i="5"/>
  <c r="D199" i="5"/>
  <c r="D201" i="5"/>
  <c r="D203" i="5"/>
  <c r="D202" i="5"/>
  <c r="D204" i="5"/>
  <c r="D205" i="5"/>
  <c r="D208" i="5"/>
  <c r="D206" i="5"/>
  <c r="D207" i="5"/>
  <c r="D209" i="5"/>
  <c r="D210" i="5"/>
  <c r="D212" i="5"/>
  <c r="D211" i="5"/>
  <c r="D215" i="5"/>
  <c r="D214" i="5"/>
  <c r="D213" i="5"/>
  <c r="D216" i="5"/>
  <c r="D218" i="5"/>
  <c r="D217" i="5"/>
  <c r="D219" i="5"/>
  <c r="D221" i="5"/>
  <c r="D220" i="5"/>
  <c r="D222" i="5"/>
  <c r="D223" i="5"/>
  <c r="D224" i="5"/>
  <c r="D226" i="5"/>
  <c r="D225" i="5"/>
  <c r="D227" i="5"/>
  <c r="D228" i="5"/>
  <c r="D231" i="5"/>
  <c r="D230" i="5"/>
  <c r="D229" i="5"/>
  <c r="D232" i="5"/>
  <c r="D233" i="5"/>
  <c r="D236" i="5"/>
  <c r="D235" i="5"/>
  <c r="D234" i="5"/>
  <c r="D238" i="5"/>
  <c r="D237" i="5"/>
  <c r="D240" i="5"/>
  <c r="D241" i="5"/>
  <c r="D242" i="5"/>
  <c r="D239" i="5"/>
  <c r="D245" i="5"/>
  <c r="D246" i="5"/>
  <c r="D243" i="5"/>
  <c r="D244" i="5"/>
  <c r="D247" i="5"/>
  <c r="D248" i="5"/>
  <c r="D250" i="5"/>
  <c r="D249" i="5"/>
  <c r="D251" i="5"/>
  <c r="D254" i="5"/>
  <c r="D252" i="5"/>
  <c r="D253" i="5"/>
  <c r="D255" i="5"/>
  <c r="D3" i="5"/>
  <c r="E4" i="5"/>
  <c r="E7" i="5"/>
  <c r="E6" i="5"/>
  <c r="E5" i="5"/>
  <c r="E9" i="5"/>
  <c r="E10" i="5"/>
  <c r="E8" i="5"/>
  <c r="E13" i="5"/>
  <c r="E14" i="5"/>
  <c r="E11" i="5"/>
  <c r="E12" i="5"/>
  <c r="E15" i="5"/>
  <c r="E17" i="5"/>
  <c r="E16" i="5"/>
  <c r="E21" i="5"/>
  <c r="E20" i="5"/>
  <c r="E19" i="5"/>
  <c r="E18" i="5"/>
  <c r="E22" i="5"/>
  <c r="E25" i="5"/>
  <c r="E23" i="5"/>
  <c r="E24" i="5"/>
  <c r="E26" i="5"/>
  <c r="E27" i="5"/>
  <c r="E28" i="5"/>
  <c r="E30" i="5"/>
  <c r="E29" i="5"/>
  <c r="E31" i="5"/>
  <c r="E32" i="5"/>
  <c r="E34" i="5"/>
  <c r="E33" i="5"/>
  <c r="E37" i="5"/>
  <c r="E38" i="5"/>
  <c r="E36" i="5"/>
  <c r="E35" i="5"/>
  <c r="E41" i="5"/>
  <c r="E40" i="5"/>
  <c r="E39" i="5"/>
  <c r="E43" i="5"/>
  <c r="E44" i="5"/>
  <c r="E45" i="5"/>
  <c r="E42" i="5"/>
  <c r="E46" i="5"/>
  <c r="E48" i="5"/>
  <c r="E47" i="5"/>
  <c r="E50" i="5"/>
  <c r="E49" i="5"/>
  <c r="E51" i="5"/>
  <c r="E53" i="5"/>
  <c r="E52" i="5"/>
  <c r="E55" i="5"/>
  <c r="E57" i="5"/>
  <c r="E56" i="5"/>
  <c r="E54" i="5"/>
  <c r="E58" i="5"/>
  <c r="E59" i="5"/>
  <c r="E60" i="5"/>
  <c r="E62" i="5"/>
  <c r="E63" i="5"/>
  <c r="E61" i="5"/>
  <c r="E67" i="5"/>
  <c r="E64" i="5"/>
  <c r="E65" i="5"/>
  <c r="E66" i="5"/>
  <c r="E68" i="5"/>
  <c r="E69" i="5"/>
  <c r="E70" i="5"/>
  <c r="E71" i="5"/>
  <c r="E75" i="5"/>
  <c r="E74" i="5"/>
  <c r="E73" i="5"/>
  <c r="E72" i="5"/>
  <c r="E77" i="5"/>
  <c r="E76" i="5"/>
  <c r="E78" i="5"/>
  <c r="E79" i="5"/>
  <c r="E82" i="5"/>
  <c r="E83" i="5"/>
  <c r="E81" i="5"/>
  <c r="E80" i="5"/>
  <c r="E85" i="5"/>
  <c r="E84" i="5"/>
  <c r="E86" i="5"/>
  <c r="E87" i="5"/>
  <c r="E88" i="5"/>
  <c r="E89" i="5"/>
  <c r="E90" i="5"/>
  <c r="E91" i="5"/>
  <c r="E93" i="5"/>
  <c r="E94" i="5"/>
  <c r="E92" i="5"/>
  <c r="E95" i="5"/>
  <c r="E96" i="5"/>
  <c r="E97" i="5"/>
  <c r="E99" i="5"/>
  <c r="E100" i="5"/>
  <c r="E98" i="5"/>
  <c r="E101" i="5"/>
  <c r="E103" i="5"/>
  <c r="E104" i="5"/>
  <c r="E102" i="5"/>
  <c r="E107" i="5"/>
  <c r="E108" i="5"/>
  <c r="E105" i="5"/>
  <c r="E106" i="5"/>
  <c r="E109" i="5"/>
  <c r="E110" i="5"/>
  <c r="E112" i="5"/>
  <c r="E111" i="5"/>
  <c r="E114" i="5"/>
  <c r="E116" i="5"/>
  <c r="E115" i="5"/>
  <c r="E113" i="5"/>
  <c r="E117" i="5"/>
  <c r="E118" i="5"/>
  <c r="E119" i="5"/>
  <c r="E120" i="5"/>
  <c r="E121" i="5"/>
  <c r="E124" i="5"/>
  <c r="E123" i="5"/>
  <c r="E122" i="5"/>
  <c r="E125" i="5"/>
  <c r="E127" i="5"/>
  <c r="E126" i="5"/>
  <c r="E128" i="5"/>
  <c r="E129" i="5"/>
  <c r="E130" i="5"/>
  <c r="E131" i="5"/>
  <c r="E133" i="5"/>
  <c r="E132" i="5"/>
  <c r="E135" i="5"/>
  <c r="E134" i="5"/>
  <c r="E138" i="5"/>
  <c r="E137" i="5"/>
  <c r="E136" i="5"/>
  <c r="E142" i="5"/>
  <c r="E139" i="5"/>
  <c r="E140" i="5"/>
  <c r="E141" i="5"/>
  <c r="E143" i="5"/>
  <c r="E144" i="5"/>
  <c r="E145" i="5"/>
  <c r="E149" i="5"/>
  <c r="E147" i="5"/>
  <c r="E148" i="5"/>
  <c r="E146" i="5"/>
  <c r="E150" i="5"/>
  <c r="E152" i="5"/>
  <c r="E151" i="5"/>
  <c r="E153" i="5"/>
  <c r="E156" i="5"/>
  <c r="E154" i="5"/>
  <c r="E155" i="5"/>
  <c r="E157" i="5"/>
  <c r="E158" i="5"/>
  <c r="E160" i="5"/>
  <c r="E159" i="5"/>
  <c r="E161" i="5"/>
  <c r="E162" i="5"/>
  <c r="E164" i="5"/>
  <c r="E163" i="5"/>
  <c r="E165" i="5"/>
  <c r="E167" i="5"/>
  <c r="E166" i="5"/>
  <c r="E169" i="5"/>
  <c r="E168" i="5"/>
  <c r="E170" i="5"/>
  <c r="E173" i="5"/>
  <c r="E171" i="5"/>
  <c r="E172" i="5"/>
  <c r="E174" i="5"/>
  <c r="E175" i="5"/>
  <c r="E178" i="5"/>
  <c r="E176" i="5"/>
  <c r="E177" i="5"/>
  <c r="E179" i="5"/>
  <c r="E181" i="5"/>
  <c r="E182" i="5"/>
  <c r="E180" i="5"/>
  <c r="E183" i="5"/>
  <c r="E185" i="5"/>
  <c r="E187" i="5"/>
  <c r="E184" i="5"/>
  <c r="E186" i="5"/>
  <c r="E189" i="5"/>
  <c r="E188" i="5"/>
  <c r="E190" i="5"/>
  <c r="E191" i="5"/>
  <c r="E192" i="5"/>
  <c r="E194" i="5"/>
  <c r="E193" i="5"/>
  <c r="E195" i="5"/>
  <c r="E196" i="5"/>
  <c r="E197" i="5"/>
  <c r="E198" i="5"/>
  <c r="E200" i="5"/>
  <c r="E199" i="5"/>
  <c r="E201" i="5"/>
  <c r="E203" i="5"/>
  <c r="E202" i="5"/>
  <c r="E204" i="5"/>
  <c r="E205" i="5"/>
  <c r="E208" i="5"/>
  <c r="E206" i="5"/>
  <c r="E207" i="5"/>
  <c r="E209" i="5"/>
  <c r="E210" i="5"/>
  <c r="E212" i="5"/>
  <c r="E211" i="5"/>
  <c r="E215" i="5"/>
  <c r="E214" i="5"/>
  <c r="E213" i="5"/>
  <c r="E216" i="5"/>
  <c r="E218" i="5"/>
  <c r="E217" i="5"/>
  <c r="E219" i="5"/>
  <c r="E221" i="5"/>
  <c r="E220" i="5"/>
  <c r="E222" i="5"/>
  <c r="E223" i="5"/>
  <c r="E224" i="5"/>
  <c r="E226" i="5"/>
  <c r="E225" i="5"/>
  <c r="E227" i="5"/>
  <c r="E228" i="5"/>
  <c r="E231" i="5"/>
  <c r="E230" i="5"/>
  <c r="E229" i="5"/>
  <c r="E232" i="5"/>
  <c r="E233" i="5"/>
  <c r="E236" i="5"/>
  <c r="E235" i="5"/>
  <c r="E234" i="5"/>
  <c r="E238" i="5"/>
  <c r="E237" i="5"/>
  <c r="E240" i="5"/>
  <c r="E241" i="5"/>
  <c r="E242" i="5"/>
  <c r="E239" i="5"/>
  <c r="E245" i="5"/>
  <c r="E246" i="5"/>
  <c r="E243" i="5"/>
  <c r="E244" i="5"/>
  <c r="E247" i="5"/>
  <c r="E248" i="5"/>
  <c r="E250" i="5"/>
  <c r="E249" i="5"/>
  <c r="E251" i="5"/>
  <c r="E254" i="5"/>
  <c r="E252" i="5"/>
  <c r="E253" i="5"/>
  <c r="E255" i="5"/>
  <c r="E3" i="5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1" i="3"/>
  <c r="A560" i="3"/>
  <c r="A558" i="3"/>
  <c r="A557" i="3"/>
  <c r="A556" i="3"/>
  <c r="A554" i="3"/>
  <c r="A552" i="3"/>
  <c r="A551" i="3"/>
  <c r="A549" i="3"/>
  <c r="A548" i="3"/>
  <c r="A547" i="3"/>
  <c r="A546" i="3"/>
  <c r="A545" i="3"/>
  <c r="A543" i="3"/>
  <c r="A542" i="3"/>
  <c r="A541" i="3"/>
  <c r="A540" i="3"/>
  <c r="A538" i="3"/>
  <c r="A537" i="3"/>
  <c r="A536" i="3"/>
  <c r="A534" i="3"/>
  <c r="A533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499" i="3"/>
  <c r="A498" i="3"/>
  <c r="A497" i="3"/>
  <c r="A496" i="3"/>
  <c r="A495" i="3"/>
  <c r="A494" i="3"/>
  <c r="A493" i="3"/>
  <c r="A491" i="3"/>
  <c r="A490" i="3"/>
  <c r="A489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59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5" i="3"/>
  <c r="A354" i="3"/>
  <c r="A353" i="3"/>
  <c r="A352" i="3"/>
  <c r="A351" i="3"/>
  <c r="A350" i="3"/>
  <c r="A349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2" i="3"/>
  <c r="A321" i="3"/>
  <c r="A320" i="3"/>
  <c r="A319" i="3"/>
  <c r="A318" i="3"/>
  <c r="A317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1" i="3"/>
  <c r="A300" i="3"/>
  <c r="A299" i="3"/>
  <c r="A298" i="3"/>
  <c r="A297" i="3"/>
  <c r="A296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0" i="3"/>
  <c r="A269" i="3"/>
  <c r="A268" i="3"/>
  <c r="A267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D6" i="4"/>
  <c r="A6" i="4" s="1"/>
  <c r="D7" i="4"/>
  <c r="A7" i="4" s="1"/>
  <c r="D10" i="4"/>
  <c r="A10" i="4" s="1"/>
  <c r="D11" i="4"/>
  <c r="A11" i="4" s="1"/>
  <c r="D14" i="4"/>
  <c r="A14" i="4" s="1"/>
  <c r="D15" i="4"/>
  <c r="A15" i="4" s="1"/>
  <c r="D18" i="4"/>
  <c r="A18" i="4" s="1"/>
  <c r="D19" i="4"/>
  <c r="A19" i="4" s="1"/>
  <c r="D22" i="4"/>
  <c r="A22" i="4" s="1"/>
  <c r="D23" i="4"/>
  <c r="A23" i="4" s="1"/>
  <c r="D26" i="4"/>
  <c r="A26" i="4" s="1"/>
  <c r="D27" i="4"/>
  <c r="A27" i="4" s="1"/>
  <c r="D30" i="4"/>
  <c r="A30" i="4" s="1"/>
  <c r="D31" i="4"/>
  <c r="A31" i="4" s="1"/>
  <c r="D34" i="4"/>
  <c r="A34" i="4" s="1"/>
  <c r="D35" i="4"/>
  <c r="A35" i="4" s="1"/>
  <c r="D38" i="4"/>
  <c r="A38" i="4" s="1"/>
  <c r="D39" i="4"/>
  <c r="A39" i="4" s="1"/>
  <c r="D42" i="4"/>
  <c r="A42" i="4" s="1"/>
  <c r="D43" i="4"/>
  <c r="A43" i="4" s="1"/>
  <c r="D46" i="4"/>
  <c r="A46" i="4" s="1"/>
  <c r="D47" i="4"/>
  <c r="A47" i="4" s="1"/>
  <c r="D50" i="4"/>
  <c r="A50" i="4" s="1"/>
  <c r="D51" i="4"/>
  <c r="A51" i="4" s="1"/>
  <c r="D54" i="4"/>
  <c r="A54" i="4" s="1"/>
  <c r="D55" i="4"/>
  <c r="A55" i="4" s="1"/>
  <c r="D58" i="4"/>
  <c r="A58" i="4" s="1"/>
  <c r="D59" i="4"/>
  <c r="A59" i="4" s="1"/>
  <c r="D62" i="4"/>
  <c r="A62" i="4" s="1"/>
  <c r="D63" i="4"/>
  <c r="A63" i="4" s="1"/>
  <c r="D66" i="4"/>
  <c r="A66" i="4" s="1"/>
  <c r="D67" i="4"/>
  <c r="A67" i="4" s="1"/>
  <c r="D70" i="4"/>
  <c r="A70" i="4" s="1"/>
  <c r="D71" i="4"/>
  <c r="A71" i="4" s="1"/>
  <c r="D74" i="4"/>
  <c r="A74" i="4" s="1"/>
  <c r="D75" i="4"/>
  <c r="A75" i="4" s="1"/>
  <c r="D78" i="4"/>
  <c r="A78" i="4" s="1"/>
  <c r="D79" i="4"/>
  <c r="A79" i="4" s="1"/>
  <c r="D82" i="4"/>
  <c r="A82" i="4" s="1"/>
  <c r="D83" i="4"/>
  <c r="A83" i="4" s="1"/>
  <c r="D86" i="4"/>
  <c r="A86" i="4" s="1"/>
  <c r="D87" i="4"/>
  <c r="A87" i="4" s="1"/>
  <c r="D90" i="4"/>
  <c r="A90" i="4" s="1"/>
  <c r="D91" i="4"/>
  <c r="A91" i="4" s="1"/>
  <c r="D94" i="4"/>
  <c r="A94" i="4" s="1"/>
  <c r="D95" i="4"/>
  <c r="A95" i="4" s="1"/>
  <c r="D98" i="4"/>
  <c r="A98" i="4" s="1"/>
  <c r="D99" i="4"/>
  <c r="A99" i="4" s="1"/>
  <c r="D102" i="4"/>
  <c r="A102" i="4" s="1"/>
  <c r="D103" i="4"/>
  <c r="A103" i="4" s="1"/>
  <c r="D106" i="4"/>
  <c r="A106" i="4" s="1"/>
  <c r="D107" i="4"/>
  <c r="A107" i="4" s="1"/>
  <c r="D110" i="4"/>
  <c r="A110" i="4" s="1"/>
  <c r="D111" i="4"/>
  <c r="A111" i="4" s="1"/>
  <c r="D114" i="4"/>
  <c r="A114" i="4" s="1"/>
  <c r="D115" i="4"/>
  <c r="A115" i="4" s="1"/>
  <c r="D118" i="4"/>
  <c r="A118" i="4" s="1"/>
  <c r="D119" i="4"/>
  <c r="A119" i="4" s="1"/>
  <c r="D122" i="4"/>
  <c r="A122" i="4" s="1"/>
  <c r="D123" i="4"/>
  <c r="A123" i="4" s="1"/>
  <c r="D126" i="4"/>
  <c r="A126" i="4" s="1"/>
  <c r="D127" i="4"/>
  <c r="A127" i="4" s="1"/>
  <c r="D130" i="4"/>
  <c r="A130" i="4" s="1"/>
  <c r="D131" i="4"/>
  <c r="A131" i="4" s="1"/>
  <c r="D134" i="4"/>
  <c r="A134" i="4" s="1"/>
  <c r="D135" i="4"/>
  <c r="A135" i="4" s="1"/>
  <c r="D138" i="4"/>
  <c r="A138" i="4" s="1"/>
  <c r="D139" i="4"/>
  <c r="A139" i="4" s="1"/>
  <c r="D142" i="4"/>
  <c r="A142" i="4" s="1"/>
  <c r="D143" i="4"/>
  <c r="A143" i="4" s="1"/>
  <c r="D146" i="4"/>
  <c r="A146" i="4" s="1"/>
  <c r="D147" i="4"/>
  <c r="A147" i="4" s="1"/>
  <c r="D150" i="4"/>
  <c r="A150" i="4" s="1"/>
  <c r="D151" i="4"/>
  <c r="A151" i="4" s="1"/>
  <c r="D154" i="4"/>
  <c r="A154" i="4" s="1"/>
  <c r="D155" i="4"/>
  <c r="A155" i="4" s="1"/>
  <c r="D158" i="4"/>
  <c r="A158" i="4" s="1"/>
  <c r="D3" i="4"/>
  <c r="A3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D4" i="4"/>
  <c r="A4" i="4" s="1"/>
  <c r="D5" i="4"/>
  <c r="A5" i="4" s="1"/>
  <c r="D8" i="4"/>
  <c r="A8" i="4" s="1"/>
  <c r="D9" i="4"/>
  <c r="A9" i="4" s="1"/>
  <c r="D12" i="4"/>
  <c r="A12" i="4" s="1"/>
  <c r="D13" i="4"/>
  <c r="A13" i="4" s="1"/>
  <c r="D16" i="4"/>
  <c r="A16" i="4" s="1"/>
  <c r="D17" i="4"/>
  <c r="A17" i="4" s="1"/>
  <c r="D20" i="4"/>
  <c r="A20" i="4" s="1"/>
  <c r="D21" i="4"/>
  <c r="A21" i="4" s="1"/>
  <c r="D24" i="4"/>
  <c r="A24" i="4" s="1"/>
  <c r="D25" i="4"/>
  <c r="A25" i="4" s="1"/>
  <c r="D28" i="4"/>
  <c r="A28" i="4" s="1"/>
  <c r="D29" i="4"/>
  <c r="A29" i="4" s="1"/>
  <c r="D32" i="4"/>
  <c r="A32" i="4" s="1"/>
  <c r="D33" i="4"/>
  <c r="A33" i="4" s="1"/>
  <c r="D36" i="4"/>
  <c r="A36" i="4" s="1"/>
  <c r="D37" i="4"/>
  <c r="A37" i="4" s="1"/>
  <c r="D40" i="4"/>
  <c r="A40" i="4" s="1"/>
  <c r="D41" i="4"/>
  <c r="A41" i="4" s="1"/>
  <c r="D44" i="4"/>
  <c r="A44" i="4" s="1"/>
  <c r="D45" i="4"/>
  <c r="A45" i="4" s="1"/>
  <c r="D48" i="4"/>
  <c r="A48" i="4" s="1"/>
  <c r="D49" i="4"/>
  <c r="A49" i="4" s="1"/>
  <c r="D52" i="4"/>
  <c r="A52" i="4" s="1"/>
  <c r="D53" i="4"/>
  <c r="A53" i="4" s="1"/>
  <c r="D56" i="4"/>
  <c r="A56" i="4" s="1"/>
  <c r="D57" i="4"/>
  <c r="A57" i="4" s="1"/>
  <c r="D60" i="4"/>
  <c r="A60" i="4" s="1"/>
  <c r="D61" i="4"/>
  <c r="A61" i="4" s="1"/>
  <c r="D64" i="4"/>
  <c r="A64" i="4" s="1"/>
  <c r="D65" i="4"/>
  <c r="A65" i="4" s="1"/>
  <c r="D68" i="4"/>
  <c r="A68" i="4" s="1"/>
  <c r="D69" i="4"/>
  <c r="A69" i="4" s="1"/>
  <c r="D72" i="4"/>
  <c r="A72" i="4" s="1"/>
  <c r="D73" i="4"/>
  <c r="A73" i="4" s="1"/>
  <c r="D76" i="4"/>
  <c r="A76" i="4" s="1"/>
  <c r="D77" i="4"/>
  <c r="A77" i="4" s="1"/>
  <c r="D80" i="4"/>
  <c r="A80" i="4" s="1"/>
  <c r="D81" i="4"/>
  <c r="A81" i="4" s="1"/>
  <c r="D84" i="4"/>
  <c r="A84" i="4" s="1"/>
  <c r="D85" i="4"/>
  <c r="A85" i="4" s="1"/>
  <c r="D88" i="4"/>
  <c r="A88" i="4" s="1"/>
  <c r="D89" i="4"/>
  <c r="A89" i="4" s="1"/>
  <c r="D92" i="4"/>
  <c r="A92" i="4" s="1"/>
  <c r="D93" i="4"/>
  <c r="A93" i="4" s="1"/>
  <c r="D96" i="4"/>
  <c r="A96" i="4" s="1"/>
  <c r="D97" i="4"/>
  <c r="A97" i="4" s="1"/>
  <c r="D100" i="4"/>
  <c r="A100" i="4" s="1"/>
  <c r="D101" i="4"/>
  <c r="A101" i="4" s="1"/>
  <c r="D104" i="4"/>
  <c r="A104" i="4" s="1"/>
  <c r="D105" i="4"/>
  <c r="A105" i="4" s="1"/>
  <c r="D108" i="4"/>
  <c r="A108" i="4" s="1"/>
  <c r="D109" i="4"/>
  <c r="A109" i="4" s="1"/>
  <c r="D112" i="4"/>
  <c r="A112" i="4" s="1"/>
  <c r="D113" i="4"/>
  <c r="A113" i="4" s="1"/>
  <c r="D116" i="4"/>
  <c r="A116" i="4" s="1"/>
  <c r="D117" i="4"/>
  <c r="A117" i="4" s="1"/>
  <c r="D120" i="4"/>
  <c r="A120" i="4" s="1"/>
  <c r="D121" i="4"/>
  <c r="A121" i="4" s="1"/>
  <c r="D124" i="4"/>
  <c r="A124" i="4" s="1"/>
  <c r="D125" i="4"/>
  <c r="A125" i="4" s="1"/>
  <c r="D128" i="4"/>
  <c r="A128" i="4" s="1"/>
  <c r="D129" i="4"/>
  <c r="A129" i="4" s="1"/>
  <c r="D132" i="4"/>
  <c r="A132" i="4" s="1"/>
  <c r="D133" i="4"/>
  <c r="A133" i="4" s="1"/>
  <c r="D136" i="4"/>
  <c r="A136" i="4" s="1"/>
  <c r="D137" i="4"/>
  <c r="A137" i="4" s="1"/>
  <c r="D140" i="4"/>
  <c r="A140" i="4" s="1"/>
  <c r="D141" i="4"/>
  <c r="A141" i="4" s="1"/>
  <c r="D144" i="4"/>
  <c r="A144" i="4" s="1"/>
  <c r="D145" i="4"/>
  <c r="A145" i="4" s="1"/>
  <c r="D148" i="4"/>
  <c r="A148" i="4" s="1"/>
  <c r="D149" i="4"/>
  <c r="A149" i="4" s="1"/>
  <c r="D152" i="4"/>
  <c r="A152" i="4" s="1"/>
  <c r="D153" i="4"/>
  <c r="A153" i="4" s="1"/>
  <c r="D156" i="4"/>
  <c r="A156" i="4" s="1"/>
  <c r="D157" i="4"/>
  <c r="A157" i="4" s="1"/>
  <c r="J4" i="6"/>
  <c r="J7" i="6"/>
  <c r="J11" i="6"/>
  <c r="J15" i="6"/>
  <c r="J18" i="6"/>
  <c r="C18" i="6" s="1"/>
  <c r="J19" i="6"/>
  <c r="J22" i="6"/>
  <c r="C22" i="6" s="1"/>
  <c r="J23" i="6"/>
  <c r="J24" i="6"/>
  <c r="J29" i="6"/>
  <c r="C29" i="6" s="1"/>
  <c r="J30" i="6"/>
  <c r="C30" i="6" s="1"/>
  <c r="J31" i="6"/>
  <c r="J33" i="6"/>
  <c r="C33" i="6" s="1"/>
  <c r="J36" i="6"/>
  <c r="J41" i="6"/>
  <c r="J42" i="6"/>
  <c r="J43" i="6" s="1"/>
  <c r="J45" i="6"/>
  <c r="C45" i="6" s="1"/>
  <c r="J46" i="6"/>
  <c r="M46" i="6" s="1"/>
  <c r="D46" i="6" s="1"/>
  <c r="J47" i="6"/>
  <c r="J53" i="6"/>
  <c r="C53" i="6" s="1"/>
  <c r="J54" i="6"/>
  <c r="C54" i="6" s="1"/>
  <c r="J55" i="6"/>
  <c r="J60" i="6"/>
  <c r="C60" i="6" s="1"/>
  <c r="J61" i="6"/>
  <c r="C61" i="6" s="1"/>
  <c r="J62" i="6"/>
  <c r="J63" i="6"/>
  <c r="J67" i="6"/>
  <c r="J71" i="6"/>
  <c r="J74" i="6"/>
  <c r="C74" i="6" s="1"/>
  <c r="J75" i="6"/>
  <c r="J78" i="6"/>
  <c r="J79" i="6" s="1"/>
  <c r="C79" i="6" s="1"/>
  <c r="J80" i="6"/>
  <c r="C80" i="6" s="1"/>
  <c r="J85" i="6"/>
  <c r="C85" i="6" s="1"/>
  <c r="J87" i="6"/>
  <c r="J92" i="6"/>
  <c r="C92" i="6" s="1"/>
  <c r="J93" i="6"/>
  <c r="C93" i="6" s="1"/>
  <c r="J95" i="6"/>
  <c r="J99" i="6"/>
  <c r="J102" i="6"/>
  <c r="C102" i="6" s="1"/>
  <c r="J106" i="6"/>
  <c r="C106" i="6" s="1"/>
  <c r="J107" i="6"/>
  <c r="J112" i="6"/>
  <c r="C112" i="6" s="1"/>
  <c r="J114" i="6"/>
  <c r="C114" i="6" s="1"/>
  <c r="J115" i="6"/>
  <c r="J117" i="6"/>
  <c r="C117" i="6" s="1"/>
  <c r="J119" i="6"/>
  <c r="J122" i="6"/>
  <c r="C122" i="6" s="1"/>
  <c r="J123" i="6"/>
  <c r="M123" i="6" s="1"/>
  <c r="D123" i="6" s="1"/>
  <c r="J128" i="6"/>
  <c r="J131" i="6"/>
  <c r="J133" i="6"/>
  <c r="J139" i="6"/>
  <c r="J143" i="6"/>
  <c r="J145" i="6"/>
  <c r="C145" i="6" s="1"/>
  <c r="J146" i="6"/>
  <c r="C146" i="6" s="1"/>
  <c r="J147" i="6"/>
  <c r="J151" i="6"/>
  <c r="J157" i="6"/>
  <c r="C157" i="6" s="1"/>
  <c r="J159" i="6"/>
  <c r="J161" i="6"/>
  <c r="J163" i="6"/>
  <c r="J169" i="6"/>
  <c r="C169" i="6" s="1"/>
  <c r="M4" i="6"/>
  <c r="D4" i="6" s="1"/>
  <c r="M7" i="6"/>
  <c r="D7" i="6" s="1"/>
  <c r="M11" i="6"/>
  <c r="D11" i="6" s="1"/>
  <c r="M18" i="6"/>
  <c r="M19" i="6"/>
  <c r="D19" i="6" s="1"/>
  <c r="M22" i="6"/>
  <c r="D22" i="6" s="1"/>
  <c r="M24" i="6"/>
  <c r="D24" i="6" s="1"/>
  <c r="M29" i="6"/>
  <c r="D29" i="6" s="1"/>
  <c r="M30" i="6"/>
  <c r="D30" i="6" s="1"/>
  <c r="M33" i="6"/>
  <c r="D33" i="6" s="1"/>
  <c r="M42" i="6"/>
  <c r="M45" i="6"/>
  <c r="D45" i="6" s="1"/>
  <c r="M47" i="6"/>
  <c r="D47" i="6" s="1"/>
  <c r="M53" i="6"/>
  <c r="D53" i="6" s="1"/>
  <c r="M54" i="6"/>
  <c r="D54" i="6" s="1"/>
  <c r="M60" i="6"/>
  <c r="D60" i="6" s="1"/>
  <c r="M61" i="6"/>
  <c r="D61" i="6" s="1"/>
  <c r="M62" i="6"/>
  <c r="D62" i="6" s="1"/>
  <c r="M67" i="6"/>
  <c r="D67" i="6" s="1"/>
  <c r="M71" i="6"/>
  <c r="D71" i="6" s="1"/>
  <c r="M74" i="6"/>
  <c r="D74" i="6" s="1"/>
  <c r="M78" i="6"/>
  <c r="M79" i="6"/>
  <c r="D79" i="6" s="1"/>
  <c r="M80" i="6"/>
  <c r="D80" i="6" s="1"/>
  <c r="M87" i="6"/>
  <c r="D87" i="6" s="1"/>
  <c r="M92" i="6"/>
  <c r="D92" i="6" s="1"/>
  <c r="M95" i="6"/>
  <c r="D95" i="6" s="1"/>
  <c r="M99" i="6"/>
  <c r="D99" i="6" s="1"/>
  <c r="M106" i="6"/>
  <c r="M107" i="6"/>
  <c r="D107" i="6" s="1"/>
  <c r="M114" i="6"/>
  <c r="M115" i="6"/>
  <c r="D115" i="6" s="1"/>
  <c r="M119" i="6"/>
  <c r="D119" i="6" s="1"/>
  <c r="M122" i="6"/>
  <c r="D122" i="6" s="1"/>
  <c r="M128" i="6"/>
  <c r="D128" i="6" s="1"/>
  <c r="M131" i="6"/>
  <c r="D131" i="6" s="1"/>
  <c r="M133" i="6"/>
  <c r="D133" i="6" s="1"/>
  <c r="M143" i="6"/>
  <c r="D143" i="6" s="1"/>
  <c r="M145" i="6"/>
  <c r="D145" i="6" s="1"/>
  <c r="M146" i="6"/>
  <c r="D146" i="6" s="1"/>
  <c r="M151" i="6"/>
  <c r="D151" i="6" s="1"/>
  <c r="M157" i="6"/>
  <c r="D157" i="6" s="1"/>
  <c r="M159" i="6"/>
  <c r="D159" i="6" s="1"/>
  <c r="M161" i="6"/>
  <c r="D161" i="6" s="1"/>
  <c r="M163" i="6"/>
  <c r="D163" i="6" s="1"/>
  <c r="M169" i="6"/>
  <c r="D169" i="6" s="1"/>
  <c r="M3" i="6"/>
  <c r="D3" i="6" s="1"/>
  <c r="F174" i="6"/>
  <c r="F173" i="6"/>
  <c r="F172" i="6"/>
  <c r="F171" i="6"/>
  <c r="F170" i="6"/>
  <c r="F169" i="6"/>
  <c r="A169" i="6" s="1"/>
  <c r="F168" i="6"/>
  <c r="F167" i="6"/>
  <c r="F166" i="6"/>
  <c r="F165" i="6"/>
  <c r="F164" i="6"/>
  <c r="F163" i="6"/>
  <c r="F162" i="6"/>
  <c r="F161" i="6"/>
  <c r="F160" i="6"/>
  <c r="F159" i="6"/>
  <c r="F158" i="6"/>
  <c r="F157" i="6"/>
  <c r="A157" i="6" s="1"/>
  <c r="F156" i="6"/>
  <c r="F155" i="6"/>
  <c r="F154" i="6"/>
  <c r="F153" i="6"/>
  <c r="F152" i="6"/>
  <c r="F151" i="6"/>
  <c r="F150" i="6"/>
  <c r="F149" i="6"/>
  <c r="F148" i="6"/>
  <c r="F147" i="6"/>
  <c r="F146" i="6"/>
  <c r="F145" i="6"/>
  <c r="A145" i="6" s="1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A79" i="6" s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A61" i="6" s="1"/>
  <c r="F60" i="6"/>
  <c r="F59" i="6"/>
  <c r="F58" i="6"/>
  <c r="F57" i="6"/>
  <c r="F56" i="6"/>
  <c r="F55" i="6"/>
  <c r="F54" i="6"/>
  <c r="F53" i="6"/>
  <c r="A53" i="6" s="1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A33" i="6" s="1"/>
  <c r="F32" i="6"/>
  <c r="F31" i="6"/>
  <c r="F30" i="6"/>
  <c r="F29" i="6"/>
  <c r="A29" i="6" s="1"/>
  <c r="F28" i="6"/>
  <c r="F27" i="6"/>
  <c r="F26" i="6"/>
  <c r="F25" i="6"/>
  <c r="F24" i="6"/>
  <c r="F23" i="6"/>
  <c r="F22" i="6"/>
  <c r="F21" i="6"/>
  <c r="F20" i="6"/>
  <c r="F19" i="6"/>
  <c r="F18" i="6"/>
  <c r="A18" i="6" s="1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4" i="3"/>
  <c r="A5" i="3"/>
  <c r="A6" i="3"/>
  <c r="A7" i="3"/>
  <c r="A8" i="3"/>
  <c r="A9" i="3"/>
  <c r="A10" i="3"/>
  <c r="A11" i="3"/>
  <c r="A13" i="3"/>
  <c r="A14" i="3"/>
  <c r="A15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9" i="3"/>
  <c r="A70" i="3"/>
  <c r="A71" i="3"/>
  <c r="A72" i="3"/>
  <c r="A73" i="3"/>
  <c r="A74" i="3"/>
  <c r="A75" i="3"/>
  <c r="A76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1" i="3"/>
  <c r="A182" i="3"/>
  <c r="A183" i="3"/>
  <c r="A184" i="3"/>
  <c r="A185" i="3"/>
  <c r="A186" i="3"/>
  <c r="A187" i="3"/>
  <c r="A188" i="3"/>
  <c r="A189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3" i="3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02" i="9"/>
  <c r="M85" i="6" l="1"/>
  <c r="D85" i="6" s="1"/>
  <c r="A85" i="6" s="1"/>
  <c r="J132" i="6"/>
  <c r="C131" i="6"/>
  <c r="J44" i="6"/>
  <c r="C43" i="6"/>
  <c r="A43" i="6" s="1"/>
  <c r="A45" i="6"/>
  <c r="A22" i="6"/>
  <c r="A30" i="6"/>
  <c r="A54" i="6"/>
  <c r="A62" i="6"/>
  <c r="A74" i="6"/>
  <c r="A78" i="6"/>
  <c r="A106" i="6"/>
  <c r="A114" i="6"/>
  <c r="A122" i="6"/>
  <c r="A146" i="6"/>
  <c r="M117" i="6"/>
  <c r="D117" i="6" s="1"/>
  <c r="A117" i="6" s="1"/>
  <c r="M112" i="6"/>
  <c r="D112" i="6" s="1"/>
  <c r="M102" i="6"/>
  <c r="D102" i="6" s="1"/>
  <c r="A102" i="6" s="1"/>
  <c r="M93" i="6"/>
  <c r="D93" i="6" s="1"/>
  <c r="A93" i="6" s="1"/>
  <c r="J152" i="6"/>
  <c r="C152" i="6" s="1"/>
  <c r="C151" i="6"/>
  <c r="J144" i="6"/>
  <c r="C143" i="6"/>
  <c r="A143" i="6" s="1"/>
  <c r="C128" i="6"/>
  <c r="J129" i="6"/>
  <c r="J118" i="6"/>
  <c r="J113" i="6"/>
  <c r="J103" i="6"/>
  <c r="J94" i="6"/>
  <c r="J86" i="6"/>
  <c r="C41" i="6"/>
  <c r="A41" i="6" s="1"/>
  <c r="M41" i="6"/>
  <c r="D41" i="6" s="1"/>
  <c r="C46" i="6"/>
  <c r="A46" i="6" s="1"/>
  <c r="J148" i="6"/>
  <c r="C148" i="6" s="1"/>
  <c r="C147" i="6"/>
  <c r="A147" i="6" s="1"/>
  <c r="J140" i="6"/>
  <c r="C140" i="6" s="1"/>
  <c r="C139" i="6"/>
  <c r="J124" i="6"/>
  <c r="C124" i="6" s="1"/>
  <c r="C123" i="6"/>
  <c r="A123" i="6" s="1"/>
  <c r="J76" i="6"/>
  <c r="C76" i="6" s="1"/>
  <c r="C75" i="6"/>
  <c r="M75" i="6"/>
  <c r="D75" i="6" s="1"/>
  <c r="J56" i="6"/>
  <c r="C56" i="6" s="1"/>
  <c r="C55" i="6"/>
  <c r="A55" i="6" s="1"/>
  <c r="M55" i="6"/>
  <c r="D55" i="6" s="1"/>
  <c r="J32" i="6"/>
  <c r="C31" i="6"/>
  <c r="A31" i="6" s="1"/>
  <c r="M31" i="6"/>
  <c r="D31" i="6" s="1"/>
  <c r="A75" i="6"/>
  <c r="A131" i="6"/>
  <c r="A151" i="6"/>
  <c r="C161" i="6"/>
  <c r="A161" i="6" s="1"/>
  <c r="J162" i="6"/>
  <c r="J64" i="6"/>
  <c r="C64" i="6" s="1"/>
  <c r="C63" i="6"/>
  <c r="A63" i="6" s="1"/>
  <c r="M63" i="6"/>
  <c r="D63" i="6" s="1"/>
  <c r="C23" i="6"/>
  <c r="A23" i="6" s="1"/>
  <c r="M23" i="6"/>
  <c r="D23" i="6" s="1"/>
  <c r="J16" i="6"/>
  <c r="C16" i="6" s="1"/>
  <c r="C15" i="6"/>
  <c r="A15" i="6" s="1"/>
  <c r="M15" i="6"/>
  <c r="D15" i="6" s="1"/>
  <c r="A60" i="6"/>
  <c r="A80" i="6"/>
  <c r="A92" i="6"/>
  <c r="A112" i="6"/>
  <c r="A128" i="6"/>
  <c r="M147" i="6"/>
  <c r="D147" i="6" s="1"/>
  <c r="M139" i="6"/>
  <c r="D139" i="6" s="1"/>
  <c r="A139" i="6" s="1"/>
  <c r="M43" i="6"/>
  <c r="D43" i="6" s="1"/>
  <c r="J170" i="6"/>
  <c r="J160" i="6"/>
  <c r="C159" i="6"/>
  <c r="A159" i="6" s="1"/>
  <c r="C133" i="6"/>
  <c r="A133" i="6" s="1"/>
  <c r="J134" i="6"/>
  <c r="J81" i="6"/>
  <c r="C36" i="6"/>
  <c r="A36" i="6" s="1"/>
  <c r="J37" i="6"/>
  <c r="M36" i="6"/>
  <c r="D36" i="6" s="1"/>
  <c r="J12" i="6"/>
  <c r="C12" i="6" s="1"/>
  <c r="A12" i="6" s="1"/>
  <c r="C11" i="6"/>
  <c r="A11" i="6" s="1"/>
  <c r="C42" i="6"/>
  <c r="A42" i="6" s="1"/>
  <c r="J164" i="6"/>
  <c r="C164" i="6" s="1"/>
  <c r="A164" i="6" s="1"/>
  <c r="C163" i="6"/>
  <c r="A163" i="6" s="1"/>
  <c r="J158" i="6"/>
  <c r="J116" i="6"/>
  <c r="C115" i="6"/>
  <c r="A115" i="6" s="1"/>
  <c r="J108" i="6"/>
  <c r="C108" i="6" s="1"/>
  <c r="A108" i="6" s="1"/>
  <c r="C107" i="6"/>
  <c r="A107" i="6" s="1"/>
  <c r="J100" i="6"/>
  <c r="C100" i="6" s="1"/>
  <c r="A100" i="6" s="1"/>
  <c r="C99" i="6"/>
  <c r="A99" i="6" s="1"/>
  <c r="J72" i="6"/>
  <c r="C72" i="6" s="1"/>
  <c r="A72" i="6" s="1"/>
  <c r="C71" i="6"/>
  <c r="A71" i="6" s="1"/>
  <c r="J34" i="6"/>
  <c r="J20" i="6"/>
  <c r="C20" i="6" s="1"/>
  <c r="A20" i="6" s="1"/>
  <c r="C19" i="6"/>
  <c r="A19" i="6" s="1"/>
  <c r="J8" i="6"/>
  <c r="C8" i="6" s="1"/>
  <c r="A8" i="6" s="1"/>
  <c r="C7" i="6"/>
  <c r="A7" i="6" s="1"/>
  <c r="J120" i="6"/>
  <c r="C120" i="6" s="1"/>
  <c r="A120" i="6" s="1"/>
  <c r="C119" i="6"/>
  <c r="A119" i="6" s="1"/>
  <c r="J96" i="6"/>
  <c r="C96" i="6" s="1"/>
  <c r="A96" i="6" s="1"/>
  <c r="C95" i="6"/>
  <c r="A95" i="6" s="1"/>
  <c r="J88" i="6"/>
  <c r="C88" i="6" s="1"/>
  <c r="A88" i="6" s="1"/>
  <c r="C87" i="6"/>
  <c r="A87" i="6" s="1"/>
  <c r="J68" i="6"/>
  <c r="C68" i="6" s="1"/>
  <c r="A68" i="6" s="1"/>
  <c r="C67" i="6"/>
  <c r="A67" i="6" s="1"/>
  <c r="J48" i="6"/>
  <c r="C48" i="6" s="1"/>
  <c r="A48" i="6" s="1"/>
  <c r="C47" i="6"/>
  <c r="A47" i="6" s="1"/>
  <c r="J25" i="6"/>
  <c r="C25" i="6" s="1"/>
  <c r="A25" i="6" s="1"/>
  <c r="C24" i="6"/>
  <c r="A24" i="6" s="1"/>
  <c r="J5" i="6"/>
  <c r="C5" i="6" s="1"/>
  <c r="A5" i="6" s="1"/>
  <c r="C4" i="6"/>
  <c r="A4" i="6" s="1"/>
  <c r="A3" i="6"/>
  <c r="A253" i="5"/>
  <c r="A249" i="5"/>
  <c r="A244" i="5"/>
  <c r="A239" i="5"/>
  <c r="A237" i="5"/>
  <c r="A236" i="5"/>
  <c r="A230" i="5"/>
  <c r="A225" i="5"/>
  <c r="A222" i="5"/>
  <c r="A217" i="5"/>
  <c r="A214" i="5"/>
  <c r="A210" i="5"/>
  <c r="A208" i="5"/>
  <c r="A203" i="5"/>
  <c r="A198" i="5"/>
  <c r="A193" i="5"/>
  <c r="A190" i="5"/>
  <c r="A184" i="5"/>
  <c r="A180" i="5"/>
  <c r="A177" i="5"/>
  <c r="A174" i="5"/>
  <c r="A170" i="5"/>
  <c r="A167" i="5"/>
  <c r="A162" i="5"/>
  <c r="A158" i="5"/>
  <c r="A156" i="5"/>
  <c r="A150" i="5"/>
  <c r="A149" i="5"/>
  <c r="A141" i="5"/>
  <c r="A136" i="5"/>
  <c r="A135" i="5"/>
  <c r="A130" i="5"/>
  <c r="A127" i="5"/>
  <c r="A124" i="5"/>
  <c r="A118" i="5"/>
  <c r="A116" i="5"/>
  <c r="A110" i="5"/>
  <c r="A108" i="5"/>
  <c r="A103" i="5"/>
  <c r="A99" i="5"/>
  <c r="A92" i="5"/>
  <c r="A90" i="5"/>
  <c r="A86" i="5"/>
  <c r="A81" i="5"/>
  <c r="A78" i="5"/>
  <c r="A73" i="5"/>
  <c r="A70" i="5"/>
  <c r="A65" i="5"/>
  <c r="A63" i="5"/>
  <c r="A58" i="5"/>
  <c r="A55" i="5"/>
  <c r="A49" i="5"/>
  <c r="A46" i="5"/>
  <c r="A43" i="5"/>
  <c r="A35" i="5"/>
  <c r="A33" i="5"/>
  <c r="A29" i="5"/>
  <c r="A26" i="5"/>
  <c r="A22" i="5"/>
  <c r="A21" i="5"/>
  <c r="A12" i="5"/>
  <c r="A8" i="5"/>
  <c r="A6" i="5"/>
  <c r="A252" i="5"/>
  <c r="A250" i="5"/>
  <c r="A243" i="5"/>
  <c r="A242" i="5"/>
  <c r="A238" i="5"/>
  <c r="A233" i="5"/>
  <c r="A231" i="5"/>
  <c r="A226" i="5"/>
  <c r="A220" i="5"/>
  <c r="A218" i="5"/>
  <c r="A215" i="5"/>
  <c r="A209" i="5"/>
  <c r="A205" i="5"/>
  <c r="A201" i="5"/>
  <c r="A197" i="5"/>
  <c r="A194" i="5"/>
  <c r="A188" i="5"/>
  <c r="A187" i="5"/>
  <c r="A182" i="5"/>
  <c r="A176" i="5"/>
  <c r="A172" i="5"/>
  <c r="A168" i="5"/>
  <c r="A165" i="5"/>
  <c r="A161" i="5"/>
  <c r="A157" i="5"/>
  <c r="A153" i="5"/>
  <c r="A146" i="5"/>
  <c r="A145" i="5"/>
  <c r="A140" i="5"/>
  <c r="A137" i="5"/>
  <c r="A132" i="5"/>
  <c r="A129" i="5"/>
  <c r="A125" i="5"/>
  <c r="A121" i="5"/>
  <c r="A117" i="5"/>
  <c r="A114" i="5"/>
  <c r="A109" i="5"/>
  <c r="A107" i="5"/>
  <c r="A101" i="5"/>
  <c r="A97" i="5"/>
  <c r="A94" i="5"/>
  <c r="A89" i="5"/>
  <c r="A84" i="5"/>
  <c r="A83" i="5"/>
  <c r="A76" i="5"/>
  <c r="A74" i="5"/>
  <c r="A69" i="5"/>
  <c r="A64" i="5"/>
  <c r="A62" i="5"/>
  <c r="A54" i="5"/>
  <c r="A52" i="5"/>
  <c r="A50" i="5"/>
  <c r="A42" i="5"/>
  <c r="A39" i="5"/>
  <c r="A36" i="5"/>
  <c r="A34" i="5"/>
  <c r="A30" i="5"/>
  <c r="A24" i="5"/>
  <c r="A18" i="5"/>
  <c r="A16" i="5"/>
  <c r="A11" i="5"/>
  <c r="A10" i="5"/>
  <c r="A7" i="5"/>
  <c r="A3" i="5"/>
  <c r="A254" i="5"/>
  <c r="A248" i="5"/>
  <c r="A246" i="5"/>
  <c r="A241" i="5"/>
  <c r="A234" i="5"/>
  <c r="A232" i="5"/>
  <c r="A228" i="5"/>
  <c r="A224" i="5"/>
  <c r="A221" i="5"/>
  <c r="A216" i="5"/>
  <c r="A211" i="5"/>
  <c r="A207" i="5"/>
  <c r="A204" i="5"/>
  <c r="A199" i="5"/>
  <c r="A196" i="5"/>
  <c r="A192" i="5"/>
  <c r="A189" i="5"/>
  <c r="A185" i="5"/>
  <c r="A181" i="5"/>
  <c r="A178" i="5"/>
  <c r="A171" i="5"/>
  <c r="A169" i="5"/>
  <c r="A163" i="5"/>
  <c r="A159" i="5"/>
  <c r="A155" i="5"/>
  <c r="A151" i="5"/>
  <c r="A148" i="5"/>
  <c r="A144" i="5"/>
  <c r="A139" i="5"/>
  <c r="A138" i="5"/>
  <c r="A133" i="5"/>
  <c r="A128" i="5"/>
  <c r="A122" i="5"/>
  <c r="A120" i="5"/>
  <c r="A113" i="5"/>
  <c r="A111" i="5"/>
  <c r="A106" i="5"/>
  <c r="A102" i="5"/>
  <c r="A98" i="5"/>
  <c r="A96" i="5"/>
  <c r="A93" i="5"/>
  <c r="A88" i="5"/>
  <c r="A85" i="5"/>
  <c r="A82" i="5"/>
  <c r="A77" i="5"/>
  <c r="A75" i="5"/>
  <c r="A68" i="5"/>
  <c r="A67" i="5"/>
  <c r="A60" i="5"/>
  <c r="A56" i="5"/>
  <c r="A53" i="5"/>
  <c r="A47" i="5"/>
  <c r="A45" i="5"/>
  <c r="A40" i="5"/>
  <c r="A38" i="5"/>
  <c r="A32" i="5"/>
  <c r="A28" i="5"/>
  <c r="A23" i="5"/>
  <c r="A19" i="5"/>
  <c r="A17" i="5"/>
  <c r="A14" i="5"/>
  <c r="A9" i="5"/>
  <c r="A4" i="5"/>
  <c r="A255" i="5"/>
  <c r="A251" i="5"/>
  <c r="A247" i="5"/>
  <c r="A245" i="5"/>
  <c r="A240" i="5"/>
  <c r="A235" i="5"/>
  <c r="A229" i="5"/>
  <c r="A227" i="5"/>
  <c r="A223" i="5"/>
  <c r="A219" i="5"/>
  <c r="A213" i="5"/>
  <c r="A212" i="5"/>
  <c r="A206" i="5"/>
  <c r="A202" i="5"/>
  <c r="A200" i="5"/>
  <c r="A195" i="5"/>
  <c r="A191" i="5"/>
  <c r="A186" i="5"/>
  <c r="A183" i="5"/>
  <c r="A179" i="5"/>
  <c r="A175" i="5"/>
  <c r="A173" i="5"/>
  <c r="A166" i="5"/>
  <c r="A164" i="5"/>
  <c r="A160" i="5"/>
  <c r="A154" i="5"/>
  <c r="A152" i="5"/>
  <c r="A147" i="5"/>
  <c r="A143" i="5"/>
  <c r="A142" i="5"/>
  <c r="A134" i="5"/>
  <c r="A131" i="5"/>
  <c r="A126" i="5"/>
  <c r="A123" i="5"/>
  <c r="A119" i="5"/>
  <c r="A115" i="5"/>
  <c r="A112" i="5"/>
  <c r="A105" i="5"/>
  <c r="A104" i="5"/>
  <c r="A100" i="5"/>
  <c r="A95" i="5"/>
  <c r="A91" i="5"/>
  <c r="A87" i="5"/>
  <c r="A80" i="5"/>
  <c r="A79" i="5"/>
  <c r="A72" i="5"/>
  <c r="A71" i="5"/>
  <c r="A66" i="5"/>
  <c r="A61" i="5"/>
  <c r="A59" i="5"/>
  <c r="A57" i="5"/>
  <c r="A51" i="5"/>
  <c r="A48" i="5"/>
  <c r="A44" i="5"/>
  <c r="A41" i="5"/>
  <c r="A37" i="5"/>
  <c r="A31" i="5"/>
  <c r="A27" i="5"/>
  <c r="A25" i="5"/>
  <c r="A20" i="5"/>
  <c r="A15" i="5"/>
  <c r="A13" i="5"/>
  <c r="A5" i="5"/>
  <c r="M152" i="6"/>
  <c r="D152" i="6" s="1"/>
  <c r="A152" i="6" s="1"/>
  <c r="J153" i="6"/>
  <c r="C153" i="6" s="1"/>
  <c r="M76" i="6"/>
  <c r="D76" i="6" s="1"/>
  <c r="A76" i="6" s="1"/>
  <c r="J77" i="6"/>
  <c r="M64" i="6"/>
  <c r="D64" i="6" s="1"/>
  <c r="A64" i="6" s="1"/>
  <c r="J65" i="6"/>
  <c r="C65" i="6" s="1"/>
  <c r="M56" i="6"/>
  <c r="D56" i="6" s="1"/>
  <c r="A56" i="6" s="1"/>
  <c r="J57" i="6"/>
  <c r="C57" i="6" s="1"/>
  <c r="M16" i="6"/>
  <c r="D16" i="6" s="1"/>
  <c r="A16" i="6" s="1"/>
  <c r="J17" i="6"/>
  <c r="M148" i="6"/>
  <c r="D148" i="6" s="1"/>
  <c r="A148" i="6" s="1"/>
  <c r="J149" i="6"/>
  <c r="C149" i="6" s="1"/>
  <c r="M140" i="6"/>
  <c r="D140" i="6" s="1"/>
  <c r="A140" i="6" s="1"/>
  <c r="J141" i="6"/>
  <c r="C141" i="6" s="1"/>
  <c r="M124" i="6"/>
  <c r="D124" i="6" s="1"/>
  <c r="A124" i="6" s="1"/>
  <c r="J125" i="6"/>
  <c r="C125" i="6" s="1"/>
  <c r="M12" i="6"/>
  <c r="D12" i="6" s="1"/>
  <c r="J13" i="6"/>
  <c r="C13" i="6" s="1"/>
  <c r="M164" i="6"/>
  <c r="D164" i="6" s="1"/>
  <c r="J165" i="6"/>
  <c r="C165" i="6" s="1"/>
  <c r="M108" i="6"/>
  <c r="D108" i="6" s="1"/>
  <c r="J109" i="6"/>
  <c r="C109" i="6" s="1"/>
  <c r="M100" i="6"/>
  <c r="D100" i="6" s="1"/>
  <c r="J101" i="6"/>
  <c r="M72" i="6"/>
  <c r="D72" i="6" s="1"/>
  <c r="J73" i="6"/>
  <c r="M20" i="6"/>
  <c r="D20" i="6" s="1"/>
  <c r="J21" i="6"/>
  <c r="M8" i="6"/>
  <c r="D8" i="6" s="1"/>
  <c r="J9" i="6"/>
  <c r="C9" i="6" s="1"/>
  <c r="M120" i="6"/>
  <c r="D120" i="6" s="1"/>
  <c r="J121" i="6"/>
  <c r="M96" i="6"/>
  <c r="D96" i="6" s="1"/>
  <c r="J97" i="6"/>
  <c r="C97" i="6" s="1"/>
  <c r="M88" i="6"/>
  <c r="D88" i="6" s="1"/>
  <c r="J89" i="6"/>
  <c r="C89" i="6" s="1"/>
  <c r="M68" i="6"/>
  <c r="D68" i="6" s="1"/>
  <c r="J69" i="6"/>
  <c r="C69" i="6" s="1"/>
  <c r="M48" i="6"/>
  <c r="D48" i="6" s="1"/>
  <c r="J49" i="6"/>
  <c r="C49" i="6" s="1"/>
  <c r="M25" i="6"/>
  <c r="D25" i="6" s="1"/>
  <c r="J26" i="6"/>
  <c r="C26" i="6" s="1"/>
  <c r="M5" i="6"/>
  <c r="D5" i="6" s="1"/>
  <c r="J6" i="6"/>
  <c r="C158" i="6" l="1"/>
  <c r="A158" i="6" s="1"/>
  <c r="M158" i="6"/>
  <c r="D158" i="6" s="1"/>
  <c r="M32" i="6"/>
  <c r="D32" i="6" s="1"/>
  <c r="C32" i="6"/>
  <c r="A32" i="6" s="1"/>
  <c r="C94" i="6"/>
  <c r="A94" i="6" s="1"/>
  <c r="M94" i="6"/>
  <c r="D94" i="6" s="1"/>
  <c r="C129" i="6"/>
  <c r="J130" i="6"/>
  <c r="M129" i="6"/>
  <c r="D129" i="6" s="1"/>
  <c r="M121" i="6"/>
  <c r="D121" i="6" s="1"/>
  <c r="C121" i="6"/>
  <c r="A121" i="6" s="1"/>
  <c r="M73" i="6"/>
  <c r="D73" i="6" s="1"/>
  <c r="C73" i="6"/>
  <c r="A73" i="6" s="1"/>
  <c r="M77" i="6"/>
  <c r="D77" i="6" s="1"/>
  <c r="C77" i="6"/>
  <c r="A77" i="6" s="1"/>
  <c r="C81" i="6"/>
  <c r="A81" i="6" s="1"/>
  <c r="J82" i="6"/>
  <c r="M81" i="6"/>
  <c r="D81" i="6" s="1"/>
  <c r="M160" i="6"/>
  <c r="D160" i="6" s="1"/>
  <c r="C160" i="6"/>
  <c r="A160" i="6" s="1"/>
  <c r="C162" i="6"/>
  <c r="A162" i="6" s="1"/>
  <c r="M162" i="6"/>
  <c r="D162" i="6" s="1"/>
  <c r="J104" i="6"/>
  <c r="C103" i="6"/>
  <c r="M103" i="6"/>
  <c r="D103" i="6" s="1"/>
  <c r="M44" i="6"/>
  <c r="D44" i="6" s="1"/>
  <c r="C44" i="6"/>
  <c r="A44" i="6" s="1"/>
  <c r="J135" i="6"/>
  <c r="M134" i="6"/>
  <c r="D134" i="6" s="1"/>
  <c r="C134" i="6"/>
  <c r="C170" i="6"/>
  <c r="J171" i="6"/>
  <c r="M170" i="6"/>
  <c r="D170" i="6" s="1"/>
  <c r="C113" i="6"/>
  <c r="M113" i="6"/>
  <c r="D113" i="6" s="1"/>
  <c r="M6" i="6"/>
  <c r="D6" i="6" s="1"/>
  <c r="C6" i="6"/>
  <c r="A6" i="6" s="1"/>
  <c r="M21" i="6"/>
  <c r="D21" i="6" s="1"/>
  <c r="C21" i="6"/>
  <c r="A21" i="6" s="1"/>
  <c r="M101" i="6"/>
  <c r="D101" i="6" s="1"/>
  <c r="C101" i="6"/>
  <c r="A101" i="6" s="1"/>
  <c r="M17" i="6"/>
  <c r="D17" i="6" s="1"/>
  <c r="C17" i="6"/>
  <c r="A17" i="6" s="1"/>
  <c r="C34" i="6"/>
  <c r="A34" i="6" s="1"/>
  <c r="J35" i="6"/>
  <c r="M34" i="6"/>
  <c r="D34" i="6" s="1"/>
  <c r="M116" i="6"/>
  <c r="D116" i="6" s="1"/>
  <c r="C116" i="6"/>
  <c r="A116" i="6" s="1"/>
  <c r="C37" i="6"/>
  <c r="A37" i="6" s="1"/>
  <c r="J38" i="6"/>
  <c r="M37" i="6"/>
  <c r="D37" i="6" s="1"/>
  <c r="M86" i="6"/>
  <c r="D86" i="6" s="1"/>
  <c r="C86" i="6"/>
  <c r="A86" i="6" s="1"/>
  <c r="C118" i="6"/>
  <c r="M118" i="6"/>
  <c r="D118" i="6" s="1"/>
  <c r="M144" i="6"/>
  <c r="D144" i="6" s="1"/>
  <c r="C144" i="6"/>
  <c r="A144" i="6" s="1"/>
  <c r="M132" i="6"/>
  <c r="D132" i="6" s="1"/>
  <c r="C132" i="6"/>
  <c r="A132" i="6" s="1"/>
  <c r="M26" i="6"/>
  <c r="D26" i="6" s="1"/>
  <c r="A26" i="6" s="1"/>
  <c r="J27" i="6"/>
  <c r="C27" i="6" s="1"/>
  <c r="M97" i="6"/>
  <c r="D97" i="6" s="1"/>
  <c r="A97" i="6" s="1"/>
  <c r="J98" i="6"/>
  <c r="M13" i="6"/>
  <c r="D13" i="6" s="1"/>
  <c r="A13" i="6" s="1"/>
  <c r="J14" i="6"/>
  <c r="M49" i="6"/>
  <c r="D49" i="6" s="1"/>
  <c r="A49" i="6" s="1"/>
  <c r="J50" i="6"/>
  <c r="C50" i="6" s="1"/>
  <c r="M89" i="6"/>
  <c r="D89" i="6" s="1"/>
  <c r="A89" i="6" s="1"/>
  <c r="J90" i="6"/>
  <c r="C90" i="6" s="1"/>
  <c r="M9" i="6"/>
  <c r="D9" i="6" s="1"/>
  <c r="A9" i="6" s="1"/>
  <c r="J10" i="6"/>
  <c r="M109" i="6"/>
  <c r="D109" i="6" s="1"/>
  <c r="A109" i="6" s="1"/>
  <c r="J110" i="6"/>
  <c r="C110" i="6" s="1"/>
  <c r="M165" i="6"/>
  <c r="D165" i="6" s="1"/>
  <c r="A165" i="6" s="1"/>
  <c r="J166" i="6"/>
  <c r="C166" i="6" s="1"/>
  <c r="M125" i="6"/>
  <c r="D125" i="6" s="1"/>
  <c r="A125" i="6" s="1"/>
  <c r="J126" i="6"/>
  <c r="C126" i="6" s="1"/>
  <c r="M149" i="6"/>
  <c r="D149" i="6" s="1"/>
  <c r="A149" i="6" s="1"/>
  <c r="J150" i="6"/>
  <c r="M57" i="6"/>
  <c r="D57" i="6" s="1"/>
  <c r="A57" i="6" s="1"/>
  <c r="J58" i="6"/>
  <c r="C58" i="6" s="1"/>
  <c r="M153" i="6"/>
  <c r="D153" i="6" s="1"/>
  <c r="A153" i="6" s="1"/>
  <c r="J154" i="6"/>
  <c r="C154" i="6" s="1"/>
  <c r="M69" i="6"/>
  <c r="D69" i="6" s="1"/>
  <c r="A69" i="6" s="1"/>
  <c r="J70" i="6"/>
  <c r="M141" i="6"/>
  <c r="D141" i="6" s="1"/>
  <c r="A141" i="6" s="1"/>
  <c r="J142" i="6"/>
  <c r="M65" i="6"/>
  <c r="D65" i="6" s="1"/>
  <c r="A65" i="6" s="1"/>
  <c r="J66" i="6"/>
  <c r="C82" i="6" l="1"/>
  <c r="J83" i="6"/>
  <c r="M82" i="6"/>
  <c r="D82" i="6" s="1"/>
  <c r="M66" i="6"/>
  <c r="D66" i="6" s="1"/>
  <c r="C66" i="6"/>
  <c r="A66" i="6" s="1"/>
  <c r="M150" i="6"/>
  <c r="D150" i="6" s="1"/>
  <c r="C150" i="6"/>
  <c r="A150" i="6" s="1"/>
  <c r="M10" i="6"/>
  <c r="D10" i="6" s="1"/>
  <c r="C10" i="6"/>
  <c r="A10" i="6" s="1"/>
  <c r="C130" i="6"/>
  <c r="M130" i="6"/>
  <c r="D130" i="6" s="1"/>
  <c r="J172" i="6"/>
  <c r="C171" i="6"/>
  <c r="A171" i="6" s="1"/>
  <c r="M171" i="6"/>
  <c r="D171" i="6" s="1"/>
  <c r="J136" i="6"/>
  <c r="C135" i="6"/>
  <c r="M135" i="6"/>
  <c r="D135" i="6" s="1"/>
  <c r="M142" i="6"/>
  <c r="D142" i="6" s="1"/>
  <c r="C142" i="6"/>
  <c r="A142" i="6" s="1"/>
  <c r="M14" i="6"/>
  <c r="D14" i="6" s="1"/>
  <c r="C14" i="6"/>
  <c r="A14" i="6" s="1"/>
  <c r="M98" i="6"/>
  <c r="D98" i="6" s="1"/>
  <c r="C98" i="6"/>
  <c r="A98" i="6" s="1"/>
  <c r="A170" i="6"/>
  <c r="C104" i="6"/>
  <c r="J105" i="6"/>
  <c r="M104" i="6"/>
  <c r="D104" i="6" s="1"/>
  <c r="A129" i="6"/>
  <c r="C35" i="6"/>
  <c r="M35" i="6"/>
  <c r="D35" i="6" s="1"/>
  <c r="A103" i="6"/>
  <c r="M70" i="6"/>
  <c r="D70" i="6" s="1"/>
  <c r="C70" i="6"/>
  <c r="A70" i="6" s="1"/>
  <c r="A118" i="6"/>
  <c r="C38" i="6"/>
  <c r="A38" i="6" s="1"/>
  <c r="J39" i="6"/>
  <c r="M38" i="6"/>
  <c r="D38" i="6" s="1"/>
  <c r="A113" i="6"/>
  <c r="A134" i="6"/>
  <c r="M58" i="6"/>
  <c r="D58" i="6" s="1"/>
  <c r="A58" i="6" s="1"/>
  <c r="J59" i="6"/>
  <c r="J127" i="6"/>
  <c r="M126" i="6"/>
  <c r="D126" i="6" s="1"/>
  <c r="A126" i="6" s="1"/>
  <c r="J111" i="6"/>
  <c r="M110" i="6"/>
  <c r="D110" i="6" s="1"/>
  <c r="A110" i="6" s="1"/>
  <c r="J91" i="6"/>
  <c r="M90" i="6"/>
  <c r="D90" i="6" s="1"/>
  <c r="A90" i="6" s="1"/>
  <c r="J155" i="6"/>
  <c r="C155" i="6" s="1"/>
  <c r="M154" i="6"/>
  <c r="D154" i="6" s="1"/>
  <c r="A154" i="6" s="1"/>
  <c r="J167" i="6"/>
  <c r="C167" i="6" s="1"/>
  <c r="M166" i="6"/>
  <c r="D166" i="6" s="1"/>
  <c r="A166" i="6" s="1"/>
  <c r="J51" i="6"/>
  <c r="C51" i="6" s="1"/>
  <c r="M50" i="6"/>
  <c r="D50" i="6" s="1"/>
  <c r="A50" i="6" s="1"/>
  <c r="J28" i="6"/>
  <c r="M27" i="6"/>
  <c r="D27" i="6" s="1"/>
  <c r="A27" i="6" s="1"/>
  <c r="M111" i="6" l="1"/>
  <c r="D111" i="6" s="1"/>
  <c r="C111" i="6"/>
  <c r="A111" i="6" s="1"/>
  <c r="J40" i="6"/>
  <c r="C39" i="6"/>
  <c r="A39" i="6" s="1"/>
  <c r="M39" i="6"/>
  <c r="D39" i="6" s="1"/>
  <c r="A35" i="6"/>
  <c r="A135" i="6"/>
  <c r="C172" i="6"/>
  <c r="J173" i="6"/>
  <c r="M172" i="6"/>
  <c r="D172" i="6" s="1"/>
  <c r="A130" i="6"/>
  <c r="J84" i="6"/>
  <c r="C83" i="6"/>
  <c r="M83" i="6"/>
  <c r="D83" i="6" s="1"/>
  <c r="M105" i="6"/>
  <c r="D105" i="6" s="1"/>
  <c r="C105" i="6"/>
  <c r="M28" i="6"/>
  <c r="D28" i="6" s="1"/>
  <c r="C28" i="6"/>
  <c r="A28" i="6" s="1"/>
  <c r="A104" i="6"/>
  <c r="C136" i="6"/>
  <c r="J137" i="6"/>
  <c r="M136" i="6"/>
  <c r="D136" i="6" s="1"/>
  <c r="A82" i="6"/>
  <c r="M91" i="6"/>
  <c r="D91" i="6" s="1"/>
  <c r="C91" i="6"/>
  <c r="A91" i="6" s="1"/>
  <c r="M127" i="6"/>
  <c r="D127" i="6" s="1"/>
  <c r="C127" i="6"/>
  <c r="M59" i="6"/>
  <c r="D59" i="6" s="1"/>
  <c r="C59" i="6"/>
  <c r="A59" i="6" s="1"/>
  <c r="J52" i="6"/>
  <c r="M51" i="6"/>
  <c r="D51" i="6" s="1"/>
  <c r="A51" i="6" s="1"/>
  <c r="J168" i="6"/>
  <c r="M167" i="6"/>
  <c r="D167" i="6" s="1"/>
  <c r="A167" i="6" s="1"/>
  <c r="J156" i="6"/>
  <c r="M155" i="6"/>
  <c r="D155" i="6" s="1"/>
  <c r="A155" i="6" s="1"/>
  <c r="M40" i="6" l="1"/>
  <c r="D40" i="6" s="1"/>
  <c r="C40" i="6"/>
  <c r="A40" i="6" s="1"/>
  <c r="M168" i="6"/>
  <c r="D168" i="6" s="1"/>
  <c r="C168" i="6"/>
  <c r="A168" i="6" s="1"/>
  <c r="A127" i="6"/>
  <c r="C137" i="6"/>
  <c r="M137" i="6"/>
  <c r="D137" i="6" s="1"/>
  <c r="J138" i="6"/>
  <c r="A83" i="6"/>
  <c r="C173" i="6"/>
  <c r="M173" i="6"/>
  <c r="D173" i="6" s="1"/>
  <c r="J174" i="6"/>
  <c r="M156" i="6"/>
  <c r="D156" i="6" s="1"/>
  <c r="C156" i="6"/>
  <c r="A156" i="6" s="1"/>
  <c r="M52" i="6"/>
  <c r="D52" i="6" s="1"/>
  <c r="C52" i="6"/>
  <c r="A52" i="6" s="1"/>
  <c r="A136" i="6"/>
  <c r="A105" i="6"/>
  <c r="M84" i="6"/>
  <c r="D84" i="6" s="1"/>
  <c r="C84" i="6"/>
  <c r="A84" i="6" s="1"/>
  <c r="A172" i="6"/>
  <c r="M174" i="6" l="1"/>
  <c r="D174" i="6" s="1"/>
  <c r="C174" i="6"/>
  <c r="A174" i="6" s="1"/>
  <c r="M138" i="6"/>
  <c r="D138" i="6" s="1"/>
  <c r="C138" i="6"/>
  <c r="A138" i="6" s="1"/>
  <c r="A173" i="6"/>
  <c r="A137" i="6"/>
</calcChain>
</file>

<file path=xl/sharedStrings.xml><?xml version="1.0" encoding="utf-8"?>
<sst xmlns="http://schemas.openxmlformats.org/spreadsheetml/2006/main" count="20789" uniqueCount="5015">
  <si>
    <t>CustomerID</t>
  </si>
  <si>
    <t>CustomerName</t>
  </si>
  <si>
    <t>CustomerPhone</t>
  </si>
  <si>
    <t>CustomerAddress</t>
  </si>
  <si>
    <t>CustomerCity</t>
  </si>
  <si>
    <t>CustomerState</t>
  </si>
  <si>
    <t>CustomerPostalCode</t>
  </si>
  <si>
    <t>DateBecameCust</t>
  </si>
  <si>
    <t>SupplierID</t>
  </si>
  <si>
    <t>SupplierName</t>
  </si>
  <si>
    <t>SupplierAddress</t>
  </si>
  <si>
    <t>ContactName</t>
  </si>
  <si>
    <t>SupplierPhone</t>
  </si>
  <si>
    <t>SupplierEmail</t>
  </si>
  <si>
    <t>ProductName</t>
  </si>
  <si>
    <t>ProductID</t>
  </si>
  <si>
    <t>Price</t>
  </si>
  <si>
    <t>Quantity</t>
  </si>
  <si>
    <t>Comments</t>
  </si>
  <si>
    <t>OrderID</t>
  </si>
  <si>
    <t>OrderStatus</t>
  </si>
  <si>
    <t>OrderDate</t>
  </si>
  <si>
    <t>OrderedQuantity</t>
  </si>
  <si>
    <t>PriceEach</t>
  </si>
  <si>
    <t>StatementDate</t>
  </si>
  <si>
    <t>DueDate</t>
  </si>
  <si>
    <t>Amount</t>
  </si>
  <si>
    <t>Status</t>
  </si>
  <si>
    <t>INT(8)</t>
  </si>
  <si>
    <t>VARCHAR(20)</t>
  </si>
  <si>
    <t>INT(10)</t>
  </si>
  <si>
    <t>VARCHAR(30)</t>
  </si>
  <si>
    <t>CHAR(2)</t>
  </si>
  <si>
    <t>VARCHAR(5)</t>
  </si>
  <si>
    <t>DATE</t>
  </si>
  <si>
    <t>VARCHAR(45)</t>
  </si>
  <si>
    <t>VARCHAR(100)</t>
  </si>
  <si>
    <t>DECIMAL(5,2)</t>
  </si>
  <si>
    <t>INT(5)</t>
  </si>
  <si>
    <t>DECIMAL(8,2)</t>
  </si>
  <si>
    <t>87 Harrison St.</t>
  </si>
  <si>
    <t>748 Stillwater Court</t>
  </si>
  <si>
    <t>84 Kirkland St.</t>
  </si>
  <si>
    <t>62 Birch Hill Drive</t>
  </si>
  <si>
    <t>58 Birch Hill Street</t>
  </si>
  <si>
    <t>8394 High Point St.</t>
  </si>
  <si>
    <t>32 Lakewood Street</t>
  </si>
  <si>
    <t>778 East Indian Summer St.</t>
  </si>
  <si>
    <t>3 Wilson St.</t>
  </si>
  <si>
    <t>131 Tanglewood Court</t>
  </si>
  <si>
    <t>487A Atlantic Dr.</t>
  </si>
  <si>
    <t>158 Stillwater Street</t>
  </si>
  <si>
    <t>7362 Shipley Avenue</t>
  </si>
  <si>
    <t>6 Elm Street</t>
  </si>
  <si>
    <t>90 Spruce Dr.</t>
  </si>
  <si>
    <t>533 NW. Applegate Ave.</t>
  </si>
  <si>
    <t>8860 West Queen Street</t>
  </si>
  <si>
    <t>7803 N. Lakeview Ave.</t>
  </si>
  <si>
    <t>995 South Dunbar Street</t>
  </si>
  <si>
    <t>70 Lafayette St.</t>
  </si>
  <si>
    <t>10 South Walt Whitman Rd.</t>
  </si>
  <si>
    <t>4 Columbia Road</t>
  </si>
  <si>
    <t>68 Smith Store Street</t>
  </si>
  <si>
    <t>9850 Durham Lane</t>
  </si>
  <si>
    <t>15 James Ave.</t>
  </si>
  <si>
    <t>3 Gainsway Street</t>
  </si>
  <si>
    <t>9782 Gonzales Court</t>
  </si>
  <si>
    <t>48 South Meadow St.</t>
  </si>
  <si>
    <t>175 Shirley Street</t>
  </si>
  <si>
    <t>361 Cemetery Ave.</t>
  </si>
  <si>
    <t>71 Eagle Street</t>
  </si>
  <si>
    <t>166 North Brickyard Street</t>
  </si>
  <si>
    <t>8278 Pineknoll Court</t>
  </si>
  <si>
    <t>20 Bayport Lane</t>
  </si>
  <si>
    <t>246 Victoria Ave.</t>
  </si>
  <si>
    <t>8686 Summerhouse Lane</t>
  </si>
  <si>
    <t>89 North Brickyard St.</t>
  </si>
  <si>
    <t>8509 Rockwell St.</t>
  </si>
  <si>
    <t>283 Cherry Drive</t>
  </si>
  <si>
    <t>3 W. Linda Street</t>
  </si>
  <si>
    <t>7164 Lake Forest St.</t>
  </si>
  <si>
    <t>506 West Roosevelt Court</t>
  </si>
  <si>
    <t>604 Johnson Court</t>
  </si>
  <si>
    <t>555 Hudson Drive</t>
  </si>
  <si>
    <t>71 North High Point Dr.</t>
  </si>
  <si>
    <t>85 Spring Drive</t>
  </si>
  <si>
    <t>36 Lakeview St.</t>
  </si>
  <si>
    <t>551 Hilldale Street</t>
  </si>
  <si>
    <t>7817 Addison Court</t>
  </si>
  <si>
    <t>674 East Walt Whitman Street</t>
  </si>
  <si>
    <t>61 North Strawberry Dr.</t>
  </si>
  <si>
    <t>268 S. Paris Hill Dr.</t>
  </si>
  <si>
    <t>389 Bear Hill St.</t>
  </si>
  <si>
    <t>7835 Water Lane</t>
  </si>
  <si>
    <t>71 Liberty Dr.</t>
  </si>
  <si>
    <t>47 Pulaski St.</t>
  </si>
  <si>
    <t>602 Gates St.</t>
  </si>
  <si>
    <t>376 Stonybrook Ave.</t>
  </si>
  <si>
    <t>168 Fulton Dr.</t>
  </si>
  <si>
    <t>932 Cemetery St.</t>
  </si>
  <si>
    <t>81 Kingston Lane</t>
  </si>
  <si>
    <t>22 S. School Ave.</t>
  </si>
  <si>
    <t>908 Rock Creek Rd.</t>
  </si>
  <si>
    <t>204 Bay Meadows Drive</t>
  </si>
  <si>
    <t>44 Sussex Dr.</t>
  </si>
  <si>
    <t>733 Wayne St.</t>
  </si>
  <si>
    <t>10 Bowman Lane</t>
  </si>
  <si>
    <t>581 Smoky Hollow St.</t>
  </si>
  <si>
    <t>32 East St.</t>
  </si>
  <si>
    <t>264 Longbranch St.</t>
  </si>
  <si>
    <t>77 Whitemarsh St.</t>
  </si>
  <si>
    <t>9987 Big Rock Cove Street</t>
  </si>
  <si>
    <t>52 North Mayfair Street</t>
  </si>
  <si>
    <t>9187 Fairground Dr.</t>
  </si>
  <si>
    <t>58 Redwood Avenue</t>
  </si>
  <si>
    <t>506 Lilac Ave.</t>
  </si>
  <si>
    <t>9508 8th Drive</t>
  </si>
  <si>
    <t>8490 San Pablo Lane</t>
  </si>
  <si>
    <t>98 Kirkland Street</t>
  </si>
  <si>
    <t>7329 N. Van Dyke Avenue</t>
  </si>
  <si>
    <t>463 Bridle St.</t>
  </si>
  <si>
    <t>8817 Lilac Ave.</t>
  </si>
  <si>
    <t>7845 Court Lane</t>
  </si>
  <si>
    <t>8 Lakeshore Lane</t>
  </si>
  <si>
    <t>6 SW. Lilac Ave.</t>
  </si>
  <si>
    <t>870 Whitemarsh Circle</t>
  </si>
  <si>
    <t>1 Brandywine Street</t>
  </si>
  <si>
    <t>8601 Birchwood Court</t>
  </si>
  <si>
    <t>8163 High Point Road</t>
  </si>
  <si>
    <t>720 Park St.</t>
  </si>
  <si>
    <t>13 Lilac Avenue</t>
  </si>
  <si>
    <t>655 Kirkland St.</t>
  </si>
  <si>
    <t>74 Branch Street</t>
  </si>
  <si>
    <t>8589 North Cherry Ave.</t>
  </si>
  <si>
    <t>23 Brookside Lane</t>
  </si>
  <si>
    <t>42 Border Road</t>
  </si>
  <si>
    <t>421 Glen Creek St.</t>
  </si>
  <si>
    <t>7272 N. Golf Street</t>
  </si>
  <si>
    <t>8566 East Homestead Drive</t>
  </si>
  <si>
    <t>5 Annadale Ave.</t>
  </si>
  <si>
    <t>Street Address</t>
  </si>
  <si>
    <t>Thomasville</t>
  </si>
  <si>
    <t>Saugus</t>
  </si>
  <si>
    <t>Moorhead</t>
  </si>
  <si>
    <t>Orange</t>
  </si>
  <si>
    <t>Sandusky</t>
  </si>
  <si>
    <t>Reidsville</t>
  </si>
  <si>
    <t>Petersburg</t>
  </si>
  <si>
    <t>Johnson City</t>
  </si>
  <si>
    <t>Cranston</t>
  </si>
  <si>
    <t>Mableton</t>
  </si>
  <si>
    <t>Lake Villa</t>
  </si>
  <si>
    <t>Bristow</t>
  </si>
  <si>
    <t>Iowa City</t>
  </si>
  <si>
    <t>Kernersville</t>
  </si>
  <si>
    <t>Mahwah</t>
  </si>
  <si>
    <t>Lilburn</t>
  </si>
  <si>
    <t>Malden</t>
  </si>
  <si>
    <t>Middleburg</t>
  </si>
  <si>
    <t>Silver Spring</t>
  </si>
  <si>
    <t>Astoria</t>
  </si>
  <si>
    <t>Portsmouth</t>
  </si>
  <si>
    <t>Bensalem</t>
  </si>
  <si>
    <t>Oakland</t>
  </si>
  <si>
    <t>Euless</t>
  </si>
  <si>
    <t>Shirley</t>
  </si>
  <si>
    <t>Collegeville</t>
  </si>
  <si>
    <t>Westport</t>
  </si>
  <si>
    <t>Muncie</t>
  </si>
  <si>
    <t>Des Moines</t>
  </si>
  <si>
    <t>Mankato</t>
  </si>
  <si>
    <t>Huntington</t>
  </si>
  <si>
    <t>Fairfax</t>
  </si>
  <si>
    <t>Atlanta</t>
  </si>
  <si>
    <t>Corona</t>
  </si>
  <si>
    <t>Livonia</t>
  </si>
  <si>
    <t>Mesa</t>
  </si>
  <si>
    <t>Chaska</t>
  </si>
  <si>
    <t>West Springfield</t>
  </si>
  <si>
    <t>Mooresville</t>
  </si>
  <si>
    <t>Corpus Christi</t>
  </si>
  <si>
    <t>Fort Lee</t>
  </si>
  <si>
    <t>Littleton</t>
  </si>
  <si>
    <t>Harrisburg</t>
  </si>
  <si>
    <t>Maryville</t>
  </si>
  <si>
    <t>Barrington</t>
  </si>
  <si>
    <t>Bolingbrook</t>
  </si>
  <si>
    <t>Raleigh</t>
  </si>
  <si>
    <t>Lake In The Hills</t>
  </si>
  <si>
    <t>Greer</t>
  </si>
  <si>
    <t>Fremont</t>
  </si>
  <si>
    <t>Bangor</t>
  </si>
  <si>
    <t>Martinsville</t>
  </si>
  <si>
    <t>Zeeland</t>
  </si>
  <si>
    <t>Panama City</t>
  </si>
  <si>
    <t>Portland</t>
  </si>
  <si>
    <t>Niagara Falls</t>
  </si>
  <si>
    <t>Charlottesville</t>
  </si>
  <si>
    <t>Shelton</t>
  </si>
  <si>
    <t>Victoria</t>
  </si>
  <si>
    <t>Carmel</t>
  </si>
  <si>
    <t>Glasgow</t>
  </si>
  <si>
    <t>Roswell</t>
  </si>
  <si>
    <t>Villa Park</t>
  </si>
  <si>
    <t>Roanoke</t>
  </si>
  <si>
    <t>Yonkers</t>
  </si>
  <si>
    <t>Dunedin</t>
  </si>
  <si>
    <t>Bonita Springs</t>
  </si>
  <si>
    <t>Johnston</t>
  </si>
  <si>
    <t>Palatine</t>
  </si>
  <si>
    <t>Charlotte</t>
  </si>
  <si>
    <t>Paducah</t>
  </si>
  <si>
    <t>Lakeville</t>
  </si>
  <si>
    <t>Palm Beach Gardens</t>
  </si>
  <si>
    <t>New Hyde Park</t>
  </si>
  <si>
    <t>Concord</t>
  </si>
  <si>
    <t>Streamwood</t>
  </si>
  <si>
    <t>Hialeah</t>
  </si>
  <si>
    <t>Mason City</t>
  </si>
  <si>
    <t>Glendale</t>
  </si>
  <si>
    <t>Lumberton</t>
  </si>
  <si>
    <t>Gloucester</t>
  </si>
  <si>
    <t>Waynesboro</t>
  </si>
  <si>
    <t>Alliance</t>
  </si>
  <si>
    <t>Montgomery Village</t>
  </si>
  <si>
    <t>Moncks Corner</t>
  </si>
  <si>
    <t>Oak Forest</t>
  </si>
  <si>
    <t>Tuckerton</t>
  </si>
  <si>
    <t>Fort Wayne</t>
  </si>
  <si>
    <t>East Stroudsburg</t>
  </si>
  <si>
    <t>Hagerstown</t>
  </si>
  <si>
    <t>Sioux City</t>
  </si>
  <si>
    <t>Norwich</t>
  </si>
  <si>
    <t>Bel Air</t>
  </si>
  <si>
    <t>Irvington</t>
  </si>
  <si>
    <t>Mount Vernon</t>
  </si>
  <si>
    <t>North Tonawanda</t>
  </si>
  <si>
    <t>Fargo</t>
  </si>
  <si>
    <t>Mishawaka</t>
  </si>
  <si>
    <t>Lake Charles</t>
  </si>
  <si>
    <t>Harrison Township</t>
  </si>
  <si>
    <t>NC</t>
  </si>
  <si>
    <t>MA</t>
  </si>
  <si>
    <t>MN</t>
  </si>
  <si>
    <t>NJ</t>
  </si>
  <si>
    <t>OH</t>
  </si>
  <si>
    <t>VA</t>
  </si>
  <si>
    <t>TN</t>
  </si>
  <si>
    <t>RI</t>
  </si>
  <si>
    <t>GA</t>
  </si>
  <si>
    <t>IL</t>
  </si>
  <si>
    <t>IA</t>
  </si>
  <si>
    <t>FL</t>
  </si>
  <si>
    <t>MD</t>
  </si>
  <si>
    <t>NY</t>
  </si>
  <si>
    <t>PA</t>
  </si>
  <si>
    <t>CA</t>
  </si>
  <si>
    <t>TX</t>
  </si>
  <si>
    <t>CT</t>
  </si>
  <si>
    <t>IN</t>
  </si>
  <si>
    <t>MI</t>
  </si>
  <si>
    <t>AZ</t>
  </si>
  <si>
    <t>CO</t>
  </si>
  <si>
    <t>SC</t>
  </si>
  <si>
    <t>ME</t>
  </si>
  <si>
    <t>KY</t>
  </si>
  <si>
    <t>NH</t>
  </si>
  <si>
    <t>ND</t>
  </si>
  <si>
    <t>LA</t>
  </si>
  <si>
    <t>27360</t>
  </si>
  <si>
    <t>01906</t>
  </si>
  <si>
    <t>56560</t>
  </si>
  <si>
    <t>07050</t>
  </si>
  <si>
    <t>44870</t>
  </si>
  <si>
    <t>27320</t>
  </si>
  <si>
    <t>23803</t>
  </si>
  <si>
    <t>37601</t>
  </si>
  <si>
    <t>02920</t>
  </si>
  <si>
    <t>30126</t>
  </si>
  <si>
    <t>60046</t>
  </si>
  <si>
    <t>20136</t>
  </si>
  <si>
    <t>52240</t>
  </si>
  <si>
    <t>27284</t>
  </si>
  <si>
    <t>07430</t>
  </si>
  <si>
    <t>30047</t>
  </si>
  <si>
    <t>02148</t>
  </si>
  <si>
    <t>32068</t>
  </si>
  <si>
    <t>20901</t>
  </si>
  <si>
    <t>11102</t>
  </si>
  <si>
    <t>23703</t>
  </si>
  <si>
    <t>19020</t>
  </si>
  <si>
    <t>94603</t>
  </si>
  <si>
    <t>76039</t>
  </si>
  <si>
    <t>11967</t>
  </si>
  <si>
    <t>19426</t>
  </si>
  <si>
    <t>06880</t>
  </si>
  <si>
    <t>47302</t>
  </si>
  <si>
    <t>50310</t>
  </si>
  <si>
    <t>56001</t>
  </si>
  <si>
    <t>11743</t>
  </si>
  <si>
    <t>22030</t>
  </si>
  <si>
    <t>30303</t>
  </si>
  <si>
    <t>11368</t>
  </si>
  <si>
    <t>48150</t>
  </si>
  <si>
    <t>85203</t>
  </si>
  <si>
    <t>55318</t>
  </si>
  <si>
    <t>01089</t>
  </si>
  <si>
    <t>28115</t>
  </si>
  <si>
    <t>78418</t>
  </si>
  <si>
    <t>07024</t>
  </si>
  <si>
    <t>80123</t>
  </si>
  <si>
    <t>17109</t>
  </si>
  <si>
    <t>37803</t>
  </si>
  <si>
    <t>60010</t>
  </si>
  <si>
    <t>60440</t>
  </si>
  <si>
    <t>27603</t>
  </si>
  <si>
    <t>60156</t>
  </si>
  <si>
    <t>29650</t>
  </si>
  <si>
    <t>43420</t>
  </si>
  <si>
    <t>04401</t>
  </si>
  <si>
    <t>24112</t>
  </si>
  <si>
    <t>49464</t>
  </si>
  <si>
    <t>32404</t>
  </si>
  <si>
    <t>04103</t>
  </si>
  <si>
    <t>14304</t>
  </si>
  <si>
    <t>22901</t>
  </si>
  <si>
    <t>06484</t>
  </si>
  <si>
    <t>77904</t>
  </si>
  <si>
    <t>10512</t>
  </si>
  <si>
    <t>42141</t>
  </si>
  <si>
    <t>30075</t>
  </si>
  <si>
    <t>60181</t>
  </si>
  <si>
    <t>24012</t>
  </si>
  <si>
    <t>10701</t>
  </si>
  <si>
    <t>34698</t>
  </si>
  <si>
    <t>34135</t>
  </si>
  <si>
    <t>02919</t>
  </si>
  <si>
    <t>60067</t>
  </si>
  <si>
    <t>28205</t>
  </si>
  <si>
    <t>42001</t>
  </si>
  <si>
    <t>55044</t>
  </si>
  <si>
    <t>33410</t>
  </si>
  <si>
    <t>11040</t>
  </si>
  <si>
    <t>03301</t>
  </si>
  <si>
    <t>60107</t>
  </si>
  <si>
    <t>33010</t>
  </si>
  <si>
    <t>50401</t>
  </si>
  <si>
    <t>85302</t>
  </si>
  <si>
    <t>28358</t>
  </si>
  <si>
    <t>01930</t>
  </si>
  <si>
    <t>17268</t>
  </si>
  <si>
    <t>44601</t>
  </si>
  <si>
    <t>20886</t>
  </si>
  <si>
    <t>29461</t>
  </si>
  <si>
    <t>60452</t>
  </si>
  <si>
    <t>08087</t>
  </si>
  <si>
    <t>46804</t>
  </si>
  <si>
    <t>18301</t>
  </si>
  <si>
    <t>21740</t>
  </si>
  <si>
    <t>51106</t>
  </si>
  <si>
    <t>06360</t>
  </si>
  <si>
    <t>21014</t>
  </si>
  <si>
    <t>07111</t>
  </si>
  <si>
    <t>10550</t>
  </si>
  <si>
    <t>14120</t>
  </si>
  <si>
    <t>58102</t>
  </si>
  <si>
    <t>46544</t>
  </si>
  <si>
    <t>70605</t>
  </si>
  <si>
    <t>48045</t>
  </si>
  <si>
    <t>City</t>
  </si>
  <si>
    <t>State</t>
  </si>
  <si>
    <t>Zipcode</t>
  </si>
  <si>
    <t>https://www.randomlists.com/random-addresses</t>
  </si>
  <si>
    <t>(883) 299-0792</t>
  </si>
  <si>
    <t>(570) 506-2193</t>
  </si>
  <si>
    <t>(615) 628-5762</t>
  </si>
  <si>
    <t>(726) 743-3494</t>
  </si>
  <si>
    <t>(939) 962-7874</t>
  </si>
  <si>
    <t>(222) 334-3634</t>
  </si>
  <si>
    <t>(998) 424-5292</t>
  </si>
  <si>
    <t>(287) 303-2546</t>
  </si>
  <si>
    <t>(803) 402-3670</t>
  </si>
  <si>
    <t>(738) 898-0537</t>
  </si>
  <si>
    <t>(809) 650-3108</t>
  </si>
  <si>
    <t>(852) 740-3327</t>
  </si>
  <si>
    <t>(581) 670-7732</t>
  </si>
  <si>
    <t>(646) 290-0072</t>
  </si>
  <si>
    <t>(389) 749-7966</t>
  </si>
  <si>
    <t>(742) 959-1245</t>
  </si>
  <si>
    <t>(215) 821-9238</t>
  </si>
  <si>
    <t>(503) 841-8836</t>
  </si>
  <si>
    <t>(293) 950-1584</t>
  </si>
  <si>
    <t>(204) 672-8416</t>
  </si>
  <si>
    <t>(518) 925-4302</t>
  </si>
  <si>
    <t>(207) 231-2364</t>
  </si>
  <si>
    <t>(616) 954-4925</t>
  </si>
  <si>
    <t>(557) 209-5873</t>
  </si>
  <si>
    <t>(286) 736-2248</t>
  </si>
  <si>
    <t>(755) 943-4617</t>
  </si>
  <si>
    <t>(799) 671-6641</t>
  </si>
  <si>
    <t>(386) 737-9608</t>
  </si>
  <si>
    <t>(250) 398-9888</t>
  </si>
  <si>
    <t>(759) 646-0421</t>
  </si>
  <si>
    <t>(519) 201-3631</t>
  </si>
  <si>
    <t>(993) 633-5660</t>
  </si>
  <si>
    <t>(935) 258-0174</t>
  </si>
  <si>
    <t>(396) 749-4724</t>
  </si>
  <si>
    <t>(915) 541-6978</t>
  </si>
  <si>
    <t>(610) 277-5044</t>
  </si>
  <si>
    <t>(721) 947-3576</t>
  </si>
  <si>
    <t>(856) 254-0365</t>
  </si>
  <si>
    <t>(210) 680-2508</t>
  </si>
  <si>
    <t>(912) 336-2725</t>
  </si>
  <si>
    <t>(553) 818-3861</t>
  </si>
  <si>
    <t>(855) 592-7711</t>
  </si>
  <si>
    <t>(743) 307-6717</t>
  </si>
  <si>
    <t>(442) 850-7144</t>
  </si>
  <si>
    <t>(261) 221-9490</t>
  </si>
  <si>
    <t>(706) 913-3842</t>
  </si>
  <si>
    <t>(995) 565-8235</t>
  </si>
  <si>
    <t>(905) 996-3320</t>
  </si>
  <si>
    <t>(903) 963-7319</t>
  </si>
  <si>
    <t>(592) 686-6586</t>
  </si>
  <si>
    <t>(526) 223-8407</t>
  </si>
  <si>
    <t>(937) 944-1174</t>
  </si>
  <si>
    <t>(437) 497-7319</t>
  </si>
  <si>
    <t>(502) 920-4841</t>
  </si>
  <si>
    <t>(785) 367-9130</t>
  </si>
  <si>
    <t>(426) 409-4883</t>
  </si>
  <si>
    <t>(750) 415-8430</t>
  </si>
  <si>
    <t>(900) 292-5158</t>
  </si>
  <si>
    <t>(753) 559-5538</t>
  </si>
  <si>
    <t>(487) 571-7466</t>
  </si>
  <si>
    <t>(518) 814-9953</t>
  </si>
  <si>
    <t>(327) 655-6545</t>
  </si>
  <si>
    <t>(840) 204-2403</t>
  </si>
  <si>
    <t>(380) 569-5538</t>
  </si>
  <si>
    <t>(733) 243-8515</t>
  </si>
  <si>
    <t>(918) 888-3472</t>
  </si>
  <si>
    <t>(474) 838-1710</t>
  </si>
  <si>
    <t>(888) 563-1887</t>
  </si>
  <si>
    <t>(636) 919-5003</t>
  </si>
  <si>
    <t>(630) 317-0055</t>
  </si>
  <si>
    <t>(538) 232-5828</t>
  </si>
  <si>
    <t>(591) 395-5103</t>
  </si>
  <si>
    <t>(599) 882-2141</t>
  </si>
  <si>
    <t>(468) 280-5309</t>
  </si>
  <si>
    <t>(506) 904-8571</t>
  </si>
  <si>
    <t>(416) 404-4725</t>
  </si>
  <si>
    <t>(477) 768-7604</t>
  </si>
  <si>
    <t>(318) 286-8870</t>
  </si>
  <si>
    <t>(427) 292-1868</t>
  </si>
  <si>
    <t>(964) 273-0617</t>
  </si>
  <si>
    <t>(994) 896-8536</t>
  </si>
  <si>
    <t>(433) 946-6923</t>
  </si>
  <si>
    <t>(961) 999-0194</t>
  </si>
  <si>
    <t>(469) 692-1135</t>
  </si>
  <si>
    <t>(487) 681-8990</t>
  </si>
  <si>
    <t>(364) 531-0940</t>
  </si>
  <si>
    <t>(617) 222-7533</t>
  </si>
  <si>
    <t>(865) 712-4229</t>
  </si>
  <si>
    <t>(235) 841-5593</t>
  </si>
  <si>
    <t>(435) 956-3788</t>
  </si>
  <si>
    <t>(709) 287-5187</t>
  </si>
  <si>
    <t>(549) 381-8160</t>
  </si>
  <si>
    <t>(400) 550-6933</t>
  </si>
  <si>
    <t>(693) 605-1851</t>
  </si>
  <si>
    <t>(978) 876-1731</t>
  </si>
  <si>
    <t>(290) 903-9826</t>
  </si>
  <si>
    <t>(554) 317-7324</t>
  </si>
  <si>
    <t>(731) 601-6727</t>
  </si>
  <si>
    <t>(634) 621-4921</t>
  </si>
  <si>
    <t>(532) 793-9750</t>
  </si>
  <si>
    <t>(536) 269-5964</t>
  </si>
  <si>
    <t>(498) 517-8880</t>
  </si>
  <si>
    <t>(902) 233-7101</t>
  </si>
  <si>
    <t>(832) 257-8924</t>
  </si>
  <si>
    <t>(543) 810-9281</t>
  </si>
  <si>
    <t>(540) 346-5401</t>
  </si>
  <si>
    <t>(857) 240-9752</t>
  </si>
  <si>
    <t>(280) 924-0330</t>
  </si>
  <si>
    <t>(464) 649-9444</t>
  </si>
  <si>
    <t>(220) 933-2966</t>
  </si>
  <si>
    <t>(929) 911-0826</t>
  </si>
  <si>
    <t>(565) 968-6944</t>
  </si>
  <si>
    <t>(693) 808-5530</t>
  </si>
  <si>
    <t>(903) 741-9842</t>
  </si>
  <si>
    <t>(261) 899-6469</t>
  </si>
  <si>
    <t>(487) 442-6073</t>
  </si>
  <si>
    <t>(568) 896-6519</t>
  </si>
  <si>
    <t>(322) 568-0933</t>
  </si>
  <si>
    <t>(768) 261-3129</t>
  </si>
  <si>
    <t>(954) 531-5955</t>
  </si>
  <si>
    <t>(509) 370-3436</t>
  </si>
  <si>
    <t>(718) 682-0950</t>
  </si>
  <si>
    <t>(918) 564-3389</t>
  </si>
  <si>
    <t>(853) 753-5937</t>
  </si>
  <si>
    <t>(510) 460-8006</t>
  </si>
  <si>
    <t>(347) 415-1399</t>
  </si>
  <si>
    <t>(511) 228-7577</t>
  </si>
  <si>
    <t>(905) 556-3508</t>
  </si>
  <si>
    <t>(670) 280-7528</t>
  </si>
  <si>
    <t>(648) 922-5168</t>
  </si>
  <si>
    <t>(772) 611-2871</t>
  </si>
  <si>
    <t>(714) 562-2534</t>
  </si>
  <si>
    <t>(470) 662-7933</t>
  </si>
  <si>
    <t>(456) 567-6035</t>
  </si>
  <si>
    <t>(553) 423-6307</t>
  </si>
  <si>
    <t>(388) 945-3281</t>
  </si>
  <si>
    <t>(682) 539-7269</t>
  </si>
  <si>
    <t>(314) 369-9234</t>
  </si>
  <si>
    <t>(683) 547-2504</t>
  </si>
  <si>
    <t>(991) 971-0561</t>
  </si>
  <si>
    <t>(991) 759-3817</t>
  </si>
  <si>
    <t>(360) 653-3970</t>
  </si>
  <si>
    <t>(518) 638-5298</t>
  </si>
  <si>
    <t>(521) 656-8112</t>
  </si>
  <si>
    <t>(394) 504-2649</t>
  </si>
  <si>
    <t>(760) 681-2821</t>
  </si>
  <si>
    <t>(429) 275-5972</t>
  </si>
  <si>
    <t>(960) 240-4628</t>
  </si>
  <si>
    <t>(757) 372-3428</t>
  </si>
  <si>
    <t>(818) 783-3638</t>
  </si>
  <si>
    <t>(450) 305-4700</t>
  </si>
  <si>
    <t>(288) 908-6249</t>
  </si>
  <si>
    <t>(735) 888-3254</t>
  </si>
  <si>
    <t>(541) 501-8656</t>
  </si>
  <si>
    <t>(227) 702-1796</t>
  </si>
  <si>
    <t>(399) 892-0102</t>
  </si>
  <si>
    <t>(206) 741-2082</t>
  </si>
  <si>
    <t>(785) 254-6730</t>
  </si>
  <si>
    <t>(762) 750-3827</t>
  </si>
  <si>
    <t>(606) 914-8220</t>
  </si>
  <si>
    <t>(592) 639-5461</t>
  </si>
  <si>
    <t>(279) 741-3777</t>
  </si>
  <si>
    <t>(768) 696-1835</t>
  </si>
  <si>
    <t>(686) 440-1814</t>
  </si>
  <si>
    <t>(923) 650-6476</t>
  </si>
  <si>
    <t>(369) 520-8393</t>
  </si>
  <si>
    <t>(204) 594-6776</t>
  </si>
  <si>
    <t>(294) 990-3425</t>
  </si>
  <si>
    <t>(682) 952-3176</t>
  </si>
  <si>
    <t>(320) 562-8504</t>
  </si>
  <si>
    <t>(720) 611-5204</t>
  </si>
  <si>
    <t>(322) 698-7941</t>
  </si>
  <si>
    <t>(621) 222-9947</t>
  </si>
  <si>
    <t>(663) 564-5097</t>
  </si>
  <si>
    <t>(697) 836-9062</t>
  </si>
  <si>
    <t>(317) 889-4700</t>
  </si>
  <si>
    <t>(517) 728-2142</t>
  </si>
  <si>
    <t>(501) 760-6758</t>
  </si>
  <si>
    <t>(661) 617-9520</t>
  </si>
  <si>
    <t>(854) 201-7617</t>
  </si>
  <si>
    <t>(423) 558-8798</t>
  </si>
  <si>
    <t>(253) 441-7901</t>
  </si>
  <si>
    <t>(611) 343-2022</t>
  </si>
  <si>
    <t>(275) 335-3872</t>
  </si>
  <si>
    <t>(807) 208-4450</t>
  </si>
  <si>
    <t>(398) 962-5651</t>
  </si>
  <si>
    <t>(349) 221-6911</t>
  </si>
  <si>
    <t>(867) 700-1937</t>
  </si>
  <si>
    <t>(583) 286-8723</t>
  </si>
  <si>
    <t>(277) 435-6362</t>
  </si>
  <si>
    <t>(583) 776-3331</t>
  </si>
  <si>
    <t>(617) 731-5083</t>
  </si>
  <si>
    <t>(990) 917-9671</t>
  </si>
  <si>
    <t>(412) 667-2573</t>
  </si>
  <si>
    <t>(912) 906-6926</t>
  </si>
  <si>
    <t>(837) 731-9253</t>
  </si>
  <si>
    <t>(704) 877-8163</t>
  </si>
  <si>
    <t>(246) 505-2339</t>
  </si>
  <si>
    <t>(313) 704-7096</t>
  </si>
  <si>
    <t>(674) 555-2921</t>
  </si>
  <si>
    <t>8832990792</t>
  </si>
  <si>
    <t>5705062193</t>
  </si>
  <si>
    <t>6156285762</t>
  </si>
  <si>
    <t>7267433494</t>
  </si>
  <si>
    <t>9399627874</t>
  </si>
  <si>
    <t>2223343634</t>
  </si>
  <si>
    <t>9984245292</t>
  </si>
  <si>
    <t>2873032546</t>
  </si>
  <si>
    <t>8034023670</t>
  </si>
  <si>
    <t>7388980537</t>
  </si>
  <si>
    <t>8096503108</t>
  </si>
  <si>
    <t>8527403327</t>
  </si>
  <si>
    <t>5816707732</t>
  </si>
  <si>
    <t>6462900072</t>
  </si>
  <si>
    <t>3897497966</t>
  </si>
  <si>
    <t>7429591245</t>
  </si>
  <si>
    <t>2158219238</t>
  </si>
  <si>
    <t>5038418836</t>
  </si>
  <si>
    <t>2939501584</t>
  </si>
  <si>
    <t>2046728416</t>
  </si>
  <si>
    <t>5189254302</t>
  </si>
  <si>
    <t>2072312364</t>
  </si>
  <si>
    <t>6169544925</t>
  </si>
  <si>
    <t>5572095873</t>
  </si>
  <si>
    <t>2867362248</t>
  </si>
  <si>
    <t>7559434617</t>
  </si>
  <si>
    <t>7996716641</t>
  </si>
  <si>
    <t>3867379608</t>
  </si>
  <si>
    <t>2503989888</t>
  </si>
  <si>
    <t>7596460421</t>
  </si>
  <si>
    <t>5192013631</t>
  </si>
  <si>
    <t>9936335660</t>
  </si>
  <si>
    <t>9352580174</t>
  </si>
  <si>
    <t>3967494724</t>
  </si>
  <si>
    <t>9155416978</t>
  </si>
  <si>
    <t>6102775044</t>
  </si>
  <si>
    <t>7219473576</t>
  </si>
  <si>
    <t>8562540365</t>
  </si>
  <si>
    <t>2106802508</t>
  </si>
  <si>
    <t>9123362725</t>
  </si>
  <si>
    <t>5538183861</t>
  </si>
  <si>
    <t>8555927711</t>
  </si>
  <si>
    <t>7433076717</t>
  </si>
  <si>
    <t>4428507144</t>
  </si>
  <si>
    <t>2612219490</t>
  </si>
  <si>
    <t>7069133842</t>
  </si>
  <si>
    <t>9955658235</t>
  </si>
  <si>
    <t>9059963320</t>
  </si>
  <si>
    <t>9039637319</t>
  </si>
  <si>
    <t>5926866586</t>
  </si>
  <si>
    <t>5262238407</t>
  </si>
  <si>
    <t>9379441174</t>
  </si>
  <si>
    <t>4374977319</t>
  </si>
  <si>
    <t>5029204841</t>
  </si>
  <si>
    <t>7853679130</t>
  </si>
  <si>
    <t>4264094883</t>
  </si>
  <si>
    <t>7504158430</t>
  </si>
  <si>
    <t>9002925158</t>
  </si>
  <si>
    <t>7535595538</t>
  </si>
  <si>
    <t>4875717466</t>
  </si>
  <si>
    <t>5188149953</t>
  </si>
  <si>
    <t>3276556545</t>
  </si>
  <si>
    <t>8402042403</t>
  </si>
  <si>
    <t>3805695538</t>
  </si>
  <si>
    <t>7332438515</t>
  </si>
  <si>
    <t>9188883472</t>
  </si>
  <si>
    <t>4748381710</t>
  </si>
  <si>
    <t>8885631887</t>
  </si>
  <si>
    <t>6369195003</t>
  </si>
  <si>
    <t>6303170055</t>
  </si>
  <si>
    <t>5382325828</t>
  </si>
  <si>
    <t>5913955103</t>
  </si>
  <si>
    <t>5998822141</t>
  </si>
  <si>
    <t>4682805309</t>
  </si>
  <si>
    <t>5069048571</t>
  </si>
  <si>
    <t>4164044725</t>
  </si>
  <si>
    <t>4777687604</t>
  </si>
  <si>
    <t>3182868870</t>
  </si>
  <si>
    <t>4272921868</t>
  </si>
  <si>
    <t>9642730617</t>
  </si>
  <si>
    <t>9948968536</t>
  </si>
  <si>
    <t>4339466923</t>
  </si>
  <si>
    <t>9619990194</t>
  </si>
  <si>
    <t>4696921135</t>
  </si>
  <si>
    <t>4876818990</t>
  </si>
  <si>
    <t>3645310940</t>
  </si>
  <si>
    <t>6172227533</t>
  </si>
  <si>
    <t>8657124229</t>
  </si>
  <si>
    <t>2358415593</t>
  </si>
  <si>
    <t>4359563788</t>
  </si>
  <si>
    <t>7092875187</t>
  </si>
  <si>
    <t>5493818160</t>
  </si>
  <si>
    <t>4005506933</t>
  </si>
  <si>
    <t>6936051851</t>
  </si>
  <si>
    <t>9788761731</t>
  </si>
  <si>
    <t>2909039826</t>
  </si>
  <si>
    <t>5543177324</t>
  </si>
  <si>
    <t>7316016727</t>
  </si>
  <si>
    <t>6346214921</t>
  </si>
  <si>
    <t>5327939750</t>
  </si>
  <si>
    <t>5362695964</t>
  </si>
  <si>
    <t>4985178880</t>
  </si>
  <si>
    <t>9022337101</t>
  </si>
  <si>
    <t>8322578924</t>
  </si>
  <si>
    <t>5438109281</t>
  </si>
  <si>
    <t>5403465401</t>
  </si>
  <si>
    <t>8572409752</t>
  </si>
  <si>
    <t>2809240330</t>
  </si>
  <si>
    <t>4646499444</t>
  </si>
  <si>
    <t>2209332966</t>
  </si>
  <si>
    <t>9299110826</t>
  </si>
  <si>
    <t>5659686944</t>
  </si>
  <si>
    <t>6938085530</t>
  </si>
  <si>
    <t>9037419842</t>
  </si>
  <si>
    <t>2618996469</t>
  </si>
  <si>
    <t>4874426073</t>
  </si>
  <si>
    <t>5688966519</t>
  </si>
  <si>
    <t>3225680933</t>
  </si>
  <si>
    <t>7682613129</t>
  </si>
  <si>
    <t>9545315955</t>
  </si>
  <si>
    <t>5093703436</t>
  </si>
  <si>
    <t>7186820950</t>
  </si>
  <si>
    <t>9185643389</t>
  </si>
  <si>
    <t>8537535937</t>
  </si>
  <si>
    <t>5104608006</t>
  </si>
  <si>
    <t>3474151399</t>
  </si>
  <si>
    <t>5112287577</t>
  </si>
  <si>
    <t>9055563508</t>
  </si>
  <si>
    <t>6702807528</t>
  </si>
  <si>
    <t>6489225168</t>
  </si>
  <si>
    <t>7726112871</t>
  </si>
  <si>
    <t>7145622534</t>
  </si>
  <si>
    <t>4706627933</t>
  </si>
  <si>
    <t>4565676035</t>
  </si>
  <si>
    <t>5534236307</t>
  </si>
  <si>
    <t>3889453281</t>
  </si>
  <si>
    <t>6825397269</t>
  </si>
  <si>
    <t>3143699234</t>
  </si>
  <si>
    <t>6835472504</t>
  </si>
  <si>
    <t>9919710561</t>
  </si>
  <si>
    <t>9917593817</t>
  </si>
  <si>
    <t>3606533970</t>
  </si>
  <si>
    <t>5186385298</t>
  </si>
  <si>
    <t>5216568112</t>
  </si>
  <si>
    <t>3945042649</t>
  </si>
  <si>
    <t>7606812821</t>
  </si>
  <si>
    <t>4292755972</t>
  </si>
  <si>
    <t>9602404628</t>
  </si>
  <si>
    <t>7573723428</t>
  </si>
  <si>
    <t>8187833638</t>
  </si>
  <si>
    <t>4503054700</t>
  </si>
  <si>
    <t>2889086249</t>
  </si>
  <si>
    <t>7358883254</t>
  </si>
  <si>
    <t>5415018656</t>
  </si>
  <si>
    <t>2277021796</t>
  </si>
  <si>
    <t>3998920102</t>
  </si>
  <si>
    <t>2067412082</t>
  </si>
  <si>
    <t>7852546730</t>
  </si>
  <si>
    <t>7627503827</t>
  </si>
  <si>
    <t>6069148220</t>
  </si>
  <si>
    <t>5926395461</t>
  </si>
  <si>
    <t>2797413777</t>
  </si>
  <si>
    <t>7686961835</t>
  </si>
  <si>
    <t>6864401814</t>
  </si>
  <si>
    <t>9236506476</t>
  </si>
  <si>
    <t>3695208393</t>
  </si>
  <si>
    <t>2045946776</t>
  </si>
  <si>
    <t>2949903425</t>
  </si>
  <si>
    <t>6829523176</t>
  </si>
  <si>
    <t>3205628504</t>
  </si>
  <si>
    <t>7206115204</t>
  </si>
  <si>
    <t>3226987941</t>
  </si>
  <si>
    <t>6212229947</t>
  </si>
  <si>
    <t>6635645097</t>
  </si>
  <si>
    <t>6978369062</t>
  </si>
  <si>
    <t>3178894700</t>
  </si>
  <si>
    <t>5177282142</t>
  </si>
  <si>
    <t>5017606758</t>
  </si>
  <si>
    <t>6616179520</t>
  </si>
  <si>
    <t>8542017617</t>
  </si>
  <si>
    <t>4235588798</t>
  </si>
  <si>
    <t>2534417901</t>
  </si>
  <si>
    <t>6113432022</t>
  </si>
  <si>
    <t>2753353872</t>
  </si>
  <si>
    <t>8072084450</t>
  </si>
  <si>
    <t>3989625651</t>
  </si>
  <si>
    <t>3492216911</t>
  </si>
  <si>
    <t>8677001937</t>
  </si>
  <si>
    <t>5832868723</t>
  </si>
  <si>
    <t>2774356362</t>
  </si>
  <si>
    <t>5837763331</t>
  </si>
  <si>
    <t>6177315083</t>
  </si>
  <si>
    <t>9909179671</t>
  </si>
  <si>
    <t>4126672573</t>
  </si>
  <si>
    <t>9129066926</t>
  </si>
  <si>
    <t>8377319253</t>
  </si>
  <si>
    <t>7048778163</t>
  </si>
  <si>
    <t>2465052339</t>
  </si>
  <si>
    <t>3137047096</t>
  </si>
  <si>
    <t>6745552921</t>
  </si>
  <si>
    <t>05/25/2015</t>
  </si>
  <si>
    <t>03/02/2006</t>
  </si>
  <si>
    <t>10/19/2009</t>
  </si>
  <si>
    <t>09/26/2004</t>
  </si>
  <si>
    <t>03/26/2009</t>
  </si>
  <si>
    <t>03/09/2009</t>
  </si>
  <si>
    <t>05/05/2003</t>
  </si>
  <si>
    <t>11/18/2008</t>
  </si>
  <si>
    <t>09/28/2007</t>
  </si>
  <si>
    <t>01/12/2013</t>
  </si>
  <si>
    <t>03/15/2006</t>
  </si>
  <si>
    <t>09/06/2016</t>
  </si>
  <si>
    <t>07/06/2017</t>
  </si>
  <si>
    <t>08/28/2016</t>
  </si>
  <si>
    <t>12/22/2009</t>
  </si>
  <si>
    <t>01/05/2016</t>
  </si>
  <si>
    <t>01/03/2015</t>
  </si>
  <si>
    <t>11/27/2010</t>
  </si>
  <si>
    <t>06/30/2009</t>
  </si>
  <si>
    <t>04/17/2006</t>
  </si>
  <si>
    <t>03/01/2009</t>
  </si>
  <si>
    <t>06/07/2015</t>
  </si>
  <si>
    <t>03/14/2010</t>
  </si>
  <si>
    <t>11/20/2001</t>
  </si>
  <si>
    <t>06/19/2015</t>
  </si>
  <si>
    <t>06/30/2008</t>
  </si>
  <si>
    <t>05/25/2008</t>
  </si>
  <si>
    <t>04/02/2000</t>
  </si>
  <si>
    <t>06/01/2006</t>
  </si>
  <si>
    <t>01/09/2011</t>
  </si>
  <si>
    <t>03/10/2020</t>
  </si>
  <si>
    <t>09/28/2011</t>
  </si>
  <si>
    <t>06/18/2006</t>
  </si>
  <si>
    <t>01/18/2015</t>
  </si>
  <si>
    <t>03/04/2018</t>
  </si>
  <si>
    <t>04/08/2004</t>
  </si>
  <si>
    <t>11/28/2013</t>
  </si>
  <si>
    <t>07/01/2008</t>
  </si>
  <si>
    <t>12/01/2015</t>
  </si>
  <si>
    <t>07/01/2000</t>
  </si>
  <si>
    <t>03/22/2019</t>
  </si>
  <si>
    <t>07/22/2005</t>
  </si>
  <si>
    <t>01/11/2003</t>
  </si>
  <si>
    <t>02/25/2010</t>
  </si>
  <si>
    <t>05/03/2011</t>
  </si>
  <si>
    <t>02/19/2018</t>
  </si>
  <si>
    <t>05/18/2002</t>
  </si>
  <si>
    <t>04/01/2003</t>
  </si>
  <si>
    <t>10/25/2000</t>
  </si>
  <si>
    <t>11/21/2015</t>
  </si>
  <si>
    <t>10/11/2018</t>
  </si>
  <si>
    <t>11/08/2013</t>
  </si>
  <si>
    <t>07/11/2018</t>
  </si>
  <si>
    <t>02/17/2006</t>
  </si>
  <si>
    <t>11/27/2001</t>
  </si>
  <si>
    <t>05/29/2004</t>
  </si>
  <si>
    <t>04/25/2006</t>
  </si>
  <si>
    <t>09/20/2005</t>
  </si>
  <si>
    <t>04/28/2016</t>
  </si>
  <si>
    <t>12/28/2010</t>
  </si>
  <si>
    <t>01/27/2014</t>
  </si>
  <si>
    <t>04/27/2013</t>
  </si>
  <si>
    <t>02/22/2005</t>
  </si>
  <si>
    <t>02/23/2016</t>
  </si>
  <si>
    <t>05/19/2007</t>
  </si>
  <si>
    <t>06/09/2015</t>
  </si>
  <si>
    <t>10/11/2014</t>
  </si>
  <si>
    <t>05/19/2004</t>
  </si>
  <si>
    <t>05/29/1999</t>
  </si>
  <si>
    <t>12/26/2019</t>
  </si>
  <si>
    <t>04/08/2019</t>
  </si>
  <si>
    <t>10/03/2012</t>
  </si>
  <si>
    <t>02/06/2019</t>
  </si>
  <si>
    <t>04/11/2007</t>
  </si>
  <si>
    <t>02/26/2016</t>
  </si>
  <si>
    <t>06/01/2005</t>
  </si>
  <si>
    <t>11/10/2000</t>
  </si>
  <si>
    <t>05/07/2002</t>
  </si>
  <si>
    <t>07/06/2011</t>
  </si>
  <si>
    <t>11/16/2005</t>
  </si>
  <si>
    <t>12/15/2009</t>
  </si>
  <si>
    <t>11/18/2012</t>
  </si>
  <si>
    <t>11/02/2006</t>
  </si>
  <si>
    <t>10/12/2007</t>
  </si>
  <si>
    <t>05/27/2006</t>
  </si>
  <si>
    <t>04/06/2011</t>
  </si>
  <si>
    <t>08/21/2016</t>
  </si>
  <si>
    <t>04/11/2008</t>
  </si>
  <si>
    <t>01/14/2017</t>
  </si>
  <si>
    <t>06/14/2009</t>
  </si>
  <si>
    <t>09/20/2011</t>
  </si>
  <si>
    <t>10/22/2010</t>
  </si>
  <si>
    <t>01/16/2020</t>
  </si>
  <si>
    <t>04/09/2003</t>
  </si>
  <si>
    <t>01/23/2013</t>
  </si>
  <si>
    <t>07/14/2003</t>
  </si>
  <si>
    <t>05/02/2001</t>
  </si>
  <si>
    <t>12/01/2003</t>
  </si>
  <si>
    <t>06/29/2007</t>
  </si>
  <si>
    <t>11/15/2017</t>
  </si>
  <si>
    <t>03/18/2007</t>
  </si>
  <si>
    <t>10/09/2005</t>
  </si>
  <si>
    <t>08/24/2018</t>
  </si>
  <si>
    <t>01/17/2006</t>
  </si>
  <si>
    <t>09/29/2008</t>
  </si>
  <si>
    <t>01/22/2013</t>
  </si>
  <si>
    <t>08/17/1999</t>
  </si>
  <si>
    <t>02/18/2005</t>
  </si>
  <si>
    <t>08/08/2015</t>
  </si>
  <si>
    <t>07/11/2005</t>
  </si>
  <si>
    <t>04/02/2016</t>
  </si>
  <si>
    <t>01/06/2005</t>
  </si>
  <si>
    <t>08/18/2002</t>
  </si>
  <si>
    <t>11/09/2005</t>
  </si>
  <si>
    <t>06/16/2009</t>
  </si>
  <si>
    <t>02/01/1999</t>
  </si>
  <si>
    <t>10/31/2018</t>
  </si>
  <si>
    <t>01/20/2000</t>
  </si>
  <si>
    <t>01/04/1999</t>
  </si>
  <si>
    <t>09/05/2001</t>
  </si>
  <si>
    <t>01/25/2006</t>
  </si>
  <si>
    <t>12/15/2002</t>
  </si>
  <si>
    <t>09/10/2003</t>
  </si>
  <si>
    <t>07/13/2018</t>
  </si>
  <si>
    <t>11/24/2008</t>
  </si>
  <si>
    <t>03/19/2006</t>
  </si>
  <si>
    <t>08/16/2002</t>
  </si>
  <si>
    <t>07/24/2019</t>
  </si>
  <si>
    <t>03/22/2007</t>
  </si>
  <si>
    <t>04/29/2008</t>
  </si>
  <si>
    <t>04/22/2000</t>
  </si>
  <si>
    <t>05/30/2019</t>
  </si>
  <si>
    <t>04/20/2000</t>
  </si>
  <si>
    <t>10/05/2019</t>
  </si>
  <si>
    <t>07/17/2017</t>
  </si>
  <si>
    <t>10/23/2017</t>
  </si>
  <si>
    <t>05/13/1999</t>
  </si>
  <si>
    <t>01/11/2010</t>
  </si>
  <si>
    <t>09/03/2012</t>
  </si>
  <si>
    <t>06/18/2002</t>
  </si>
  <si>
    <t>03/06/2019</t>
  </si>
  <si>
    <t>05/31/2000</t>
  </si>
  <si>
    <t>06/07/2018</t>
  </si>
  <si>
    <t>02/09/2001</t>
  </si>
  <si>
    <t>04/24/2010</t>
  </si>
  <si>
    <t>11/15/2001</t>
  </si>
  <si>
    <t>07/02/2004</t>
  </si>
  <si>
    <t>02/23/2015</t>
  </si>
  <si>
    <t>05/11/2004</t>
  </si>
  <si>
    <t>03/30/2009</t>
  </si>
  <si>
    <t>09/24/2003</t>
  </si>
  <si>
    <t>03/27/2008</t>
  </si>
  <si>
    <t>07/13/2000</t>
  </si>
  <si>
    <t>11/02/2001</t>
  </si>
  <si>
    <t>06/24/2002</t>
  </si>
  <si>
    <t>06/15/2007</t>
  </si>
  <si>
    <t>04/09/1999</t>
  </si>
  <si>
    <t>03/03/2009</t>
  </si>
  <si>
    <t>09/27/2012</t>
  </si>
  <si>
    <t>05/23/1999</t>
  </si>
  <si>
    <t>05/26/2015</t>
  </si>
  <si>
    <t>06/13/2011</t>
  </si>
  <si>
    <t>09/04/2006</t>
  </si>
  <si>
    <t>03/08/2015</t>
  </si>
  <si>
    <t>07/11/2017</t>
  </si>
  <si>
    <t>02/06/2017</t>
  </si>
  <si>
    <t>05/15/2013</t>
  </si>
  <si>
    <t>10/01/2017</t>
  </si>
  <si>
    <t>10/11/2004</t>
  </si>
  <si>
    <t>05/28/2016</t>
  </si>
  <si>
    <t>12/30/2006</t>
  </si>
  <si>
    <t>03/03/2008</t>
  </si>
  <si>
    <t>04/20/2016</t>
  </si>
  <si>
    <t>07/06/2004</t>
  </si>
  <si>
    <t>11/01/2009</t>
  </si>
  <si>
    <t>12/29/2003</t>
  </si>
  <si>
    <t>05/06/2002</t>
  </si>
  <si>
    <t>12/04/2007</t>
  </si>
  <si>
    <t>05/01/1999</t>
  </si>
  <si>
    <t>05/30/2006</t>
  </si>
  <si>
    <t>01/21/2003</t>
  </si>
  <si>
    <t>04/21/2007</t>
  </si>
  <si>
    <t>03/05/2009</t>
  </si>
  <si>
    <t>02/14/2008</t>
  </si>
  <si>
    <t>07/25/1999</t>
  </si>
  <si>
    <t>08/05/2012</t>
  </si>
  <si>
    <t>08/28/2015</t>
  </si>
  <si>
    <t>02/19/2017</t>
  </si>
  <si>
    <t>12/31/2011</t>
  </si>
  <si>
    <t>08/31/2018</t>
  </si>
  <si>
    <t>09/23/2016</t>
  </si>
  <si>
    <t>07/17/2004</t>
  </si>
  <si>
    <t>04/28/2007</t>
  </si>
  <si>
    <t>03/03/2016</t>
  </si>
  <si>
    <t>04/28/2012</t>
  </si>
  <si>
    <t>09/01/2014</t>
  </si>
  <si>
    <t>06/16/2012</t>
  </si>
  <si>
    <t>03/10/2002</t>
  </si>
  <si>
    <t>Used</t>
  </si>
  <si>
    <t>Customer</t>
  </si>
  <si>
    <t>7034 Sage St.</t>
  </si>
  <si>
    <t>8256 Cypress Street</t>
  </si>
  <si>
    <t>8525 Strawberry St.</t>
  </si>
  <si>
    <t>17 Ohio Ave.</t>
  </si>
  <si>
    <t>348 South Miles St.</t>
  </si>
  <si>
    <t>9294 Brandywine Street</t>
  </si>
  <si>
    <t>9697 Lakeview St.</t>
  </si>
  <si>
    <t>137 N. Ohio St.</t>
  </si>
  <si>
    <t>959 Brickell Ave.</t>
  </si>
  <si>
    <t>7752 Overlook St.</t>
  </si>
  <si>
    <t>8735 Canal Avenue</t>
  </si>
  <si>
    <t>155 Strawberry Drive</t>
  </si>
  <si>
    <t>8 Thompson Lane</t>
  </si>
  <si>
    <t>8010 Iroquois Street</t>
  </si>
  <si>
    <t>8344 Elm St.</t>
  </si>
  <si>
    <t>744 Randall Mill Ave.</t>
  </si>
  <si>
    <t>313 Grant Street</t>
  </si>
  <si>
    <t>3 George Road</t>
  </si>
  <si>
    <t>166 Warren Court</t>
  </si>
  <si>
    <t>281 Valley Lane</t>
  </si>
  <si>
    <t>32 Windfall Avenue</t>
  </si>
  <si>
    <t>57 Homewood Rd.</t>
  </si>
  <si>
    <t>289 Vine Rd.</t>
  </si>
  <si>
    <t>72 Delaware Avenue</t>
  </si>
  <si>
    <t>9523 Smith Drive</t>
  </si>
  <si>
    <t>8702 Canal St.</t>
  </si>
  <si>
    <t>237 Harvard Ave.</t>
  </si>
  <si>
    <t>710 Devon Court</t>
  </si>
  <si>
    <t>8403 Wakehurst Lane</t>
  </si>
  <si>
    <t>20 Blue Spring Ave.</t>
  </si>
  <si>
    <t>44 Sage Road</t>
  </si>
  <si>
    <t>447 Summit Street</t>
  </si>
  <si>
    <t>370 State St.</t>
  </si>
  <si>
    <t>361 Richardson Dr.</t>
  </si>
  <si>
    <t>7841 Sage Court</t>
  </si>
  <si>
    <t>8889 Creekside St.</t>
  </si>
  <si>
    <t>84 North Country St.</t>
  </si>
  <si>
    <t>9251 Cemetery Ave.</t>
  </si>
  <si>
    <t>9965 Helen St.</t>
  </si>
  <si>
    <t>9033 North Tailwater St.</t>
  </si>
  <si>
    <t>92 Roosevelt Ave.</t>
  </si>
  <si>
    <t>9225 E. Sunset Avenue</t>
  </si>
  <si>
    <t>9343B Briarwood Dr.</t>
  </si>
  <si>
    <t>7 North Marconi St.</t>
  </si>
  <si>
    <t>7450 Augusta Road</t>
  </si>
  <si>
    <t>833 Annadale Lane</t>
  </si>
  <si>
    <t>9977 Main Lane</t>
  </si>
  <si>
    <t>88 Dunbar St.</t>
  </si>
  <si>
    <t>9715 Lexington St.</t>
  </si>
  <si>
    <t>787 East Buckingham Lane</t>
  </si>
  <si>
    <t>474 Wrangler Lane</t>
  </si>
  <si>
    <t>9501 Jennings St.</t>
  </si>
  <si>
    <t>9893 Sulphur Springs Court</t>
  </si>
  <si>
    <t>306 Rockville Ave.</t>
  </si>
  <si>
    <t>2 King Ave.</t>
  </si>
  <si>
    <t>589 Lakeshore Court</t>
  </si>
  <si>
    <t>98 Airport Street</t>
  </si>
  <si>
    <t>9127 Gulf Ave.</t>
  </si>
  <si>
    <t>468 Sage St.</t>
  </si>
  <si>
    <t>807 Bald Hill Rd.</t>
  </si>
  <si>
    <t>400 Shirley Drive</t>
  </si>
  <si>
    <t>9998 Brickyard St.</t>
  </si>
  <si>
    <t>8124 San Pablo Court</t>
  </si>
  <si>
    <t>9086 Henry Smith Drive</t>
  </si>
  <si>
    <t>735 Shipley St.</t>
  </si>
  <si>
    <t>3 Cambridge St.</t>
  </si>
  <si>
    <t>614 Coffee St.</t>
  </si>
  <si>
    <t>76 Smoky Hollow Lane</t>
  </si>
  <si>
    <t>956 Manor Station Ave.</t>
  </si>
  <si>
    <t>9319 W. Rose Ave.</t>
  </si>
  <si>
    <t>217 Brookside Lane</t>
  </si>
  <si>
    <t>585 Carpenter Avenue</t>
  </si>
  <si>
    <t>7802 Thompson Street</t>
  </si>
  <si>
    <t>9 Pearl Street</t>
  </si>
  <si>
    <t>8 Beech St.</t>
  </si>
  <si>
    <t>92 Mammoth Court</t>
  </si>
  <si>
    <t>188 S. South Drive</t>
  </si>
  <si>
    <t>17 Holly Court</t>
  </si>
  <si>
    <t>397 Lincoln Street</t>
  </si>
  <si>
    <t>8790 Sussex Drive</t>
  </si>
  <si>
    <t>9432 Applegate St.</t>
  </si>
  <si>
    <t>871 Sheffield Circle</t>
  </si>
  <si>
    <t>1 Willow Avenue</t>
  </si>
  <si>
    <t>9050 Oakland Rd.</t>
  </si>
  <si>
    <t>7288 N. Carson Street</t>
  </si>
  <si>
    <t>61 Shore Lane</t>
  </si>
  <si>
    <t>302 Miles Rd.</t>
  </si>
  <si>
    <t>9310 Harvard St.</t>
  </si>
  <si>
    <t>542 Fieldstone Dr.</t>
  </si>
  <si>
    <t>7258 Fairview Ave.</t>
  </si>
  <si>
    <t>530 San Juan Drive</t>
  </si>
  <si>
    <t>819 Anderson Avenue</t>
  </si>
  <si>
    <t>8266 Arch Ave.</t>
  </si>
  <si>
    <t>218 Ohio Street</t>
  </si>
  <si>
    <t>9261 Wellington Rd.</t>
  </si>
  <si>
    <t>319 Alton Dr.</t>
  </si>
  <si>
    <t>36 North Atlantic Rd.</t>
  </si>
  <si>
    <t>133 Border Ave.</t>
  </si>
  <si>
    <t>36 Sherwood St.</t>
  </si>
  <si>
    <t>33 Glendale Ave. Apt 3</t>
  </si>
  <si>
    <t>Pottstown</t>
  </si>
  <si>
    <t>Wethersfield</t>
  </si>
  <si>
    <t>Homestead</t>
  </si>
  <si>
    <t>Riverside</t>
  </si>
  <si>
    <t>Sebastian</t>
  </si>
  <si>
    <t>Abingdon</t>
  </si>
  <si>
    <t>Eden Prairie</t>
  </si>
  <si>
    <t>Mount Laurel</t>
  </si>
  <si>
    <t>Hephzibah</t>
  </si>
  <si>
    <t>Fuquay Varina</t>
  </si>
  <si>
    <t>Christiansburg</t>
  </si>
  <si>
    <t>North Ridgeville</t>
  </si>
  <si>
    <t>Woodbridge</t>
  </si>
  <si>
    <t>Phoenixville</t>
  </si>
  <si>
    <t>Vista</t>
  </si>
  <si>
    <t>Schenectady</t>
  </si>
  <si>
    <t>Lansing</t>
  </si>
  <si>
    <t>West New York</t>
  </si>
  <si>
    <t>Douglasville</t>
  </si>
  <si>
    <t>Newtown</t>
  </si>
  <si>
    <t>Huntsville</t>
  </si>
  <si>
    <t>Southington</t>
  </si>
  <si>
    <t>Pawtucket</t>
  </si>
  <si>
    <t>Levittown</t>
  </si>
  <si>
    <t>Richardson</t>
  </si>
  <si>
    <t>Green Bay</t>
  </si>
  <si>
    <t>Buford</t>
  </si>
  <si>
    <t>Meadville</t>
  </si>
  <si>
    <t>Greenwood</t>
  </si>
  <si>
    <t>Ridgewood</t>
  </si>
  <si>
    <t>Lewis Center</t>
  </si>
  <si>
    <t>Casselberry</t>
  </si>
  <si>
    <t>Stuart</t>
  </si>
  <si>
    <t>Ankeny</t>
  </si>
  <si>
    <t>Saginaw</t>
  </si>
  <si>
    <t>Fairborn</t>
  </si>
  <si>
    <t>Lanham</t>
  </si>
  <si>
    <t>Nanuet</t>
  </si>
  <si>
    <t>Old Bridge</t>
  </si>
  <si>
    <t>Ogden</t>
  </si>
  <si>
    <t>Tewksbury</t>
  </si>
  <si>
    <t>Brookline</t>
  </si>
  <si>
    <t>Duluth</t>
  </si>
  <si>
    <t>Cocoa</t>
  </si>
  <si>
    <t>Bayside</t>
  </si>
  <si>
    <t>Cuyahoga Falls</t>
  </si>
  <si>
    <t>Redondo Beach</t>
  </si>
  <si>
    <t>Erlanger</t>
  </si>
  <si>
    <t>Glen Cove</t>
  </si>
  <si>
    <t>Flowery Branch</t>
  </si>
  <si>
    <t>Gaithersburg</t>
  </si>
  <si>
    <t>Williamstown</t>
  </si>
  <si>
    <t>Apex</t>
  </si>
  <si>
    <t>Pewaukee</t>
  </si>
  <si>
    <t>Port Saint Lucie</t>
  </si>
  <si>
    <t>Palm Harbor</t>
  </si>
  <si>
    <t>Canonsburg</t>
  </si>
  <si>
    <t>Thibodaux</t>
  </si>
  <si>
    <t>Mcallen</t>
  </si>
  <si>
    <t>Encino</t>
  </si>
  <si>
    <t>Harrisonburg</t>
  </si>
  <si>
    <t>Wadsworth</t>
  </si>
  <si>
    <t>Egg Harbor Township</t>
  </si>
  <si>
    <t>Wheaton</t>
  </si>
  <si>
    <t>Park Forest</t>
  </si>
  <si>
    <t>La Porte</t>
  </si>
  <si>
    <t>Moses Lake</t>
  </si>
  <si>
    <t>Boynton Beach</t>
  </si>
  <si>
    <t>Quakertown</t>
  </si>
  <si>
    <t>Severn</t>
  </si>
  <si>
    <t>Beverly</t>
  </si>
  <si>
    <t>Bay City</t>
  </si>
  <si>
    <t>Biloxi</t>
  </si>
  <si>
    <t>Trumbull</t>
  </si>
  <si>
    <t>Eugene</t>
  </si>
  <si>
    <t>Clayton</t>
  </si>
  <si>
    <t>El Dorado</t>
  </si>
  <si>
    <t>Farmington</t>
  </si>
  <si>
    <t>Maineville</t>
  </si>
  <si>
    <t>South Windsor</t>
  </si>
  <si>
    <t>Helotes</t>
  </si>
  <si>
    <t>Florence</t>
  </si>
  <si>
    <t>Waxhaw</t>
  </si>
  <si>
    <t>Twin Falls</t>
  </si>
  <si>
    <t>Evans</t>
  </si>
  <si>
    <t>Ponte Vedra Beach</t>
  </si>
  <si>
    <t>Bardstown</t>
  </si>
  <si>
    <t>Natchez</t>
  </si>
  <si>
    <t>Fredericksburg</t>
  </si>
  <si>
    <t>Harlingen</t>
  </si>
  <si>
    <t>Vernon Rockville</t>
  </si>
  <si>
    <t>Sterling</t>
  </si>
  <si>
    <t>Stroudsburg</t>
  </si>
  <si>
    <t>Media</t>
  </si>
  <si>
    <t>Attleboro</t>
  </si>
  <si>
    <t>Leesburg</t>
  </si>
  <si>
    <t>19464</t>
  </si>
  <si>
    <t>06109</t>
  </si>
  <si>
    <t>33030</t>
  </si>
  <si>
    <t>08075</t>
  </si>
  <si>
    <t>32958</t>
  </si>
  <si>
    <t>21009</t>
  </si>
  <si>
    <t>55347</t>
  </si>
  <si>
    <t>08054</t>
  </si>
  <si>
    <t>30815</t>
  </si>
  <si>
    <t>27526</t>
  </si>
  <si>
    <t>24073</t>
  </si>
  <si>
    <t>44039</t>
  </si>
  <si>
    <t>22191</t>
  </si>
  <si>
    <t>19460</t>
  </si>
  <si>
    <t>92083</t>
  </si>
  <si>
    <t>12302</t>
  </si>
  <si>
    <t>48910</t>
  </si>
  <si>
    <t>07093</t>
  </si>
  <si>
    <t>30134</t>
  </si>
  <si>
    <t>18940</t>
  </si>
  <si>
    <t>AL</t>
  </si>
  <si>
    <t>35803</t>
  </si>
  <si>
    <t>06489</t>
  </si>
  <si>
    <t>02860</t>
  </si>
  <si>
    <t>11756</t>
  </si>
  <si>
    <t>75080</t>
  </si>
  <si>
    <t>WI</t>
  </si>
  <si>
    <t>54302</t>
  </si>
  <si>
    <t>30518</t>
  </si>
  <si>
    <t>16335</t>
  </si>
  <si>
    <t>29646</t>
  </si>
  <si>
    <t>07450</t>
  </si>
  <si>
    <t>43035</t>
  </si>
  <si>
    <t>32707</t>
  </si>
  <si>
    <t>34997</t>
  </si>
  <si>
    <t>50023</t>
  </si>
  <si>
    <t>48601</t>
  </si>
  <si>
    <t>45324</t>
  </si>
  <si>
    <t>20706</t>
  </si>
  <si>
    <t>10954</t>
  </si>
  <si>
    <t>08857</t>
  </si>
  <si>
    <t>UT</t>
  </si>
  <si>
    <t>84404</t>
  </si>
  <si>
    <t>01876</t>
  </si>
  <si>
    <t>02446</t>
  </si>
  <si>
    <t>30096</t>
  </si>
  <si>
    <t>32927</t>
  </si>
  <si>
    <t>11361</t>
  </si>
  <si>
    <t>44221</t>
  </si>
  <si>
    <t>90278</t>
  </si>
  <si>
    <t>41018</t>
  </si>
  <si>
    <t>11542</t>
  </si>
  <si>
    <t>30542</t>
  </si>
  <si>
    <t>20877</t>
  </si>
  <si>
    <t>08094</t>
  </si>
  <si>
    <t>27502</t>
  </si>
  <si>
    <t>53072</t>
  </si>
  <si>
    <t>34952</t>
  </si>
  <si>
    <t>34683</t>
  </si>
  <si>
    <t>15317</t>
  </si>
  <si>
    <t>70301</t>
  </si>
  <si>
    <t>78501</t>
  </si>
  <si>
    <t>91316</t>
  </si>
  <si>
    <t>22801</t>
  </si>
  <si>
    <t>44281</t>
  </si>
  <si>
    <t>08234</t>
  </si>
  <si>
    <t>60187</t>
  </si>
  <si>
    <t>60466</t>
  </si>
  <si>
    <t>46350</t>
  </si>
  <si>
    <t>WA</t>
  </si>
  <si>
    <t>98837</t>
  </si>
  <si>
    <t>33435</t>
  </si>
  <si>
    <t>18951</t>
  </si>
  <si>
    <t>21144</t>
  </si>
  <si>
    <t>01915</t>
  </si>
  <si>
    <t>48706</t>
  </si>
  <si>
    <t>MS</t>
  </si>
  <si>
    <t>39532</t>
  </si>
  <si>
    <t>06611</t>
  </si>
  <si>
    <t>OR</t>
  </si>
  <si>
    <t>97402</t>
  </si>
  <si>
    <t>27520</t>
  </si>
  <si>
    <t>AR</t>
  </si>
  <si>
    <t>71730</t>
  </si>
  <si>
    <t>48331</t>
  </si>
  <si>
    <t>45039</t>
  </si>
  <si>
    <t>06074</t>
  </si>
  <si>
    <t>78023</t>
  </si>
  <si>
    <t>29501</t>
  </si>
  <si>
    <t>28173</t>
  </si>
  <si>
    <t>ID</t>
  </si>
  <si>
    <t>83301</t>
  </si>
  <si>
    <t>30809</t>
  </si>
  <si>
    <t>32082</t>
  </si>
  <si>
    <t>40004</t>
  </si>
  <si>
    <t>39120</t>
  </si>
  <si>
    <t>22405</t>
  </si>
  <si>
    <t>78552</t>
  </si>
  <si>
    <t>06066</t>
  </si>
  <si>
    <t>20164</t>
  </si>
  <si>
    <t>18360</t>
  </si>
  <si>
    <t>19063</t>
  </si>
  <si>
    <t>02703</t>
  </si>
  <si>
    <t>20175</t>
  </si>
  <si>
    <t>Supplier</t>
  </si>
  <si>
    <t>7034 Sage St. Pottstown, PA 19464</t>
  </si>
  <si>
    <t>8256 Cypress Street Wethersfield, CT 06109</t>
  </si>
  <si>
    <t>8525 Strawberry St. Homestead, FL 33030</t>
  </si>
  <si>
    <t>17 Ohio Ave. Riverside, NJ 08075</t>
  </si>
  <si>
    <t>348 South Miles St. Sebastian, FL 32958</t>
  </si>
  <si>
    <t>9294 Brandywine Street Abingdon, MD 21009</t>
  </si>
  <si>
    <t>9697 Lakeview St. Eden Prairie, MN 55347</t>
  </si>
  <si>
    <t>137 N. Ohio St. Mount Laurel, NJ 08054</t>
  </si>
  <si>
    <t>959 Brickell Ave. Hephzibah, GA 30815</t>
  </si>
  <si>
    <t>7752 Overlook St. Fuquay Varina, NC 27526</t>
  </si>
  <si>
    <t>8735 Canal Avenue Christiansburg, VA 24073</t>
  </si>
  <si>
    <t>155 Strawberry Drive North Ridgeville, OH 44039</t>
  </si>
  <si>
    <t>8 Thompson Lane Villa Park, IL 60181</t>
  </si>
  <si>
    <t>8010 Iroquois Street Woodbridge, VA 22191</t>
  </si>
  <si>
    <t>8344 Elm St. Phoenixville, PA 19460</t>
  </si>
  <si>
    <t>744 Randall Mill Ave. Vista, CA 92083</t>
  </si>
  <si>
    <t>313 Grant Street Schenectady, NY 12302</t>
  </si>
  <si>
    <t>3 George Road Mishawaka, IN 46544</t>
  </si>
  <si>
    <t>166 Warren Court Lansing, MI 48910</t>
  </si>
  <si>
    <t>281 Valley Lane West New York, NJ 07093</t>
  </si>
  <si>
    <t>32 Windfall Avenue Douglasville, GA 30134</t>
  </si>
  <si>
    <t>57 Homewood Rd. Newtown, PA 18940</t>
  </si>
  <si>
    <t>289 Vine Rd. Huntsville, AL 35803</t>
  </si>
  <si>
    <t>72 Delaware Avenue Southington, CT 06489</t>
  </si>
  <si>
    <t>9523 Smith Drive Pawtucket, RI 02860</t>
  </si>
  <si>
    <t>8702 Canal St. Levittown, NY 11756</t>
  </si>
  <si>
    <t>237 Harvard Ave. Richardson, TX 75080</t>
  </si>
  <si>
    <t>710 Devon Court Green Bay, WI 54302</t>
  </si>
  <si>
    <t>8403 Wakehurst Lane Buford, GA 30518</t>
  </si>
  <si>
    <t>20 Blue Spring Ave. Meadville, PA 16335</t>
  </si>
  <si>
    <t>44 Sage Road Greenwood, SC 29646</t>
  </si>
  <si>
    <t>33 Glendale Ave. Apt 3 Ridgewood, NJ 07450</t>
  </si>
  <si>
    <t>447 Summit Street Lewis Center, OH 43035</t>
  </si>
  <si>
    <t>370 State St. Casselberry, FL 32707</t>
  </si>
  <si>
    <t>361 Richardson Dr. Stuart, FL 34997</t>
  </si>
  <si>
    <t>7841 Sage Court Ankeny, IA 50023</t>
  </si>
  <si>
    <t>8889 Creekside St. Saginaw, MI 48601</t>
  </si>
  <si>
    <t>84 North Country St. Fairborn, OH 45324</t>
  </si>
  <si>
    <t>9251 Cemetery Ave. Lanham, MD 20706</t>
  </si>
  <si>
    <t>9965 Helen St. Nanuet, NY 10954</t>
  </si>
  <si>
    <t>9033 North Tailwater St. Old Bridge, NJ 08857</t>
  </si>
  <si>
    <t>92 Roosevelt Ave. Ogden, UT 84404</t>
  </si>
  <si>
    <t>9225 E. Sunset Avenue Tewksbury, MA 01876</t>
  </si>
  <si>
    <t>9343B Briarwood Dr. Brookline, MA 02446</t>
  </si>
  <si>
    <t>7 North Marconi St. Duluth, GA 30096</t>
  </si>
  <si>
    <t>7450 Augusta Road Cocoa, FL 32927</t>
  </si>
  <si>
    <t>833 Annadale Lane Bayside, NY 11361</t>
  </si>
  <si>
    <t>9977 Main Lane Cuyahoga Falls, OH 44221</t>
  </si>
  <si>
    <t>88 Dunbar St. Redondo Beach, CA 90278</t>
  </si>
  <si>
    <t>9715 Lexington St. Erlanger, KY 41018</t>
  </si>
  <si>
    <t>Krystal Elliott</t>
  </si>
  <si>
    <t>Cael Kaiser</t>
  </si>
  <si>
    <t>Kailey Maddox</t>
  </si>
  <si>
    <t>Charlotte Larsen</t>
  </si>
  <si>
    <t>Alaina Burch</t>
  </si>
  <si>
    <t>Kaiden Nicholson</t>
  </si>
  <si>
    <t>Dominic Fuentes</t>
  </si>
  <si>
    <t>Gary Blanchard</t>
  </si>
  <si>
    <t>Terrence Shields</t>
  </si>
  <si>
    <t>Zavier Wagner</t>
  </si>
  <si>
    <t>Brenna Shah</t>
  </si>
  <si>
    <t>Shaniya Grant</t>
  </si>
  <si>
    <t>Wyatt Sosa</t>
  </si>
  <si>
    <t>Kelly Soto</t>
  </si>
  <si>
    <t>Taniyah Spence</t>
  </si>
  <si>
    <t>Jon Riggs</t>
  </si>
  <si>
    <t>Lukas Shepard</t>
  </si>
  <si>
    <t>Taliyah Singleton</t>
  </si>
  <si>
    <t>Greyson Vincent</t>
  </si>
  <si>
    <t>Ashlynn Daniels</t>
  </si>
  <si>
    <t>Mckinley Miranda</t>
  </si>
  <si>
    <t>Micheal Avery</t>
  </si>
  <si>
    <t>Marshall May</t>
  </si>
  <si>
    <t>Chaya Lutz</t>
  </si>
  <si>
    <t>Semaj Richmond</t>
  </si>
  <si>
    <t>Kiersten Simpson</t>
  </si>
  <si>
    <t>Alonso Lindsey</t>
  </si>
  <si>
    <t>Jeffery Love</t>
  </si>
  <si>
    <t>Pedro Wallace</t>
  </si>
  <si>
    <t>Nikolas Salinas</t>
  </si>
  <si>
    <t>Reece Carroll</t>
  </si>
  <si>
    <t>Nathanial Avery</t>
  </si>
  <si>
    <t>Jaden Lawson</t>
  </si>
  <si>
    <t>Lina Rocha</t>
  </si>
  <si>
    <t>Ashleigh Fuller</t>
  </si>
  <si>
    <t>Jaidyn Ortega</t>
  </si>
  <si>
    <t>Brooke Daniels</t>
  </si>
  <si>
    <t>Collin Benjamin</t>
  </si>
  <si>
    <t>Lucy Kaufman</t>
  </si>
  <si>
    <t>Jaime Levine</t>
  </si>
  <si>
    <t>Gunner Collier</t>
  </si>
  <si>
    <t>Brynlee Bright</t>
  </si>
  <si>
    <t>Maddison Hubbard</t>
  </si>
  <si>
    <t>Mattie Saunders</t>
  </si>
  <si>
    <t>Reagan Douglas</t>
  </si>
  <si>
    <t>Kael Brown</t>
  </si>
  <si>
    <t>Destiny Adams</t>
  </si>
  <si>
    <t>Ulises Cervantes</t>
  </si>
  <si>
    <t>Jaycee Odom</t>
  </si>
  <si>
    <t>Makenzie Mckinney</t>
  </si>
  <si>
    <t>Zaniyah Atkins</t>
  </si>
  <si>
    <t>Bailey Reed</t>
  </si>
  <si>
    <t>Victor Kirk</t>
  </si>
  <si>
    <t>Tianna Mckenzie</t>
  </si>
  <si>
    <t>Tara Lawson</t>
  </si>
  <si>
    <t>Lila Faulkner</t>
  </si>
  <si>
    <t>Chaz Ali</t>
  </si>
  <si>
    <t>Tanner Rollins</t>
  </si>
  <si>
    <t>Peter Mathis</t>
  </si>
  <si>
    <t>Maximo Oneal</t>
  </si>
  <si>
    <t>Lilah Kaufman</t>
  </si>
  <si>
    <t>Finnegan Short</t>
  </si>
  <si>
    <t>Jaylon Beard</t>
  </si>
  <si>
    <t>Jovany Robinson</t>
  </si>
  <si>
    <t>Corey Morton</t>
  </si>
  <si>
    <t>William Daniel</t>
  </si>
  <si>
    <t>Lauryn Green</t>
  </si>
  <si>
    <t>Niko Hahn</t>
  </si>
  <si>
    <t>Avah Jordan</t>
  </si>
  <si>
    <t>Lilah Greer</t>
  </si>
  <si>
    <t>Kailey Peters</t>
  </si>
  <si>
    <t>Yurem English</t>
  </si>
  <si>
    <t>Bryce Mcdaniel</t>
  </si>
  <si>
    <t>Davon Melton</t>
  </si>
  <si>
    <t>Dakota Morrison</t>
  </si>
  <si>
    <t>Karma Donovan</t>
  </si>
  <si>
    <t>Kaelyn Boyer</t>
  </si>
  <si>
    <t>Uriah Liu</t>
  </si>
  <si>
    <t>Destiny Murphy</t>
  </si>
  <si>
    <t>Andrea Khan</t>
  </si>
  <si>
    <t>Christopher Ayers</t>
  </si>
  <si>
    <t>Kamryn Turner</t>
  </si>
  <si>
    <t>Valentino Frost</t>
  </si>
  <si>
    <t>Zane Gillespie</t>
  </si>
  <si>
    <t>Kymani Byrd</t>
  </si>
  <si>
    <t>Louis Estrada</t>
  </si>
  <si>
    <t>Owen Osborn</t>
  </si>
  <si>
    <t>Jaiden Hahn</t>
  </si>
  <si>
    <t>Siena Reese</t>
  </si>
  <si>
    <t>Cash Fields</t>
  </si>
  <si>
    <t>Titus Jordan</t>
  </si>
  <si>
    <t>Ireland Suarez</t>
  </si>
  <si>
    <t>Antoine Glass</t>
  </si>
  <si>
    <t>Abbie Fields</t>
  </si>
  <si>
    <t>Laney Osborn</t>
  </si>
  <si>
    <t>Adrianna Sanders</t>
  </si>
  <si>
    <t>Charlotte Huffman</t>
  </si>
  <si>
    <t>Morgan Schneider</t>
  </si>
  <si>
    <t>Ruth Osborne</t>
  </si>
  <si>
    <t>Mary Solomon</t>
  </si>
  <si>
    <t>Lilia Wilson</t>
  </si>
  <si>
    <t>Broderick Moran</t>
  </si>
  <si>
    <t>Neveah Mitchell</t>
  </si>
  <si>
    <t>Haylee Ortega</t>
  </si>
  <si>
    <t>Konner Galvan</t>
  </si>
  <si>
    <t>Kolten Hickman</t>
  </si>
  <si>
    <t>Kierra Gibson</t>
  </si>
  <si>
    <t>Allison Weeks</t>
  </si>
  <si>
    <t>Reece Roman</t>
  </si>
  <si>
    <t>Brendon Higgins</t>
  </si>
  <si>
    <t>Spencer Lawson</t>
  </si>
  <si>
    <t>Reese Spears</t>
  </si>
  <si>
    <t>Bruno Singleton</t>
  </si>
  <si>
    <t>Jonah Baker</t>
  </si>
  <si>
    <t>Sam Santiago</t>
  </si>
  <si>
    <t>Brian Levy</t>
  </si>
  <si>
    <t>Kathleen Joseph</t>
  </si>
  <si>
    <t>Audrina Avery</t>
  </si>
  <si>
    <t>Turner Faulkner</t>
  </si>
  <si>
    <t>Vaughn Long</t>
  </si>
  <si>
    <t>Maverick Hampton</t>
  </si>
  <si>
    <t>Jaquan Whitney</t>
  </si>
  <si>
    <t>Kymani Bond</t>
  </si>
  <si>
    <t>Marc Johnson</t>
  </si>
  <si>
    <t>Kyle Cortez</t>
  </si>
  <si>
    <t>Nancy Wilson</t>
  </si>
  <si>
    <t>Nathanael Valenzuela</t>
  </si>
  <si>
    <t>Cory Bartlett</t>
  </si>
  <si>
    <t>Will Tyler</t>
  </si>
  <si>
    <t>Ivan Duran</t>
  </si>
  <si>
    <t>Monserrat Krause</t>
  </si>
  <si>
    <t>Virginia Hayes</t>
  </si>
  <si>
    <t>Heidi Bailey</t>
  </si>
  <si>
    <t>Kaylen Carr</t>
  </si>
  <si>
    <t>Julian Shelton</t>
  </si>
  <si>
    <t>Jax Sutton</t>
  </si>
  <si>
    <t>Marely Lee</t>
  </si>
  <si>
    <t>Caroline Mann</t>
  </si>
  <si>
    <t>Kash Rasmussen</t>
  </si>
  <si>
    <t>Salvatore Stuart</t>
  </si>
  <si>
    <t>Clinton Schultz</t>
  </si>
  <si>
    <t>Tyrese Boyer</t>
  </si>
  <si>
    <t>Rubi Acosta</t>
  </si>
  <si>
    <t>Darnell Knight</t>
  </si>
  <si>
    <t>Lamont Mills</t>
  </si>
  <si>
    <t>Jimmy Patrick</t>
  </si>
  <si>
    <t>Tara Brennan</t>
  </si>
  <si>
    <t>Shawn Lin</t>
  </si>
  <si>
    <t>Miranda Hudson</t>
  </si>
  <si>
    <t>Anne Ortiz</t>
  </si>
  <si>
    <t>Erin Huang</t>
  </si>
  <si>
    <t>Leonard Mejia</t>
  </si>
  <si>
    <t>Jaliyah Frey</t>
  </si>
  <si>
    <t>Agustin Leblanc</t>
  </si>
  <si>
    <t>Nash Melton</t>
  </si>
  <si>
    <t>Hudson Arellano</t>
  </si>
  <si>
    <t>Rachel Roth</t>
  </si>
  <si>
    <t>Noelle Reynolds</t>
  </si>
  <si>
    <t>Mira Irwin</t>
  </si>
  <si>
    <t>Dereon Hughes</t>
  </si>
  <si>
    <t>Lilian Werner</t>
  </si>
  <si>
    <t>Skylar Cohen</t>
  </si>
  <si>
    <t>Isiah Crane</t>
  </si>
  <si>
    <t>Lacey Zimmerman</t>
  </si>
  <si>
    <t>Hudson Donovan</t>
  </si>
  <si>
    <t>Evie Petersen</t>
  </si>
  <si>
    <t>Elias Blanchard</t>
  </si>
  <si>
    <t>Monique Khan</t>
  </si>
  <si>
    <t>Jaylan Graves</t>
  </si>
  <si>
    <t>Shawn Chambers</t>
  </si>
  <si>
    <t>Immanuel Sanders</t>
  </si>
  <si>
    <t>Uriah Mullen</t>
  </si>
  <si>
    <t>Jonathan Huerta</t>
  </si>
  <si>
    <t>Pamela Thomas</t>
  </si>
  <si>
    <t>Ruth Barr</t>
  </si>
  <si>
    <t>Valentin Everett</t>
  </si>
  <si>
    <t>Karlee Hampton</t>
  </si>
  <si>
    <t>Nigel Erickson</t>
  </si>
  <si>
    <t>Shannon Bray</t>
  </si>
  <si>
    <t>Jade Lane</t>
  </si>
  <si>
    <t>Jennifer Guerra</t>
  </si>
  <si>
    <t>Shea Kerr</t>
  </si>
  <si>
    <t>Turner Hunter</t>
  </si>
  <si>
    <t>Malaki Montoya</t>
  </si>
  <si>
    <t>Payten Barr</t>
  </si>
  <si>
    <t>Felix Newman</t>
  </si>
  <si>
    <t>Dennis Travis</t>
  </si>
  <si>
    <t>Kendra Munoz</t>
  </si>
  <si>
    <t>Jillian Pittman</t>
  </si>
  <si>
    <t>Dane Browning</t>
  </si>
  <si>
    <t>Savanna Stevenson</t>
  </si>
  <si>
    <t>Mohammad Mcmillan</t>
  </si>
  <si>
    <t>Emilie Gibson</t>
  </si>
  <si>
    <t>Seamus Baxter</t>
  </si>
  <si>
    <t>Chandler Tapia</t>
  </si>
  <si>
    <t>Cecelia Ashley</t>
  </si>
  <si>
    <t>Carolina Stanton</t>
  </si>
  <si>
    <t>Rylie Graves</t>
  </si>
  <si>
    <t>Madden Wright</t>
  </si>
  <si>
    <t>Karson Robertson</t>
  </si>
  <si>
    <t>http://random-date-generator.com/</t>
  </si>
  <si>
    <t>https://www.randomlists.com/phone-numbers</t>
  </si>
  <si>
    <t>https://www.randomlists.com/random-names</t>
  </si>
  <si>
    <t>https://fauxid.com/tools/fake-company-generator</t>
  </si>
  <si>
    <t>Davis, Hettinger and Veum</t>
  </si>
  <si>
    <t>Sanford PLC</t>
  </si>
  <si>
    <t>Schiller, Predovic and Lang</t>
  </si>
  <si>
    <t>Stehr, Hegmann and Wunsch</t>
  </si>
  <si>
    <t>Reinger-Bernier</t>
  </si>
  <si>
    <t>Thiel-Ledner</t>
  </si>
  <si>
    <t>Stiedemann-D'Amore</t>
  </si>
  <si>
    <t>Thiel and Sons</t>
  </si>
  <si>
    <t>Towne Ltd</t>
  </si>
  <si>
    <t>Pouros and Sons</t>
  </si>
  <si>
    <t>Windler, Stracke and Bechtelar</t>
  </si>
  <si>
    <t>Ernser, Barton and Glover</t>
  </si>
  <si>
    <t>Fisher, Prohaska and Kohler</t>
  </si>
  <si>
    <t>Brekke-Witting</t>
  </si>
  <si>
    <t>Schumm-Erdman</t>
  </si>
  <si>
    <t>Senger-Koch</t>
  </si>
  <si>
    <t>Gerlach, Breitenberg and Gislason</t>
  </si>
  <si>
    <t>Heller, Dooley and Collier</t>
  </si>
  <si>
    <t>VonRueden and Sons</t>
  </si>
  <si>
    <t>Abernathy and Sons</t>
  </si>
  <si>
    <t>Ziemann LLC</t>
  </si>
  <si>
    <t>Bashirian, Upton and Corkery</t>
  </si>
  <si>
    <t>Bergstrom Group</t>
  </si>
  <si>
    <t>Conn Group</t>
  </si>
  <si>
    <t>Dietrich LLC</t>
  </si>
  <si>
    <t>Johnson-Hane</t>
  </si>
  <si>
    <t>Gerlach Group</t>
  </si>
  <si>
    <t>Connelly-Schmeler</t>
  </si>
  <si>
    <t>Gusikowski, Haley and Torp</t>
  </si>
  <si>
    <t>Abernathy, Glover and Abernathy</t>
  </si>
  <si>
    <t>Nicolas, Davis and Fisher</t>
  </si>
  <si>
    <t>McGlynn-O'Keefe</t>
  </si>
  <si>
    <t>Hodkiewicz-Lemke</t>
  </si>
  <si>
    <t>Block and Sons</t>
  </si>
  <si>
    <t>Wilkinson, Denesik and Adams</t>
  </si>
  <si>
    <t>Collins, Yundt and Okuneva</t>
  </si>
  <si>
    <t>Murazik Inc</t>
  </si>
  <si>
    <t>Herman Inc</t>
  </si>
  <si>
    <t>Weber-O'Kon</t>
  </si>
  <si>
    <t>Anderson Ltd</t>
  </si>
  <si>
    <t>Volkman Group</t>
  </si>
  <si>
    <t>Rodriguez, Abbott and Runolfsson</t>
  </si>
  <si>
    <t>Kozey, Mann and Corkery</t>
  </si>
  <si>
    <t>Little, Ward and Hegmann</t>
  </si>
  <si>
    <t>Zemlak, Davis and Lesch</t>
  </si>
  <si>
    <t>Koelpin, Stiedemann and Hammes</t>
  </si>
  <si>
    <t>Lind-Jenkins</t>
  </si>
  <si>
    <t>Abshire-Prosacco</t>
  </si>
  <si>
    <t>Mills, Daugherty and Ebert</t>
  </si>
  <si>
    <t>Ruecker-Cartwright</t>
  </si>
  <si>
    <t>jacques.bruen@schowalter.com</t>
  </si>
  <si>
    <t>drenner@abernathy.info</t>
  </si>
  <si>
    <t>jeanie.stanton@turner.com</t>
  </si>
  <si>
    <t>mkovacek@kuhn.biz</t>
  </si>
  <si>
    <t>david.padberg@nitzsche.com</t>
  </si>
  <si>
    <t>crooks.kavon@buckridge.info</t>
  </si>
  <si>
    <t>xlarson@hayes.org</t>
  </si>
  <si>
    <t>maida.nienow@kertzmann.net</t>
  </si>
  <si>
    <t>zsatterfield@gibson.biz</t>
  </si>
  <si>
    <t>ara.wolff@oconner.com</t>
  </si>
  <si>
    <t>micaela.orn@oconner.org</t>
  </si>
  <si>
    <t>susan62@mcdermott.org</t>
  </si>
  <si>
    <t>gsmith@gleichner.com</t>
  </si>
  <si>
    <t>nolan.carlos@ferry.com</t>
  </si>
  <si>
    <t>dayana.wuckert@parisian.com</t>
  </si>
  <si>
    <t>ischroeder@hoppe.com</t>
  </si>
  <si>
    <t>qbechtelar@bernhard.biz</t>
  </si>
  <si>
    <t>leanna.bins@carter.com</t>
  </si>
  <si>
    <t>brad.buckridge@rempel.com</t>
  </si>
  <si>
    <t>guillermo.gorczany@halvorson.com</t>
  </si>
  <si>
    <t>misty22@gaylord.com</t>
  </si>
  <si>
    <t>lubowitz.eunice@boyer.org</t>
  </si>
  <si>
    <t>jhartmann@hettinger.com</t>
  </si>
  <si>
    <t>yoconner@bechtelar.org</t>
  </si>
  <si>
    <t>maggio.paris@christiansen.net</t>
  </si>
  <si>
    <t>watsica.teagan@gulgowski.com</t>
  </si>
  <si>
    <t>dfadel@okuneva.biz</t>
  </si>
  <si>
    <t>veda.bahringer@stiedemann.info</t>
  </si>
  <si>
    <t>tabshire@ritchie.biz</t>
  </si>
  <si>
    <t>santa.cruickshank@romaguera.com</t>
  </si>
  <si>
    <t>flavio.boehm@koch.com</t>
  </si>
  <si>
    <t>fritsch.julius@breitenberg.org</t>
  </si>
  <si>
    <t>geovanny.schumm@yundt.com</t>
  </si>
  <si>
    <t>memard@kuhn.com</t>
  </si>
  <si>
    <t>lucius58@harris.com</t>
  </si>
  <si>
    <t>kurtis86@rau.biz</t>
  </si>
  <si>
    <t>reyes66@bashirian.info</t>
  </si>
  <si>
    <t>nathen67@ruecker.com</t>
  </si>
  <si>
    <t>hilda.gislason@hill.com</t>
  </si>
  <si>
    <t>eli10@eichmann.com</t>
  </si>
  <si>
    <t>russel.brenda@bruen.net</t>
  </si>
  <si>
    <t>donnell33@abernathy.com</t>
  </si>
  <si>
    <t>lgerhold@lind.com</t>
  </si>
  <si>
    <t>enrico.zulauf@mueller.com</t>
  </si>
  <si>
    <t>precious65@rohan.biz</t>
  </si>
  <si>
    <t>mgrimes@hermiston.com</t>
  </si>
  <si>
    <t>nryan@goldner.org</t>
  </si>
  <si>
    <t>greenholt.justen@bartell.com</t>
  </si>
  <si>
    <t>adele.heaney@schuster.com</t>
  </si>
  <si>
    <t>cremin.guido@schaden.net</t>
  </si>
  <si>
    <t>bvolkman@collier.net</t>
  </si>
  <si>
    <t>hackett.kiera@strosin.com</t>
  </si>
  <si>
    <t>bartoletti.eveline@ledner.net</t>
  </si>
  <si>
    <t>bradley67@pfannerstill.com</t>
  </si>
  <si>
    <t>lockman.karianne@witting.com</t>
  </si>
  <si>
    <t>rogahn.jalen@bode.com</t>
  </si>
  <si>
    <t>harley96@feil.com</t>
  </si>
  <si>
    <t>walter.paul@wisoky.com</t>
  </si>
  <si>
    <t>vsawayn@kiehn.com</t>
  </si>
  <si>
    <t>reynold59@gorczany.com</t>
  </si>
  <si>
    <t>thahn@powlowski.info</t>
  </si>
  <si>
    <t>xsipes@wehner.biz</t>
  </si>
  <si>
    <t>cassin.burley@bartoletti.biz</t>
  </si>
  <si>
    <t>dion.schaefer@reichel.info</t>
  </si>
  <si>
    <t>bemard@mraz.info</t>
  </si>
  <si>
    <t>jaycee54@beatty.net</t>
  </si>
  <si>
    <t>friesen.tiana@jenkins.info</t>
  </si>
  <si>
    <t>kristin34@schmeler.org</t>
  </si>
  <si>
    <t>quigley.garett@schinner.com</t>
  </si>
  <si>
    <t>langworth.jaron@bailey.com</t>
  </si>
  <si>
    <t>eweissnat@boyer.biz</t>
  </si>
  <si>
    <t>rafael.cartwright@toy.com</t>
  </si>
  <si>
    <t>kling.ned@auer.com</t>
  </si>
  <si>
    <t>pgulgowski@wisoky.net</t>
  </si>
  <si>
    <t>haleigh.zboncak@bartoletti.com</t>
  </si>
  <si>
    <t>lourdes33@nikolaus.com</t>
  </si>
  <si>
    <t>kaci08@swift.info</t>
  </si>
  <si>
    <t>genevieve.botsford@mayer.com</t>
  </si>
  <si>
    <t>cristopher06@toy.com</t>
  </si>
  <si>
    <t>jarret.buckridge@wiza.info</t>
  </si>
  <si>
    <t>napoleon.yost@wilderman.info</t>
  </si>
  <si>
    <t>borer.arjun@beatty.com</t>
  </si>
  <si>
    <t>zieme.karolann@wilkinson.biz</t>
  </si>
  <si>
    <t>hoppe.dexter@satterfield.com</t>
  </si>
  <si>
    <t>lkeebler@gaylord.com</t>
  </si>
  <si>
    <t>valerie.koch@gleichner.com</t>
  </si>
  <si>
    <t>hodkiewicz.seamus@towne.com</t>
  </si>
  <si>
    <t>casper.emmy@williamson.com</t>
  </si>
  <si>
    <t>mandy01@schamberger.com</t>
  </si>
  <si>
    <t>itzel74@boehm.com</t>
  </si>
  <si>
    <t>mateo05@bogan.com</t>
  </si>
  <si>
    <t>brionna61@weber.biz</t>
  </si>
  <si>
    <t>qjohnson@wolf.com</t>
  </si>
  <si>
    <t>hrosenbaum@boyle.com</t>
  </si>
  <si>
    <t>nkris@orn.org</t>
  </si>
  <si>
    <t>wframi@metz.net</t>
  </si>
  <si>
    <t>oconroy@mclaughlin.biz</t>
  </si>
  <si>
    <t>maggio.liam@predovic.net</t>
  </si>
  <si>
    <t>schulist.samara@koss.com</t>
  </si>
  <si>
    <t>zdaugherty@jones.net</t>
  </si>
  <si>
    <t>Alaskan Fudge CO</t>
  </si>
  <si>
    <t>Lush Wine &amp; Spirits</t>
  </si>
  <si>
    <t>Triton Water CO</t>
  </si>
  <si>
    <t>Lone Wolf Farm Market</t>
  </si>
  <si>
    <t>Simple Simmons</t>
  </si>
  <si>
    <t>Bubbles Liquor Mart</t>
  </si>
  <si>
    <t>Sandwich 66</t>
  </si>
  <si>
    <t>Zeta Health</t>
  </si>
  <si>
    <t>Munder Capital Managment</t>
  </si>
  <si>
    <t>Elite Discount Health Foods</t>
  </si>
  <si>
    <t>Charleston County Rescue</t>
  </si>
  <si>
    <t>Nlaws Produce &amp; Inc</t>
  </si>
  <si>
    <t>Rich Products Corp</t>
  </si>
  <si>
    <t>Walt Churchill's</t>
  </si>
  <si>
    <t>Abc Board Triad Municipal</t>
  </si>
  <si>
    <t>East Coast Salt Distribution</t>
  </si>
  <si>
    <t>Goldies</t>
  </si>
  <si>
    <t>Jacques Torres Chocolate Hvn</t>
  </si>
  <si>
    <t>Estes Brothers</t>
  </si>
  <si>
    <t>Westminster Natural Health</t>
  </si>
  <si>
    <t>Rene Tuballa</t>
  </si>
  <si>
    <t>Columbus Asia Market Inc</t>
  </si>
  <si>
    <t>Food 4 Less Of Southern Cal</t>
  </si>
  <si>
    <t>Mid-south Dairy Records</t>
  </si>
  <si>
    <t>Trip Enterprises</t>
  </si>
  <si>
    <t>Banyan General Store</t>
  </si>
  <si>
    <t>Mariupol Deli</t>
  </si>
  <si>
    <t>Royster-Clark Agribusiness</t>
  </si>
  <si>
    <t>Crown Liquor</t>
  </si>
  <si>
    <t>Forth's Foodfair</t>
  </si>
  <si>
    <t>Arctic Wolf Spring Water</t>
  </si>
  <si>
    <t>Deli Express Inc</t>
  </si>
  <si>
    <t>Matthew Enterprises</t>
  </si>
  <si>
    <t>Rockland International</t>
  </si>
  <si>
    <t>Windmill Health Products</t>
  </si>
  <si>
    <t>D L Tuttle Berry &amp; Vegetable</t>
  </si>
  <si>
    <t>Super One Food 633</t>
  </si>
  <si>
    <t>Weathervane Seafood Restaurant</t>
  </si>
  <si>
    <t>Ray's Butcher Shoppe</t>
  </si>
  <si>
    <t>Executive Water Sport</t>
  </si>
  <si>
    <t>Schmitz's Economart</t>
  </si>
  <si>
    <t>Humanetics Corp</t>
  </si>
  <si>
    <t>Giant Industries Arizona Inc</t>
  </si>
  <si>
    <t>Tender Crop Farm</t>
  </si>
  <si>
    <t>Sunfair Marketing</t>
  </si>
  <si>
    <t>Lake Champlain Chocolates</t>
  </si>
  <si>
    <t>Corner</t>
  </si>
  <si>
    <t>An Enchanted Evening</t>
  </si>
  <si>
    <t>Kasilof Fish CO</t>
  </si>
  <si>
    <t>One O Six Bar B Que &amp; Deli EX</t>
  </si>
  <si>
    <t>Cristy's Liquor Store</t>
  </si>
  <si>
    <t>Nickel Mania</t>
  </si>
  <si>
    <t>Vespro Life Sciences LLC</t>
  </si>
  <si>
    <t>G N C</t>
  </si>
  <si>
    <t>Harrington College Of Design</t>
  </si>
  <si>
    <t>Esquin Wine Merchants</t>
  </si>
  <si>
    <t>Fortunes Food &amp; Coffee Co</t>
  </si>
  <si>
    <t>Crossroad Market</t>
  </si>
  <si>
    <t>Nunus Specialty Meats</t>
  </si>
  <si>
    <t>Tickle Yer Fancy Fine Candy</t>
  </si>
  <si>
    <t>Earnest Williams Produce Inc</t>
  </si>
  <si>
    <t>Central Avenue Foodmart</t>
  </si>
  <si>
    <t>Omaha Steaks</t>
  </si>
  <si>
    <t>Ninth Avenue Vintner Ltd</t>
  </si>
  <si>
    <t>Tuttle Orchards Inc</t>
  </si>
  <si>
    <t>Lalonde's Markets</t>
  </si>
  <si>
    <t>Hbees.com</t>
  </si>
  <si>
    <t>Quik Mart 10</t>
  </si>
  <si>
    <t>BBB Fashion 1 Inc</t>
  </si>
  <si>
    <t>Sea Mart Quality Foods</t>
  </si>
  <si>
    <t>Albertsons 806</t>
  </si>
  <si>
    <t>Headdown</t>
  </si>
  <si>
    <t>Wholebody Health &amp; Nutrition</t>
  </si>
  <si>
    <t>Doc's Country Mart</t>
  </si>
  <si>
    <t>Prime Seafood</t>
  </si>
  <si>
    <t>Rao's Specialty Foods Inc</t>
  </si>
  <si>
    <t>Fix Coffee House</t>
  </si>
  <si>
    <t>The Stoneleigh Hotel</t>
  </si>
  <si>
    <t>Ladies Workout Express</t>
  </si>
  <si>
    <t>Medicine Shoppe</t>
  </si>
  <si>
    <t>Nature's Food Mart Of Berlin</t>
  </si>
  <si>
    <t>Harrisburg Food Mart Inc</t>
  </si>
  <si>
    <t>Alp &amp; Deli Retail Store Cheese</t>
  </si>
  <si>
    <t>Sun Groves Inc</t>
  </si>
  <si>
    <t>Business Professional Signs</t>
  </si>
  <si>
    <t>Hucks Martin And Bailey Inc</t>
  </si>
  <si>
    <t>The Anchorage Daily News</t>
  </si>
  <si>
    <t>Pegasus Coffee House</t>
  </si>
  <si>
    <t>Super 1 Pharmacy And Optical</t>
  </si>
  <si>
    <t>Falleys Food 4 Less</t>
  </si>
  <si>
    <t>RCS Inc</t>
  </si>
  <si>
    <t>Save A Lot Foods</t>
  </si>
  <si>
    <t>Lucy's Cake Shop Inc</t>
  </si>
  <si>
    <t>Lawrence's Fisheries Inc</t>
  </si>
  <si>
    <t>Tenzing Momo &amp; Co</t>
  </si>
  <si>
    <t>Marathon Cheese Corp</t>
  </si>
  <si>
    <t>Not Just Java European Coffee</t>
  </si>
  <si>
    <t>H G Hill Food Stores</t>
  </si>
  <si>
    <t>A W Food Mart Inc</t>
  </si>
  <si>
    <t>International Market Chevery</t>
  </si>
  <si>
    <t>16 oz</t>
  </si>
  <si>
    <t>24 oz</t>
  </si>
  <si>
    <t>8 oz</t>
  </si>
  <si>
    <t>12 oz</t>
  </si>
  <si>
    <t>Strawberries</t>
  </si>
  <si>
    <t>1 lb</t>
  </si>
  <si>
    <t>32 oz</t>
  </si>
  <si>
    <t>4 oz</t>
  </si>
  <si>
    <t>Bananas</t>
  </si>
  <si>
    <t>each</t>
  </si>
  <si>
    <t>6 oz</t>
  </si>
  <si>
    <t>1 liter</t>
  </si>
  <si>
    <t>varies</t>
  </si>
  <si>
    <t>28 oz</t>
  </si>
  <si>
    <t>5 lbs</t>
  </si>
  <si>
    <t>If you have questions or you find pricing or calculation errors please e-mail me at thehive @ queenbeecoupons.com (remove spaces).</t>
  </si>
  <si>
    <t>This document is copyrighted by QueenBeeCoupons.com (Queen Bee LLC). Do not reproduce, copy, or republish without written consent.</t>
  </si>
  <si>
    <t>Product</t>
  </si>
  <si>
    <t>Size</t>
  </si>
  <si>
    <t>Per unit price</t>
  </si>
  <si>
    <t>Last checked</t>
  </si>
  <si>
    <t>Baby</t>
  </si>
  <si>
    <t>Baby wipes, Kirkland Signature</t>
  </si>
  <si>
    <t>900 ct</t>
  </si>
  <si>
    <t>$0.02 per wipe</t>
  </si>
  <si>
    <t>3/2/2020</t>
  </si>
  <si>
    <t>Diapers, size 1, Huggies Plus / Little Snugglers</t>
  </si>
  <si>
    <t>192 ct</t>
  </si>
  <si>
    <t>$0.21 per diaper</t>
  </si>
  <si>
    <t>2/27/2020</t>
  </si>
  <si>
    <t>Diapers, size 1, Kirkland Signature Supreme</t>
  </si>
  <si>
    <t>$0.16 per diaper</t>
  </si>
  <si>
    <t>Diapers, size 2, Huggies Plus / Little Snugglers</t>
  </si>
  <si>
    <t>174 ct</t>
  </si>
  <si>
    <t>$0.23 per diaper</t>
  </si>
  <si>
    <t>Diapers, size 2, Kirkland Signature Supreme</t>
  </si>
  <si>
    <t>$0.17 per diaper</t>
  </si>
  <si>
    <t>Diapers, size 3, Huggies Plus</t>
  </si>
  <si>
    <t>198 ct</t>
  </si>
  <si>
    <t>Diapers, size 3, Kirkland Signature Supreme</t>
  </si>
  <si>
    <t>$0.18 per diaper</t>
  </si>
  <si>
    <t>Diapers, size 4, Huggies Plus / Little Movers Plus</t>
  </si>
  <si>
    <t>180 ct</t>
  </si>
  <si>
    <t>$0.26 per diaper</t>
  </si>
  <si>
    <t>Diapers, size 4, Kirkland Signature Supreme</t>
  </si>
  <si>
    <t>$0.20 per diaper</t>
  </si>
  <si>
    <t>Diapers, size 5, Huggies Plus / Little Movers Plus</t>
  </si>
  <si>
    <t>150 ct</t>
  </si>
  <si>
    <t>$0.31 per diaper</t>
  </si>
  <si>
    <t>Diapers, size 5, Kirkland Signature Supreme</t>
  </si>
  <si>
    <t>$0.24 per diaper</t>
  </si>
  <si>
    <t>Diapers, size 6, Huggies Little Movers Plus</t>
  </si>
  <si>
    <t>120 ct</t>
  </si>
  <si>
    <t>$0.38 per diaper</t>
  </si>
  <si>
    <t>Diapers, size 6, Kirkland Signature Supreme</t>
  </si>
  <si>
    <t>$0.30 per diaper</t>
  </si>
  <si>
    <t>Formula, Kirkland Signature Procare</t>
  </si>
  <si>
    <t>42 oz</t>
  </si>
  <si>
    <t>$0.46 per oz</t>
  </si>
  <si>
    <t>Formula, Pediasure Optigro</t>
  </si>
  <si>
    <t>24 @ 8 oz</t>
  </si>
  <si>
    <t>192 oz</t>
  </si>
  <si>
    <t>$0.19 per oz</t>
  </si>
  <si>
    <t>Formula, Similac Pro-Advance HMO</t>
  </si>
  <si>
    <t>34 oz</t>
  </si>
  <si>
    <t>$1.03 per oz</t>
  </si>
  <si>
    <t>Formula, Similac Pro-Sensitive HMO</t>
  </si>
  <si>
    <t>Pull-Ups, Huggies Pull-ups Plus 2T-3T</t>
  </si>
  <si>
    <t>128 ct</t>
  </si>
  <si>
    <t>$0.29 each</t>
  </si>
  <si>
    <t>Pull-Ups, Huggies Pull-ups Plus 3T-4T</t>
  </si>
  <si>
    <t>116 ct</t>
  </si>
  <si>
    <t>$0.32 each</t>
  </si>
  <si>
    <t>Pull-Ups, Huggies Pull-ups Plus 4T-5T</t>
  </si>
  <si>
    <t>102 ct</t>
  </si>
  <si>
    <t>$0.37 each</t>
  </si>
  <si>
    <t>Bakery</t>
  </si>
  <si>
    <t>Artisan rolls</t>
  </si>
  <si>
    <t>12 ct</t>
  </si>
  <si>
    <t>$0.50 each</t>
  </si>
  <si>
    <t>Bagels</t>
  </si>
  <si>
    <t>2 @ 6 ea</t>
  </si>
  <si>
    <t>Baguette, Kirkland Signature</t>
  </si>
  <si>
    <t>2 ct</t>
  </si>
  <si>
    <t>$2.50 each</t>
  </si>
  <si>
    <t>Braided Apple Strudel</t>
  </si>
  <si>
    <t>8 ct</t>
  </si>
  <si>
    <t>$1.00 each</t>
  </si>
  <si>
    <t>Cheesecake</t>
  </si>
  <si>
    <t>1 ct</t>
  </si>
  <si>
    <t>$13.99 each</t>
  </si>
  <si>
    <t>Cookies, variety</t>
  </si>
  <si>
    <t>24 ct</t>
  </si>
  <si>
    <t>$0.33 each</t>
  </si>
  <si>
    <t>Country French Bread</t>
  </si>
  <si>
    <t>$3.00 each</t>
  </si>
  <si>
    <t>Croissants</t>
  </si>
  <si>
    <t>Danish</t>
  </si>
  <si>
    <t>2 @ 4 ea</t>
  </si>
  <si>
    <t>$1 each</t>
  </si>
  <si>
    <t>Dinner Rolls</t>
  </si>
  <si>
    <t>36 ct</t>
  </si>
  <si>
    <t>$0.14 each</t>
  </si>
  <si>
    <t>Muffins</t>
  </si>
  <si>
    <t>2 @ 6 ct</t>
  </si>
  <si>
    <t>$0.67 each</t>
  </si>
  <si>
    <t>Baking</t>
  </si>
  <si>
    <t>Agave Nectar, Kirkland Signature organic</t>
  </si>
  <si>
    <t>2 @ 36 oz</t>
  </si>
  <si>
    <t>72 oz</t>
  </si>
  <si>
    <t>$0.13 per oz</t>
  </si>
  <si>
    <t>Almonds, Mariani sliced</t>
  </si>
  <si>
    <t>2 lbs</t>
  </si>
  <si>
    <t>$4.75 per lb</t>
  </si>
  <si>
    <t>2/28/2020</t>
  </si>
  <si>
    <t>Baking mix, Birch Benders Keto Pancake Mix</t>
  </si>
  <si>
    <t>30 oz</t>
  </si>
  <si>
    <t>Baking mix, Bisquick pancake and baking mix</t>
  </si>
  <si>
    <t>6 lbs</t>
  </si>
  <si>
    <t>$0.92 per lb</t>
  </si>
  <si>
    <t>Baking mix, Kodiak Power Cakes Flapjack and Waffle mix</t>
  </si>
  <si>
    <t>4.5 lbs</t>
  </si>
  <si>
    <t>$2.66 per lb</t>
  </si>
  <si>
    <t>Baking mix, Krusteaz Buttermilk pancake mix</t>
  </si>
  <si>
    <t>10 lb</t>
  </si>
  <si>
    <t>$0.64 per lb</t>
  </si>
  <si>
    <t>Baking soda, Arm &amp; Hammer</t>
  </si>
  <si>
    <t>13.5 lbs</t>
  </si>
  <si>
    <t>13.5 lb</t>
  </si>
  <si>
    <t>$0.52 per lb</t>
  </si>
  <si>
    <t>Chocolate chips, Kirkland Signature semisweet</t>
  </si>
  <si>
    <t>$2.00 per lb</t>
  </si>
  <si>
    <t>Flour, Ardent Mills Harvest All-Purpose</t>
  </si>
  <si>
    <t>25 lbs</t>
  </si>
  <si>
    <t>$0.28 per lb</t>
  </si>
  <si>
    <t>Flour, Kirkland Signature Almond Flour, blanched</t>
  </si>
  <si>
    <t>3 lbs</t>
  </si>
  <si>
    <t>$4.50 per lb</t>
  </si>
  <si>
    <t>Hemp Hearts, Manitoba Harvest Foods</t>
  </si>
  <si>
    <t>1.5 lbs</t>
  </si>
  <si>
    <t>$10.00 per lb or $0.62 per oz</t>
  </si>
  <si>
    <t>Pecan halves, Kirkland Signature</t>
  </si>
  <si>
    <t>$6.00 per lb</t>
  </si>
  <si>
    <t>Pecans, Kirkland Signature organic</t>
  </si>
  <si>
    <t>1.7 lbs</t>
  </si>
  <si>
    <t>$9.29 per lb</t>
  </si>
  <si>
    <t>Sugar, brown, C&amp;H</t>
  </si>
  <si>
    <t>$0.68 per lb</t>
  </si>
  <si>
    <t>Sugar, brown, C&amp;H, pure cane</t>
  </si>
  <si>
    <t>7 lbs</t>
  </si>
  <si>
    <t>$0.83 per lb</t>
  </si>
  <si>
    <t>Sugar, granulated, C&amp;H, cane sugar</t>
  </si>
  <si>
    <t>10 lbs</t>
  </si>
  <si>
    <t>$0.54 per lb</t>
  </si>
  <si>
    <t>Sugar, granulated, Kirkland Signature, organic, cane sugar</t>
  </si>
  <si>
    <t>$0.79 per lb</t>
  </si>
  <si>
    <t>Sugar, powdered, C&amp;H, 7 lbs</t>
  </si>
  <si>
    <t>Vanilla, Kirkland Signature</t>
  </si>
  <si>
    <t>$1.87 per oz</t>
  </si>
  <si>
    <t>Walnuts, Kirkland Signature</t>
  </si>
  <si>
    <t>$4.23 per lb</t>
  </si>
  <si>
    <t>Walnuts, Kirkland Signature organic</t>
  </si>
  <si>
    <t>$7.47 per lb</t>
  </si>
  <si>
    <t>Beverages</t>
  </si>
  <si>
    <t>Bai Antioxidant Infusions variety</t>
  </si>
  <si>
    <t>15 @ 18 oz</t>
  </si>
  <si>
    <t>270 oz</t>
  </si>
  <si>
    <t>$1.20 each</t>
  </si>
  <si>
    <t>Coca-Cola of Mexico</t>
  </si>
  <si>
    <t>24 @ 16.9 oz</t>
  </si>
  <si>
    <t>405.6 oz</t>
  </si>
  <si>
    <t>$0.96 each</t>
  </si>
  <si>
    <t>Cocoa, Nesquik Chocolate Powder</t>
  </si>
  <si>
    <t>41.9 oz</t>
  </si>
  <si>
    <t>$0.17 per oz</t>
  </si>
  <si>
    <t>Coconut water, Kirkland Signature</t>
  </si>
  <si>
    <t>12 @ 11.1 oz</t>
  </si>
  <si>
    <t>133.2 oz</t>
  </si>
  <si>
    <t>$0.07 per oz, or $0.81 each</t>
  </si>
  <si>
    <t>9 @ 33.8 oz</t>
  </si>
  <si>
    <t>304.2 oz</t>
  </si>
  <si>
    <t>$0.06 per oz, or $1.87 each</t>
  </si>
  <si>
    <t>Coke products, 12 oz cans</t>
  </si>
  <si>
    <t>35 @ 12 oz</t>
  </si>
  <si>
    <t>384 oz</t>
  </si>
  <si>
    <t>Cold brew coffee, Kirkland Signature</t>
  </si>
  <si>
    <t>12 @ 11 oz</t>
  </si>
  <si>
    <t>132 oz</t>
  </si>
  <si>
    <t>$1.17 eacj</t>
  </si>
  <si>
    <t>Crystal Light On the Go</t>
  </si>
  <si>
    <t>44 ct</t>
  </si>
  <si>
    <t>$0.16 each</t>
  </si>
  <si>
    <t>Energy drink, Monster</t>
  </si>
  <si>
    <t>24 @ 16 oz</t>
  </si>
  <si>
    <t>$1.46 each</t>
  </si>
  <si>
    <t>Energy drink, Monster Energy Zero Ultra</t>
  </si>
  <si>
    <t>Energy drink, Red Bull</t>
  </si>
  <si>
    <t>24 @ 8.4 oz</t>
  </si>
  <si>
    <t>201.6 oz</t>
  </si>
  <si>
    <t>$1.54 each</t>
  </si>
  <si>
    <t>Gatorade Allstars variety pack</t>
  </si>
  <si>
    <t>28 @ 12 oz</t>
  </si>
  <si>
    <t>336 oz</t>
  </si>
  <si>
    <t>$0.46 each</t>
  </si>
  <si>
    <t>Gatorade variety pack</t>
  </si>
  <si>
    <t>Glaceau Vitamin Water Variety</t>
  </si>
  <si>
    <t>20 @ 20 oz</t>
  </si>
  <si>
    <t>400 oz</t>
  </si>
  <si>
    <t>$0.80 each</t>
  </si>
  <si>
    <t>Izze</t>
  </si>
  <si>
    <t>$0.07 per oz, or $0.60 each</t>
  </si>
  <si>
    <t>Juice, Apple &amp; Eve Organic Orange Pineapple</t>
  </si>
  <si>
    <t>2 @ 96 oz</t>
  </si>
  <si>
    <t>$0.05 per oz</t>
  </si>
  <si>
    <t>Juice, Campbell V8</t>
  </si>
  <si>
    <t>28 @ 11.5 oz</t>
  </si>
  <si>
    <t>322 oz</t>
  </si>
  <si>
    <t>$0.04 per oz or $0.46 each</t>
  </si>
  <si>
    <t>Juice, Capri-Sun 100% Juice Variety</t>
  </si>
  <si>
    <t>40 @ 6oz</t>
  </si>
  <si>
    <t>240 oz</t>
  </si>
  <si>
    <t>$0.04 per oz, or $0.25 each</t>
  </si>
  <si>
    <t>Juice, Capri-Sun 10% Juice Variety</t>
  </si>
  <si>
    <t>$0.03 per oz, or $0.17 each</t>
  </si>
  <si>
    <t>Juice, Honest Kids Organic, variety</t>
  </si>
  <si>
    <t>40 @ 6 oz</t>
  </si>
  <si>
    <t>Juice, Kern's Nectar Variety Pack</t>
  </si>
  <si>
    <t>30 @ 11.5 oz</t>
  </si>
  <si>
    <t>345 oz</t>
  </si>
  <si>
    <t>$0.04 per oz or $0.43 each</t>
  </si>
  <si>
    <t>Juice, Kirkland Signature Cranberry Cocktail</t>
  </si>
  <si>
    <t>$0.04 per oz</t>
  </si>
  <si>
    <t>Juice, Kirkland Signature Fresh Pressed Apple</t>
  </si>
  <si>
    <t>2 @ 128 oz</t>
  </si>
  <si>
    <t>256 oz</t>
  </si>
  <si>
    <t>$0.03 per oz</t>
  </si>
  <si>
    <t>Juice, Kirkland Signature Organic Lemonade</t>
  </si>
  <si>
    <t>Juice, Kirkland Signature variety, 100% juice, organic</t>
  </si>
  <si>
    <t>40 @ 6.75 oz</t>
  </si>
  <si>
    <t>$0.05 per oz, or $0.32 each</t>
  </si>
  <si>
    <t>Juice, Langers Mango Nectar, organic</t>
  </si>
  <si>
    <t>128 oz</t>
  </si>
  <si>
    <t>Juice, Martinelli's Sparkling Cider</t>
  </si>
  <si>
    <t>4 @ 25.4 oz</t>
  </si>
  <si>
    <t>101.6 oz</t>
  </si>
  <si>
    <t>$2.01 per bottle or $0.08 per oz</t>
  </si>
  <si>
    <t>Juice, Old Orchard 100% Montmorency Tart Cherry</t>
  </si>
  <si>
    <t>64 oz</t>
  </si>
  <si>
    <t>$0.11 per oz</t>
  </si>
  <si>
    <t>Juice, Sunny Delight Sports Cap</t>
  </si>
  <si>
    <t>30 @ 11.3 oz</t>
  </si>
  <si>
    <t>339 oz</t>
  </si>
  <si>
    <t>Juice, Tree Top Apple Juice</t>
  </si>
  <si>
    <t>Juice, Tree Top Cosmic Crisp</t>
  </si>
  <si>
    <t>Kirkland Signature Vita Rain Variety</t>
  </si>
  <si>
    <t>24 @ 20 oz</t>
  </si>
  <si>
    <t>480 oz</t>
  </si>
  <si>
    <t>$0.42 each</t>
  </si>
  <si>
    <t>Non-Dairy Milk, Blue Diamond Vanilla Almond Breeze Unswt</t>
  </si>
  <si>
    <t>6 @ 32 oz</t>
  </si>
  <si>
    <t>$0.05 per oz, or $1.50 each</t>
  </si>
  <si>
    <t>Non-Dairy Milk, Kirkland Signature Organic Almond vanilla unsweetened</t>
  </si>
  <si>
    <t>$0.04 per oz, or $1.33 each</t>
  </si>
  <si>
    <t>Non-Dairy Milk, Kirkland Signature Organic Chocolate Banana</t>
  </si>
  <si>
    <t>18 @ 8.25 oz</t>
  </si>
  <si>
    <t>148.5 oz</t>
  </si>
  <si>
    <t>$0.11 per oz or $0.93 each</t>
  </si>
  <si>
    <t>Non-Dairy Milk, Kirkland Signature Organic Soy</t>
  </si>
  <si>
    <t>12 @ 32 oz</t>
  </si>
  <si>
    <t>Non-Dairy Milk, Kirkland Signature Organic Vanilla Soy</t>
  </si>
  <si>
    <t>Non-Dairy Milk, Kirkland Signature Original Unswt Almond</t>
  </si>
  <si>
    <t>Non-Dairy Milk, Organic Oat Unsweetened</t>
  </si>
  <si>
    <t>Non-Dairy Milk, So Delicious Organic Coconut</t>
  </si>
  <si>
    <t>$0.06 per oz, or $1.07 each</t>
  </si>
  <si>
    <t>Oregon Chai Latte Concentrate</t>
  </si>
  <si>
    <t>3 @ 32 oz</t>
  </si>
  <si>
    <t>96 oz</t>
  </si>
  <si>
    <t>$0.08 per oz, or $2.63 each</t>
  </si>
  <si>
    <t>Pepsi products, 12 oz cans</t>
  </si>
  <si>
    <t>30 @ 12 oz</t>
  </si>
  <si>
    <t>360 oz</t>
  </si>
  <si>
    <t>$0.31 each</t>
  </si>
  <si>
    <t>Propel Fitness Water Variety</t>
  </si>
  <si>
    <t>$0.44 each</t>
  </si>
  <si>
    <t>Shelf-stable milk, Horizon Organic Whole Milk</t>
  </si>
  <si>
    <t>18 @ 8 oz</t>
  </si>
  <si>
    <t>144 oz</t>
  </si>
  <si>
    <t>$0.55 each</t>
  </si>
  <si>
    <t>Shelf-stable milk, Kirkland Signature organic chocolate</t>
  </si>
  <si>
    <t>24 @ 8.25 oz</t>
  </si>
  <si>
    <t>198 oz</t>
  </si>
  <si>
    <t>$0.08 per oz or $0.67 each</t>
  </si>
  <si>
    <t>Starbucks Frappuccino</t>
  </si>
  <si>
    <t>15 @ 9.5 oz</t>
  </si>
  <si>
    <t>142.5 oz</t>
  </si>
  <si>
    <t>Sparkling Water, Kirkland Signature Italian</t>
  </si>
  <si>
    <t>$0.54 each</t>
  </si>
  <si>
    <t>Sparkling Water, Kirkland Signature sparkling variety</t>
  </si>
  <si>
    <t>420 oz</t>
  </si>
  <si>
    <t>$0.25 each</t>
  </si>
  <si>
    <t>Sparkling Water, Kirkland Signature sparkling (sweetened)</t>
  </si>
  <si>
    <t>24 @ 17 oz</t>
  </si>
  <si>
    <t>408 oz</t>
  </si>
  <si>
    <t>$0.38 each</t>
  </si>
  <si>
    <t>Sparkling Water, La Croix</t>
  </si>
  <si>
    <t>24 @ 12 oz</t>
  </si>
  <si>
    <t>288 oz</t>
  </si>
  <si>
    <t>Sparkling Water, La Croix Curate</t>
  </si>
  <si>
    <t>Sparkling Water, Perrier Mineral</t>
  </si>
  <si>
    <t>24 @ .5 l</t>
  </si>
  <si>
    <t>12 l</t>
  </si>
  <si>
    <t>$0.75 each</t>
  </si>
  <si>
    <t>Sparkling Water, Spindrift</t>
  </si>
  <si>
    <t>$0.52 each</t>
  </si>
  <si>
    <t>Sparkling Water, Talking Rain Sparkling Variety Pack</t>
  </si>
  <si>
    <t>30 @ 16.9 oz</t>
  </si>
  <si>
    <t>507 oz</t>
  </si>
  <si>
    <t>Talking Rain Sparkling Ice Variety Pack</t>
  </si>
  <si>
    <t>18 @ 17 oz</t>
  </si>
  <si>
    <t>306 oz</t>
  </si>
  <si>
    <t>$0.61 each</t>
  </si>
  <si>
    <t>Water, Glaceau Smartwater</t>
  </si>
  <si>
    <t>15 @ 1 liter</t>
  </si>
  <si>
    <t>15 l</t>
  </si>
  <si>
    <t>$1.03 each</t>
  </si>
  <si>
    <t>Water, Kirkland Signature Alkaline</t>
  </si>
  <si>
    <t>18 @ 1 liter</t>
  </si>
  <si>
    <t>18 l</t>
  </si>
  <si>
    <t>$0.56 each</t>
  </si>
  <si>
    <t>Water, Kirkland Signature Drinking Water</t>
  </si>
  <si>
    <t>21 @ 1 liter</t>
  </si>
  <si>
    <t>21 l</t>
  </si>
  <si>
    <t>$0.24 each</t>
  </si>
  <si>
    <t>Water, Kirkland Signature Premium</t>
  </si>
  <si>
    <t>40 @ 16.9 oz</t>
  </si>
  <si>
    <t>676 oz</t>
  </si>
  <si>
    <t>$0.07 each</t>
  </si>
  <si>
    <t>80 @ 8 oz</t>
  </si>
  <si>
    <t>640 oz</t>
  </si>
  <si>
    <t>$0.10 each</t>
  </si>
  <si>
    <t>Water, San Pellegrino Mineral, glass bottle</t>
  </si>
  <si>
    <t>15 @ 25.3 oz</t>
  </si>
  <si>
    <t>379.5 oz</t>
  </si>
  <si>
    <t>$1.23 each</t>
  </si>
  <si>
    <t>Dairy</t>
  </si>
  <si>
    <t>Butter, Kerrygold Salted Butter</t>
  </si>
  <si>
    <t>4 @ 8 oz</t>
  </si>
  <si>
    <t>$6.50 per lb</t>
  </si>
  <si>
    <t>Butter, Kirkland Signature Butter Quarters</t>
  </si>
  <si>
    <t>4 @ 1 lb</t>
  </si>
  <si>
    <t>4 lbs</t>
  </si>
  <si>
    <t>$2.17 per lb</t>
  </si>
  <si>
    <t>Butter, Kirkland Signature Organic Butter Quarters</t>
  </si>
  <si>
    <t>2 @ 1 lb</t>
  </si>
  <si>
    <t>$4.85 per lb</t>
  </si>
  <si>
    <t>Butter, Kirkland Signature Salted Butter Solids</t>
  </si>
  <si>
    <t>4 @ 1 lbs</t>
  </si>
  <si>
    <t>$2.15 per lb</t>
  </si>
  <si>
    <t>Cheese, Appenzeller imported from Switzerland</t>
  </si>
  <si>
    <t>$16.99 per lb</t>
  </si>
  <si>
    <t>Cheese, Arla Sliced Havarti</t>
  </si>
  <si>
    <t>Cheese, Babybel, mini</t>
  </si>
  <si>
    <t>32 @ .75 oz</t>
  </si>
  <si>
    <t>$0.48 per oz or $0.36 each</t>
  </si>
  <si>
    <t>Cheese, Beecher's Flagship</t>
  </si>
  <si>
    <t>$10.59 per lb</t>
  </si>
  <si>
    <t>Cheese, Beecher's Smoked Flagship</t>
  </si>
  <si>
    <t>$13.39 per lb</t>
  </si>
  <si>
    <t>Cheese, Beemster Aged Gouda</t>
  </si>
  <si>
    <t>$8.99 per lb</t>
  </si>
  <si>
    <t>Cheese, Belgioioso Crumbled Gorgonzola</t>
  </si>
  <si>
    <t>$5.13 per lb</t>
  </si>
  <si>
    <t>Cheese, Belgioioso, Mild Provolone</t>
  </si>
  <si>
    <t>Cheese, Belgioioso Mozzarella Snack Pack</t>
  </si>
  <si>
    <t>$6.33 per lb</t>
  </si>
  <si>
    <t>Cheese, Belgioioso Sliced Mozzarella logs</t>
  </si>
  <si>
    <t>$4.00 per lb</t>
  </si>
  <si>
    <t>Cheese, Boursin</t>
  </si>
  <si>
    <t>3 @ 5.2 oz</t>
  </si>
  <si>
    <t>15.6 oz</t>
  </si>
  <si>
    <t>$0.58 per oz</t>
  </si>
  <si>
    <t>Cheese, Cello cracker cut tray</t>
  </si>
  <si>
    <t>$5.34 per lb</t>
  </si>
  <si>
    <t>Cheese, Cello organic Parmesan</t>
  </si>
  <si>
    <t>$9.89 per lb</t>
  </si>
  <si>
    <t>Cheese, Champignon Cambozola</t>
  </si>
  <si>
    <t>$10.99 per lb</t>
  </si>
  <si>
    <t>Cheese, Coastal English Cheddar</t>
  </si>
  <si>
    <t>$6.99 per lb</t>
  </si>
  <si>
    <t>Cheese, Cypress Grove Humboldt Fog</t>
  </si>
  <si>
    <t>$18.49 per lb</t>
  </si>
  <si>
    <t>Cheese, Darigold Cottage</t>
  </si>
  <si>
    <t>$1.66 per lb</t>
  </si>
  <si>
    <t>Cheese, Emmi Roth Le Gruyere</t>
  </si>
  <si>
    <t>Cheese, Ferndale Farmstead Asiago</t>
  </si>
  <si>
    <t>$8.29 per lb</t>
  </si>
  <si>
    <t>Cheese, Finlandia, Four Cheese Variety</t>
  </si>
  <si>
    <t>Cheese, Folios Parmesan Cheese Wraps</t>
  </si>
  <si>
    <t>15 oz</t>
  </si>
  <si>
    <t>$9.95 per lb</t>
  </si>
  <si>
    <t>Cheese, Galbani Shredded Parmesan</t>
  </si>
  <si>
    <t>2.5 lb</t>
  </si>
  <si>
    <t>2.5 lbs</t>
  </si>
  <si>
    <t>Cheese, Garcia Baquero Spanish Tapas</t>
  </si>
  <si>
    <t>14.1 oz</t>
  </si>
  <si>
    <t>$0.70 per oz</t>
  </si>
  <si>
    <t>Cheese, Jarlsberg Lite Sliced</t>
  </si>
  <si>
    <t>$4.20 per lb</t>
  </si>
  <si>
    <t>Cheese, Jarlsberg Norwegian Swiss</t>
  </si>
  <si>
    <t>$5.55 per lb</t>
  </si>
  <si>
    <t>Cheese, Kaukauna Sharp Cheddar Ball</t>
  </si>
  <si>
    <t>14 oz</t>
  </si>
  <si>
    <t>$5.70 per lb</t>
  </si>
  <si>
    <t>Cheese, Kerrygold Dubliner</t>
  </si>
  <si>
    <t>$5.89 per lb</t>
  </si>
  <si>
    <t>Cheese, Kirkland Signature American singles</t>
  </si>
  <si>
    <t>96 ct</t>
  </si>
  <si>
    <t>4 lb</t>
  </si>
  <si>
    <t>Cheese, Kirkland Signature, Cheddar Jack</t>
  </si>
  <si>
    <t>2 @ 2.5 lbs</t>
  </si>
  <si>
    <t>$2.78 per lb</t>
  </si>
  <si>
    <t>Cheese, Kirkland Signature, Goat</t>
  </si>
  <si>
    <t>2 @ 10.5 oz</t>
  </si>
  <si>
    <t>21 oz</t>
  </si>
  <si>
    <t>$5.17 per lb</t>
  </si>
  <si>
    <t>Cheese, Kirkland Signature, Isigny French Brie</t>
  </si>
  <si>
    <t>13.4 oz</t>
  </si>
  <si>
    <t>$0.41 per oz</t>
  </si>
  <si>
    <t>Cheese, Kirkland Signature, Italian Pecorino Romano</t>
  </si>
  <si>
    <t>$6.49 per lb</t>
  </si>
  <si>
    <t>Cheese, Kirkland Signature, Mild Cheddar, block</t>
  </si>
  <si>
    <t>$2.75 per lb</t>
  </si>
  <si>
    <t>Cheese, Kirkland Signature, Mild Cheddar, shredded</t>
  </si>
  <si>
    <t>Cheese, Kirkland Signature, Mexican Blend, shredded</t>
  </si>
  <si>
    <t>$2.92 per lb</t>
  </si>
  <si>
    <t>Cheese, Kirkland Signature, Mozzarella, shredded</t>
  </si>
  <si>
    <t>$2.72 per lb</t>
  </si>
  <si>
    <t>Cheese, Kirkland Signature, Parmigiano Reggiano, shredded</t>
  </si>
  <si>
    <t>$14.76 per lb</t>
  </si>
  <si>
    <t>Cheese, Kirkland Signature, Sharp Cheddar, block</t>
  </si>
  <si>
    <t>5 lb</t>
  </si>
  <si>
    <t>$3.00 per lb</t>
  </si>
  <si>
    <t>Cheese, Kirkland Signature, Spanish Manchego</t>
  </si>
  <si>
    <t>$7.99 per lb</t>
  </si>
  <si>
    <t>Cheese, Kolios Organic Greek Feta</t>
  </si>
  <si>
    <t>Cheese, Laughing Cow</t>
  </si>
  <si>
    <t>32 @ 0.75 oz</t>
  </si>
  <si>
    <t>$0.25 per oz</t>
  </si>
  <si>
    <t>Cheese, Mature Holland Gouda</t>
  </si>
  <si>
    <t>$5.79 per lb</t>
  </si>
  <si>
    <t>Cheese, Organic Creamery Sharp Cheddar, organic</t>
  </si>
  <si>
    <t>$6.89 per lb</t>
  </si>
  <si>
    <t>Cheese, President Feta</t>
  </si>
  <si>
    <t>1.5 lb</t>
  </si>
  <si>
    <t>$4.86 per lb</t>
  </si>
  <si>
    <t>Cheese, President Feta, chunks</t>
  </si>
  <si>
    <t>$4.39 per lb</t>
  </si>
  <si>
    <t>Cheese, Rivoire Comte imported from France</t>
  </si>
  <si>
    <t>1.4 lb</t>
  </si>
  <si>
    <t>$9.28 per lb</t>
  </si>
  <si>
    <t>Cheese, Rumiano medium cheddar, sliced, organic</t>
  </si>
  <si>
    <t>$5.50 per lb</t>
  </si>
  <si>
    <t>Cheese, Sargento Balanced Breaks</t>
  </si>
  <si>
    <t>12 @ 1.5 oz</t>
  </si>
  <si>
    <t>18 oz</t>
  </si>
  <si>
    <t>$0.56 per oz or $0.83 each</t>
  </si>
  <si>
    <t>Cheese, Sartori Merlot Bella Vitano</t>
  </si>
  <si>
    <t>Cheese, Schrieber American Sliced</t>
  </si>
  <si>
    <t>$0.11 each</t>
  </si>
  <si>
    <t>Cheese, Tillamook Colby and Jack, sliced</t>
  </si>
  <si>
    <t>$3.99 per lb</t>
  </si>
  <si>
    <t>Cheese, Tillamook Colby Jack</t>
  </si>
  <si>
    <t>$3.20 per lb</t>
  </si>
  <si>
    <t>Cheese, Tillamook Extra Sharp White Cheddar</t>
  </si>
  <si>
    <t>$5.40 per lb</t>
  </si>
  <si>
    <t>Cheese, Tillamook Medium Cheddar, block</t>
  </si>
  <si>
    <t>$3.40 per lb</t>
  </si>
  <si>
    <t>Cheese, Tillamook Medium Cheddar, shredded</t>
  </si>
  <si>
    <t>Cheese, Tillamook Medium Cheddar, sliced</t>
  </si>
  <si>
    <t>$3.88 per lb</t>
  </si>
  <si>
    <t>Cheese, Tillamook Pepper Jack</t>
  </si>
  <si>
    <t>Cheese, Tillamook Sharp Cheddar, block</t>
  </si>
  <si>
    <t>$3.72 per lb</t>
  </si>
  <si>
    <t>Cheese, Tillamook Sharp Cheddar, sliced</t>
  </si>
  <si>
    <t>Cheese, Tillamook Sharp White Cheddar, shredded</t>
  </si>
  <si>
    <t>2 @ 1.5 lbs</t>
  </si>
  <si>
    <t>$3.50 per lb</t>
  </si>
  <si>
    <t>Cheese, Tillamook Swiss, sliced</t>
  </si>
  <si>
    <t>Cheese, Yancey's Fancy Smoked Gouda</t>
  </si>
  <si>
    <t>$5.69 per lb</t>
  </si>
  <si>
    <t>Cheese, Fruit, and Nut Snacks, Kirkland Signature</t>
  </si>
  <si>
    <t>16 @ 1.5 oz</t>
  </si>
  <si>
    <t>Cream Cheese, Philadelphia</t>
  </si>
  <si>
    <t>Cream Cheese, Philadelphia, single serving</t>
  </si>
  <si>
    <t>50 ct</t>
  </si>
  <si>
    <t>$3.52 per lb or $0.22 each</t>
  </si>
  <si>
    <t>Cream Cheese, Raskas</t>
  </si>
  <si>
    <t>$2.20 per lb</t>
  </si>
  <si>
    <t>Creamer, Coffee-Mate French Vanilla</t>
  </si>
  <si>
    <t>2 @ 56 oz</t>
  </si>
  <si>
    <t>112 oz</t>
  </si>
  <si>
    <t>$0.08 per oz</t>
  </si>
  <si>
    <t>Eggs, Kirkland Signature Cage Free Egg Whites</t>
  </si>
  <si>
    <t>6 @ 16 oz</t>
  </si>
  <si>
    <t>$0.09 per oz</t>
  </si>
  <si>
    <t>Eggs, Kirkland Signature, extra large, cage free</t>
  </si>
  <si>
    <t>24ct</t>
  </si>
  <si>
    <t>$1.90 per dozen</t>
  </si>
  <si>
    <t>Eggs, Kirkland Signature, large, cage free</t>
  </si>
  <si>
    <t>60 ct</t>
  </si>
  <si>
    <t>$1.80 per dozen</t>
  </si>
  <si>
    <t>Eggs, Kirkland Signature, large organic</t>
  </si>
  <si>
    <t>$3.20 per dozen</t>
  </si>
  <si>
    <t>Eggs, Kirkland Signature organic hard boiled</t>
  </si>
  <si>
    <t>16 @ 2 ct</t>
  </si>
  <si>
    <t>32 ct</t>
  </si>
  <si>
    <t>Eggs, Wilcox, large, free range, brown</t>
  </si>
  <si>
    <t>$3.00 per dozen</t>
  </si>
  <si>
    <t>Milk, Darigold, 1%, chocolate milk</t>
  </si>
  <si>
    <t>$0.10 per oz</t>
  </si>
  <si>
    <t>Milk, Darigold, half and half</t>
  </si>
  <si>
    <t>1/2 gallon</t>
  </si>
  <si>
    <t>$0.06 per oz</t>
  </si>
  <si>
    <t>Milk, Darigold, heavy whipping cream</t>
  </si>
  <si>
    <t>Milk, Kirkland Signature, 1% low-fat</t>
  </si>
  <si>
    <t>2 @ 1 gallon</t>
  </si>
  <si>
    <t>2 gallons</t>
  </si>
  <si>
    <t>$1.98 per gallon</t>
  </si>
  <si>
    <t>Milk, Kirkland Signature, 2%, organic</t>
  </si>
  <si>
    <t>3 @ 64 oz</t>
  </si>
  <si>
    <t>1.5 gallons</t>
  </si>
  <si>
    <t>$6.53 per gallon</t>
  </si>
  <si>
    <t>Milk, Kirkland Signature, 2%, organic, lactose free</t>
  </si>
  <si>
    <t>$6.66 per gallon</t>
  </si>
  <si>
    <t>Milk, Kirkland Signature, 2% reduced-fat</t>
  </si>
  <si>
    <t>Milk, Kirkland Signature, fat free</t>
  </si>
  <si>
    <t>Milk, Kirkland Signature, whole</t>
  </si>
  <si>
    <t>Milk, Kirkland Signature, whole, organic</t>
  </si>
  <si>
    <t>$6.58 per gallon</t>
  </si>
  <si>
    <t>Milk, Silk Almond Milk Original</t>
  </si>
  <si>
    <t>$5.99 per gallon</t>
  </si>
  <si>
    <t>Sour Cream, Darigold All Natural</t>
  </si>
  <si>
    <t>$1.33 per lb</t>
  </si>
  <si>
    <t>Whipped Cream, Land o Lakes</t>
  </si>
  <si>
    <t>3 @ 14 oz</t>
  </si>
  <si>
    <t>Yogurt, Chobani Greek, variety</t>
  </si>
  <si>
    <t>20 @ 5.3 oz</t>
  </si>
  <si>
    <t>106 oz</t>
  </si>
  <si>
    <t>$0.13 per oz, or $0.70 each</t>
  </si>
  <si>
    <t>Yogurt, Cool Plus Organic Cultured Dairy Drink</t>
  </si>
  <si>
    <t>50 @ 2.1 oz</t>
  </si>
  <si>
    <t>105 oz</t>
  </si>
  <si>
    <t>$0.22 each</t>
  </si>
  <si>
    <t>Yogurt, Ellenos Greek Yogurt</t>
  </si>
  <si>
    <t>12 @ 4 oz</t>
  </si>
  <si>
    <t>48 oz</t>
  </si>
  <si>
    <t>$0.35 per oz or $1.41 each</t>
  </si>
  <si>
    <t>Yogurt, Kirkland Signature Greek organic</t>
  </si>
  <si>
    <t>$0.12 per oz</t>
  </si>
  <si>
    <t>Yogurt, Yoplait Go-Gurt</t>
  </si>
  <si>
    <t>32 @ 2.25oz</t>
  </si>
  <si>
    <t>$0.11 per oz or $0.25 each</t>
  </si>
  <si>
    <t>Yogurt, Yoplait Variety Pack</t>
  </si>
  <si>
    <t>24 ct @ 6 oz</t>
  </si>
  <si>
    <t>Frozen</t>
  </si>
  <si>
    <t>Avocados, Chosen Foods Chunks</t>
  </si>
  <si>
    <t>$3.33 per lb</t>
  </si>
  <si>
    <t>Beef, ground, Kirkland Signature 85% lean</t>
  </si>
  <si>
    <t>5 @ 1 lb</t>
  </si>
  <si>
    <t>$3.70 per lb</t>
  </si>
  <si>
    <t>Beef, ground, Kirkland Signature 91% lean</t>
  </si>
  <si>
    <t>$3.28 per lb</t>
  </si>
  <si>
    <t>3/6/2019</t>
  </si>
  <si>
    <t>Beef patties, Kirkland Signature Angus</t>
  </si>
  <si>
    <t>$3.48 per lb</t>
  </si>
  <si>
    <t>Beef patties, Kirkland Signature Grass Fed</t>
  </si>
  <si>
    <t>15 ct</t>
  </si>
  <si>
    <t>$3.90 per lb</t>
  </si>
  <si>
    <t>Beef patties, Kirkland Signature Sirloin</t>
  </si>
  <si>
    <t>18 ct</t>
  </si>
  <si>
    <t>$3.67 per lb</t>
  </si>
  <si>
    <t>Beef patties, Quick'N Eat Angus Choice</t>
  </si>
  <si>
    <t>3 lb</t>
  </si>
  <si>
    <t>$4.66 per lb</t>
  </si>
  <si>
    <t>Berries, Kirkland Signature Three Berry Blend</t>
  </si>
  <si>
    <t>$2.50 per lb</t>
  </si>
  <si>
    <t>Blueberries, Kirkland Signature</t>
  </si>
  <si>
    <t>$1.78 per lb</t>
  </si>
  <si>
    <t>Blueberries, Kirkland Signature organic</t>
  </si>
  <si>
    <t>$2.60 per lb</t>
  </si>
  <si>
    <t>Brazi Bites, Brazilian cheese bread</t>
  </si>
  <si>
    <t>62 ct</t>
  </si>
  <si>
    <t>$0.20 each</t>
  </si>
  <si>
    <t>Breakfast bowl, Jimmy Dean</t>
  </si>
  <si>
    <t>56 oz</t>
  </si>
  <si>
    <t>$0.26 per oz or $1.87 each</t>
  </si>
  <si>
    <t>Breakfast sandwich, Jimmy Dean Croissant, cage free</t>
  </si>
  <si>
    <t>54 oz</t>
  </si>
  <si>
    <t>$0.23 per oz, or $1.05 each</t>
  </si>
  <si>
    <t>Breakfast sandwich, Jimmy Dean Delight Turkey Sausage</t>
  </si>
  <si>
    <t>61.2 oz</t>
  </si>
  <si>
    <t>$0.21 per oz, or $1.08 each</t>
  </si>
  <si>
    <t>Broccoli, Kirkland Signature Organic</t>
  </si>
  <si>
    <t>Burritos, El Monterey Variety</t>
  </si>
  <si>
    <t>30 ct</t>
  </si>
  <si>
    <t>Cauliflower, Riced, Purely Frozen Organic</t>
  </si>
  <si>
    <t>$1.95 per lb</t>
  </si>
  <si>
    <t>Cauliflower Stir Fry, Tattoo Chef Organic</t>
  </si>
  <si>
    <t>4 @ 12 pz</t>
  </si>
  <si>
    <t>$0.19 per oz or $3 per lb</t>
  </si>
  <si>
    <t>Cheeseburgers, Pierre Signatures</t>
  </si>
  <si>
    <t>$1.87 each</t>
  </si>
  <si>
    <t>Cherries, Smart Harvest organic</t>
  </si>
  <si>
    <t>$2.62 per lb</t>
  </si>
  <si>
    <t>Chicken Bakes, Kirkland Signature</t>
  </si>
  <si>
    <t>6 @ 8 oz</t>
  </si>
  <si>
    <t>$1.83 each</t>
  </si>
  <si>
    <t>Chicken Bowls, CJ's Bibigo</t>
  </si>
  <si>
    <t>6 @ 12.5 oz</t>
  </si>
  <si>
    <t>75 oz</t>
  </si>
  <si>
    <t>$0.16 per oz or $2 each</t>
  </si>
  <si>
    <t>Chicken, Blackened Breast Strips, Tyson</t>
  </si>
  <si>
    <t>$4.53 per lb</t>
  </si>
  <si>
    <t>Chicken, Bites, Tyson Buffalo</t>
  </si>
  <si>
    <t>3.25 lbs</t>
  </si>
  <si>
    <t>$3.59 per lb</t>
  </si>
  <si>
    <t>Chicken, Breasts, Boneless, Skinless, Kirkland Signature</t>
  </si>
  <si>
    <t>6.5 lbs</t>
  </si>
  <si>
    <t>Chicken, Breasts, Boneless, Skinless, Foster Farms</t>
  </si>
  <si>
    <t>Chicken, Breasts, Kirkland Signature Thin Sliced</t>
  </si>
  <si>
    <t>$2.40 per lb</t>
  </si>
  <si>
    <t>Chicken, Nuggets, Dino Buddies</t>
  </si>
  <si>
    <t>$2.52 per lb</t>
  </si>
  <si>
    <t>Chicken, Nuggets, Foster Farms Breast</t>
  </si>
  <si>
    <t>Chicken, Patties, Foster Farms</t>
  </si>
  <si>
    <t>$2.76 per lb</t>
  </si>
  <si>
    <t>Chicken, Tenderloins, Kirkland Signature</t>
  </si>
  <si>
    <t>Chicken, Tenders, Tyson, Panko breaded</t>
  </si>
  <si>
    <t>$2.87 per lb</t>
  </si>
  <si>
    <t>Chicken, Thighs, Boneless, Skinless, Kirkland Signature</t>
  </si>
  <si>
    <t>Chicken, Wings, Foster Farms Crispy Chipotle BBQ</t>
  </si>
  <si>
    <t>$4.25 per lb</t>
  </si>
  <si>
    <t>Chicken, Wings, Foster Farms Spicy Buffalo</t>
  </si>
  <si>
    <t>Chicken, Wings, Kirkland Signature</t>
  </si>
  <si>
    <t>Chimichangas, El Monterey Chicken</t>
  </si>
  <si>
    <t>18 @ 5 oz</t>
  </si>
  <si>
    <t>90 oz</t>
  </si>
  <si>
    <t>$0.14 per oz or $0.72 each</t>
  </si>
  <si>
    <t>Cod, Alaskan Leader Parmesan</t>
  </si>
  <si>
    <t>2.25 lbs</t>
  </si>
  <si>
    <t>$8.00 per lb</t>
  </si>
  <si>
    <t>Cod, Kirkland Signature Wild Alaskan</t>
  </si>
  <si>
    <t>$8.85 per lb</t>
  </si>
  <si>
    <t>Cod, Trident Beer Battered</t>
  </si>
  <si>
    <t>$5.60 per lb</t>
  </si>
  <si>
    <t>Corn, Kirkland Signature organic</t>
  </si>
  <si>
    <t>$1.40 per lb</t>
  </si>
  <si>
    <t>Corn Dogs, Foster Farms Chicken</t>
  </si>
  <si>
    <t>28 @ 4 oz</t>
  </si>
  <si>
    <t>$0.39 each</t>
  </si>
  <si>
    <t>Crab Cakes, Phillips, Minis</t>
  </si>
  <si>
    <t>Dragon Fruit, Townsend Farms Organic Supreme Blend</t>
  </si>
  <si>
    <t>Dumplings, Bibigo steamed chicken &amp; vegetable</t>
  </si>
  <si>
    <t>Edamame, Organic</t>
  </si>
  <si>
    <t>12 @ 9 oz</t>
  </si>
  <si>
    <t>108 oz</t>
  </si>
  <si>
    <t>$1.70 per lb</t>
  </si>
  <si>
    <t>Fish sticks, Trident</t>
  </si>
  <si>
    <t>Fried Rice, Ajinmoto Yakisoba Chicken</t>
  </si>
  <si>
    <t>6 @ 9 oz</t>
  </si>
  <si>
    <t>$0.23 per oz, or $2.10 each</t>
  </si>
  <si>
    <t>Fries, Lamb Weston Crinkle Cut</t>
  </si>
  <si>
    <t>9 lbs</t>
  </si>
  <si>
    <t>$0.89 per lb</t>
  </si>
  <si>
    <t>Frittatas, Garden Lites Spinach and Egg</t>
  </si>
  <si>
    <t>20 ct</t>
  </si>
  <si>
    <t>$0.64 each</t>
  </si>
  <si>
    <t>Fruit, Nature's Touch Very Berry organic</t>
  </si>
  <si>
    <t>$2.32 per lb</t>
  </si>
  <si>
    <t>Fruit, Wawona Daybreak Blend, Organic</t>
  </si>
  <si>
    <t>$2.25 per lb</t>
  </si>
  <si>
    <t>Fruit smoothies, Wawona Organic</t>
  </si>
  <si>
    <t>$3.33 per lb, or $1.67 each</t>
  </si>
  <si>
    <t>Garlic chicken meal, Birds Eye</t>
  </si>
  <si>
    <t>58 oz</t>
  </si>
  <si>
    <t>$0.15 per oz</t>
  </si>
  <si>
    <t>Hot Pockets, Bacon Egg &amp; Cheese</t>
  </si>
  <si>
    <t>17 @ 4.5 oz</t>
  </si>
  <si>
    <t>246.5 oz</t>
  </si>
  <si>
    <t>$0.71 each</t>
  </si>
  <si>
    <t>Ice cream, Daiya Dairy-Free Vanilla Bar</t>
  </si>
  <si>
    <t>10 ct</t>
  </si>
  <si>
    <t>Ice cream, Haagen Dazs vanilla almond bars</t>
  </si>
  <si>
    <t>15 @ 3oz</t>
  </si>
  <si>
    <t>45 oz</t>
  </si>
  <si>
    <t>$0.83 each</t>
  </si>
  <si>
    <t>Ice cream, Healthy Choice Organic Fudge Bars</t>
  </si>
  <si>
    <t>18 @ 3 oz</t>
  </si>
  <si>
    <t>Ice cream, Keto Sea Salt and Caramel</t>
  </si>
  <si>
    <t>12 @ 3 oz</t>
  </si>
  <si>
    <t>36 oz</t>
  </si>
  <si>
    <t>$0.33 per oz, or $1 each</t>
  </si>
  <si>
    <t>Ice cream, Kirkland Signature Super Premium Vanilla</t>
  </si>
  <si>
    <t>2 @ . 5 gallon</t>
  </si>
  <si>
    <t>1 gallon</t>
  </si>
  <si>
    <t>Ice cream, Kirkland Signature Vanilla Almond bars</t>
  </si>
  <si>
    <t>55.8 oz</t>
  </si>
  <si>
    <t>$0.53 each</t>
  </si>
  <si>
    <t>Ice cream, Yasso Greek Yogurt</t>
  </si>
  <si>
    <t>52.5 oz</t>
  </si>
  <si>
    <t>Langostino, Wild</t>
  </si>
  <si>
    <t>$14.50 per lb</t>
  </si>
  <si>
    <t>Lasagna, Kirkland Signature beef</t>
  </si>
  <si>
    <t>$0.14 per oz</t>
  </si>
  <si>
    <t>Lasagna, Kirkland Signature sausage and beef</t>
  </si>
  <si>
    <t>2 @ 3 lbs</t>
  </si>
  <si>
    <t>Mac and cheese, Beecher's World Best</t>
  </si>
  <si>
    <t>46 oz</t>
  </si>
  <si>
    <t>$0.30 per oz</t>
  </si>
  <si>
    <t>Mangoes, Valle Neuvo organic</t>
  </si>
  <si>
    <t>Mahi Mahi, Kirkland Signature, wild</t>
  </si>
  <si>
    <t>$6.66 per lb</t>
  </si>
  <si>
    <t>Mandarin Orange Chicken, Crazy Cuisine</t>
  </si>
  <si>
    <t>66 oz</t>
  </si>
  <si>
    <t>$0.24 per oz</t>
  </si>
  <si>
    <t>3/2/2/20</t>
  </si>
  <si>
    <t>Meatballs, Kirkland Signature Italian Style</t>
  </si>
  <si>
    <t>$2.83 per lb</t>
  </si>
  <si>
    <t>Non-Meat Patties, Beyond Meat</t>
  </si>
  <si>
    <t>8 @ 4 oz</t>
  </si>
  <si>
    <t>Non-Meat Patties, Don Lee Farms Organic Black Bean</t>
  </si>
  <si>
    <t>$1.16 each</t>
  </si>
  <si>
    <t>Non-Meat Patties, Don Lee Farms Organic Veggie</t>
  </si>
  <si>
    <t>Orange Juice, Sunshine</t>
  </si>
  <si>
    <t>Peas, Kirkland Signature organic</t>
  </si>
  <si>
    <t>$1.52 per lb</t>
  </si>
  <si>
    <t>Philly cheese steak, Raybern</t>
  </si>
  <si>
    <t>6 @ 6.1 oz</t>
  </si>
  <si>
    <t>36.6 oz</t>
  </si>
  <si>
    <t>$2 each</t>
  </si>
  <si>
    <t>Pineapple, Kirkland Signature chunks</t>
  </si>
  <si>
    <t>$1.68 per lb</t>
  </si>
  <si>
    <t>Pita melt, Sandwich Brothers</t>
  </si>
  <si>
    <t>15 @ 2.5 oz</t>
  </si>
  <si>
    <t>37.5 oz</t>
  </si>
  <si>
    <t>$0.29 per oz or $0.73 each</t>
  </si>
  <si>
    <t>Pizza, Kirkland Signature cheese</t>
  </si>
  <si>
    <t>4 ct</t>
  </si>
  <si>
    <t>$0.14 per oz or $2.42 each</t>
  </si>
  <si>
    <t>Pizza, Kirkland Signature thin crust pepperoni</t>
  </si>
  <si>
    <t>$0.16 per oz or $3.00 each</t>
  </si>
  <si>
    <t>Pizza, Milton's Cauliflower Crust</t>
  </si>
  <si>
    <t>$7.50 each</t>
  </si>
  <si>
    <t>Pizza, Sabatasso's Four Cheese</t>
  </si>
  <si>
    <t>3 ct</t>
  </si>
  <si>
    <t>$5.33 each</t>
  </si>
  <si>
    <t>Pizza, Sonoma Beyond Sausage Cauliflower Crust</t>
  </si>
  <si>
    <t>$0.41 per oz or $7 each</t>
  </si>
  <si>
    <t>Pot Pie, Marie Callender's chicken</t>
  </si>
  <si>
    <t>$0.14 per oz, or $1.36 each</t>
  </si>
  <si>
    <t>Pot Stickers, Bibigo Organic Chicken &amp; Vegetables</t>
  </si>
  <si>
    <t>$4 per lb</t>
  </si>
  <si>
    <t>Pot Stickers, Ling Ling Chicken</t>
  </si>
  <si>
    <t>4.2 lbs</t>
  </si>
  <si>
    <t>Ramen, Ajinomoto Shoyu</t>
  </si>
  <si>
    <t>6 @ 9.2 oz</t>
  </si>
  <si>
    <t>55.2 oz</t>
  </si>
  <si>
    <t>$2.40 each</t>
  </si>
  <si>
    <t>Ravioli, Pasta Prima</t>
  </si>
  <si>
    <t>2 @ 16 oz</t>
  </si>
  <si>
    <t>$0.40 per oz</t>
  </si>
  <si>
    <t>Salmon, Kirkland Signature Wild Sockeye</t>
  </si>
  <si>
    <t>$10.00 per lb</t>
  </si>
  <si>
    <t>Salmon, Kirkland Signature, Atlantic, farmed</t>
  </si>
  <si>
    <t>$9.00 per lb</t>
  </si>
  <si>
    <t>Salmon, Trident Wild Salmon Burgers</t>
  </si>
  <si>
    <t>$5.33 per lb</t>
  </si>
  <si>
    <t>Sausage Patties, MorningStar</t>
  </si>
  <si>
    <t>Sausage Patties, Tyson</t>
  </si>
  <si>
    <t>Scallops, Wild U-12</t>
  </si>
  <si>
    <t>$13.60 per lb</t>
  </si>
  <si>
    <t>Seafood Medley</t>
  </si>
  <si>
    <t>$7.20 per lb</t>
  </si>
  <si>
    <t>Shrimp, Kirkland Signature, 21/25, Raw, Farm Raised</t>
  </si>
  <si>
    <t>$7.95 per lb</t>
  </si>
  <si>
    <t>Shrimp, Kirkland Signature, 31/40, Raw, Farm Raised</t>
  </si>
  <si>
    <t>$6.75 per lb</t>
  </si>
  <si>
    <t>Shrimp, Kirkland Signature, 31/40, Cooked, Farm Raised</t>
  </si>
  <si>
    <t>$7.90 per lb</t>
  </si>
  <si>
    <t>Shrimp, Kirkland Signature, 50/70, Cooked, Farm Raised</t>
  </si>
  <si>
    <t>$7.50 per lb</t>
  </si>
  <si>
    <t>Shrimp, Kirkland Signature, Panko Butterfly</t>
  </si>
  <si>
    <t>Shrimp, Kirkland Signature, Tempura</t>
  </si>
  <si>
    <t>2.35 lbs</t>
  </si>
  <si>
    <t>$6.80 per lb</t>
  </si>
  <si>
    <t>Shrimp, U-15 Farmed White</t>
  </si>
  <si>
    <t>$10 per lb</t>
  </si>
  <si>
    <t>Shrimp, Wild Pacific Cold Water</t>
  </si>
  <si>
    <t>Spring Rolls, Royal Asia Vegetable</t>
  </si>
  <si>
    <t>Strawberries, Kirkland Signature, organic</t>
  </si>
  <si>
    <t>$2.65 per lb</t>
  </si>
  <si>
    <t>Strawberries, Kirkland Signature, whole</t>
  </si>
  <si>
    <t>$1.82 per lb</t>
  </si>
  <si>
    <t>Tacos, Don Miguel Chicken Mini</t>
  </si>
  <si>
    <t>72 @ 0.7 oz</t>
  </si>
  <si>
    <t>72 ct</t>
  </si>
  <si>
    <t>Taquitos, El Monterey Chicken</t>
  </si>
  <si>
    <t>30 @ 1.7 oz</t>
  </si>
  <si>
    <t>51 oz</t>
  </si>
  <si>
    <t>Tilapia, Kirkland Signature Loins</t>
  </si>
  <si>
    <t>Uncrustables, Smuckers peanut butter and grape</t>
  </si>
  <si>
    <t>18 @ 2.8 oz</t>
  </si>
  <si>
    <t>50.4 oz</t>
  </si>
  <si>
    <t>$0.22 per oz, or $0.92 each</t>
  </si>
  <si>
    <t>Vegetables, Kirkland Signature Normandy, organic</t>
  </si>
  <si>
    <t>5.5 lbs</t>
  </si>
  <si>
    <t>$1.64 per lb</t>
  </si>
  <si>
    <t>Waffles, Kellogg's Eggo Homestyle</t>
  </si>
  <si>
    <t>Wontons, Bibigo Chicken &amp; Cilantro</t>
  </si>
  <si>
    <t>$0.20 per oz</t>
  </si>
  <si>
    <t>Yakisoba Stir Fry, Ajinomoto</t>
  </si>
  <si>
    <t>6 @ 9oz</t>
  </si>
  <si>
    <t>Grocery</t>
  </si>
  <si>
    <t>A-1 Steak Sauce</t>
  </si>
  <si>
    <t>2 @ 20 oz</t>
  </si>
  <si>
    <t>40 oz</t>
  </si>
  <si>
    <t>$0.22 per oz</t>
  </si>
  <si>
    <t>Almond Butter, Kirkland Signature Organic</t>
  </si>
  <si>
    <t>27 oz</t>
  </si>
  <si>
    <t>$0.47 per oz</t>
  </si>
  <si>
    <t>Almonds, Blue Diamond Garlic Gourmet</t>
  </si>
  <si>
    <t>20 oz</t>
  </si>
  <si>
    <t>$0.50 per oz</t>
  </si>
  <si>
    <t>Almonds, Blue Diamond Smokehouse</t>
  </si>
  <si>
    <t>2.81 lbs</t>
  </si>
  <si>
    <t>$5.26 per lb</t>
  </si>
  <si>
    <t>Almonds, Kirkland Signature</t>
  </si>
  <si>
    <t>$4.26 per lb</t>
  </si>
  <si>
    <t>Almonds, Kirkland Signature, dry roasted</t>
  </si>
  <si>
    <t>$4.96 per lb</t>
  </si>
  <si>
    <t>Almonds, Kirkland Signature, Marcona</t>
  </si>
  <si>
    <t>20.7 oz</t>
  </si>
  <si>
    <t>$0.43 per oz</t>
  </si>
  <si>
    <t>Almonds, Kirkland Signature, organic</t>
  </si>
  <si>
    <t>$8.23 per lb</t>
  </si>
  <si>
    <t>Applesauce, Tree Top, organic</t>
  </si>
  <si>
    <t>4 @ 47.3oz</t>
  </si>
  <si>
    <t>189.2 oz</t>
  </si>
  <si>
    <t>Bacon crumbles, Kirkland Signature</t>
  </si>
  <si>
    <t>$0.49 per oz</t>
  </si>
  <si>
    <t>Barbecue Sauce, Sweet Baby Ray's</t>
  </si>
  <si>
    <t>2 @ 40oz</t>
  </si>
  <si>
    <t>80 oz</t>
  </si>
  <si>
    <t>$0.07 per oz</t>
  </si>
  <si>
    <t>Bars, Autumn's Gold</t>
  </si>
  <si>
    <t>16 ct</t>
  </si>
  <si>
    <t>$1.06 each</t>
  </si>
  <si>
    <t>Bars, Bear Naked Almond Butter</t>
  </si>
  <si>
    <t>$0.81 each</t>
  </si>
  <si>
    <t>Bars, Belvita Biscuit</t>
  </si>
  <si>
    <t>Bars, Caveman Nutrition Variety</t>
  </si>
  <si>
    <t>$0.90 each</t>
  </si>
  <si>
    <t>Bars, Caveman Grain Free</t>
  </si>
  <si>
    <t>$0.87 each</t>
  </si>
  <si>
    <t>Bars, Clif Bar Variety Pack</t>
  </si>
  <si>
    <t>Bars, Fit Crunch</t>
  </si>
  <si>
    <t>$0.94 each</t>
  </si>
  <si>
    <t>Bars, Jojo's Guilt Free Chocolate</t>
  </si>
  <si>
    <t>14 ct</t>
  </si>
  <si>
    <t>Bars, Kind</t>
  </si>
  <si>
    <t>$0.99 each</t>
  </si>
  <si>
    <t>Bars, Kind Minis</t>
  </si>
  <si>
    <t>Bars, Kirkland Signature Nut Bars</t>
  </si>
  <si>
    <t>Bars, Kirkland Signature Soft and Chewy Granola</t>
  </si>
  <si>
    <t>64 ct</t>
  </si>
  <si>
    <t>$0.13 each</t>
  </si>
  <si>
    <t>Bars, Nature's Bakery Fig Bars</t>
  </si>
  <si>
    <t>Bars, Nature Valley Biscuits with Almond Butter</t>
  </si>
  <si>
    <t>Bars, Nature Valley Fruit and Nut</t>
  </si>
  <si>
    <t>48 ct</t>
  </si>
  <si>
    <t>$0.27 each</t>
  </si>
  <si>
    <t>Bars, Nature Valley Protein Chewy</t>
  </si>
  <si>
    <t>Bars, Nature Valley Sweet &amp; Salty</t>
  </si>
  <si>
    <t>Bars, Nutri-Grain Cereal Bar</t>
  </si>
  <si>
    <t>$0.23 each</t>
  </si>
  <si>
    <t>Bars, Ratio Crunchy Toasted Almond</t>
  </si>
  <si>
    <t>$1.12 each</t>
  </si>
  <si>
    <t>Bars, Quaker Chewy Granola Variety</t>
  </si>
  <si>
    <t>Bars, Universal Bakery Organic Paleo</t>
  </si>
  <si>
    <t>$0.60 each</t>
  </si>
  <si>
    <t>Bread, Dave's Killer Organic 21</t>
  </si>
  <si>
    <t>2 @ 27 oz</t>
  </si>
  <si>
    <t>$0.15 per oz, or $4.00 each</t>
  </si>
  <si>
    <t>Bread, Dave's Killer Organic Powerseed Thin</t>
  </si>
  <si>
    <t>2 @ 24 oz</t>
  </si>
  <si>
    <t>$0.17 per oz, or $4.00 each</t>
  </si>
  <si>
    <t>Bread, Dave's Killer Organic Sprouted</t>
  </si>
  <si>
    <t>2 @ 22 oz</t>
  </si>
  <si>
    <t>44 oz</t>
  </si>
  <si>
    <t>$0.18 per oz, or $4.00 each</t>
  </si>
  <si>
    <t>Bread, Dave's Killer Organic White Bread Done Right</t>
  </si>
  <si>
    <t>2 @ 25 oz</t>
  </si>
  <si>
    <t>50 oz</t>
  </si>
  <si>
    <t>$0.15 per oz, or $3.85 each</t>
  </si>
  <si>
    <t>Bread, Essential Baking Organic Sourdough</t>
  </si>
  <si>
    <t>3 @ 18.2 oz</t>
  </si>
  <si>
    <t>54.6 oz</t>
  </si>
  <si>
    <t>$0.15 per oz, or $2.66 each</t>
  </si>
  <si>
    <t>Bread, Franz 100% Whole Wheat</t>
  </si>
  <si>
    <t>2 @ 32 oz</t>
  </si>
  <si>
    <t>$0.08 per oz, or $2.50 each</t>
  </si>
  <si>
    <t>Bread, Franz Giant White</t>
  </si>
  <si>
    <t>$0.07 per oz, or $2.20 each</t>
  </si>
  <si>
    <t>Bread, Franz Gluten Free 7 Grain White</t>
  </si>
  <si>
    <t>$0.25 per oz, or $4.90 each</t>
  </si>
  <si>
    <t>Bread, Franz Great Seed Organic</t>
  </si>
  <si>
    <t>2 @ 26 oz</t>
  </si>
  <si>
    <t>52 oz</t>
  </si>
  <si>
    <t>$0.13 per oz, or $3.50 each</t>
  </si>
  <si>
    <t>Bread, Franz Hamburger Buns, sesame</t>
  </si>
  <si>
    <t>Bread, Franz San Juan 9 Grain Bread</t>
  </si>
  <si>
    <t>$0.09 per oz, or $2.90 each</t>
  </si>
  <si>
    <t>Bread, Innkeepers Organic Cinnamon Raisin Bread</t>
  </si>
  <si>
    <t>2 @ 28 oz</t>
  </si>
  <si>
    <t>$0.14 per oz or $4 each</t>
  </si>
  <si>
    <t>Bread, King's Hawaiian Sweet Rolls</t>
  </si>
  <si>
    <t>$0.17 each</t>
  </si>
  <si>
    <t>Bread, Milton's Multigrain Muffins</t>
  </si>
  <si>
    <t>Bread, Oroweat 100% Whole Wheat</t>
  </si>
  <si>
    <t>Bread, Oroweat All Natural Buttermilk</t>
  </si>
  <si>
    <t>$0.09 per oz or $2.90 each</t>
  </si>
  <si>
    <t>Bread, Oroweat Oatnut</t>
  </si>
  <si>
    <t>Bread, Orowheat Schwarzwalder Dark Rye</t>
  </si>
  <si>
    <t>$0.13 per oz or $2 each</t>
  </si>
  <si>
    <t>Bread, Papa Pita Bakery Greek Pita</t>
  </si>
  <si>
    <t>$0.10 per oz or $0.28 each</t>
  </si>
  <si>
    <t>Bread, Portland French Sourdough</t>
  </si>
  <si>
    <t>Bread, Svenhards Danish</t>
  </si>
  <si>
    <t>$0.49 each</t>
  </si>
  <si>
    <t>Bread, Thomas English Muffins</t>
  </si>
  <si>
    <t>Bread, Udi's Gluten Free Multigrain</t>
  </si>
  <si>
    <t>2 @ 19 oz</t>
  </si>
  <si>
    <t>38 oz</t>
  </si>
  <si>
    <t>$0.24 per oz or $4.65 each</t>
  </si>
  <si>
    <t>Breakfast Essentials, Carnation</t>
  </si>
  <si>
    <t>40 ct</t>
  </si>
  <si>
    <t>Broth, Better than Bouillon, Beef, organic</t>
  </si>
  <si>
    <t>Broth, Better than Bouillon, Chicken, organic</t>
  </si>
  <si>
    <t>$0.37 per oz</t>
  </si>
  <si>
    <t>Broth, Better than Boullion, Vegetable, organic</t>
  </si>
  <si>
    <t>Broth, Golden Ladle Organic Chicken Bone Broth</t>
  </si>
  <si>
    <t>$0.09 per oz or $3 each</t>
  </si>
  <si>
    <t>Broth, Lonolife Beef Bone Broth Packets</t>
  </si>
  <si>
    <t>15 @ 0.53 oz</t>
  </si>
  <si>
    <t>7.95 oz</t>
  </si>
  <si>
    <t>$1.71 per oz or $0.91 each</t>
  </si>
  <si>
    <t>Broth, Swanson Chicken Broth 33% Less Sodium</t>
  </si>
  <si>
    <t>12 @ 14.5oz</t>
  </si>
  <si>
    <t>174 oz</t>
  </si>
  <si>
    <t>$0.04 per oz, or $0.57 per can</t>
  </si>
  <si>
    <t>Cashew clusters, Kirkland Signature</t>
  </si>
  <si>
    <t>$0.31 per oz</t>
  </si>
  <si>
    <t>Cashews, Kirkland Signature</t>
  </si>
  <si>
    <t>Cashews, Kirkland Signature organic unsalted</t>
  </si>
  <si>
    <t>Candy, Bark Thins Dark Chocolate Almond</t>
  </si>
  <si>
    <t>Candy, Black Forest Organic Gummy Bears</t>
  </si>
  <si>
    <t>65 @ .8 oz</t>
  </si>
  <si>
    <t>$0.19 per oz or $0.15 each</t>
  </si>
  <si>
    <t>Candy, Brookside Dark Chocolate Acai Blueberry</t>
  </si>
  <si>
    <t>$0.33 per oz</t>
  </si>
  <si>
    <t>Candy, Ferrero Rocher Hazelnut Chocolate</t>
  </si>
  <si>
    <t>21.2 oz</t>
  </si>
  <si>
    <t>$0.64 per oz</t>
  </si>
  <si>
    <t>Candy, Godiva Spring Chocolate Box</t>
  </si>
  <si>
    <t>10.8 oz</t>
  </si>
  <si>
    <t>$1.39 each</t>
  </si>
  <si>
    <t>Candy, Harry and David Moose Munch</t>
  </si>
  <si>
    <t>$0.28 per oz</t>
  </si>
  <si>
    <t>Candy, Hershey's Nuggets Assortment</t>
  </si>
  <si>
    <t>Candy, Hershey's Variety</t>
  </si>
  <si>
    <t>Candy, Hi Chew Fruit Chews</t>
  </si>
  <si>
    <t>Candy, Inno Foods Dark Chocolate Nuggets</t>
  </si>
  <si>
    <t>$0.56 per oz</t>
  </si>
  <si>
    <t>Candy, Kit Kat Mini Variety</t>
  </si>
  <si>
    <t>51.9 oz</t>
  </si>
  <si>
    <t>$0.23 per oz</t>
  </si>
  <si>
    <t>Candy, Kirkland Signature All Chocolate Mix</t>
  </si>
  <si>
    <t>$0.18 per oz</t>
  </si>
  <si>
    <t>Candy, Kirkland Signature Dark Chocolate Mangos</t>
  </si>
  <si>
    <t>19.4 oz</t>
  </si>
  <si>
    <t>$0.51 per oz</t>
  </si>
  <si>
    <t>Candy, Kirkland Signature Funhouse Treats</t>
  </si>
  <si>
    <t>92 oz</t>
  </si>
  <si>
    <t>$2.43 per lb</t>
  </si>
  <si>
    <t>Candy, Kirkland Signature Gourmet Jelly Bean</t>
  </si>
  <si>
    <t>Candy, Kirkland Signature Macadamia Clusters</t>
  </si>
  <si>
    <t>$0.45 per oz</t>
  </si>
  <si>
    <t>Candy, Kirkland Signature Milk Chocolate Almonds</t>
  </si>
  <si>
    <t>Candy, Kirkland Signature Milk Chocolate Raisins</t>
  </si>
  <si>
    <t>Candy, Kirkland Signature Mini Chocolate with Reeses</t>
  </si>
  <si>
    <t>Candy, Lindt Lindor Truffles</t>
  </si>
  <si>
    <t>$0.52 per oz</t>
  </si>
  <si>
    <t>Candy, M&amp;M Milk Chocolate</t>
  </si>
  <si>
    <t>62 oz</t>
  </si>
  <si>
    <t>Candy, M&amp;M Mars Variety</t>
  </si>
  <si>
    <t>Candy, M&amp;M Peanut</t>
  </si>
  <si>
    <t>Candy, Nibmor Organic Dark Chocolate with Blueberries</t>
  </si>
  <si>
    <t>$0.61 per oz</t>
  </si>
  <si>
    <t>Candy, Red Vines, American Licorice</t>
  </si>
  <si>
    <t>$1.74 per lb</t>
  </si>
  <si>
    <t>Candy, Sconza Lemoncello Almonds</t>
  </si>
  <si>
    <t>$0.38 per oz</t>
  </si>
  <si>
    <t>Candy, See's Assorted Lollypops</t>
  </si>
  <si>
    <t>Candy, See's Peanut Brittle</t>
  </si>
  <si>
    <t>$0.71 per oz</t>
  </si>
  <si>
    <t>Candy, Unreal Dark Chocolate Coconut Mini Bars</t>
  </si>
  <si>
    <t>15.34 oz</t>
  </si>
  <si>
    <t>$0.65 per oz</t>
  </si>
  <si>
    <t>Canned, Artichokes, hearts in oil, Kirkland Signature</t>
  </si>
  <si>
    <t>2 @ 33 oz</t>
  </si>
  <si>
    <t>Canned, Black Beans, S&amp;W organic</t>
  </si>
  <si>
    <t>8 @ 15 oz</t>
  </si>
  <si>
    <t>120 oz</t>
  </si>
  <si>
    <t>$0.06 per oz, or $0.87 per can</t>
  </si>
  <si>
    <t>Canned, Chunk Chicken Breast, Kirkland Signature</t>
  </si>
  <si>
    <t>$0.13 per oz, or $1.66 per can</t>
  </si>
  <si>
    <t>Canned, Clams, Seawatch chopped</t>
  </si>
  <si>
    <t>2 @ 51 oz</t>
  </si>
  <si>
    <t>102 oz</t>
  </si>
  <si>
    <t>Canned, Coconut milk, Thai Kitchen organic</t>
  </si>
  <si>
    <t>6 @ 13.66 oz</t>
  </si>
  <si>
    <t>81.96 oz</t>
  </si>
  <si>
    <t>$0.11 per oz, or $1.50 per can</t>
  </si>
  <si>
    <t>Canned, Corn, Kirkland Signature</t>
  </si>
  <si>
    <t>12 @ 15.25 oz</t>
  </si>
  <si>
    <t>183 oz</t>
  </si>
  <si>
    <t>$0.03 per oz, or $0.50 per can</t>
  </si>
  <si>
    <t>Canned, Fruit Cocktail, S &amp; W</t>
  </si>
  <si>
    <t>$0.10 per oz, or $1.50 per can</t>
  </si>
  <si>
    <t>Canned, Green Beans, Kirkland Signature</t>
  </si>
  <si>
    <t>12 @ 14.5 oz</t>
  </si>
  <si>
    <t>Canned, Kidney Beans, S&amp;W organic</t>
  </si>
  <si>
    <t>8 @ 15.25 oz</t>
  </si>
  <si>
    <t>122 oz</t>
  </si>
  <si>
    <t>Canned, Mushrooms, Festival organic</t>
  </si>
  <si>
    <t>$0.20 per oz, or $0.81 per can</t>
  </si>
  <si>
    <t>Canned, Salmon, Kirkland Signature, Wild Pink</t>
  </si>
  <si>
    <t>6 @ 6 oz</t>
  </si>
  <si>
    <t>$0.39 per oz, or $2.33 per can</t>
  </si>
  <si>
    <t>Canned, Sardines, Season, in olive oil</t>
  </si>
  <si>
    <t>6 @ 4.375 oz</t>
  </si>
  <si>
    <t>26.25 oz</t>
  </si>
  <si>
    <t>$0.38 per oz, or $1.67 per can</t>
  </si>
  <si>
    <t>Canned, Spam, 25% less sodium</t>
  </si>
  <si>
    <t>8 @ 12 oz</t>
  </si>
  <si>
    <t>$0.21 per oz, or $2.50 each</t>
  </si>
  <si>
    <t>Canned, Tomatoes, diced, Hunts</t>
  </si>
  <si>
    <t>8 @ 14.5 oz</t>
  </si>
  <si>
    <t>116 oz</t>
  </si>
  <si>
    <t>$0.05 per oz, or $0.75 per can</t>
  </si>
  <si>
    <t>Canned, Tomatoes, paste, Kirkland Signature organic</t>
  </si>
  <si>
    <t>12 @ 6 oz</t>
  </si>
  <si>
    <t>$0.08 per oz, or $0.50 per can</t>
  </si>
  <si>
    <t>Canned, Tomatoes, sauce, Hunts</t>
  </si>
  <si>
    <t>12 @ 15 oz</t>
  </si>
  <si>
    <t>180 oz</t>
  </si>
  <si>
    <t>$0.04 per oz, or $0.67 per can</t>
  </si>
  <si>
    <t>Canned, Tuna, Chicken of the Sea chunk light tuna</t>
  </si>
  <si>
    <t>12 @ 7 oz</t>
  </si>
  <si>
    <t>84 oz</t>
  </si>
  <si>
    <t>$0.14 per oz or $1.00 per can</t>
  </si>
  <si>
    <t>Canned, Tuna, Kirkland Signature albacore</t>
  </si>
  <si>
    <t>8 @ 7 oz</t>
  </si>
  <si>
    <t>$0.29 per oz, or $2.00 per can</t>
  </si>
  <si>
    <t>Canned, Tuna, Safe Catch Yellowfin</t>
  </si>
  <si>
    <t>6 @ 5 oz</t>
  </si>
  <si>
    <t>$0.40 per oz, or $1 per can</t>
  </si>
  <si>
    <t>Canned, Tuna, Wild Planet Albacore</t>
  </si>
  <si>
    <t>$0.52 per oz, or $2.58 per can</t>
  </si>
  <si>
    <t>Cereal, Autumn's Gold Grain Free Granola</t>
  </si>
  <si>
    <t>$0.75 per oz</t>
  </si>
  <si>
    <t>Cereal, Cinnamon Toast Crunch</t>
  </si>
  <si>
    <t>49.5 oz</t>
  </si>
  <si>
    <t>Cereal, General Mills Cheerios</t>
  </si>
  <si>
    <t>2 @ 20.3 oz</t>
  </si>
  <si>
    <t>40.6 oz</t>
  </si>
  <si>
    <t>$0.16 per oz</t>
  </si>
  <si>
    <t>Cereal, General Mills Honey Nut Cheerios</t>
  </si>
  <si>
    <t>2 @ 27.5 oz</t>
  </si>
  <si>
    <t>55 oz</t>
  </si>
  <si>
    <t>Cereal, General Mills Lucky Charms, Gluten Free</t>
  </si>
  <si>
    <t>2 @ 23 oz</t>
  </si>
  <si>
    <t>Cereal, General Mills Morning Summit</t>
  </si>
  <si>
    <t>$0.34 per oz</t>
  </si>
  <si>
    <t>Cereal, General Mills Trix / Cocoa Puffs</t>
  </si>
  <si>
    <t>44.75 oz</t>
  </si>
  <si>
    <t>Cereal, Honey Bunches of Oats</t>
  </si>
  <si>
    <t>Cereal, Kellogg's Frosted Mini Wheats</t>
  </si>
  <si>
    <t>2 @ 35 oz</t>
  </si>
  <si>
    <t>70 oz</t>
  </si>
  <si>
    <t>Cereal, Kellogg's Raisin Bran</t>
  </si>
  <si>
    <t>76.5 oz</t>
  </si>
  <si>
    <t>Cereal, Kellogg's Special K Red Berries</t>
  </si>
  <si>
    <t>43 oz</t>
  </si>
  <si>
    <t>Cereal, Kellogg's Tri Fun Pack Asst</t>
  </si>
  <si>
    <t>Cereal, Nature's Path Organic Flax Pumpkin Granola</t>
  </si>
  <si>
    <t>35.3 oz</t>
  </si>
  <si>
    <t>Cereal, Nature's Path Organic Grain Free Granola</t>
  </si>
  <si>
    <t>$0.63 per oz</t>
  </si>
  <si>
    <t>Cereal, Post Grape-Nuts</t>
  </si>
  <si>
    <t>Cereal, Post Honey Bunches of Oats</t>
  </si>
  <si>
    <t>Cereal, Quaker Simply Granola</t>
  </si>
  <si>
    <t>2 @ 34.5 oz</t>
  </si>
  <si>
    <t>69 oz</t>
  </si>
  <si>
    <t>Channa Masala, Tasty Bite organic</t>
  </si>
  <si>
    <t>8 @ 10 oz</t>
  </si>
  <si>
    <t>$0.17 per oz, or $1.67 each</t>
  </si>
  <si>
    <t>Cheese, Parmesan, Kraft grated</t>
  </si>
  <si>
    <t>Cheese, Velveeta</t>
  </si>
  <si>
    <t>2 @ 2 lbs</t>
  </si>
  <si>
    <t>$3.35 per lb</t>
  </si>
  <si>
    <t>Chia Seeds, Nature's Intent, organic</t>
  </si>
  <si>
    <t>$2.30 per lb</t>
  </si>
  <si>
    <t>Chips, Banana Organic Plantain</t>
  </si>
  <si>
    <t>Chips, Cape Cod Kettle</t>
  </si>
  <si>
    <t>$0.21 per oz</t>
  </si>
  <si>
    <t>Chips, Doritos Nacho Cheese</t>
  </si>
  <si>
    <t>Chips, Food Should Taste Good Multigrain</t>
  </si>
  <si>
    <t>$0.29 per oz</t>
  </si>
  <si>
    <t>Chips, Frito Lay Baked Variety</t>
  </si>
  <si>
    <t>$0.45 each</t>
  </si>
  <si>
    <t>Chips, Frito Lay Variety</t>
  </si>
  <si>
    <t>36 ct @ 1.3 oz</t>
  </si>
  <si>
    <t>54 ct @ 1 oz</t>
  </si>
  <si>
    <t>54 ct</t>
  </si>
  <si>
    <t>Chips, Kirkland Signature Kettle</t>
  </si>
  <si>
    <t>Chips, Kirkland Signature Peanut Butter Pretzels</t>
  </si>
  <si>
    <t>Chips, Kirkland Signature Tortilla Chips, organic</t>
  </si>
  <si>
    <t>Chips, Kirkland Signature Tortilla Strips</t>
  </si>
  <si>
    <t>Chips, Late July Multigrain organic</t>
  </si>
  <si>
    <t>Chips, Munchies Snack Mix</t>
  </si>
  <si>
    <t>Chips, Off the Eaten Path Veggie Crisps</t>
  </si>
  <si>
    <t>26 ct</t>
  </si>
  <si>
    <t>$0.58 each</t>
  </si>
  <si>
    <t>Chips, Off the Eaten Path Veggie Mosaic</t>
  </si>
  <si>
    <t>Chips, Pringles Variety Grab n Go</t>
  </si>
  <si>
    <t>36 @ 1.3 oz</t>
  </si>
  <si>
    <t>46.8 oz</t>
  </si>
  <si>
    <t>$0.33 per oz or $0.43 each</t>
  </si>
  <si>
    <t>Chips, Ruffles</t>
  </si>
  <si>
    <t>Chips, Sensible Portions Organic Veggie Straws</t>
  </si>
  <si>
    <t>25 oz</t>
  </si>
  <si>
    <t>Chips, Snack Factory Organic Pretzel Crisps</t>
  </si>
  <si>
    <t>Chips, Stacy's Pita, organic</t>
  </si>
  <si>
    <t>Chips, Utz Pub Mix</t>
  </si>
  <si>
    <t>Chocolate syrup, Hershey's Simply</t>
  </si>
  <si>
    <t>2 @ 48 oz</t>
  </si>
  <si>
    <t>Cinnamon Rolls, El Camino Real Bakery</t>
  </si>
  <si>
    <t>35 oz</t>
  </si>
  <si>
    <t>Coffee, Ground, Dunkin' Donuts Original Blend</t>
  </si>
  <si>
    <t>$6.29 per lb</t>
  </si>
  <si>
    <t>Coffee, Ground, Folgers Classic Roast</t>
  </si>
  <si>
    <t>2 @ 38.4 oz</t>
  </si>
  <si>
    <t>4.8 lbs</t>
  </si>
  <si>
    <t>$2.71 per lb</t>
  </si>
  <si>
    <t>Coffee, Ground, Kirkland Signature 100% Colombian fine grind</t>
  </si>
  <si>
    <t>Coffee, Ground, Kirkland Signature, Arabica, Decaf</t>
  </si>
  <si>
    <t>$2.96 per lb</t>
  </si>
  <si>
    <t>Coffee, Ground, Pleasant Hill Farms 100% Arabica Restaurant Blend</t>
  </si>
  <si>
    <t>$4.80 per lb</t>
  </si>
  <si>
    <t>Coffee, Instant, Nescafe Taster's Choice House Blend</t>
  </si>
  <si>
    <t>$1.00 per oz</t>
  </si>
  <si>
    <t>Coffee, Instant, Starbucks Via Colombian</t>
  </si>
  <si>
    <t>Coffee, Nespresso Capsules, Starbucks Variety</t>
  </si>
  <si>
    <t>Coffee, Pods, Kirkland Signature, Breakfast Blend Organic</t>
  </si>
  <si>
    <t>Coffee, Pods, Kirkland Signature, Medium Roast Organic</t>
  </si>
  <si>
    <t>Coffee, Pods, Kirkland Signature, Pacific Bold</t>
  </si>
  <si>
    <t>Coffee, Pods, Original Donut Shop Medium Roast</t>
  </si>
  <si>
    <t>100 ct</t>
  </si>
  <si>
    <t>$0.43 each</t>
  </si>
  <si>
    <t>Coffee, Pods, Starbucks Pike Place</t>
  </si>
  <si>
    <t>$0.51 each</t>
  </si>
  <si>
    <t>Coffee, Pods, Tully's, Hawaiian Blend</t>
  </si>
  <si>
    <t>Coffee, Pods, San Francisco Bay French Roast</t>
  </si>
  <si>
    <t>$0.30 each</t>
  </si>
  <si>
    <t>Coffee, Whole Bean, Kirkland Signature by Starbucks, Espresso</t>
  </si>
  <si>
    <t>Coffee, Whole Bean, Kirkland Signature by Starbucks, House Blend</t>
  </si>
  <si>
    <t>Coffee, Whole Bean, Kirkland Signature, Colombian Supremo</t>
  </si>
  <si>
    <t>$5.16 per lb</t>
  </si>
  <si>
    <t>Coffee, Whole Bean, Kirkland Signature, Guatemalan</t>
  </si>
  <si>
    <t>Coffee, Whole Bean, Kirkland Signature, organic</t>
  </si>
  <si>
    <t>$5.00 per lb</t>
  </si>
  <si>
    <t>Coffee, Whole Bean, San Francisco Bay, French Roast</t>
  </si>
  <si>
    <t>Coffee, Whole Bean, San Francisco Bay Rain Forest Blend, organic</t>
  </si>
  <si>
    <t>Coffee, Whole Bean, Starbucks French Roast</t>
  </si>
  <si>
    <t>Coffee creamer, International Delight French Vanilla</t>
  </si>
  <si>
    <t>$0.05 each</t>
  </si>
  <si>
    <t>Coffee creamer, Laird Superfood Original</t>
  </si>
  <si>
    <t>$0.62 per oz</t>
  </si>
  <si>
    <t>Coffee creamer, Nestle Coffee-Mate</t>
  </si>
  <si>
    <t>Cookies, Bamboo Lane Organic Brown Rice Rollers</t>
  </si>
  <si>
    <t>Cookies, Jennies Organic Coconut Bites</t>
  </si>
  <si>
    <t>$0.42 per oz</t>
  </si>
  <si>
    <t>Cookies, Kellogg's Rice Krispie Treats</t>
  </si>
  <si>
    <t>$0.19 each</t>
  </si>
  <si>
    <t>Cookies, Mrs. Thinsters Coconut Thins</t>
  </si>
  <si>
    <t>19 oz</t>
  </si>
  <si>
    <t>Cookies, Nabisco Variety Pack</t>
  </si>
  <si>
    <t>Cookies, Oreos</t>
  </si>
  <si>
    <t>10 packs</t>
  </si>
  <si>
    <t>Cookies, Pepperidge Farm Milano</t>
  </si>
  <si>
    <t>Cookies, Sugar Bowl Bakery Petite Palmiers</t>
  </si>
  <si>
    <t>Cookies, Universal Bakery Aussie Bites, organic</t>
  </si>
  <si>
    <t>Crackers, Cello Parmesan Whisps</t>
  </si>
  <si>
    <t>9.5 oz</t>
  </si>
  <si>
    <t>$1.05 per oz</t>
  </si>
  <si>
    <t>Crackers, Cello Whisps Variety</t>
  </si>
  <si>
    <t>14 @ .63 oz</t>
  </si>
  <si>
    <t>8.82 oz</t>
  </si>
  <si>
    <t>$1.25 per oz or $0.79 each</t>
  </si>
  <si>
    <t>Crackers, Crunchmaster 4 Cheese Sesame Rice</t>
  </si>
  <si>
    <t>6 @ 3.5 oz</t>
  </si>
  <si>
    <t>Crackers, Crunchmast Organic Savory Miso</t>
  </si>
  <si>
    <t>Crackers, From the Ground Up Cauliflower Cheddar</t>
  </si>
  <si>
    <t>2 @ 8 oz</t>
  </si>
  <si>
    <t>Crackers, Kirkland Signature Animal Crackers, organic</t>
  </si>
  <si>
    <t>Crackers, Milton's Gluten Free Sea Salt</t>
  </si>
  <si>
    <t>Crackers, Nabisco Honey Maid Graham Crackers</t>
  </si>
  <si>
    <t>4 boxes</t>
  </si>
  <si>
    <t>57.6 oz</t>
  </si>
  <si>
    <t>Crackers, Nabisco Premium Saltines</t>
  </si>
  <si>
    <t>Crackers, Nabisco Ritz</t>
  </si>
  <si>
    <t>61.65 oz</t>
  </si>
  <si>
    <t>Crackers, Nabisco Triscuits, organic</t>
  </si>
  <si>
    <t>$0.27 per oz</t>
  </si>
  <si>
    <t>Crackers, Nabisco Wheat Thins, organic</t>
  </si>
  <si>
    <t>Crackers, Pepperidge Farm Goldfish</t>
  </si>
  <si>
    <t>45 @ 1 oz</t>
  </si>
  <si>
    <t>45 ct</t>
  </si>
  <si>
    <t>Crackers, RW Garcia 3 Seed Sweet Potato</t>
  </si>
  <si>
    <t>2 @ 15 oz</t>
  </si>
  <si>
    <t>$0.32 per oz</t>
  </si>
  <si>
    <t>Crackers, Simple Mills Sea Salt</t>
  </si>
  <si>
    <t>17 oz</t>
  </si>
  <si>
    <t>$0.53 per oz</t>
  </si>
  <si>
    <t>Crackers, Sunshine Cheez-Its</t>
  </si>
  <si>
    <t>Crackers, The Snak Yard Crispy Asparagus</t>
  </si>
  <si>
    <t>$1.33 per oz</t>
  </si>
  <si>
    <t>Crackers, The Snak Yard Shiitake Mushroom</t>
  </si>
  <si>
    <t>7.5 oz</t>
  </si>
  <si>
    <t>$0.92 per oz</t>
  </si>
  <si>
    <t>Croutons, Fresh Gourmet Roasted Garlic</t>
  </si>
  <si>
    <t>Doughnuts, Franz Blueberry Old Fashioned</t>
  </si>
  <si>
    <t>Dried fruit, Bare Fruit Organic Fuji Apple Chips</t>
  </si>
  <si>
    <t>Dried fruit, Bare Organic Baked Banana Chips</t>
  </si>
  <si>
    <t>9 oz</t>
  </si>
  <si>
    <t>$0.59 per oz</t>
  </si>
  <si>
    <t>Dried fruit, Happy Village Calimyrna Figs, organic</t>
  </si>
  <si>
    <t>Dried fruit, Kirkland Signature organic dried blueberries</t>
  </si>
  <si>
    <t>$0.60 per oz</t>
  </si>
  <si>
    <t>Dried fruit, Kirkland Signature Organic Dried Tart Cherries</t>
  </si>
  <si>
    <t>Dried fruit, Kirkland Signature Sunsweet Dried Plums</t>
  </si>
  <si>
    <t>Dried fruit, Made in Nature Organic Apricots</t>
  </si>
  <si>
    <t>Dried fruit, Made in Nature Organic Deglet Noor Dates</t>
  </si>
  <si>
    <t>Dried fruit, Nutty &amp; Fruity organic raw coconut</t>
  </si>
  <si>
    <t>Dried fruit, Nutty &amp; Fruity strawberries</t>
  </si>
  <si>
    <t>Dried fruit, Nutty Fruity young ginger chunks</t>
  </si>
  <si>
    <t>Dried fruit, Ocean Spray Craisins</t>
  </si>
  <si>
    <t>Dried fruit, Paradise Green dried mangoes</t>
  </si>
  <si>
    <t>35.2 oz</t>
  </si>
  <si>
    <t>Dried fruit, Sun-maid Raisins, organic</t>
  </si>
  <si>
    <t>Evaporated Milk, Kirkland Signature</t>
  </si>
  <si>
    <t>12 @ 12 oz</t>
  </si>
  <si>
    <t>$0.07 per oz or $0.83 per can</t>
  </si>
  <si>
    <t>Fruit snacks, Fruit by the Foot</t>
  </si>
  <si>
    <t>48 @ 0.75 oz</t>
  </si>
  <si>
    <t>$0.26 each</t>
  </si>
  <si>
    <t>Fruit snacks, Motts</t>
  </si>
  <si>
    <t>90 @ 0.8 oz</t>
  </si>
  <si>
    <t>90 ct</t>
  </si>
  <si>
    <t>Fruit snacks, Pure Organic Layered Fruit Bar</t>
  </si>
  <si>
    <t>24 @ 0.63 oz</t>
  </si>
  <si>
    <t>Fruit snacks, Stretch Island 100% natural fruit</t>
  </si>
  <si>
    <t>$0.21 each</t>
  </si>
  <si>
    <t>Fruit snacks, Welch's</t>
  </si>
  <si>
    <t>$0.12 each</t>
  </si>
  <si>
    <t>Fruit spread, Kirkland Signature NW Raspberry</t>
  </si>
  <si>
    <t>Fruit spread, Kirkland Signature Organic Strawberry</t>
  </si>
  <si>
    <t>Fruit spread, Les Comtes de Provence Organic Fig</t>
  </si>
  <si>
    <t>26.4 oz</t>
  </si>
  <si>
    <t>Ghee, Carrington Farms, organic</t>
  </si>
  <si>
    <t>Gravy, McCormick Brown Gravy mix</t>
  </si>
  <si>
    <t>Gum and Mints, Extra</t>
  </si>
  <si>
    <t>18 @ 15 ct</t>
  </si>
  <si>
    <t>270 ct</t>
  </si>
  <si>
    <t>$0.61 per pack</t>
  </si>
  <si>
    <t>Gum and Mints, Trident Mint Variety</t>
  </si>
  <si>
    <t>20 @ 14 ct</t>
  </si>
  <si>
    <t>280 ct</t>
  </si>
  <si>
    <t>$0.68 per pack</t>
  </si>
  <si>
    <t>Hash browns, Golden Grill Russet</t>
  </si>
  <si>
    <t>8 @ 4.2 oz</t>
  </si>
  <si>
    <t>33.6 oz</t>
  </si>
  <si>
    <t>Hazelnut Spread, Nutella</t>
  </si>
  <si>
    <t>2 @ 33.5 oz</t>
  </si>
  <si>
    <t>67 oz</t>
  </si>
  <si>
    <t>Hazelnut Spread, Nutella and Go</t>
  </si>
  <si>
    <t>Honey, Kirkland Signature, local raw &amp; unfiltered</t>
  </si>
  <si>
    <t>Honey, Kirkland Signature, raw organic bears</t>
  </si>
  <si>
    <t>3 @ 24 oz</t>
  </si>
  <si>
    <t>Honey, Kirkland Signature, wildflower</t>
  </si>
  <si>
    <t>Hot sauce, Cholula</t>
  </si>
  <si>
    <t>2 @ 12 oz</t>
  </si>
  <si>
    <t>Hot sauce, Frank's Red Hot</t>
  </si>
  <si>
    <t>Jerky, Golden Island Korean BBQ Pork</t>
  </si>
  <si>
    <t>14.5 oz</t>
  </si>
  <si>
    <t>$0.83 per oz</t>
  </si>
  <si>
    <t>Jerky, Hempler's Landjaeger</t>
  </si>
  <si>
    <t>Jerky, Kirkland Signature Turkey Jerky</t>
  </si>
  <si>
    <t>13.5 oz</t>
  </si>
  <si>
    <t>$0.74 per oz</t>
  </si>
  <si>
    <t>Jerky, Oberto Beef</t>
  </si>
  <si>
    <t>2 @ 9 oz</t>
  </si>
  <si>
    <t>Jerky, Oberto Beef Pepperoni sticks</t>
  </si>
  <si>
    <t>$0.54 per oz</t>
  </si>
  <si>
    <t>Jerky, Oberto Teriyaki Beef</t>
  </si>
  <si>
    <t>Jerky, Oberto Variety</t>
  </si>
  <si>
    <t>12 @ 1.25 oz</t>
  </si>
  <si>
    <t>$1 per oz or $1.25 each</t>
  </si>
  <si>
    <t>Jerky, Tillamook Zero Sugar</t>
  </si>
  <si>
    <t>2 @ 6 oz</t>
  </si>
  <si>
    <t>$1.24 per oz</t>
  </si>
  <si>
    <t>Ketchup, Simply Heinz</t>
  </si>
  <si>
    <t>3 @ 44 oz</t>
  </si>
  <si>
    <t>Lemon Juice, Realemon</t>
  </si>
  <si>
    <t>Lupin bean, Carrington Farms ground</t>
  </si>
  <si>
    <t>Mac and Cheese, Annies, Organic</t>
  </si>
  <si>
    <t>$1.12 per box</t>
  </si>
  <si>
    <t>Mac and Cheese, Kraft</t>
  </si>
  <si>
    <t>18 @ 7.25 oz</t>
  </si>
  <si>
    <t>130.5 oz</t>
  </si>
  <si>
    <t>$0.78 per box</t>
  </si>
  <si>
    <t>Mac and Cheese, Kraft Easy Mac</t>
  </si>
  <si>
    <t>12 @ 2.05 oz</t>
  </si>
  <si>
    <t>Macadamia nuts, Kirkland Signature dry roasted</t>
  </si>
  <si>
    <t>$13.93 per lb</t>
  </si>
  <si>
    <t>Madras Lentils, Tasty Bite</t>
  </si>
  <si>
    <t>$0.16 per oz, or $1.62 each</t>
  </si>
  <si>
    <t>Mandarin oranges, Festival</t>
  </si>
  <si>
    <t>121 oz</t>
  </si>
  <si>
    <t>$0.07 per oz, or $0.79 each</t>
  </si>
  <si>
    <t>Mayonnaise, Best Foods</t>
  </si>
  <si>
    <t>Mayonnaise, Chosen Foods Avocado Oil</t>
  </si>
  <si>
    <t>Mixed nuts, Kirkland Signature Extra Fancy</t>
  </si>
  <si>
    <t>$6.40 per lb</t>
  </si>
  <si>
    <t>Mixed nuts, Kirkland Signature snacking nuts</t>
  </si>
  <si>
    <t>30 @ 1.6 oz</t>
  </si>
  <si>
    <t>$5.53 per lb or $0.55 each</t>
  </si>
  <si>
    <t>Mixed nuts, Kirkland Signature unsalted</t>
  </si>
  <si>
    <t>Mr. Yoshida's Gourmet Sauce</t>
  </si>
  <si>
    <t>86 oz</t>
  </si>
  <si>
    <t>Mustard, French's</t>
  </si>
  <si>
    <t>2 @ 30 oz</t>
  </si>
  <si>
    <t>60 oz</t>
  </si>
  <si>
    <t>Nacho cheese sauce, Ortega Que Bueno</t>
  </si>
  <si>
    <t>Nut butter, Kirkland Signature with seeds</t>
  </si>
  <si>
    <t>Oatmeal, Bob's Red Mill Steel Quick Oats, organic</t>
  </si>
  <si>
    <t>Oatmeal, Quaker instant, variety pack</t>
  </si>
  <si>
    <t>52 ct</t>
  </si>
  <si>
    <t>Oatmeal, Quaker, old fashioned</t>
  </si>
  <si>
    <t>Olives, Black Pearl, extra-large pitted</t>
  </si>
  <si>
    <t>8 @ 6 oz</t>
  </si>
  <si>
    <t>Olives, Kirkland Signature Spanish Queen</t>
  </si>
  <si>
    <t>2 @ 21oz</t>
  </si>
  <si>
    <t>Olives, Lindsay California Sliced</t>
  </si>
  <si>
    <t>33 oz</t>
  </si>
  <si>
    <t>Olives, Tassos Pitted Kalamata</t>
  </si>
  <si>
    <t>52.91 oz</t>
  </si>
  <si>
    <t>Olives, Tassos Stuffed Olives</t>
  </si>
  <si>
    <t>20.46 oz</t>
  </si>
  <si>
    <t>Oil, Avocado, Chosen Foods</t>
  </si>
  <si>
    <t>$10.79 per liter</t>
  </si>
  <si>
    <t>Oil, Avocado, Chosen Foods spray</t>
  </si>
  <si>
    <t>2 @ 4.7 oz</t>
  </si>
  <si>
    <t>9.4 oz</t>
  </si>
  <si>
    <t>$1.27 per oz</t>
  </si>
  <si>
    <t>Oil, Canola, Kirkland Signature</t>
  </si>
  <si>
    <t>2 @ 3 qts</t>
  </si>
  <si>
    <t>1.5 gal</t>
  </si>
  <si>
    <t>$1.50 per liter</t>
  </si>
  <si>
    <t>Oil, Coconut, Kirkland Signature organic</t>
  </si>
  <si>
    <t>Oil, Coconut MCT, Prasada organic</t>
  </si>
  <si>
    <t>$0.44 per oz</t>
  </si>
  <si>
    <t>Oil, Corn, Mazola</t>
  </si>
  <si>
    <t>2.75 gal</t>
  </si>
  <si>
    <t>$7.27 per gal</t>
  </si>
  <si>
    <t>Oil, Olive Bel'osio extra light tasting</t>
  </si>
  <si>
    <t>2 @ 2 liters</t>
  </si>
  <si>
    <t>4 liters</t>
  </si>
  <si>
    <t>$3.75 per liter</t>
  </si>
  <si>
    <t>Oil, Olive, Kirkland Signature Pure Refined</t>
  </si>
  <si>
    <t>2 @ 3 liters</t>
  </si>
  <si>
    <t>6 liters</t>
  </si>
  <si>
    <t>$3.50 per liter</t>
  </si>
  <si>
    <t>Oil, Olive extra virgin, Filippo Berio organic garlic infused</t>
  </si>
  <si>
    <t>$8.89 per liter</t>
  </si>
  <si>
    <t>Oil, Olive extra virgin, Kirkland Signature Italian</t>
  </si>
  <si>
    <t>2 liters</t>
  </si>
  <si>
    <t>$8.00 per liter</t>
  </si>
  <si>
    <t>Oil, Olive extra virgin, Kirkland Signature Tuscan</t>
  </si>
  <si>
    <t>$13.69 per liter</t>
  </si>
  <si>
    <t>Oil, Soybean, Kirkland Signature</t>
  </si>
  <si>
    <t>4.6 gallons</t>
  </si>
  <si>
    <t>$4.56 per gallon</t>
  </si>
  <si>
    <t>Oil, Vegetable, Kirkland Signature</t>
  </si>
  <si>
    <t>6 qts</t>
  </si>
  <si>
    <t>$1.56 per liter</t>
  </si>
  <si>
    <t>Pasta Sauce, Classico Organic Tomato Herb &amp; Spice</t>
  </si>
  <si>
    <t>Pasta Sauce, Kirkland Signature Organic Marinara</t>
  </si>
  <si>
    <t>Pasta sauce, Prego Low Sodium</t>
  </si>
  <si>
    <t>3 @ 45 oz</t>
  </si>
  <si>
    <t>135 oz</t>
  </si>
  <si>
    <t>Pasta Sauce, Rao's Marinara</t>
  </si>
  <si>
    <t>Pasta Sauce, Sonoma Gourmet Kale Pesto w/Cheddar</t>
  </si>
  <si>
    <t>Pasta, Garofalo Penne, organic</t>
  </si>
  <si>
    <t>3 @ 2.2 lbs</t>
  </si>
  <si>
    <t>6.6 lbs</t>
  </si>
  <si>
    <t>$1.36 per lb</t>
  </si>
  <si>
    <t>Pasta, Lotus Roots organic brown rice ramen</t>
  </si>
  <si>
    <t>12 @ 2.5 oz</t>
  </si>
  <si>
    <t>Peaches, Kirkland Signature Sliced</t>
  </si>
  <si>
    <t>4 @ 24 oz</t>
  </si>
  <si>
    <t>Peanut Butter, Adams Natural Crunchy</t>
  </si>
  <si>
    <t>Peanut Butter, Jif</t>
  </si>
  <si>
    <t>Peanut Butter, Kirkland Signature Creamy Organic</t>
  </si>
  <si>
    <t>Peanuts, Hoody's Salted In-Shell</t>
  </si>
  <si>
    <t>$1.30 per lb</t>
  </si>
  <si>
    <t>Peanuts, Kirkland Signature Super Extra Large</t>
  </si>
  <si>
    <t>Pears, S&amp;W Halves Natural Style</t>
  </si>
  <si>
    <t>$0.10 per oz, or $1.50 each</t>
  </si>
  <si>
    <t>Pecans, Kirkland Signature Praline</t>
  </si>
  <si>
    <t>Pickles, Farman's Cucumber Chips</t>
  </si>
  <si>
    <t>Pickles, Nalley Whole Baby Dill</t>
  </si>
  <si>
    <t>2 @ 33.8 oz</t>
  </si>
  <si>
    <t>67.6 oz</t>
  </si>
  <si>
    <t>Pickles, Paisley Farm Sweet Pickled Beets</t>
  </si>
  <si>
    <t>2 @ 35.5 oz</t>
  </si>
  <si>
    <t>71 oz</t>
  </si>
  <si>
    <t>Pickles, Princess Pickled Asparagus</t>
  </si>
  <si>
    <t>Pineapple, Dole Tropical Chunks</t>
  </si>
  <si>
    <t>6 @ 20 oz</t>
  </si>
  <si>
    <t>Pine nuts, Kirkland Signature, organic</t>
  </si>
  <si>
    <t>$19.99 per lb</t>
  </si>
  <si>
    <t>Pistachios, Kirkland Signature</t>
  </si>
  <si>
    <t>$5.83 per lb</t>
  </si>
  <si>
    <t>Pistachios, Kirkland Signature kernels</t>
  </si>
  <si>
    <t>$9.33 per lb</t>
  </si>
  <si>
    <t>Pistachios, Wonderful Salt &amp; Pepper</t>
  </si>
  <si>
    <t>Pistachio Squares, 180 Snacks</t>
  </si>
  <si>
    <t>Pizza crust, Boboli Party Pack</t>
  </si>
  <si>
    <t>Popcorn, Angies Boom Chicka Pop Kettle Corn</t>
  </si>
  <si>
    <t>Popcorn, Kirkland Signature Movie Theater Butter</t>
  </si>
  <si>
    <t>44 @ 3.3 oz</t>
  </si>
  <si>
    <t>145.2 oz</t>
  </si>
  <si>
    <t>$0.23 per bag</t>
  </si>
  <si>
    <t>Popcorn, Skinnypop Organic</t>
  </si>
  <si>
    <t>Protein bars, Kirkland Signature</t>
  </si>
  <si>
    <t>Protein bars, RX</t>
  </si>
  <si>
    <t>$1.25 each</t>
  </si>
  <si>
    <t>Protein bars, RX Minis</t>
  </si>
  <si>
    <t>$0.78 each</t>
  </si>
  <si>
    <t>Protein shakes, Muscle Milk Light</t>
  </si>
  <si>
    <t>18 @ 11 oz</t>
  </si>
  <si>
    <t>$1.11 each</t>
  </si>
  <si>
    <t>Protein shakes, Optimum Nutrition Gold Standard 100% Whey</t>
  </si>
  <si>
    <t>5.64 lbs</t>
  </si>
  <si>
    <t>$0.55 per oz</t>
  </si>
  <si>
    <t>Protein shakes, Orgain Keto Collagen</t>
  </si>
  <si>
    <t>1.1 lbs</t>
  </si>
  <si>
    <t>$1.70 per oz</t>
  </si>
  <si>
    <t>Protein shakes, Orgain Organic Clean</t>
  </si>
  <si>
    <t>$0.13 per oz, or $1.39 each</t>
  </si>
  <si>
    <t>Protein shakes, Orgain Organic Kids Shake</t>
  </si>
  <si>
    <t>$0.17 per oz or $1.38 each</t>
  </si>
  <si>
    <t>Protein shakes, Orgain Organic Protein and Superfoods</t>
  </si>
  <si>
    <t>2.7 lbs</t>
  </si>
  <si>
    <t>$0.69 per oz</t>
  </si>
  <si>
    <t>Protein shakes, Orgain Plant Protein</t>
  </si>
  <si>
    <t>Protein shakes, Orgain Simple Protein</t>
  </si>
  <si>
    <t>2.01 lbs</t>
  </si>
  <si>
    <t>$0.93 per oz</t>
  </si>
  <si>
    <t>Protein shakes, Premier Protein</t>
  </si>
  <si>
    <t>$0.14 per oz or $1.50 each</t>
  </si>
  <si>
    <t>Protein shakes, Premier Protein with oats</t>
  </si>
  <si>
    <t>Protein shakes, Vega Gut Health Protein</t>
  </si>
  <si>
    <t>29.9 oz</t>
  </si>
  <si>
    <t>Pudding, Hunt's Snack Pack</t>
  </si>
  <si>
    <t>36 @ 3.25 oz</t>
  </si>
  <si>
    <t>117 oz</t>
  </si>
  <si>
    <t>$0.06 per oz or $0.19 each</t>
  </si>
  <si>
    <t>Puffs, Annies Organic Extra Cheesy Smiles</t>
  </si>
  <si>
    <t>12.5 oz</t>
  </si>
  <si>
    <t>Puffs, Cheetos</t>
  </si>
  <si>
    <t>28.8 oz</t>
  </si>
  <si>
    <t>Puffs, Hippeas Organic Vegan White Cheddar</t>
  </si>
  <si>
    <t>$0.39 per oz</t>
  </si>
  <si>
    <t>Puffs, Pirate's Booty White Cheddar</t>
  </si>
  <si>
    <t>Pumpkin Seeds, Harvested for You Organic Sprouted</t>
  </si>
  <si>
    <t>22 oz</t>
  </si>
  <si>
    <t>Quinoa, Kirkland Signature</t>
  </si>
  <si>
    <t>$2.22 per lb</t>
  </si>
  <si>
    <t>Quinoa and Brown Rice, Kirkland Signature organic</t>
  </si>
  <si>
    <t>6 @ 8.5 oz</t>
  </si>
  <si>
    <t>$0.17 per oz or $1.47 each</t>
  </si>
  <si>
    <t>Refried beans, Rosarita, organic</t>
  </si>
  <si>
    <t>8 @ 16 oz</t>
  </si>
  <si>
    <t>$0.07 per oz, or $1.12 per can</t>
  </si>
  <si>
    <t>Rice, Bibigo Sticky White</t>
  </si>
  <si>
    <t>8 @ 7.4 oz</t>
  </si>
  <si>
    <t>59.2 oz</t>
  </si>
  <si>
    <t>$0.13 per oz or $0.96 each</t>
  </si>
  <si>
    <t>Rice, Homai Calrose</t>
  </si>
  <si>
    <t>$0.59 per lb</t>
  </si>
  <si>
    <t>Rice, Khazana Organic Sona Masoori</t>
  </si>
  <si>
    <t>20 lbs</t>
  </si>
  <si>
    <t>$0.75 per lb</t>
  </si>
  <si>
    <t>Rice, Kirkland Signature Traditional Basmati</t>
  </si>
  <si>
    <t>$1.15 per lb</t>
  </si>
  <si>
    <t>Rice, Lundberg Organic Brown Short Grain</t>
  </si>
  <si>
    <t>12 lbs</t>
  </si>
  <si>
    <t>$1.00 per lb</t>
  </si>
  <si>
    <t>Rice, Nature's Earthly Choice Cauliflower Rice</t>
  </si>
  <si>
    <t>$0.22 per oz or $1.83 each</t>
  </si>
  <si>
    <t>Rice, Royal Garlic and Ghee</t>
  </si>
  <si>
    <t>$0.21 per oz or $1.75 each</t>
  </si>
  <si>
    <t>Rice, Seeds of Change Organic Brown Rice with Chia &amp; Kale</t>
  </si>
  <si>
    <t>Rice, Yatai Seasoned Rice with Vegetables</t>
  </si>
  <si>
    <t>6 @ 3 oz</t>
  </si>
  <si>
    <t>$0.67 per oz</t>
  </si>
  <si>
    <t>Salad Dressing, Hidden Valley Ranch Homestyle</t>
  </si>
  <si>
    <t>2 @ 40 oz</t>
  </si>
  <si>
    <t>Salad Dressing, Hidden Valley Ranch dry mix</t>
  </si>
  <si>
    <t>15.7 oz</t>
  </si>
  <si>
    <t>Salad Dressing, Kewpie Deep Roasted Sesame</t>
  </si>
  <si>
    <t>Salasd Dressing, Olive Garden Italian</t>
  </si>
  <si>
    <t>Salsa, Kirkland Signature Organic</t>
  </si>
  <si>
    <t>2 @ 38 oz</t>
  </si>
  <si>
    <t>76 oz</t>
  </si>
  <si>
    <t>Salsa, Pace Picante, medium</t>
  </si>
  <si>
    <t>Sausage, Klement's Beef Summer</t>
  </si>
  <si>
    <t>Seasoning, Johnny's Garlic Spread</t>
  </si>
  <si>
    <t>Seasoning, Johnny's No MSG Seasoning Salt</t>
  </si>
  <si>
    <t>Seasoning, Kirkland Signature black pepper grinder</t>
  </si>
  <si>
    <t>12.6 oz</t>
  </si>
  <si>
    <t>Seasoning, Kirkland Signature California granulated garlic</t>
  </si>
  <si>
    <t>Seasoning, Kirkland Signature chopped onion</t>
  </si>
  <si>
    <t>11.7 oz</t>
  </si>
  <si>
    <t>Seasoning, Kirkland Signature coarse black pepper</t>
  </si>
  <si>
    <t>12.7 oz</t>
  </si>
  <si>
    <t>Seasoning, Kirkland Signature fine ground pepper</t>
  </si>
  <si>
    <t>12.3 oz</t>
  </si>
  <si>
    <t>Seasoning, Kirkland Signature Himalayan Pink Salt</t>
  </si>
  <si>
    <t>$1.32 per lb</t>
  </si>
  <si>
    <t>26 oz</t>
  </si>
  <si>
    <t>Seasoning, Kirkland Signature Mediterranean sea salt</t>
  </si>
  <si>
    <t>Seasoning, Kirkland Signature minced garlic</t>
  </si>
  <si>
    <t>Seasoning, Kirkland Signature organic no-salt</t>
  </si>
  <si>
    <t>Seasoning, Kirkland Signature pure sea salt</t>
  </si>
  <si>
    <t>Seasoning, Kirkland Signature Saigon cinnamon</t>
  </si>
  <si>
    <t>10.7 oz</t>
  </si>
  <si>
    <t>Seasoning, Kirkland Signature whole black peppercorns</t>
  </si>
  <si>
    <t>$0.35 per oz</t>
  </si>
  <si>
    <t>Seasoning, Lawry's Garlic Salt</t>
  </si>
  <si>
    <t>Seasoning, McCormick Dark Chili Pepper</t>
  </si>
  <si>
    <t>Seasoning, McCormick Montreal Steak</t>
  </si>
  <si>
    <t>29 oz</t>
  </si>
  <si>
    <t>Seasoning, McCormick Taco Seasoning</t>
  </si>
  <si>
    <t>Seasoning, Spice Island Organic Garlic &amp; Herb</t>
  </si>
  <si>
    <t>17.63 oz</t>
  </si>
  <si>
    <t>Seasoning, Spice Island Organic Italian Blend</t>
  </si>
  <si>
    <t>4.5 oz</t>
  </si>
  <si>
    <t>$1.26 per oz</t>
  </si>
  <si>
    <t>Seaweed, Kirkland Signature Roasted</t>
  </si>
  <si>
    <t>Single serve fruit, Del Monte Bubble Fruit</t>
  </si>
  <si>
    <t>16 @ 4 oz</t>
  </si>
  <si>
    <t>$0.12 per oz, or $0.48 each</t>
  </si>
  <si>
    <t>Single serve fruit, Del Monte diced peach</t>
  </si>
  <si>
    <t>20 @ 4 oz</t>
  </si>
  <si>
    <t>$0.11 per oz, or $0.45 each</t>
  </si>
  <si>
    <t>Single serve fruit, Gogo Squeez organic applesauce</t>
  </si>
  <si>
    <t>28 @ 3.2 oz</t>
  </si>
  <si>
    <t>89.6 oz</t>
  </si>
  <si>
    <t>$0.17 per oz or $0.35 each</t>
  </si>
  <si>
    <t>Single serve fruit, Kirkland Signature Fruit and Veggie Pouches</t>
  </si>
  <si>
    <t>24 @ 3.2 oz</t>
  </si>
  <si>
    <t>76.8 oz</t>
  </si>
  <si>
    <t>$0.14 per oz or $0.46 each</t>
  </si>
  <si>
    <t>Single serve fruit, Tree Top applesauce organic no sugar added</t>
  </si>
  <si>
    <t>36 @ 4 oz</t>
  </si>
  <si>
    <t>$0.08 per oz, or $0.33 each</t>
  </si>
  <si>
    <t>Soup, Campbell's Cream of Mushroom</t>
  </si>
  <si>
    <t>12 @ 10.5 oz</t>
  </si>
  <si>
    <t>126 oz</t>
  </si>
  <si>
    <t>$0.08 per oz, or $0.83 each</t>
  </si>
  <si>
    <t>Soup, Campbell's New England Chunky Clam Chowder</t>
  </si>
  <si>
    <t>6 @ 18.8 oz</t>
  </si>
  <si>
    <t>112.8 oz</t>
  </si>
  <si>
    <t>$0.08 per oz, or $1.48 each</t>
  </si>
  <si>
    <t>Soup, Cattle Drive Chili with Beans</t>
  </si>
  <si>
    <t>$0.09 per oz, or $1.37 per can</t>
  </si>
  <si>
    <t>Soup, Ichiban Momosan Ramen Variety</t>
  </si>
  <si>
    <t>10 @ 3.5 oz</t>
  </si>
  <si>
    <t>$0.28 per oz or $0.99 each</t>
  </si>
  <si>
    <t>Soup, Kirkland Signature Chicken Stock, organic</t>
  </si>
  <si>
    <t>$0.06 per oz, or $1.83 per carton</t>
  </si>
  <si>
    <t>Soup, Nalley's Mild Chili with Beans</t>
  </si>
  <si>
    <t>$0.08 per oz, or $1.15 per can</t>
  </si>
  <si>
    <t>Soup, Nissin Cup of Noodles Chicken</t>
  </si>
  <si>
    <t>24 @ 2.5 oz</t>
  </si>
  <si>
    <t>Soup, Nissin Top Ramen Beef/Chicken</t>
  </si>
  <si>
    <t>48 @ 3 oz</t>
  </si>
  <si>
    <t>Soup, Nongshim Udon Premium Noodle Soup</t>
  </si>
  <si>
    <t>6 @ 9.73 oz</t>
  </si>
  <si>
    <t>58.38 oz</t>
  </si>
  <si>
    <t>$0.26 per oz or $2.48 each</t>
  </si>
  <si>
    <t>Soup, Simply Campbell's Chicken Noodle</t>
  </si>
  <si>
    <t>8 @ 18.6 oz</t>
  </si>
  <si>
    <t>148.8 oz</t>
  </si>
  <si>
    <t>$0.07 per oz or $1.25 each</t>
  </si>
  <si>
    <t>Soup, Snapdragon Vietnamese Pho</t>
  </si>
  <si>
    <t>9 @ 2.1 oz</t>
  </si>
  <si>
    <t>18.9 oz</t>
  </si>
  <si>
    <t>$0.58 per oz or $1.22 each</t>
  </si>
  <si>
    <t>Splenda packets</t>
  </si>
  <si>
    <t>1200 ct</t>
  </si>
  <si>
    <t>$0.02 each</t>
  </si>
  <si>
    <t>Stroopwafels, Le Chef Caramel</t>
  </si>
  <si>
    <t>Syrup, Kirkland Signature Maple, Organic</t>
  </si>
  <si>
    <t>33.8 oz</t>
  </si>
  <si>
    <t>Syrup, Kodiak Cakes Forest Berry Syrup</t>
  </si>
  <si>
    <t>Syrup, Log Cabin Original</t>
  </si>
  <si>
    <t>2 @ 64 oz</t>
  </si>
  <si>
    <t>Tea, Kirkland Signature Ito En Green Tea Bags</t>
  </si>
  <si>
    <t>Tortillas, Guerrero 6" Corn</t>
  </si>
  <si>
    <t>2 @ 55 ct</t>
  </si>
  <si>
    <t>110 ct</t>
  </si>
  <si>
    <t>$0.04 each</t>
  </si>
  <si>
    <t>Tortillas, Mission 8" Flour</t>
  </si>
  <si>
    <t>Tortillas, Mission 10" Flour</t>
  </si>
  <si>
    <t>2 @ 20 ct</t>
  </si>
  <si>
    <t>$0.15 each</t>
  </si>
  <si>
    <t>Trail mix, Kirkland Signature Nuts &amp; Berries</t>
  </si>
  <si>
    <t>$5.14 per lb</t>
  </si>
  <si>
    <t>Trail mix, Kirkland Signature with M&amp;M's</t>
  </si>
  <si>
    <t>$3.10 per lb</t>
  </si>
  <si>
    <t>Trail mix, Kirkland Signature snack packs</t>
  </si>
  <si>
    <t>28 @ 2 oz</t>
  </si>
  <si>
    <t>$4.17 per lb or $0.52 each</t>
  </si>
  <si>
    <t>Trail Mix, Made Good Organic Granola Variety</t>
  </si>
  <si>
    <t>20 @ 0.85 oz</t>
  </si>
  <si>
    <t>$0.50 each or $9.40 per lb</t>
  </si>
  <si>
    <t>Trail Mix, Nature's Garden Hearth Healthy Mix</t>
  </si>
  <si>
    <t>$4.92 per lb</t>
  </si>
  <si>
    <t>Trail Mix, Nature's Garden Keto</t>
  </si>
  <si>
    <t>$8.59 per lb</t>
  </si>
  <si>
    <t>Trail mix, Nature's Garden Organic Healthy Mix</t>
  </si>
  <si>
    <t>24 @ 1.2 oz</t>
  </si>
  <si>
    <t>$0.52 each or $6.99 per lb</t>
  </si>
  <si>
    <t>Trail mix, Wildroots Coastal Berry Blend</t>
  </si>
  <si>
    <t>$5.92 per lb</t>
  </si>
  <si>
    <t>Trail mix, Wildroots Nutty Chocolate Paleo</t>
  </si>
  <si>
    <t>$7.68 per lb</t>
  </si>
  <si>
    <t>Vinegar, Four Monks Distilled</t>
  </si>
  <si>
    <t>2 gallon</t>
  </si>
  <si>
    <t>$2.35 per gallon</t>
  </si>
  <si>
    <t>Vinegar, Kirkland Signature Balsamic</t>
  </si>
  <si>
    <t>Vinegar, Kirkland Signature Apple Cider, organic</t>
  </si>
  <si>
    <t>Vinegar, Nonna Pia's Balsamic Glaze</t>
  </si>
  <si>
    <t>12.85 oz</t>
  </si>
  <si>
    <t>Worcestershire sauce, Lea &amp; Perrins</t>
  </si>
  <si>
    <t>Home</t>
  </si>
  <si>
    <t>Air Freshener, Airwick scented oils</t>
  </si>
  <si>
    <t>1 warmer and 9 refills</t>
  </si>
  <si>
    <t>Aluminum Foil, Kirkland Signature Reynolds Sheets</t>
  </si>
  <si>
    <t>500 ct</t>
  </si>
  <si>
    <t>$2.34 per 100 square feet</t>
  </si>
  <si>
    <t>Aluminum Foil, Reynolds 12"</t>
  </si>
  <si>
    <t>2 @ 250'</t>
  </si>
  <si>
    <t>500 Ft</t>
  </si>
  <si>
    <t>$0.04 per ft</t>
  </si>
  <si>
    <t>Aluminum Foil, Reynolds 18" Heavy Duty</t>
  </si>
  <si>
    <t>2 @ 150 ft</t>
  </si>
  <si>
    <t>300 ft</t>
  </si>
  <si>
    <t>$5.33 per 100 square feet</t>
  </si>
  <si>
    <t>Bags, Kirkland Signature Clear Trash Bags, 45 gallon</t>
  </si>
  <si>
    <t>Bags, Kirkland Signature Flex, 33 gallon</t>
  </si>
  <si>
    <t>$0.18 each</t>
  </si>
  <si>
    <t>Bags, Kirkland Signature Kitchen Trash, Flex-Tech, 13 gallon</t>
  </si>
  <si>
    <t>200 ct</t>
  </si>
  <si>
    <t>Bags, Kirkland Signature Outdoor Trash, 50 gallon</t>
  </si>
  <si>
    <t>70 ct</t>
  </si>
  <si>
    <t>Bags, Kirkland Signature Scented Trash, 13 gallon</t>
  </si>
  <si>
    <t>Bags, Kirkland Signature Wastebasket Liner, 10 gallon</t>
  </si>
  <si>
    <t>Bags, Ziploc Gallon Freezer Bags</t>
  </si>
  <si>
    <t>4 @ 38 ct</t>
  </si>
  <si>
    <t>152 ct</t>
  </si>
  <si>
    <t>Bags, Ziploc Quart Freezer Bags</t>
  </si>
  <si>
    <t>4 @ 54 ct</t>
  </si>
  <si>
    <t>216 ct</t>
  </si>
  <si>
    <t>$0.06 each</t>
  </si>
  <si>
    <t>Bags, Ziploc Sandwich Bags</t>
  </si>
  <si>
    <t>4 @ 145 ct</t>
  </si>
  <si>
    <t>580 ct</t>
  </si>
  <si>
    <t>Bags, Ziploc Slider Variety</t>
  </si>
  <si>
    <t>96 qt + 70 gallon</t>
  </si>
  <si>
    <t>166 ct</t>
  </si>
  <si>
    <t>$0.08 each</t>
  </si>
  <si>
    <t>Bags, Ziploc Variety, Gal, Qt, Sandwich, Snack</t>
  </si>
  <si>
    <t>347 ct</t>
  </si>
  <si>
    <t>Batteries, size 9-volt, Duracell</t>
  </si>
  <si>
    <t>$2.31 each</t>
  </si>
  <si>
    <t>Batteries, size AA, Duracell</t>
  </si>
  <si>
    <t>Batteries, size AA, Energizer, lithium</t>
  </si>
  <si>
    <t>$0.85 each</t>
  </si>
  <si>
    <t>Batteries, size AA, Kirkland Signature</t>
  </si>
  <si>
    <t>Batteries, size AAA, Duracell</t>
  </si>
  <si>
    <t>Batteries, size AAA, Kirkland Signature</t>
  </si>
  <si>
    <t>$0.35 each</t>
  </si>
  <si>
    <t>Batteries, size C, Duracell</t>
  </si>
  <si>
    <t>$1.21 each</t>
  </si>
  <si>
    <t>Batteries, size D, Duracell</t>
  </si>
  <si>
    <t>Cleaners, Clorox Clean Up</t>
  </si>
  <si>
    <t>32 oz + 180 oz</t>
  </si>
  <si>
    <t>212 oz</t>
  </si>
  <si>
    <t>Cleaners, Clorox Toilet Bowl Tablets</t>
  </si>
  <si>
    <t>6 ct</t>
  </si>
  <si>
    <t>$1.67 each</t>
  </si>
  <si>
    <t>Cleaners, Febreze Air Effects Variety Pack</t>
  </si>
  <si>
    <t>$2.20 each</t>
  </si>
  <si>
    <t>Cleaners, Febreze Air Freshener Car Air Vent Clips</t>
  </si>
  <si>
    <t>5 ct</t>
  </si>
  <si>
    <t>$1.80 each</t>
  </si>
  <si>
    <t>Cleaners, Febreze Fabric Refresher</t>
  </si>
  <si>
    <t>2 ct @ 27 oz</t>
  </si>
  <si>
    <t>$0.15 per oz or $3.95 each</t>
  </si>
  <si>
    <t>Cleaners, Lysol Advanced Toilet Bowl Cleaner</t>
  </si>
  <si>
    <t>4 @ 32 oz</t>
  </si>
  <si>
    <t>$0.07 per oz or $2.25 each</t>
  </si>
  <si>
    <t>Cleaners, Lysol Disinfecting</t>
  </si>
  <si>
    <t>4 @ 19 oz</t>
  </si>
  <si>
    <t>$0.22 per oz or $4.25 each</t>
  </si>
  <si>
    <t>Cleaners, Method Wood Floor Cleaner</t>
  </si>
  <si>
    <t>3 @ 25 oz</t>
  </si>
  <si>
    <t>$0.16 per oz or $3.93 each</t>
  </si>
  <si>
    <t>Cleaners, Scrubbing Bubbles</t>
  </si>
  <si>
    <t>2 @ 25 oz &amp; 2 @ 20 oz</t>
  </si>
  <si>
    <t>$0.13 per oz or $3.00 each</t>
  </si>
  <si>
    <t>Cleaners, Sprayway Glass Cleaner</t>
  </si>
  <si>
    <t>4 @ 23 oz</t>
  </si>
  <si>
    <t>Cleaners, Windex</t>
  </si>
  <si>
    <t>32 + 176 oz</t>
  </si>
  <si>
    <t>208 oz</t>
  </si>
  <si>
    <t>Dish Detergent, Cascade Advanced Dishwasher Gel</t>
  </si>
  <si>
    <t>125 oz</t>
  </si>
  <si>
    <t>Dish Detergent, Cascade Complete Action Pacs</t>
  </si>
  <si>
    <t>Dish Detergent, Cascade Platinum Action Pacs</t>
  </si>
  <si>
    <t>92 ct</t>
  </si>
  <si>
    <t>Dish Detergent, Dawn Platinum Advanced Power</t>
  </si>
  <si>
    <t>Dish Detergent, Finish Jet Dry Ultra Rinse Aid</t>
  </si>
  <si>
    <t>Dish Detergent, Finish Powerball Max in One Plus</t>
  </si>
  <si>
    <t>125 tabs</t>
  </si>
  <si>
    <t>Dish Detergent, Kirkland Signature Dishwasher Pacs</t>
  </si>
  <si>
    <t>115 ct</t>
  </si>
  <si>
    <t>$0.09 each</t>
  </si>
  <si>
    <t>Dish Detergent, Kirkland Signature Ultra Shine Citrus Liquid Dish</t>
  </si>
  <si>
    <t>Fabric Softener, Bounce Dryer Sheets</t>
  </si>
  <si>
    <t>320 sheets</t>
  </si>
  <si>
    <t>320 ct</t>
  </si>
  <si>
    <t>$0.03 each</t>
  </si>
  <si>
    <t>Fabric Softener, Downy Liquid</t>
  </si>
  <si>
    <t>204 loads @ 138 oz</t>
  </si>
  <si>
    <t>138 oz</t>
  </si>
  <si>
    <t>$0.06 per load or $0.09 per oz</t>
  </si>
  <si>
    <t>Fabric Softener, Kirkland Signature Sheets</t>
  </si>
  <si>
    <t>2 @ 250 sheets</t>
  </si>
  <si>
    <t>Fabric Softener, Kirkland Signature Ultra Concentrated</t>
  </si>
  <si>
    <t>220 loads</t>
  </si>
  <si>
    <t>187 oz</t>
  </si>
  <si>
    <t>$0.05 per oz or $0.04 per load</t>
  </si>
  <si>
    <t>Laundry Detergent, A&amp;H Plus Oxiclean</t>
  </si>
  <si>
    <t>160 loads</t>
  </si>
  <si>
    <t>250 oz</t>
  </si>
  <si>
    <t>$0.04 per oz or $0.07 per load</t>
  </si>
  <si>
    <t>Laundry Detergent, All Free/Clear Plus</t>
  </si>
  <si>
    <t>158 loads</t>
  </si>
  <si>
    <t>237 oz</t>
  </si>
  <si>
    <t>$0.06 per oz or $0.09 per load</t>
  </si>
  <si>
    <t>Laundry Detergent, Clorox 2 Max Performance</t>
  </si>
  <si>
    <t>82 loads</t>
  </si>
  <si>
    <t>112.75 oz</t>
  </si>
  <si>
    <t>$0.17 per load or $0.12 per oz</t>
  </si>
  <si>
    <t>Laundry Detergent, Downy Fresh Protect April Fresh</t>
  </si>
  <si>
    <t>30.3 oz</t>
  </si>
  <si>
    <t>$0.48 per oz</t>
  </si>
  <si>
    <t>Laundry Detergent, Downy Unstoppables</t>
  </si>
  <si>
    <t>Laundry Detergent, Ecos</t>
  </si>
  <si>
    <t>225 loads</t>
  </si>
  <si>
    <t>225 oz</t>
  </si>
  <si>
    <t>$0.06 per load or $0.06 per oz</t>
  </si>
  <si>
    <t>Laundry Detergent, Gain</t>
  </si>
  <si>
    <t>146 loads</t>
  </si>
  <si>
    <t>$0.08 per oz or $0.12 per load</t>
  </si>
  <si>
    <t>Laundry Detergent, Kirkland Signature</t>
  </si>
  <si>
    <t>200 loads</t>
  </si>
  <si>
    <t>28 lbs</t>
  </si>
  <si>
    <t>$0.03 per oz or $0.08 per load</t>
  </si>
  <si>
    <t>Laundry Detergent, Kirkland Signature Ultra Clean Laundry Pacs</t>
  </si>
  <si>
    <t>$0.12 per load</t>
  </si>
  <si>
    <t>Laundry Detergent, Kirkland Signature Ultra Free and Clear 2x HE</t>
  </si>
  <si>
    <t>194 oz</t>
  </si>
  <si>
    <t>$0.08per oz or $0.11 per load</t>
  </si>
  <si>
    <t>Laundry Detergent, Kirkland Signature Ultra Lavender</t>
  </si>
  <si>
    <t>126 loads</t>
  </si>
  <si>
    <t>$0.09 per load or $0.06 per oz</t>
  </si>
  <si>
    <t>Laundry Detergent, Kirkland Signature Ultra Liquid HE</t>
  </si>
  <si>
    <t>$0.11 per load or $0.08 per oz</t>
  </si>
  <si>
    <t>Laundry Detergent, Tide Advanced HE Liquid</t>
  </si>
  <si>
    <t>81 loads</t>
  </si>
  <si>
    <t>170 oz</t>
  </si>
  <si>
    <t>$0.12 per oz or $0.25 per load</t>
  </si>
  <si>
    <t>Laundry Detergent, Tide HE</t>
  </si>
  <si>
    <t>180 loads</t>
  </si>
  <si>
    <t>$0.17 per load</t>
  </si>
  <si>
    <t>200 oz</t>
  </si>
  <si>
    <t>$0.12 per oz or $0.16 per load</t>
  </si>
  <si>
    <t>Laundry Detergent, Tide Pods Spring Meadow</t>
  </si>
  <si>
    <t>168 ct</t>
  </si>
  <si>
    <t>$0.18 per load</t>
  </si>
  <si>
    <t>Laundry Detergent, Tide Pods with Downy April Fresh</t>
  </si>
  <si>
    <t>104 ct</t>
  </si>
  <si>
    <t>Laundry Detergent, Woolite All Clothes</t>
  </si>
  <si>
    <t>100 loads</t>
  </si>
  <si>
    <t>150 oz</t>
  </si>
  <si>
    <t>$0.10 per load or $0.07 per oz</t>
  </si>
  <si>
    <t>Light bulbs, Feit Electric 4 ft linear tubes</t>
  </si>
  <si>
    <t>Light bulbs, Feit Electric 60w Replacement daylight</t>
  </si>
  <si>
    <t>$2.17 each</t>
  </si>
  <si>
    <t>Light bulbs, Feit Electric 60w Replacement soft white</t>
  </si>
  <si>
    <t>Light bulbs, Feit Electric 100w Replacement bright white</t>
  </si>
  <si>
    <t>$3.75 each</t>
  </si>
  <si>
    <t>Light bulbs, Feit Electric 100w Replacement daylight</t>
  </si>
  <si>
    <t>Light bulbs, Feit Electric LED Br30 Flood</t>
  </si>
  <si>
    <t>Light bulbs, Feit Electric LED Chandelier</t>
  </si>
  <si>
    <t>Light bulbs, Feit Electric LED Par 38 spot</t>
  </si>
  <si>
    <t>$6.00 each</t>
  </si>
  <si>
    <t>Light bulbs, Feit Electric Wifi Smart Bulb</t>
  </si>
  <si>
    <t>$11.50 each</t>
  </si>
  <si>
    <t>Parchment paper, Kirkland Signature</t>
  </si>
  <si>
    <t>2 @ 205 ft</t>
  </si>
  <si>
    <t>410 ft</t>
  </si>
  <si>
    <t>$2.56 per 100 square feet</t>
  </si>
  <si>
    <t>Plastic wrap, Kirkland Signature</t>
  </si>
  <si>
    <t>2 @ 750 ft</t>
  </si>
  <si>
    <t>1500 ft</t>
  </si>
  <si>
    <t>$0.66 per 100 square feet</t>
  </si>
  <si>
    <t>Plastic wrap, Kirkland Signature 12"</t>
  </si>
  <si>
    <t>3000 ft</t>
  </si>
  <si>
    <t>$0.43 per 100 square feet</t>
  </si>
  <si>
    <t>Sponges, Mr. Clean Magic Eraser</t>
  </si>
  <si>
    <t>11 ct</t>
  </si>
  <si>
    <t>$0.91 eacj</t>
  </si>
  <si>
    <t>Sponges, Scotch-Brite non-scratch</t>
  </si>
  <si>
    <t>21 pack</t>
  </si>
  <si>
    <t>Stain Remover, Clorox Performance Bleach</t>
  </si>
  <si>
    <t>3 @ 121 oz</t>
  </si>
  <si>
    <t>363 oz</t>
  </si>
  <si>
    <t>Stain Remover, OxiClean Versatile</t>
  </si>
  <si>
    <t>290 loads</t>
  </si>
  <si>
    <t>11.6 lbs</t>
  </si>
  <si>
    <t>$1.64 per lb or $0.07 per load</t>
  </si>
  <si>
    <t>Stain Remover, Shout</t>
  </si>
  <si>
    <t>$0.08 per oz or $2.66 each</t>
  </si>
  <si>
    <t>Swiffer Dusters</t>
  </si>
  <si>
    <t>28 ct</t>
  </si>
  <si>
    <t>Swiffer Sweeper Dry Sweeping Cloths</t>
  </si>
  <si>
    <t>86 ct</t>
  </si>
  <si>
    <t>Swiffer Sweeper Wet Mopping Cloths</t>
  </si>
  <si>
    <t>2 @ 32 ct</t>
  </si>
  <si>
    <t>Beef, brisket, whole, prime, vacuum packed</t>
  </si>
  <si>
    <t>$3.19 per lb</t>
  </si>
  <si>
    <t>Meat</t>
  </si>
  <si>
    <t>Beef, carne asada, Bill Bailey's</t>
  </si>
  <si>
    <t>$8.49 per lb</t>
  </si>
  <si>
    <t>Beef, chuck pot roast, boneless, USDA prime</t>
  </si>
  <si>
    <t>$5.99 per lb</t>
  </si>
  <si>
    <t>Beef, flank steak, USDA choice</t>
  </si>
  <si>
    <t>Beef, ground, 80% lean</t>
  </si>
  <si>
    <t>$3.49 per lb</t>
  </si>
  <si>
    <t>Beef, ground, lean,organic</t>
  </si>
  <si>
    <t>Beef, ground, Kirkland Signature</t>
  </si>
  <si>
    <t>$3.83 per lb</t>
  </si>
  <si>
    <t>Beef, loin New York steak</t>
  </si>
  <si>
    <t>Beef, loin tenderloin steak - filet mignon</t>
  </si>
  <si>
    <t>$17.99 per lb</t>
  </si>
  <si>
    <t>Beef, loin top sirloin cap steak, boneless, USDA prime</t>
  </si>
  <si>
    <t>Beef, loin top sirloin steak, boneless, cap off</t>
  </si>
  <si>
    <t>Beef, loin top sirloin steak, boneless, cap off, USDA prime</t>
  </si>
  <si>
    <t>Beef, loin tri tip steak USDA choice</t>
  </si>
  <si>
    <t>Beef, ribeye steak, boneless, USDA choice</t>
  </si>
  <si>
    <t>$11.99 per lb</t>
  </si>
  <si>
    <t>Beef, round bottom round thin sliced USDA prime</t>
  </si>
  <si>
    <t>$5.49 per lb</t>
  </si>
  <si>
    <t>Beef, round eye round roast, USDA prime</t>
  </si>
  <si>
    <t>$4.99 per lb</t>
  </si>
  <si>
    <t>Beef, round top round roast</t>
  </si>
  <si>
    <t>Beef, round top round steak</t>
  </si>
  <si>
    <t>Beef, sliced, Cuisine Solutions grass fed</t>
  </si>
  <si>
    <t>Beef, stew meat</t>
  </si>
  <si>
    <t>Beef,Tri-tip, Morton's of Omaha Steakhouse</t>
  </si>
  <si>
    <t>$6.59 each</t>
  </si>
  <si>
    <t>Chicken, breasts, boneless skinless</t>
  </si>
  <si>
    <t>$2.99 per lb</t>
  </si>
  <si>
    <t>Chicken, breasts, boneless skinless, organic</t>
  </si>
  <si>
    <t>Chicken, drumsticks</t>
  </si>
  <si>
    <t>$0.99 per lb</t>
  </si>
  <si>
    <t>Chicken, drumsticks, organic</t>
  </si>
  <si>
    <t>$1.79 per lb</t>
  </si>
  <si>
    <t>Chicken, party wings</t>
  </si>
  <si>
    <t>$2.59 per lb</t>
  </si>
  <si>
    <t>Chicken, party wings, organic</t>
  </si>
  <si>
    <t>Chicken, rotisserie chicken (from deli)</t>
  </si>
  <si>
    <t>min. 3 lbs</t>
  </si>
  <si>
    <t>Chicken, tenderloin</t>
  </si>
  <si>
    <t>Chicken, tenderloin, organic</t>
  </si>
  <si>
    <t>Chicken, thighs</t>
  </si>
  <si>
    <t>$1.39 per lb</t>
  </si>
  <si>
    <t>Chicken, thighs, boneless, skinless</t>
  </si>
  <si>
    <t>Chicken, thighs, boneless, skinless, organic</t>
  </si>
  <si>
    <t>$4.49 per lb</t>
  </si>
  <si>
    <t>Chicken, whole young</t>
  </si>
  <si>
    <t>$1.29 per lb</t>
  </si>
  <si>
    <t>Chicken, whole young, organic</t>
  </si>
  <si>
    <t>$2.29 per lb</t>
  </si>
  <si>
    <t>Fish, Cod, wild Pacific</t>
  </si>
  <si>
    <t>Fish, Halibut, whole farmed Atlantic</t>
  </si>
  <si>
    <t>$9.99 per lb</t>
  </si>
  <si>
    <t>Fish, Rockfish, wild fillet</t>
  </si>
  <si>
    <t>Fish, Salmon, farmed Atlantic whole, fresh</t>
  </si>
  <si>
    <t>Fish, Salmon, farmed Atlantic fillets, fresh</t>
  </si>
  <si>
    <t>Fish, Salmon, wild Sockeye</t>
  </si>
  <si>
    <t>Fish, Sole, Wild Petrale</t>
  </si>
  <si>
    <t>Fish, Steelhead fillet, farmed</t>
  </si>
  <si>
    <t>Fish, Tilapia, farmed whole</t>
  </si>
  <si>
    <t>$3.29 per lb</t>
  </si>
  <si>
    <t>Lamb, loin chops</t>
  </si>
  <si>
    <t>Lamb, leg roast, boneless</t>
  </si>
  <si>
    <t>Lamb, rib roast (rack)</t>
  </si>
  <si>
    <t>$13.99 per lb</t>
  </si>
  <si>
    <t>Pork, baby back ribs, seasoned</t>
  </si>
  <si>
    <t>Pork, belly, boneless and cut</t>
  </si>
  <si>
    <t>Pork, loin back ribs</t>
  </si>
  <si>
    <t>Pork, loin, boneless, vacuum packed</t>
  </si>
  <si>
    <t>Pork, loin chops</t>
  </si>
  <si>
    <t>$2.69 per lb</t>
  </si>
  <si>
    <t>Pork, loin rib chops</t>
  </si>
  <si>
    <t>Pork, loin tenderloin, whole</t>
  </si>
  <si>
    <t>Pork, loin top loin chop, boneless</t>
  </si>
  <si>
    <t>$1.99 per lb</t>
  </si>
  <si>
    <t>Pork, loin top loin chop, boneless, thin cut</t>
  </si>
  <si>
    <t>Pork, loin top loin roast, boneless</t>
  </si>
  <si>
    <t>Pork, boneless shoulder center cut roast</t>
  </si>
  <si>
    <t>Pork, boneless shoulder, vacuum packed</t>
  </si>
  <si>
    <t>Pork, shoulder country style ribs</t>
  </si>
  <si>
    <t>$2.79 per lb</t>
  </si>
  <si>
    <t>Pork, sirloin tip roast</t>
  </si>
  <si>
    <t>Pork, St. Louis spare ribs</t>
  </si>
  <si>
    <t>Pork, St. Louis spare ribs, portions</t>
  </si>
  <si>
    <t>Sausage, breakfast link saddle pack</t>
  </si>
  <si>
    <t>$2.80 per lb</t>
  </si>
  <si>
    <t>Sausage, chicken, poblano pepper and gouda</t>
  </si>
  <si>
    <t>Sausage, Italian mild saddle pack</t>
  </si>
  <si>
    <t>Shellfish, Crab, fresh wild cooked Dungeness meat</t>
  </si>
  <si>
    <t>$28.99 per lb</t>
  </si>
  <si>
    <t>Shellfish, Crab, wild cooked Red King legs and claws</t>
  </si>
  <si>
    <t>$25.99 per lb</t>
  </si>
  <si>
    <t>Shellfish, Scallops Wild U-10</t>
  </si>
  <si>
    <t>$15.69 per lb</t>
  </si>
  <si>
    <t>Turkey, fresh ground, Foster Farms</t>
  </si>
  <si>
    <t>4 @ 1.67 lbs</t>
  </si>
  <si>
    <t>6.68 lbs</t>
  </si>
  <si>
    <t>Turkey, fresh ground, Foster Farms, organic</t>
  </si>
  <si>
    <t>Paper products</t>
  </si>
  <si>
    <t>Bowls, Dixie Ultra 20 oz</t>
  </si>
  <si>
    <t>135 ct</t>
  </si>
  <si>
    <t>Cups, Chinet Comfort 16 oz with lids</t>
  </si>
  <si>
    <t>Cups, Chinet Cut Crystal plastic party 10 oz</t>
  </si>
  <si>
    <t>Cups, Dixie To Go Cups with Lids, 12 oz</t>
  </si>
  <si>
    <t>$0.01 each</t>
  </si>
  <si>
    <t>Cups, Hefty Color 18 oz</t>
  </si>
  <si>
    <t>140 ct</t>
  </si>
  <si>
    <t>Cups, Kirkland Signature / Chinet red 18 oz</t>
  </si>
  <si>
    <t>240 ct</t>
  </si>
  <si>
    <t>Cutlery, Kirkland Signature clear</t>
  </si>
  <si>
    <t>360 ct</t>
  </si>
  <si>
    <t>Cutlery, Solo heavyweight forks</t>
  </si>
  <si>
    <t>Cutlery, Solo heavyweight knives</t>
  </si>
  <si>
    <t>Cutlery, Solo heavyweight spoons</t>
  </si>
  <si>
    <t>Facial tissues, Kirkland Signature, upright</t>
  </si>
  <si>
    <t>12 @ 90 ct</t>
  </si>
  <si>
    <t>1080 tissues</t>
  </si>
  <si>
    <t>$1.17 per box or $0.013 per tissue</t>
  </si>
  <si>
    <t>Facial tissues, Kleenex, upright</t>
  </si>
  <si>
    <t>12 @ 85 ct</t>
  </si>
  <si>
    <t>1020 tissues</t>
  </si>
  <si>
    <t>$1.54 per box or $0.019 per tissue</t>
  </si>
  <si>
    <t>Napkins, Kirkland Signature Casual</t>
  </si>
  <si>
    <t>4 @ 260 ct</t>
  </si>
  <si>
    <t>1040 ct</t>
  </si>
  <si>
    <t>$0.009 per napkin</t>
  </si>
  <si>
    <t>Napkins, Vanity Fair 2-ply every day</t>
  </si>
  <si>
    <t>660 ct</t>
  </si>
  <si>
    <t>660 napkins</t>
  </si>
  <si>
    <t>$0.02 per napkin</t>
  </si>
  <si>
    <t>Paper towels, Bounty Advanced</t>
  </si>
  <si>
    <t>12 rolls @ 110 sheets</t>
  </si>
  <si>
    <t>1320 sheets</t>
  </si>
  <si>
    <t>$1.75 per roll</t>
  </si>
  <si>
    <t>Paper towels, Kirkland Signature</t>
  </si>
  <si>
    <t>12 @ 160 sheets per roll</t>
  </si>
  <si>
    <t>1020 sq ft</t>
  </si>
  <si>
    <t>$0.017 per sq ft or $1.42 per roll</t>
  </si>
  <si>
    <t>Plates, Chinet all occasion</t>
  </si>
  <si>
    <t>225 ct</t>
  </si>
  <si>
    <t>Plates, Chinet 10 3/8"</t>
  </si>
  <si>
    <t>165 ct</t>
  </si>
  <si>
    <t>Plates, Dixie 8 1/2"</t>
  </si>
  <si>
    <t>285 ct</t>
  </si>
  <si>
    <t>Plates, Dixie Ultra 6 7/8"</t>
  </si>
  <si>
    <t>300 ct</t>
  </si>
  <si>
    <t>Plates, Dixie Ultra 10 1/16"</t>
  </si>
  <si>
    <t>186 ct</t>
  </si>
  <si>
    <t>Plates, Hefty Super Weight 8 7/8" foam</t>
  </si>
  <si>
    <t>220 ct</t>
  </si>
  <si>
    <t>Toilet paper, Charmin Ultra Soft</t>
  </si>
  <si>
    <t>30 rolls @ 221 sheets per roll</t>
  </si>
  <si>
    <t>$0.77 per roll</t>
  </si>
  <si>
    <t>Toilet paper, Charmin Ultra Strong</t>
  </si>
  <si>
    <t>30 @ 231 sheets per roll</t>
  </si>
  <si>
    <t>$0.75 per oll</t>
  </si>
  <si>
    <t>Toilet paper, Kirkland Signature</t>
  </si>
  <si>
    <t>30 @ 425 sheets per roll</t>
  </si>
  <si>
    <t>$0.58 per roll</t>
  </si>
  <si>
    <t>Toilet paper, Marathon</t>
  </si>
  <si>
    <t>48 rolls @ 470 sheets per roll</t>
  </si>
  <si>
    <t>$0.52 per roll</t>
  </si>
  <si>
    <t>Wipes, Cottonelle Flushable</t>
  </si>
  <si>
    <t>560 ct</t>
  </si>
  <si>
    <t>Wipes, Kirkland Signature</t>
  </si>
  <si>
    <t>632 ct</t>
  </si>
  <si>
    <t>Personal care</t>
  </si>
  <si>
    <t>Body wash, Cetaphil Skin Cleanser</t>
  </si>
  <si>
    <t>Body wash, Dove Deep Moisture</t>
  </si>
  <si>
    <t>Body wash, Honest Company Truly Calming Shampoo and Body wash</t>
  </si>
  <si>
    <t>2 @ 17 oz</t>
  </si>
  <si>
    <t>Body wash, Kirkland Signature natural citrus</t>
  </si>
  <si>
    <t>Body wash, Neutrogena Rainbath shower gel</t>
  </si>
  <si>
    <t>Body wash, Olay Moisture Plus</t>
  </si>
  <si>
    <t>3 @ 23.6 oz</t>
  </si>
  <si>
    <t>70.8 oz</t>
  </si>
  <si>
    <t>Cold and allergy medicine, Afrin</t>
  </si>
  <si>
    <t>3 @ 1 oz</t>
  </si>
  <si>
    <t>3 oz</t>
  </si>
  <si>
    <t>$3.26 per oz or $3.26 each</t>
  </si>
  <si>
    <t>Cold and allergy medicine, Allegra 24hr</t>
  </si>
  <si>
    <t>Cold and allergy medicine, Arm &amp; Hammer Saline Nasal Mist</t>
  </si>
  <si>
    <t>3 @ 4.25 oz</t>
  </si>
  <si>
    <t>12.75 oz</t>
  </si>
  <si>
    <t>$1.02 per oz or $4.33 each</t>
  </si>
  <si>
    <t>Cold and allergy medicine, Benadryl children's liquid</t>
  </si>
  <si>
    <t>$0.73 per oz or $5.85 each</t>
  </si>
  <si>
    <t>Cold and allergy medicine, Breathe Right nasal strips</t>
  </si>
  <si>
    <t>$0.28 each</t>
  </si>
  <si>
    <t>Cold and allergy medicine, Claritin 24 hr reditabs</t>
  </si>
  <si>
    <t>$0.41 each</t>
  </si>
  <si>
    <t>Cold and allergy medicine, Claritin Children's chewables</t>
  </si>
  <si>
    <t>Cold and allergy medicine, Clairitin Children's syrup</t>
  </si>
  <si>
    <t>$1.67 per oz or $10 each</t>
  </si>
  <si>
    <t>Cold and allergy medicine, Claritin non-drowsy 24hr</t>
  </si>
  <si>
    <t>45 + 60 ct</t>
  </si>
  <si>
    <t>105 ct</t>
  </si>
  <si>
    <t>Cold and allergy medicine, Delsym 12 hour cough suppressant</t>
  </si>
  <si>
    <t>2 @ 5 oz</t>
  </si>
  <si>
    <t>10 oz</t>
  </si>
  <si>
    <t>$1.97 per oz or $9.85 each</t>
  </si>
  <si>
    <t>Cold and allergy medicine, Dimetapp Children's Day and Night</t>
  </si>
  <si>
    <t>2 @ 4oz + 4oz</t>
  </si>
  <si>
    <t>Cold and allergy medicine, Flonase</t>
  </si>
  <si>
    <t>3 @ 144 sprays</t>
  </si>
  <si>
    <t>432 sprays</t>
  </si>
  <si>
    <t>$0.12 per spray or $16.67 each</t>
  </si>
  <si>
    <t>Cold and allergy medicine, Flonase Sensimist</t>
  </si>
  <si>
    <t>3 @ 120 sprays</t>
  </si>
  <si>
    <t>360 sprays</t>
  </si>
  <si>
    <t>$0.16 per spray or $19 each</t>
  </si>
  <si>
    <t>Cold and allergy medicine, Kirkland Signature Allergy minitab</t>
  </si>
  <si>
    <t>600 ct</t>
  </si>
  <si>
    <t>Cold and allergy medicine, Kirkland Signature Aller-clear</t>
  </si>
  <si>
    <t>365 ct</t>
  </si>
  <si>
    <t>Cold and allergy medicine, Kirkland Signature Aller-fex</t>
  </si>
  <si>
    <t>Cold and allergy medicine, Kirkland Signature Aller-flo</t>
  </si>
  <si>
    <t>5 @ 120 sprays</t>
  </si>
  <si>
    <t>600 sprays</t>
  </si>
  <si>
    <t>$0.04 per spray or $4.60 each</t>
  </si>
  <si>
    <t>Cold and allergy medicine, Kirkland Signature Aller-tec</t>
  </si>
  <si>
    <t>Cold and allergy medicine, Kirkland Signature Children's Aller-tec</t>
  </si>
  <si>
    <t>$0.62 per oz or $5 each</t>
  </si>
  <si>
    <t>Cold and allergy medicine, Kirkland Signature Mucus Relief</t>
  </si>
  <si>
    <t>2 @ 200 ct</t>
  </si>
  <si>
    <t>400 ct</t>
  </si>
  <si>
    <t>Cold and allergy medicine, Kirkland Signature Severe Cold &amp; Flu</t>
  </si>
  <si>
    <t>2 @ 60 and 48ct</t>
  </si>
  <si>
    <t>Cold and allergy medicine, Mucinex DM 12 hour</t>
  </si>
  <si>
    <t>$0.62 each</t>
  </si>
  <si>
    <t>Cold and allergy medicine, Mucinex Expectorant Maximum Strength</t>
  </si>
  <si>
    <t>Cold and allergy medicine, Nasacort</t>
  </si>
  <si>
    <t>$0.10 per spray or $11.50 each</t>
  </si>
  <si>
    <t>Cold and allergy medicine, Neilmed Sinus Rinse w/2 bottles &amp; 250 packets</t>
  </si>
  <si>
    <t>Cold and allergy medicine, Ricola Dual Action</t>
  </si>
  <si>
    <t>175 ct</t>
  </si>
  <si>
    <t>Cold and allergy medicine, Ricola Original Natural</t>
  </si>
  <si>
    <t>2 @ 130 ct</t>
  </si>
  <si>
    <t>260 ct</t>
  </si>
  <si>
    <t>Cold and allergy medicine, Ricola Sugar Free Cough Drops</t>
  </si>
  <si>
    <t>2 @ 105 ct</t>
  </si>
  <si>
    <t>210 ct</t>
  </si>
  <si>
    <t>Cold and allergy medicine, Robitussin DM Max Day &amp; Night</t>
  </si>
  <si>
    <t>8 oz + 4 oz + 8 oz</t>
  </si>
  <si>
    <t>$0.80 per oz</t>
  </si>
  <si>
    <t>Cold and allergy medicine, Theraflu Multisymptom Severe Cold</t>
  </si>
  <si>
    <t>18 + 6 ct</t>
  </si>
  <si>
    <t>Cold and allergy medicine, Vick's Dayquil and Nyquil</t>
  </si>
  <si>
    <t>48 + 24 ct</t>
  </si>
  <si>
    <t>Cold and allergy medicine, Vick's Severe Nyquil liquid</t>
  </si>
  <si>
    <t>3 @ 12 oz</t>
  </si>
  <si>
    <t>$0.55 per oz or $6.67 each</t>
  </si>
  <si>
    <t>Cold and allergy medicine, Vick's Vaporub Cough Suppressant</t>
  </si>
  <si>
    <t>2 @ 3.53 oz</t>
  </si>
  <si>
    <t>7.06 oz</t>
  </si>
  <si>
    <t>$1.56 per oz or $5.50 each</t>
  </si>
  <si>
    <t>Cold and allergy medicine, Xyzal Allergy 24 hour</t>
  </si>
  <si>
    <t>$0.33 each or $18 each</t>
  </si>
  <si>
    <t>Cold and allergy medicine, Zarbee's Natural Children's</t>
  </si>
  <si>
    <t>$1.12 per oz</t>
  </si>
  <si>
    <t>Cold and allergy medicine, Zicam Rapidmelts</t>
  </si>
  <si>
    <t>56 ct</t>
  </si>
  <si>
    <t>$0.29 eac</t>
  </si>
  <si>
    <t>Cold and allergy medicine, Zyrtec</t>
  </si>
  <si>
    <t>Cold and allergy medicine, Zyrtec 10mg liquid gel</t>
  </si>
  <si>
    <t>65 ct</t>
  </si>
  <si>
    <t>Condoms, Trojan Pleasure Pack</t>
  </si>
  <si>
    <t>$0.34 each</t>
  </si>
  <si>
    <t>Cotton rounds, Swisspers Premium Hypoallergenic</t>
  </si>
  <si>
    <t>Deodorant, Degree Men</t>
  </si>
  <si>
    <t>5 @ 2.7 oz</t>
  </si>
  <si>
    <t>$0.96 per oz, or $2.60 each</t>
  </si>
  <si>
    <t>Deodorant, Dove Advanced Care</t>
  </si>
  <si>
    <t>4 @ 2.6 oz</t>
  </si>
  <si>
    <t>10.4 oz</t>
  </si>
  <si>
    <t>$1.35 per oz, or $3.50 each</t>
  </si>
  <si>
    <t>Deodorant, Gillette Advanced Clear</t>
  </si>
  <si>
    <t>5 @ 3.8 oz</t>
  </si>
  <si>
    <t>$0.79 per oz, or $3.00 each</t>
  </si>
  <si>
    <t>Deodorant, Secret Ultimate Protection</t>
  </si>
  <si>
    <t>$1.44 per oz or $3.75 each</t>
  </si>
  <si>
    <t>Depends Fit Flex Underwear, Large</t>
  </si>
  <si>
    <t>84 ct</t>
  </si>
  <si>
    <t>Depends Fit Flex Underwear, Medium</t>
  </si>
  <si>
    <t>88 ct</t>
  </si>
  <si>
    <t>Depends Fit Flex Underwear, Small</t>
  </si>
  <si>
    <t>Depends Fit Flex Underwear, X-Large</t>
  </si>
  <si>
    <t>80 ct</t>
  </si>
  <si>
    <t>Digestive Health, Alka Seltzer</t>
  </si>
  <si>
    <t>Digestive Health, Benefiber Powder</t>
  </si>
  <si>
    <t>190 ct</t>
  </si>
  <si>
    <t>Digestive Health, Dulcolax</t>
  </si>
  <si>
    <t>Digestive Health, Gas-x Extra Strength</t>
  </si>
  <si>
    <t>Digestive Health, Kirkland Signature Acid Controller 20 mg</t>
  </si>
  <si>
    <t>2 @ 125 ct</t>
  </si>
  <si>
    <t>250 ct</t>
  </si>
  <si>
    <t>Digestive Health, Kirkland Signature Esomeprazole 20 mg</t>
  </si>
  <si>
    <t>42 ct</t>
  </si>
  <si>
    <t>Digestive Health, Kirkland Signature Fiber Capsule</t>
  </si>
  <si>
    <t>2 @ 360 ct</t>
  </si>
  <si>
    <t>720 ct</t>
  </si>
  <si>
    <t>Digestive Health, Kirkland Signature Lactase, fast-acting</t>
  </si>
  <si>
    <t>Digestive Health, Kirkland Signature Lansoprazole 15mg</t>
  </si>
  <si>
    <t>3 @ 14 ct</t>
  </si>
  <si>
    <t>Digestive Health, Kirkland Laxaclear</t>
  </si>
  <si>
    <t>2 @ 29.9 oz</t>
  </si>
  <si>
    <t>59.8 oz</t>
  </si>
  <si>
    <t>$0.22 per dose</t>
  </si>
  <si>
    <t>Digestive Health, Kirkland Signature Omeprazole 20 mg</t>
  </si>
  <si>
    <t>Digestive Health, Kirkland Signature Optifiber Natural</t>
  </si>
  <si>
    <t>Digestive Health, Kirkland Signature Psyllium Fiber</t>
  </si>
  <si>
    <t>2 @ 180 ct</t>
  </si>
  <si>
    <t>Digestive Health, Kirkland Signature Stool Softener 100 mg</t>
  </si>
  <si>
    <t>Digestive Health, Metamucil</t>
  </si>
  <si>
    <t>Digestive Health, Miralax powder</t>
  </si>
  <si>
    <t>68 ct</t>
  </si>
  <si>
    <t>Digestive Health, Nexium 24hr capsule</t>
  </si>
  <si>
    <t>Digestive Health, Pepcid AC Maximum Strength</t>
  </si>
  <si>
    <t>Digestive Health, Pepcid Complete Dual Action</t>
  </si>
  <si>
    <t>Digestive Health, Pepto Bismol Ultra liquid</t>
  </si>
  <si>
    <t>Digestive Health, Prilosec OTC</t>
  </si>
  <si>
    <t>Digestive Health, Tums Assorted Fruit Smoothies</t>
  </si>
  <si>
    <t>Digestive Health, Tums Ultra Strength</t>
  </si>
  <si>
    <t>265 ct</t>
  </si>
  <si>
    <t>Digestive Health, Vitafusion Fiber Gummies</t>
  </si>
  <si>
    <t>Eye Drops, Alcon Systane Ultra</t>
  </si>
  <si>
    <t>3 @ 10 ml</t>
  </si>
  <si>
    <t>30 ml</t>
  </si>
  <si>
    <t>$0.69 per ml</t>
  </si>
  <si>
    <t>Eye Drops, Allergan Refresh Plus</t>
  </si>
  <si>
    <t>Eye Drops, Allergan Refresh Tears</t>
  </si>
  <si>
    <t>4 @ 15 ml + 5 ml</t>
  </si>
  <si>
    <t>65 ml</t>
  </si>
  <si>
    <t>$0.33 per ml</t>
  </si>
  <si>
    <t>Eye Drops, Bausch + Lomb Lumify</t>
  </si>
  <si>
    <t>2 @ 7.5 ml</t>
  </si>
  <si>
    <t>15 ml</t>
  </si>
  <si>
    <t>$1.87 per ml or $14 each</t>
  </si>
  <si>
    <t>Eye Drops, Systane Zaditor Antihistamine Drops</t>
  </si>
  <si>
    <t>3 @ 5 ml</t>
  </si>
  <si>
    <t>$1.33 per ml or $6.66 each</t>
  </si>
  <si>
    <t>Facial cleaning towelettes, Kirkland Signature Micellar</t>
  </si>
  <si>
    <t>Facial cleaning towelettes, Neutrogena Makeup Remover</t>
  </si>
  <si>
    <t>Feminine Hygiene, Always Overnight Ultra Thin</t>
  </si>
  <si>
    <t>76 ct</t>
  </si>
  <si>
    <t>Feminine Hygiene, Always Ultra Thin Advanced Long</t>
  </si>
  <si>
    <t>Feminine Hygiene, Tampax Pearl</t>
  </si>
  <si>
    <t>First aid, Band Aid Premium bandages</t>
  </si>
  <si>
    <t>188 ct</t>
  </si>
  <si>
    <t>First aid, Cumberland Swan Hydrogen Peroxide</t>
  </si>
  <si>
    <t>First aid, Cumberland Swan Isopropyl Alcohol 70%</t>
  </si>
  <si>
    <t>First aid, Curad Alcohol Prep Pads</t>
  </si>
  <si>
    <t>4 @ 100 ct</t>
  </si>
  <si>
    <t>First aid, Dr. Teal's Epsom Salt</t>
  </si>
  <si>
    <t>2 @ 6lbs</t>
  </si>
  <si>
    <t>$0.67 per lb</t>
  </si>
  <si>
    <t>First aid, Kirkland Signature Hydrocortisone Cream 1% Plus</t>
  </si>
  <si>
    <t>4 @ 2 oz</t>
  </si>
  <si>
    <t>$0.94 per oz</t>
  </si>
  <si>
    <t>First Aid, Kirkland Signature Nitrile Exam Gloves</t>
  </si>
  <si>
    <t>First aid, Neosporin + Pain Ointment</t>
  </si>
  <si>
    <t>1 oz + 2 @ 0.5 oz</t>
  </si>
  <si>
    <t>2 oz</t>
  </si>
  <si>
    <t>$6.00 per oz</t>
  </si>
  <si>
    <t>Hair Care, Alba Botanica Coconut Milk Shampoo or Conditioner</t>
  </si>
  <si>
    <t>Hair Care, Head and Shoulders</t>
  </si>
  <si>
    <t>Hair Care, Kirkland Signature Moisture Conditioner</t>
  </si>
  <si>
    <t>Hair Care, Kirkland Signature Moisture Shampoo</t>
  </si>
  <si>
    <t>Hair care, Nexxus Humectress and Therappe Combo</t>
  </si>
  <si>
    <t>Hair Care, Pantene Advanced Care Conditioner</t>
  </si>
  <si>
    <t>38.2 oz</t>
  </si>
  <si>
    <t>$0.26 per oz</t>
  </si>
  <si>
    <t>Hair Care, Pantene Advanced Care Shampoo</t>
  </si>
  <si>
    <t>Immune System Support, Airborne effervescent</t>
  </si>
  <si>
    <t>2 @ 18 ct</t>
  </si>
  <si>
    <t>Immune System Support, Airborne immune support</t>
  </si>
  <si>
    <t>75 ct</t>
  </si>
  <si>
    <t>Immune System Support, Emergenc-C Immune Plus</t>
  </si>
  <si>
    <t>40 + 30 packets</t>
  </si>
  <si>
    <t>Immune System Support, Emergenc-C</t>
  </si>
  <si>
    <t>90 packets</t>
  </si>
  <si>
    <t>Immune System Support, Sambucal Black Elderberry Syrup</t>
  </si>
  <si>
    <t>2 @ 7.8 oz</t>
  </si>
  <si>
    <t>$1.54 per oz</t>
  </si>
  <si>
    <t>Lens Care, Bausch and Lomb Biotrue</t>
  </si>
  <si>
    <t>2 @ 16 oz + 2 oz</t>
  </si>
  <si>
    <t>Lens Care, Bausch and Lomb Renu Advanced</t>
  </si>
  <si>
    <t>3 @ 16 oz + 2 oz</t>
  </si>
  <si>
    <t>Lens Care, Clear Care Plus Disinfecting</t>
  </si>
  <si>
    <t>Lens Care, Kirkland Signature Multipurpose Disinfecting</t>
  </si>
  <si>
    <t>3 @ 16 oz</t>
  </si>
  <si>
    <t>Lens Care, Opti-Free Pure Moist Multipurpose Solution</t>
  </si>
  <si>
    <t>2 @ 14 oz</t>
  </si>
  <si>
    <t>Lens Care, Wipe n Clear Lens Wipes</t>
  </si>
  <si>
    <t>3 @ 75 ct</t>
  </si>
  <si>
    <t>Lip balm, Eos organic</t>
  </si>
  <si>
    <t>9 ct</t>
  </si>
  <si>
    <t>$1.55 each</t>
  </si>
  <si>
    <t>Lotion, Amlactin Moisturizing Lotion</t>
  </si>
  <si>
    <t>$0.90 per oz</t>
  </si>
  <si>
    <t>Lotion, Aveeno Moisturizing</t>
  </si>
  <si>
    <t>Lotion, Cerave Moisturizing</t>
  </si>
  <si>
    <t>19 oz + 12 oz</t>
  </si>
  <si>
    <t>31 oz</t>
  </si>
  <si>
    <t>Lotion, Cetaphil Moisturizing Cream</t>
  </si>
  <si>
    <t>2 @ 20 oz + 8.8 oz</t>
  </si>
  <si>
    <t>48.8 oz</t>
  </si>
  <si>
    <t>Lotion, Lubriderm Daily Moisture</t>
  </si>
  <si>
    <t>2 @ 24 oz + 1 @ 6 oz</t>
  </si>
  <si>
    <t>Lotion, Olay Complete UV Plus Moisturizer</t>
  </si>
  <si>
    <t>Lotion, Olay Regenerist Micro-Sculpting Cream</t>
  </si>
  <si>
    <t>2 @ 1.7 oz</t>
  </si>
  <si>
    <t>3.4 oz</t>
  </si>
  <si>
    <t>$11.76 per oz</t>
  </si>
  <si>
    <t>Lotion, Olay Total Effects SPF 15</t>
  </si>
  <si>
    <t>$9.41 per oz</t>
  </si>
  <si>
    <t>Lotion, ROC Retinol Correxion Daily Moisturizer</t>
  </si>
  <si>
    <t>2 @ 1.1 oz</t>
  </si>
  <si>
    <t>2.2 oz</t>
  </si>
  <si>
    <t>$13.63 per oz</t>
  </si>
  <si>
    <t>Lotion, Strivectin Multi-Action R&amp;R Eye Cream</t>
  </si>
  <si>
    <t>$20.00 each</t>
  </si>
  <si>
    <t>Lotion Strivection TL Advanced Tightening Neck Cream</t>
  </si>
  <si>
    <t>$32.50 each</t>
  </si>
  <si>
    <t>Minoxidil, Kirkland Signature foam for men</t>
  </si>
  <si>
    <t>6 mo supply</t>
  </si>
  <si>
    <t>$8.25 per bottle</t>
  </si>
  <si>
    <t>Pain reliever, Advil</t>
  </si>
  <si>
    <t>Pain reliever, Advil Liquigel</t>
  </si>
  <si>
    <t>2 @ 120 ct</t>
  </si>
  <si>
    <t>Pain reliever, Advil PM</t>
  </si>
  <si>
    <t>Pain reliever, Aleve Caplets</t>
  </si>
  <si>
    <t>Pain reliever, Aleve Liquid Gels</t>
  </si>
  <si>
    <t>2 @ 80 ct</t>
  </si>
  <si>
    <t>160 ct</t>
  </si>
  <si>
    <t>Pain reliever, Bayer Aspirin</t>
  </si>
  <si>
    <t>Pain reliever, Bayer Low Dose Aspirin</t>
  </si>
  <si>
    <t>Pain reliever, Bengay Ultra Strength</t>
  </si>
  <si>
    <t>2 @ 4 oz</t>
  </si>
  <si>
    <t>$1.22 per oz</t>
  </si>
  <si>
    <t>Pain reliever, Biofreeze Multipak</t>
  </si>
  <si>
    <t>7 oz</t>
  </si>
  <si>
    <t>$3.36 per oz</t>
  </si>
  <si>
    <t>Pain reliever, Kirkland Signature Acetaminophen</t>
  </si>
  <si>
    <t>Pain reliever, Kirkland Signature Acetaminophen PM</t>
  </si>
  <si>
    <t>375 ct</t>
  </si>
  <si>
    <t>Pain reliever, Kirkland Signature Ibuprofen</t>
  </si>
  <si>
    <t>2 @ 500 ct</t>
  </si>
  <si>
    <t>1000 ct</t>
  </si>
  <si>
    <t>$0.01 ea</t>
  </si>
  <si>
    <t>Pain reliever, Kirkland Signature Ibuprofen liquid softgel</t>
  </si>
  <si>
    <t>Pain reliever, Kirkland Signature low dose aspirin</t>
  </si>
  <si>
    <t>2 @ 365 ct</t>
  </si>
  <si>
    <t>730 ct</t>
  </si>
  <si>
    <t>Pain reliever, Kirkland Signature naproxen sodium</t>
  </si>
  <si>
    <t>Pain reliever, Motrin Children's Suspension</t>
  </si>
  <si>
    <t>Pain reliever, Salonpas Lidocaine patches</t>
  </si>
  <si>
    <t>$1.10 each</t>
  </si>
  <si>
    <t>Pain relieve,r Salonpas Pain Relieving Patch</t>
  </si>
  <si>
    <t>Pain reliever, Tylenol Arthritis Pain</t>
  </si>
  <si>
    <t>290 ct</t>
  </si>
  <si>
    <t>Pain reliever, Tylenol Children's Suspension</t>
  </si>
  <si>
    <t>Pain reliever, Tylenol Extra Strength</t>
  </si>
  <si>
    <t>325 ct</t>
  </si>
  <si>
    <t>Pain reliever, Tylenol Extra Strength Rapid Release</t>
  </si>
  <si>
    <t>Pain reliever, Tylenol Infant Suspension</t>
  </si>
  <si>
    <t>2 @ 2 oz</t>
  </si>
  <si>
    <t>$3.12 per oz</t>
  </si>
  <si>
    <t>Pain reliever, Tylenol PM Extra Strength</t>
  </si>
  <si>
    <t>Poise Ultimate Absorbency Pads</t>
  </si>
  <si>
    <t>108 ct</t>
  </si>
  <si>
    <t>Preparation-H Medicated Wipes</t>
  </si>
  <si>
    <t>Preparation-H Ointment</t>
  </si>
  <si>
    <t>$3.75 per oz</t>
  </si>
  <si>
    <t>Probiotics, Align Daily</t>
  </si>
  <si>
    <t>$0.65 each</t>
  </si>
  <si>
    <t>Probiotics, Culturelle Digestive Health</t>
  </si>
  <si>
    <t>Probiotics, Culturelle Kids Daily Chew</t>
  </si>
  <si>
    <t>Probiotics, Nature's Bounty Ultra Strength</t>
  </si>
  <si>
    <t>Probiotics, Schiff Digestive Advantage Gummies</t>
  </si>
  <si>
    <t>Probiotics, Trunature Digestive Advanced</t>
  </si>
  <si>
    <t>Probiotics, Trunature Digestive Gummies</t>
  </si>
  <si>
    <t>Q-tips</t>
  </si>
  <si>
    <t>1875 ct</t>
  </si>
  <si>
    <t>$0.00479 each</t>
  </si>
  <si>
    <t>Razors, Gillette Custom Plus 3 Disposable</t>
  </si>
  <si>
    <t>Razors, Gillette Fusion Proglide cartridges</t>
  </si>
  <si>
    <t>$2.81 each</t>
  </si>
  <si>
    <t>Razors, Kirkland Signature Triple Blade Razor</t>
  </si>
  <si>
    <t>$1.43 each</t>
  </si>
  <si>
    <t>Razors, Venus Comfort Glide</t>
  </si>
  <si>
    <t>Razors, Venus Disposable</t>
  </si>
  <si>
    <t>Razors, Venus Extra Smooth Platinum</t>
  </si>
  <si>
    <t>Shave gel, Gillette Sensitive</t>
  </si>
  <si>
    <t>3 @ 6 oz</t>
  </si>
  <si>
    <t>Sleep aid, Kirkland Signature Tablets</t>
  </si>
  <si>
    <t>2 @ 96 ct</t>
  </si>
  <si>
    <t>Soap, Cetaphil Gentle Cleansing Bar</t>
  </si>
  <si>
    <t>6 @ 4.5 oz</t>
  </si>
  <si>
    <t>$0.56 per oz or $2.50 per bar</t>
  </si>
  <si>
    <t>Soap, Dove Moisturizing</t>
  </si>
  <si>
    <t>16 @ 4oz</t>
  </si>
  <si>
    <t>$1.00 per bar</t>
  </si>
  <si>
    <t>Soap, Dove Sensitive Skin Bar</t>
  </si>
  <si>
    <t>Soap, Softsoap Advanced</t>
  </si>
  <si>
    <t>2 @ 80 oz</t>
  </si>
  <si>
    <t>160 oz</t>
  </si>
  <si>
    <t>Sunscreen, Alba Botanica Hawaiian Clear SPF 50</t>
  </si>
  <si>
    <t>$1.13 per oz</t>
  </si>
  <si>
    <t>Sunscreen, Coppertone Sport SPF 50 Spray + Lotion</t>
  </si>
  <si>
    <t>Sunscreen, Neutrogena Ultra Sheer SPF 55</t>
  </si>
  <si>
    <t>5 oz &amp; 3 oz</t>
  </si>
  <si>
    <t>$1.75 per oz</t>
  </si>
  <si>
    <t>Tooth care, Colgate Total Advanced Whitening Toothbrush</t>
  </si>
  <si>
    <t>Tooth care, Colgate Total SF Adv Whitening Toothpaste</t>
  </si>
  <si>
    <t>5 @ 6.4 oz</t>
  </si>
  <si>
    <t>$3.10 each</t>
  </si>
  <si>
    <t>Tooth care, Crest 3D White Charcoal Toothpaste</t>
  </si>
  <si>
    <t>4 @ 4.1 oz</t>
  </si>
  <si>
    <t>16.4 oz</t>
  </si>
  <si>
    <t>$0.97 per oz or $4 each</t>
  </si>
  <si>
    <t>Tooth care, Crest 3D White Whitestrips</t>
  </si>
  <si>
    <t>$2.22 each</t>
  </si>
  <si>
    <t>Tooth care, Crest Complete Advanced Toothpaste</t>
  </si>
  <si>
    <t>5 @ 8.2 oz</t>
  </si>
  <si>
    <t>41 oz</t>
  </si>
  <si>
    <t>Tooth care, Crest Pro-Health Advanced Rinse</t>
  </si>
  <si>
    <t>3 @ 1 liter</t>
  </si>
  <si>
    <t>3 liters</t>
  </si>
  <si>
    <t>Tooth care, Gum Soft Picks Advanced</t>
  </si>
  <si>
    <t>Tooth care, Listerine Ultraclean</t>
  </si>
  <si>
    <t>2 @ 1.5 liter</t>
  </si>
  <si>
    <t>$4 per liter</t>
  </si>
  <si>
    <t>Tooth care, Oral-B 3D White Pulsar Battery Toothbrush</t>
  </si>
  <si>
    <t>$2.00 each</t>
  </si>
  <si>
    <t>Tooth care, Oral-B Cross Action Advanced Toothbrush</t>
  </si>
  <si>
    <t>Tooth care, Oral-B Glide Pro-Health Floss</t>
  </si>
  <si>
    <t>$2.33 each</t>
  </si>
  <si>
    <t>Tooth care, Sensodyne Proenamel Gentle Whitening Toothpaste</t>
  </si>
  <si>
    <t>4 @ 6.5 oz</t>
  </si>
  <si>
    <t>Pet Care</t>
  </si>
  <si>
    <t>Absorbent Pads, Kirkland Signature</t>
  </si>
  <si>
    <t>Bird food, Nature's Blend Premium Wild</t>
  </si>
  <si>
    <t>40 lb</t>
  </si>
  <si>
    <t>$0.50 per lb</t>
  </si>
  <si>
    <t>Cat food, Friskies Poultry Seafood Variety</t>
  </si>
  <si>
    <t>60 @ 5.5 oz</t>
  </si>
  <si>
    <t>330 oz</t>
  </si>
  <si>
    <t>$0.50 per can</t>
  </si>
  <si>
    <t>Cat food, Kirkland Signature Chicken &amp; Rice</t>
  </si>
  <si>
    <t>$0.84 per lb</t>
  </si>
  <si>
    <t>Cat food, Kirkland Signature Nature's Domain Salmon &amp; Swt Potato</t>
  </si>
  <si>
    <t>18 lbs</t>
  </si>
  <si>
    <t>$1.11 per lb</t>
  </si>
  <si>
    <t>Cat food, Nutra Nuggets Dry Super Premium</t>
  </si>
  <si>
    <t>$0.55 per lb</t>
  </si>
  <si>
    <t>Cat litter, Scoopaway Complete</t>
  </si>
  <si>
    <t>42 lbs</t>
  </si>
  <si>
    <t>$0.31 per lb</t>
  </si>
  <si>
    <t>Cat litter, Simply Purrfect Scoopable</t>
  </si>
  <si>
    <t>35 lbs</t>
  </si>
  <si>
    <t>$0.26 per lb</t>
  </si>
  <si>
    <t>Dog food, Atta Boy</t>
  </si>
  <si>
    <t>50 lbs</t>
  </si>
  <si>
    <t>$0.42 per lb</t>
  </si>
  <si>
    <t>Dog food, Iams Chicken Adult Large Breed</t>
  </si>
  <si>
    <t>$0.95 per lb</t>
  </si>
  <si>
    <t>Dog food, Iams Chicken Mini Chunk</t>
  </si>
  <si>
    <t>Dog food, Kirkland Signature Chicken, rice &amp; egg (7yr+)</t>
  </si>
  <si>
    <t>40 lbs</t>
  </si>
  <si>
    <t>Dog food, Kirkland Signature Chicken, veg and rice</t>
  </si>
  <si>
    <t>Dog Food, Kirkland Signature Healthy Weight</t>
  </si>
  <si>
    <t>$0.69 per lb</t>
  </si>
  <si>
    <t>Dog Food, Kirkland Signature Lamb, Rice, and Veggie</t>
  </si>
  <si>
    <t>Dog Food, Kirkland Signature Nature's Domain Beef Meal &amp; Swt Potato</t>
  </si>
  <si>
    <t>$0.77 per lb</t>
  </si>
  <si>
    <t>Dog Food, Kirkland Signature Nature's Domain Grain Free Puppy</t>
  </si>
  <si>
    <t>$0.85 per lb</t>
  </si>
  <si>
    <t>Dog Food, Kirkland Signature Nature's Domain Organic Chicken &amp; Pea</t>
  </si>
  <si>
    <t>30 lbs</t>
  </si>
  <si>
    <t>$1.37 per lb</t>
  </si>
  <si>
    <t>Dog Food, Kirkland Signature Nature's Domain Salmon &amp; Lentil Small Breed</t>
  </si>
  <si>
    <t>$0.90 per lb</t>
  </si>
  <si>
    <t>Dog Food, Kirkland Signature Nature's Domain Salmon &amp; Swt Potato</t>
  </si>
  <si>
    <t>$0.97 per lb</t>
  </si>
  <si>
    <t>Dog Food, Kirkland Signature Nature's Domain Turkey &amp; Sweet potato</t>
  </si>
  <si>
    <t>$0.86 per lb</t>
  </si>
  <si>
    <t>Dog Food, Kirkland Signature Premium</t>
  </si>
  <si>
    <t>24 @ 14 oz</t>
  </si>
  <si>
    <t>$0.07 per oz, or $0.92 per can</t>
  </si>
  <si>
    <t>Dog food, Kirkland Signature Nature's Domain Turkey Stew</t>
  </si>
  <si>
    <t>24 @ 13.2 oz</t>
  </si>
  <si>
    <t>316.8 oz</t>
  </si>
  <si>
    <t>$0.07 per oz, or $0.96 per can</t>
  </si>
  <si>
    <t>Dog food, Nutra Nuggets Lamb and Rice</t>
  </si>
  <si>
    <t>$0.65 per lb</t>
  </si>
  <si>
    <t>Dog food, Pedigree Complete Adult</t>
  </si>
  <si>
    <t>55 lbs</t>
  </si>
  <si>
    <t>$0.45 per lb</t>
  </si>
  <si>
    <t>Dog treats, Carolina Prime Alaskan Salmon Jerky</t>
  </si>
  <si>
    <t>Dog treats, Farmland Traditions Chicken Jerky</t>
  </si>
  <si>
    <t>Dog treats, Kirkland Signature Dental Chews</t>
  </si>
  <si>
    <t>Dog treats, Kirkland Signature Chicken Meal &amp; Rice biscuits</t>
  </si>
  <si>
    <t>15 lbs</t>
  </si>
  <si>
    <t>15 lb</t>
  </si>
  <si>
    <t>Dog treats, Nature Gnaws Bully Sticks</t>
  </si>
  <si>
    <t>$3 each</t>
  </si>
  <si>
    <t>Dog treats, Vet Works Pill Treats</t>
  </si>
  <si>
    <t>2 @ 5.8 oz</t>
  </si>
  <si>
    <t>11.6 oz</t>
  </si>
  <si>
    <t>Flea Preventative, PetArmour Max</t>
  </si>
  <si>
    <t>6 month supply</t>
  </si>
  <si>
    <t>$4.58 per month</t>
  </si>
  <si>
    <t>Processed Meats</t>
  </si>
  <si>
    <t>Antipasto, Fratelli Berretta</t>
  </si>
  <si>
    <t>$8.46 per lb</t>
  </si>
  <si>
    <t>Baby back ribs, Curly's BBQ</t>
  </si>
  <si>
    <t>Bacon, Columbus smoked turkey</t>
  </si>
  <si>
    <t>$5.48 per lb</t>
  </si>
  <si>
    <t>Bacon, Fletcher's dry cured</t>
  </si>
  <si>
    <t>Bacon, Hempler's Uncured ABF</t>
  </si>
  <si>
    <t>$5.23 per lb</t>
  </si>
  <si>
    <t>Bacon, Kirkland Signature low sodium</t>
  </si>
  <si>
    <t>$3.15 per lb</t>
  </si>
  <si>
    <t>Bacon, Kirkland Signature precooked</t>
  </si>
  <si>
    <t>Bacon, Kirkland Signature premium sliced</t>
  </si>
  <si>
    <t>Bratwurst, Kirkland Signature</t>
  </si>
  <si>
    <t>2 @ 1.75 lbs</t>
  </si>
  <si>
    <t>3.5 lbs</t>
  </si>
  <si>
    <t>Canadian Bacon, Rose's</t>
  </si>
  <si>
    <t>$5.80 per lb</t>
  </si>
  <si>
    <t>Ham, Hempler's Black Forest</t>
  </si>
  <si>
    <t>Ham, Kirkland Signature Black Forest Ham, uncured</t>
  </si>
  <si>
    <t>Ham, Hillshire Farms Ham Steak</t>
  </si>
  <si>
    <t>Ham, Kirkland Signature Mastercarve</t>
  </si>
  <si>
    <t>Ham, Kirkland Signature spiral sliced</t>
  </si>
  <si>
    <t>$1.89 per lb</t>
  </si>
  <si>
    <t>Hot dogs, Kirkland Signature beef dinner franks</t>
  </si>
  <si>
    <t>3.81 lbs</t>
  </si>
  <si>
    <t>Hot dogs, Kirkland Signature beef hot dogs</t>
  </si>
  <si>
    <t>3 @ 1.5 lbs</t>
  </si>
  <si>
    <t>Hot dogs, Kirkland Signature Polish sausage</t>
  </si>
  <si>
    <t>Lunch meat, Hillshire Farm Deli Select Variety</t>
  </si>
  <si>
    <t>3 @ 1 lb</t>
  </si>
  <si>
    <t>Lunch meat, Hillshire Farm Naturals turkey breast</t>
  </si>
  <si>
    <t>3 @ 11 oz</t>
  </si>
  <si>
    <t>$4.65 per lb</t>
  </si>
  <si>
    <t>Lunch meat, Kirkland Signature extra lean sliced ham</t>
  </si>
  <si>
    <t>Lunch meat, Kirkland Signature variety</t>
  </si>
  <si>
    <t>3 @ 14oz</t>
  </si>
  <si>
    <t>Maple breakfast links, Amy Lu Classic</t>
  </si>
  <si>
    <t>2 @ 1.25 lbs</t>
  </si>
  <si>
    <t>Meatballs, Aidells</t>
  </si>
  <si>
    <t>Meatballs, Sabatino Paleo tomato basil, organic</t>
  </si>
  <si>
    <t>Pastrami, Columbus sliced</t>
  </si>
  <si>
    <t>8.99 per lb</t>
  </si>
  <si>
    <t>Pepperoni, Hormel Sliced</t>
  </si>
  <si>
    <t>Polish sausage, Teton Waters Ranch 100% grass fed beef</t>
  </si>
  <si>
    <t>$6.62 per lb</t>
  </si>
  <si>
    <t>Prosciutto and Mozzarella, Fratelli Beretta, organic</t>
  </si>
  <si>
    <t>6 @ 2 oz</t>
  </si>
  <si>
    <t>$1.17 per oz</t>
  </si>
  <si>
    <t>Prosciutto di Parma, Citterio</t>
  </si>
  <si>
    <t>$0.97 per oz</t>
  </si>
  <si>
    <t>Roast Beef, Kirkland Signature sliced</t>
  </si>
  <si>
    <t>Salame, Columbus, low sodium</t>
  </si>
  <si>
    <t>Salami, Fratelli Beretta organic uncured</t>
  </si>
  <si>
    <t>$0.87 per oz</t>
  </si>
  <si>
    <t>Salami, Gallo Italian Dry</t>
  </si>
  <si>
    <t>Salami and provolone, Busseto</t>
  </si>
  <si>
    <t>8 @ 3 oz</t>
  </si>
  <si>
    <t>Sausage, Aidell's</t>
  </si>
  <si>
    <t>$4.63 per lb</t>
  </si>
  <si>
    <t>Sausage, Jimmy Dean roll</t>
  </si>
  <si>
    <t>$2.93 per lb</t>
  </si>
  <si>
    <t>Sausage, Jimmy Dean turkey, fully cooked</t>
  </si>
  <si>
    <t>Sausage, Kiolbasa Provision Co beef &amp; cheddar</t>
  </si>
  <si>
    <t>Sausage, Kiolbasa Provision Co organic beef</t>
  </si>
  <si>
    <t>Sausage, Sabatino's Organic Paleo Chicken</t>
  </si>
  <si>
    <t>$6.13 per lb</t>
  </si>
  <si>
    <t>Sausage, Sabatino's Smoked Chicken Mozzarella</t>
  </si>
  <si>
    <t>$5.77 per lb</t>
  </si>
  <si>
    <t>Turkey, Columbus sliced herb</t>
  </si>
  <si>
    <t>$7.49 per lb</t>
  </si>
  <si>
    <t>Turkey, Kirkland Signature honey roasted</t>
  </si>
  <si>
    <t>$6.69 per lb</t>
  </si>
  <si>
    <t>Turkey, Kirkland Signature oven roasted</t>
  </si>
  <si>
    <t>Turkey, Kirkland Signature roasted, breast</t>
  </si>
  <si>
    <t>Turkey, Plainville Farms organic sliced</t>
  </si>
  <si>
    <t>3 @ 9 oz</t>
  </si>
  <si>
    <t>Produce</t>
  </si>
  <si>
    <t>Apples, Fuji, organic</t>
  </si>
  <si>
    <t>Apples, Gala, organic</t>
  </si>
  <si>
    <t>$1.63 per lb</t>
  </si>
  <si>
    <t>Apples, Gala, organic, snack size</t>
  </si>
  <si>
    <t>1 bag</t>
  </si>
  <si>
    <t>$1.50 per lb</t>
  </si>
  <si>
    <t>Apples, Honeycrisp, organic</t>
  </si>
  <si>
    <t>$2.91 per lb</t>
  </si>
  <si>
    <t>Apples, Juici</t>
  </si>
  <si>
    <t>Apples, Pink Lady, organic</t>
  </si>
  <si>
    <t>Apples, sliced, organic</t>
  </si>
  <si>
    <t>8 @ 4oz</t>
  </si>
  <si>
    <t>Asparagus</t>
  </si>
  <si>
    <t>$2.44 per lb</t>
  </si>
  <si>
    <t>Avocado, Hass</t>
  </si>
  <si>
    <t>Bananas, organic</t>
  </si>
  <si>
    <t>$0.66 per lb</t>
  </si>
  <si>
    <t>Bell Peppers, variety</t>
  </si>
  <si>
    <t>$1.50 each</t>
  </si>
  <si>
    <t>Blackberries</t>
  </si>
  <si>
    <t>Blueberries</t>
  </si>
  <si>
    <t>$6.21 per lb</t>
  </si>
  <si>
    <t>Broccoli, florets</t>
  </si>
  <si>
    <t>Brussels Sprouts</t>
  </si>
  <si>
    <t>Cantaloupe</t>
  </si>
  <si>
    <t>Carrots, organic</t>
  </si>
  <si>
    <t>Carrots, organic peeled</t>
  </si>
  <si>
    <t>Cauliflower florets, organic</t>
  </si>
  <si>
    <t>Celery sticks</t>
  </si>
  <si>
    <t>$1.60 per lb</t>
  </si>
  <si>
    <t>Clementines</t>
  </si>
  <si>
    <t>$1.20 per lb</t>
  </si>
  <si>
    <t>Corn, ears, husked and trimmed</t>
  </si>
  <si>
    <t>8 ears</t>
  </si>
  <si>
    <t>Cucumbers, cocktail</t>
  </si>
  <si>
    <t>$4.33 per lb</t>
  </si>
  <si>
    <t>Cucumbers, English, hothouse grown</t>
  </si>
  <si>
    <t>$1.66 each</t>
  </si>
  <si>
    <t>Cucumbers, long English greenhouse grown, organic</t>
  </si>
  <si>
    <t>$1.93 each</t>
  </si>
  <si>
    <t>Dates, Medjool, organic</t>
  </si>
  <si>
    <t>French bean, organic</t>
  </si>
  <si>
    <t>Fresh Cut Fruit Tray</t>
  </si>
  <si>
    <t>Garlic, Colossal</t>
  </si>
  <si>
    <t>3 lb bag</t>
  </si>
  <si>
    <t>Garlic, Christopher Ranch peeled</t>
  </si>
  <si>
    <t>$3.23 per lb</t>
  </si>
  <si>
    <t>Ginger root, organic</t>
  </si>
  <si>
    <t>$3.14 per lb</t>
  </si>
  <si>
    <t>Grapefruit, large premium</t>
  </si>
  <si>
    <t>8 lbs</t>
  </si>
  <si>
    <t>Grapes, black, seedless</t>
  </si>
  <si>
    <t>Grapes, black seedless sable</t>
  </si>
  <si>
    <t>Grapes, Cotton Candy, seedless</t>
  </si>
  <si>
    <t>Grapes, green</t>
  </si>
  <si>
    <t>Grapes, red, seedless</t>
  </si>
  <si>
    <t>Honeydew melon</t>
  </si>
  <si>
    <t>1 melon</t>
  </si>
  <si>
    <t>$4.99 each</t>
  </si>
  <si>
    <t>Kiwi, gold, organic</t>
  </si>
  <si>
    <t>Kiwi, large, organic</t>
  </si>
  <si>
    <t>Lemons, large, fancy</t>
  </si>
  <si>
    <t>Lettuce, Romaine Hearts</t>
  </si>
  <si>
    <t>$0.66 each</t>
  </si>
  <si>
    <t>Lettuce, Romaine Hearts, artisan</t>
  </si>
  <si>
    <t>Lettuce, Romaine Hearts, organic</t>
  </si>
  <si>
    <t>Limes</t>
  </si>
  <si>
    <t>Mangoes, ataulfo</t>
  </si>
  <si>
    <t>$1.17 each</t>
  </si>
  <si>
    <t>Mangoes, organic</t>
  </si>
  <si>
    <t>$1.45 each</t>
  </si>
  <si>
    <t>Mushrooms, large white</t>
  </si>
  <si>
    <t>Mushrooms, baby bella organic</t>
  </si>
  <si>
    <t>Nectarines</t>
  </si>
  <si>
    <t>$2.12 per lb</t>
  </si>
  <si>
    <t>Onions, Sunions sweet</t>
  </si>
  <si>
    <t>$0.70 per lb</t>
  </si>
  <si>
    <t>Onions, sweet jumbo</t>
  </si>
  <si>
    <t>Onions, yellow organic</t>
  </si>
  <si>
    <t>Oranges, cara cara</t>
  </si>
  <si>
    <t>Oranges, navel</t>
  </si>
  <si>
    <t>13 lbs</t>
  </si>
  <si>
    <t>Peaches</t>
  </si>
  <si>
    <t>Pears, Anjou</t>
  </si>
  <si>
    <t>$1.17 per lb</t>
  </si>
  <si>
    <t>Pears, Apple</t>
  </si>
  <si>
    <t>$2.28 per lb</t>
  </si>
  <si>
    <t>Peas, Sugar Snap</t>
  </si>
  <si>
    <t>Peppers, mini</t>
  </si>
  <si>
    <t>Pineapple, golden</t>
  </si>
  <si>
    <t>1 count</t>
  </si>
  <si>
    <t>$2.99 each</t>
  </si>
  <si>
    <t>Pineapple, slices</t>
  </si>
  <si>
    <t>Plums</t>
  </si>
  <si>
    <t>Pomegranate arils</t>
  </si>
  <si>
    <t>Potatoes, baking</t>
  </si>
  <si>
    <t>$0.53 per lb</t>
  </si>
  <si>
    <t>Potatoes, gold</t>
  </si>
  <si>
    <t>$0.60 per lb</t>
  </si>
  <si>
    <t>Potatoes, gourmet creamer</t>
  </si>
  <si>
    <t>Power Greens, organic</t>
  </si>
  <si>
    <t>$3.66 per lb</t>
  </si>
  <si>
    <t>Raspberries</t>
  </si>
  <si>
    <t>Raspberries, organic</t>
  </si>
  <si>
    <t>Salad, Asian Chopped Kit</t>
  </si>
  <si>
    <t>23.58 oz</t>
  </si>
  <si>
    <t>23.58oz</t>
  </si>
  <si>
    <t>Salad, Caesar Kit, organic</t>
  </si>
  <si>
    <t>Salad, Cherry Almond Blue Organic</t>
  </si>
  <si>
    <t>Salad, Mediterranean Organic</t>
  </si>
  <si>
    <t>24.02 oz</t>
  </si>
  <si>
    <t>Salad, Sweet Kale</t>
  </si>
  <si>
    <t>Snack packs</t>
  </si>
  <si>
    <t>$0.56 per oz or $1.67 each</t>
  </si>
  <si>
    <t>Spinach</t>
  </si>
  <si>
    <t>Spinach, baby, organic</t>
  </si>
  <si>
    <t>Spring mix, organic</t>
  </si>
  <si>
    <t>Squash, butternut, organic</t>
  </si>
  <si>
    <t>Squash, organic</t>
  </si>
  <si>
    <t>$2.14 per lb</t>
  </si>
  <si>
    <t>$3.25 per lb</t>
  </si>
  <si>
    <t>Strawberries, organic</t>
  </si>
  <si>
    <t>$4.40 per lb</t>
  </si>
  <si>
    <t>Sweet potatoes, organic</t>
  </si>
  <si>
    <t>$1.54 per lb</t>
  </si>
  <si>
    <t>Tomatoes, cocktail, on the vine</t>
  </si>
  <si>
    <t>Tomatoes, gourmet medley</t>
  </si>
  <si>
    <t>Tomatoes, grape, hothouse grown</t>
  </si>
  <si>
    <t>Tomatoes, on the vine, greenhouse grown</t>
  </si>
  <si>
    <t>Tomatoes, Roma, hothouse grown</t>
  </si>
  <si>
    <t>Vegetable platter</t>
  </si>
  <si>
    <t>$10.99 each</t>
  </si>
  <si>
    <t>Watermelon, mini, seedless</t>
  </si>
  <si>
    <t>$4.00 each</t>
  </si>
  <si>
    <t>Refrigerated</t>
  </si>
  <si>
    <t>Beef pot roast with gravy, Morton's of Omaha</t>
  </si>
  <si>
    <t>Beef snack sticks, Greenridge Farm</t>
  </si>
  <si>
    <t>$6.04 per lb or $1.13 each</t>
  </si>
  <si>
    <t>Beets, Love Beets Organic Cooked</t>
  </si>
  <si>
    <t>4 @ 10.57 oz</t>
  </si>
  <si>
    <t>42.28 oz</t>
  </si>
  <si>
    <t>Burgers, Amy Lu Organic Kale Chicken</t>
  </si>
  <si>
    <t>$0.41 per oz or $1.62 each</t>
  </si>
  <si>
    <t>Carnitas, Del Real Foods Pork</t>
  </si>
  <si>
    <t>$0.36 per oz</t>
  </si>
  <si>
    <t>Chicken Burrito Bowl, Frankly Fresh</t>
  </si>
  <si>
    <t>Chicken Coconut Curry, Sukhi's</t>
  </si>
  <si>
    <t>Chicken, Kung Pao, East West Organic</t>
  </si>
  <si>
    <t>$6.79 per lb</t>
  </si>
  <si>
    <t>Chicken skewers, West End Cuisine, grilled</t>
  </si>
  <si>
    <t>$7.33 per lb</t>
  </si>
  <si>
    <t>Chicken strips, Tru Grill</t>
  </si>
  <si>
    <t>Chicken Tikka Masala, Sukhi's</t>
  </si>
  <si>
    <t>Chinese style barbecued pork, Yangtze</t>
  </si>
  <si>
    <t>Chocolate Lava Cake, Pots &amp; Co</t>
  </si>
  <si>
    <t>4 @ 4.4 oz</t>
  </si>
  <si>
    <t>17.6 oz</t>
  </si>
  <si>
    <t>$2.62 each</t>
  </si>
  <si>
    <t>Cilantro Lime Crema, Don Pancho's</t>
  </si>
  <si>
    <t>Cinnamon rolls, Annies organic</t>
  </si>
  <si>
    <t>3 @ 17.5 oz</t>
  </si>
  <si>
    <t>$3.33 each</t>
  </si>
  <si>
    <t>Crescent rolls, Pillsbury Grands</t>
  </si>
  <si>
    <t>5 @ 8 oz</t>
  </si>
  <si>
    <t>$1.58 each</t>
  </si>
  <si>
    <t>Dips, 6 Layer Bean Dip, Rojo's</t>
  </si>
  <si>
    <t>Dips, Artichoke Jalapeno Dip, Stonemill Kitchens</t>
  </si>
  <si>
    <t>Dips, Artichoke Parmesan Dip, La Terra Firma</t>
  </si>
  <si>
    <t>Dips, Hatch Green Chile Cheddar, Blue Moose</t>
  </si>
  <si>
    <t>Dips, Red Pepper Spread, Something Special</t>
  </si>
  <si>
    <t>32.6 oz</t>
  </si>
  <si>
    <t>Dips, Roasted Garlic Cashew and Almond, Hope Foods, organic</t>
  </si>
  <si>
    <t>Dips, Smashed Avocado with Sea Salt, Wholly Organic</t>
  </si>
  <si>
    <t>16 @ 2 oz</t>
  </si>
  <si>
    <t>$0.40 per oz, or $0.80 each</t>
  </si>
  <si>
    <t>Dips, Smoked Salmon Dip, La Terra Fina</t>
  </si>
  <si>
    <t>Dressing, Gregg's Ranch</t>
  </si>
  <si>
    <t>Dressing, Litehouse Bleu</t>
  </si>
  <si>
    <t>Dressing, Mother Raw Organic Japanese Style</t>
  </si>
  <si>
    <t>Egg bites, Three Bridges cheese/bacon</t>
  </si>
  <si>
    <t>4 @ 4.6 oz</t>
  </si>
  <si>
    <t>18.4 oz</t>
  </si>
  <si>
    <t>$0.54 per oz or $2.47 each</t>
  </si>
  <si>
    <t>Egg bites, Three Bridges spinach/pepper egg white</t>
  </si>
  <si>
    <t>Egg thins, Crepini with cauliflower</t>
  </si>
  <si>
    <t>2 @ 12 pk</t>
  </si>
  <si>
    <t>Field Roast, Vegetarian Variety</t>
  </si>
  <si>
    <t>2.4375 lbs</t>
  </si>
  <si>
    <t>Grapefruit cups, Kirkland Signature</t>
  </si>
  <si>
    <t>12 @ 8 oz</t>
  </si>
  <si>
    <t>$0.92 each</t>
  </si>
  <si>
    <t>Guacamole, Kirkland Signature Organic</t>
  </si>
  <si>
    <t>16 @ 2.5 oz</t>
  </si>
  <si>
    <t>$0.4 per oz or $0.84 each</t>
  </si>
  <si>
    <t>Guacamole, Wholly Organic</t>
  </si>
  <si>
    <t>Healthy Noodles, Kibun Foods</t>
  </si>
  <si>
    <t>$0.29 per oz, or $2.33 each</t>
  </si>
  <si>
    <t>Hummus, Fountain of Health Organic</t>
  </si>
  <si>
    <t>Hummus, Kirkland Signature, organic singles</t>
  </si>
  <si>
    <t>20 @ 2.5 oz</t>
  </si>
  <si>
    <t>$0.14 per oz, or $0.33 each</t>
  </si>
  <si>
    <t>Hummus, Sabras organic</t>
  </si>
  <si>
    <t>Juice, Kirkland Signature orange organic</t>
  </si>
  <si>
    <t>2 @ 59 oz</t>
  </si>
  <si>
    <t>118 oz</t>
  </si>
  <si>
    <t>Juice, Naked Juice Variety</t>
  </si>
  <si>
    <t>12 @ 10 oz</t>
  </si>
  <si>
    <t>$0.12 per oz or $1.21 each</t>
  </si>
  <si>
    <t>Juice, Organic Daily Veggie Variety Pack</t>
  </si>
  <si>
    <t>6 @ 10.5 oz</t>
  </si>
  <si>
    <t>63 oz</t>
  </si>
  <si>
    <t>$0.22 per oz or $2.33 each</t>
  </si>
  <si>
    <t>Juice, POM Wonderful Pomegranate</t>
  </si>
  <si>
    <t>Juice, Suja Organic Uber Greens</t>
  </si>
  <si>
    <t>$0.18 per oz or $1.93 each</t>
  </si>
  <si>
    <t>Juice, Tropicana Orange Juice with Calcium</t>
  </si>
  <si>
    <t>3 @ 59 oz</t>
  </si>
  <si>
    <t>177 oz</t>
  </si>
  <si>
    <t>Kombucha, Brew Dr. Organic Variety</t>
  </si>
  <si>
    <t>6 @ 14 oz</t>
  </si>
  <si>
    <t>$0.14 per oz or $2.00 each</t>
  </si>
  <si>
    <t>Kombucha, Kevita Organic</t>
  </si>
  <si>
    <t>6 @ 15.2 oz</t>
  </si>
  <si>
    <t>91.2 oz</t>
  </si>
  <si>
    <t>Kombucha, Kirkland Signature</t>
  </si>
  <si>
    <t>$0.10 per oz or $1.62 each</t>
  </si>
  <si>
    <t>Linguini, Taste Republic Cauliflower</t>
  </si>
  <si>
    <t>$4.95 per lb</t>
  </si>
  <si>
    <t>Mac and Cheese, Panera</t>
  </si>
  <si>
    <t>4 @ 10 oz</t>
  </si>
  <si>
    <t>$0.25 per oz, or $2.50 each</t>
  </si>
  <si>
    <t>Macarons, Tipiak</t>
  </si>
  <si>
    <t>14.8 oz</t>
  </si>
  <si>
    <t>Naan, Stonefire Tandoori Mini</t>
  </si>
  <si>
    <t>28.5 oz</t>
  </si>
  <si>
    <t>Oysters, Hilton's Fresh Extra Small</t>
  </si>
  <si>
    <t>Perfect Bar</t>
  </si>
  <si>
    <t>Pesto, Kirkland Signature Italian</t>
  </si>
  <si>
    <t>Pork Bao Buns, Red Moon</t>
  </si>
  <si>
    <t>Potatoes, Main Street Bistro, roasted</t>
  </si>
  <si>
    <t>Potatoes, Main Street Bistro, scalloped</t>
  </si>
  <si>
    <t>Pulled pork, Kirkland Signature</t>
  </si>
  <si>
    <t>Quiche, La Terra Firma</t>
  </si>
  <si>
    <t>Ravioli, Monterey Gourmet Organic</t>
  </si>
  <si>
    <t>Ravioli, Nuovo Pasta Shamrock</t>
  </si>
  <si>
    <t>Ravioli, Rana Maine Lobster</t>
  </si>
  <si>
    <t>2 @ 13 oz</t>
  </si>
  <si>
    <t>Salad, Simply Fresh Blueberry Walnut Feta Chicken, organic</t>
  </si>
  <si>
    <t>2 @ 5.35 oz</t>
  </si>
  <si>
    <t>$0.69 per oz or $3.50 each</t>
  </si>
  <si>
    <t>Salad, Simply Fresh Santa Fe with Chicken</t>
  </si>
  <si>
    <t>4 @ 6.9 oz</t>
  </si>
  <si>
    <t>27.6 oz</t>
  </si>
  <si>
    <t>$0.43 per oz, or $3 each</t>
  </si>
  <si>
    <t>Salad, Simply Fresh Ultimate BLT</t>
  </si>
  <si>
    <t>4 @ 6 oz</t>
  </si>
  <si>
    <t>$0.50 per oz, or $3 each</t>
  </si>
  <si>
    <t>Salsa, Garden Fresh Gourmet Organic Jack's</t>
  </si>
  <si>
    <t>Salsa, Santa Barbara Mango</t>
  </si>
  <si>
    <t>Sauerkraut, Wildbrine Organic</t>
  </si>
  <si>
    <t>Simmer Sauces, Maya Kaimal Vindaloo and Curry</t>
  </si>
  <si>
    <t>Smoked Salmon, C&amp;H King Salmon</t>
  </si>
  <si>
    <t>$18.39 per lb</t>
  </si>
  <si>
    <t>Smoked Salmon, Kirkland Signature</t>
  </si>
  <si>
    <t>$13.33 per lb</t>
  </si>
  <si>
    <t>Smoked Salmon, Kirkland Signature, wild</t>
  </si>
  <si>
    <t>$18.99 per lb</t>
  </si>
  <si>
    <t>Soup, Blount King Crab &amp; Corn</t>
  </si>
  <si>
    <t>Soup, Ivar's Clam Chowder</t>
  </si>
  <si>
    <t>Soup, Ivar's Loaded Potato</t>
  </si>
  <si>
    <t>Soup, Kirkland Signature Broccoli Cheddar</t>
  </si>
  <si>
    <t>Soup, Kirkland Signature Chicken Tortilla</t>
  </si>
  <si>
    <t>Tamales, Del Real Foods</t>
  </si>
  <si>
    <t>Tofu, House Foods Organic Firm</t>
  </si>
  <si>
    <t>4 @ 16oz</t>
  </si>
  <si>
    <t>$0.09 per oz, or $1.42 each</t>
  </si>
  <si>
    <t>Tortelloni, Kirkland Signature Five Cheese</t>
  </si>
  <si>
    <t>Tortillas, Tortilla Fresca organic uncooked flour</t>
  </si>
  <si>
    <t>Vitamins and Supplements</t>
  </si>
  <si>
    <t>5-HTP, Natrol, 100 mg</t>
  </si>
  <si>
    <t>Amberen Multi-Symptom Menopause Relief</t>
  </si>
  <si>
    <t>Apple Cider Vinegar, Nature's Truth 1200mg</t>
  </si>
  <si>
    <t>Biotin, Natrol Fast-Dissolve, 5000 mcg</t>
  </si>
  <si>
    <t>Calcium, Kirkland Signature 600mg + D3</t>
  </si>
  <si>
    <t>Calcium, Kirkland Signature gummy</t>
  </si>
  <si>
    <t>Calcium, L'il Critters Gummies</t>
  </si>
  <si>
    <t>Calcium, Vitafusion Gummy Chews</t>
  </si>
  <si>
    <t>2 @ 100 ct</t>
  </si>
  <si>
    <t>Calcium Citrate, Citracal Maximum + D</t>
  </si>
  <si>
    <t>Calcium Citrate, Kirkland Signature</t>
  </si>
  <si>
    <t>Caltrate, 600mg + D with minerals</t>
  </si>
  <si>
    <t>Cholest-Off Plus, Nature Made</t>
  </si>
  <si>
    <t>Cinsulin, Trunature, 500mg</t>
  </si>
  <si>
    <t>170 ct</t>
  </si>
  <si>
    <t>Collagen, Youtheory Advanced Formula</t>
  </si>
  <si>
    <t>390 ct</t>
  </si>
  <si>
    <t>Collagen peptides, Vital Proteins</t>
  </si>
  <si>
    <t>$1.25 per oz</t>
  </si>
  <si>
    <t>CoQ10, Kirkland Signature, 300mg</t>
  </si>
  <si>
    <t>CoQ10, Nature Made, 200 mg</t>
  </si>
  <si>
    <t>CoQ10, Qunol Liquid 100mg</t>
  </si>
  <si>
    <t>30.4 oz</t>
  </si>
  <si>
    <t>$1.15 per oz</t>
  </si>
  <si>
    <t>CoQ10, Qunol Mega 100mg</t>
  </si>
  <si>
    <t>Cranberry, Trunature, 650mg</t>
  </si>
  <si>
    <t>Diabetes Health Pack, Nature Made</t>
  </si>
  <si>
    <t>Estroven Maximum Strength</t>
  </si>
  <si>
    <t>Eye supplements, Preservision, Bausch &amp; Lomb Areds 2</t>
  </si>
  <si>
    <t>Eye supplements, Lutein, Trunature w/zeaxanthin</t>
  </si>
  <si>
    <t>Fish oil, Barlean's Omega Lemonzest Swirl</t>
  </si>
  <si>
    <t>$0.91 per oz</t>
  </si>
  <si>
    <t>Fish oil, Kirkland Signature, 1000mg</t>
  </si>
  <si>
    <t>Fish oil, Kirkland Signature Krill 500mg</t>
  </si>
  <si>
    <t>Fish oil, Kirkland Signature Wild Alaskan, 1400mg</t>
  </si>
  <si>
    <t>230 ct</t>
  </si>
  <si>
    <t>Fish oil, Nature Made, 1200 mg</t>
  </si>
  <si>
    <t>Fish oil, Nature's Bounty, 1400 mg</t>
  </si>
  <si>
    <t>130 ct</t>
  </si>
  <si>
    <t>Fish oil, Pure Alaska Omega Alaska Wild Salmon, 1000 mg</t>
  </si>
  <si>
    <t>Fish oil, Schiff Mega Red High Concentration 750 mg</t>
  </si>
  <si>
    <t>Flaxseed oil, Nature Made 1400mg</t>
  </si>
  <si>
    <t>Focusfactor Dietary Supplement</t>
  </si>
  <si>
    <t>Ginkgo Biloba, Trunature, 120mg</t>
  </si>
  <si>
    <t>Grapeseed and Resveratrol, Trunature, 75mg</t>
  </si>
  <si>
    <t>Hair, Skin, and Nails, Nature's Bounty Caplets</t>
  </si>
  <si>
    <t>Hair, Skin, and Nails, Nature's Bounty Gummies</t>
  </si>
  <si>
    <t>Iron, Nature Made, 65 mg</t>
  </si>
  <si>
    <t>Joint Health, Bioastin Hawaiian Astaxanthin</t>
  </si>
  <si>
    <t>Joint Health, Cosamin DS capsules</t>
  </si>
  <si>
    <t>Joint Health, Joint Juice Glucosamine Chondroit.</t>
  </si>
  <si>
    <t>30 ct + 8 oz</t>
  </si>
  <si>
    <t>Joint Health, Kirkland Signature Glucosamine 1500 Chondroitin 1200</t>
  </si>
  <si>
    <t>Joint Health, Kirkland Signature Glucosamine w/MSM</t>
  </si>
  <si>
    <t>Joint Health, Kirkland Signature Triple Action Joint Health</t>
  </si>
  <si>
    <t>Joint Health, Nature Made Tripleflex</t>
  </si>
  <si>
    <t>Joint Health, Nature's Way Joint Movement with MSM</t>
  </si>
  <si>
    <t>Joint Health, Osteo Bi-Flex</t>
  </si>
  <si>
    <t>Joint Health, Schiff Move Free Advanced</t>
  </si>
  <si>
    <t>Joint Health, Schiff Move Free Ultra Triple Action</t>
  </si>
  <si>
    <t>Magnesium, Nature Made, 400 mg</t>
  </si>
  <si>
    <t>Magnesium Citrate, Nature Made 250 mg</t>
  </si>
  <si>
    <t>MCT Oil, Sports Research, organic</t>
  </si>
  <si>
    <t>Melatonin, Natrol Fast Dissolve, 5 mg</t>
  </si>
  <si>
    <t>Multivitamin, Centrum</t>
  </si>
  <si>
    <t>365 ct + 60 ct</t>
  </si>
  <si>
    <t>425 ct</t>
  </si>
  <si>
    <t>Multivitamin, Centrum Silver</t>
  </si>
  <si>
    <t>Multivitamin, Centrum Silver Women or Men 50+</t>
  </si>
  <si>
    <t>275 ct</t>
  </si>
  <si>
    <t>Multivitamin, Kirkland Signature Adult Gummies</t>
  </si>
  <si>
    <t>2 @ 160 ct</t>
  </si>
  <si>
    <t>Multivitamin, Kirkland Signature Children's Gummies</t>
  </si>
  <si>
    <t>Multivitamin, Kirkland Signature Daily</t>
  </si>
  <si>
    <t>Multivitamin, Kirkland Signature Organic</t>
  </si>
  <si>
    <t>Multivitamin, Lil Critters Gummies</t>
  </si>
  <si>
    <t>Multivitamin, Nature Made Prenatal</t>
  </si>
  <si>
    <t>Multivitamin, One a Day 50+ Healthy Advantage Womens or Mens</t>
  </si>
  <si>
    <t>Multivitamin, One a Day Men's or Women's</t>
  </si>
  <si>
    <t>Multivitamin, SmartyPants Kids</t>
  </si>
  <si>
    <t>Multivitamin, Smartypants Women's Complete</t>
  </si>
  <si>
    <t>Multivitamin, Terra Kai Organic Juice Fruit/Veggie Vitamin Blend</t>
  </si>
  <si>
    <t>Multivitamin, Vitafusion Gummy</t>
  </si>
  <si>
    <t>Multivitamin, Vitafusion Prenatal Gummy</t>
  </si>
  <si>
    <t>Multivitamin, Vitafusion Women's Gummy</t>
  </si>
  <si>
    <t>Nutritional supplements, Ensure</t>
  </si>
  <si>
    <t>30 @ 8 oz</t>
  </si>
  <si>
    <t>$0.14 per oz or $1.12 each</t>
  </si>
  <si>
    <t>Nutritional supplements, Glucerna Diabetic beverage</t>
  </si>
  <si>
    <t>$0.17 per oz or $1.33 each</t>
  </si>
  <si>
    <t>Nutritional supplements, Kirkland Signature Complete Nutrition</t>
  </si>
  <si>
    <t>32 @ 8.2 oz</t>
  </si>
  <si>
    <t>262.4 oz</t>
  </si>
  <si>
    <t>$0.11 per oz or $0.89 each</t>
  </si>
  <si>
    <t>Nutritional supplements, Stabilyze Variety bar</t>
  </si>
  <si>
    <t>12 @ 1.76 oz</t>
  </si>
  <si>
    <t>Omega-3, Lil Critters Gummies</t>
  </si>
  <si>
    <t>Prostate Plus, Trunature Health Complex</t>
  </si>
  <si>
    <t>Red Yeast Rice Plus, Weider, 600 mg</t>
  </si>
  <si>
    <t>Sam-E, Nature Made Complete</t>
  </si>
  <si>
    <t>$0.63 each</t>
  </si>
  <si>
    <t>Testosterone Support, Weider Prime</t>
  </si>
  <si>
    <t>Turmeric, Feelgood Superfoods Powder</t>
  </si>
  <si>
    <t>$1.19 per oz</t>
  </si>
  <si>
    <t>Turmeric, Sports Research Golden Milk</t>
  </si>
  <si>
    <t>300 g</t>
  </si>
  <si>
    <t>$0.10 per gram</t>
  </si>
  <si>
    <t>Turmeric, Youtheory Extra Strength</t>
  </si>
  <si>
    <t>Vitamin B, Kirkland Signature Fast Dissolve B12 5000 mcg</t>
  </si>
  <si>
    <t>Vitamin B, Kirkland Signature Super Complex w/Electrolytes</t>
  </si>
  <si>
    <t>Vitamin B, Nature Made B-12 1000 mcg</t>
  </si>
  <si>
    <t>Vitamin B, Nature Made Super Complex</t>
  </si>
  <si>
    <t>460 ct</t>
  </si>
  <si>
    <t>Vitamin B, Nature's Bounty Quick Dissolve B12</t>
  </si>
  <si>
    <t>Vitamin C, Kirkland Signature adult gummy 250mg</t>
  </si>
  <si>
    <t>Vitamin C, Kirkland Signature chewable, 500mg</t>
  </si>
  <si>
    <t>Vitamin C, Kirkland Signature with rose hip, 1000mg</t>
  </si>
  <si>
    <t>500ct</t>
  </si>
  <si>
    <t>Vitamin C, L'il Critters Immune Gummy</t>
  </si>
  <si>
    <t>Vitamin D3, Kirkland Signature 50mcg</t>
  </si>
  <si>
    <t>Vitamin D3, Nature Made, 25mcg</t>
  </si>
  <si>
    <t>650 ct</t>
  </si>
  <si>
    <t>Vitamin D3, Nature's Bounty, 125 mcg</t>
  </si>
  <si>
    <t>Vitamin E, Kirkland Signature, 180mg</t>
  </si>
  <si>
    <t>Weider Artery Health w/vitamin K2</t>
  </si>
  <si>
    <t>random num</t>
  </si>
  <si>
    <t>selected</t>
  </si>
  <si>
    <t>per</t>
  </si>
  <si>
    <t>oz</t>
  </si>
  <si>
    <t>oz,</t>
  </si>
  <si>
    <t>or</t>
  </si>
  <si>
    <t>eacj</t>
  </si>
  <si>
    <t>bottle</t>
  </si>
  <si>
    <t>lb</t>
  </si>
  <si>
    <t>dozen</t>
  </si>
  <si>
    <t>gallon</t>
  </si>
  <si>
    <t>lb,</t>
  </si>
  <si>
    <t>can</t>
  </si>
  <si>
    <t>pack</t>
  </si>
  <si>
    <t>box</t>
  </si>
  <si>
    <t>liter</t>
  </si>
  <si>
    <t>gal</t>
  </si>
  <si>
    <t>bag</t>
  </si>
  <si>
    <t>carton</t>
  </si>
  <si>
    <t>tissue</t>
  </si>
  <si>
    <t>napkin</t>
  </si>
  <si>
    <t>roll</t>
  </si>
  <si>
    <t>sq</t>
  </si>
  <si>
    <t>ft</t>
  </si>
  <si>
    <t>oll</t>
  </si>
  <si>
    <t>spray</t>
  </si>
  <si>
    <t>Issued</t>
  </si>
  <si>
    <t>Delayed</t>
  </si>
  <si>
    <t>Paid</t>
  </si>
  <si>
    <t>=RANDBETWEEN(50000, 20000000)/100</t>
  </si>
  <si>
    <t>date</t>
  </si>
  <si>
    <t>year</t>
  </si>
  <si>
    <t>month(statement)</t>
  </si>
  <si>
    <t>month(due)</t>
  </si>
  <si>
    <t>Ordered</t>
  </si>
  <si>
    <t>Shipped</t>
  </si>
  <si>
    <t>Delivered</t>
  </si>
  <si>
    <t>https://queenbeecoupons.com/costco-price-list/</t>
  </si>
  <si>
    <t>=RAND()</t>
  </si>
  <si>
    <t>=rand()</t>
  </si>
  <si>
    <t>=rand</t>
  </si>
  <si>
    <t>TableName</t>
  </si>
  <si>
    <t>2015/05/25</t>
  </si>
  <si>
    <t>2006/03/02</t>
  </si>
  <si>
    <t>2009/10/19</t>
  </si>
  <si>
    <t>2004/09/26</t>
  </si>
  <si>
    <t>2009/03/26</t>
  </si>
  <si>
    <t>2009/03/09</t>
  </si>
  <si>
    <t>2003/05/05</t>
  </si>
  <si>
    <t>2008/11/18</t>
  </si>
  <si>
    <t>2007/09/28</t>
  </si>
  <si>
    <t>2013/01/12</t>
  </si>
  <si>
    <t>2006/03/15</t>
  </si>
  <si>
    <t>2016/09/06</t>
  </si>
  <si>
    <t>2017/07/06</t>
  </si>
  <si>
    <t>2016/08/28</t>
  </si>
  <si>
    <t>2009/12/22</t>
  </si>
  <si>
    <t>2016/01/05</t>
  </si>
  <si>
    <t>2015/01/03</t>
  </si>
  <si>
    <t>2010/11/27</t>
  </si>
  <si>
    <t>2009/06/30</t>
  </si>
  <si>
    <t>2006/04/17</t>
  </si>
  <si>
    <t>2009/03/01</t>
  </si>
  <si>
    <t>2015/06/07</t>
  </si>
  <si>
    <t>2010/03/14</t>
  </si>
  <si>
    <t>2001/11/20</t>
  </si>
  <si>
    <t>2015/06/19</t>
  </si>
  <si>
    <t>2008/06/30</t>
  </si>
  <si>
    <t>2008/05/25</t>
  </si>
  <si>
    <t>2000/04/02</t>
  </si>
  <si>
    <t>2006/06/01</t>
  </si>
  <si>
    <t>2011/01/09</t>
  </si>
  <si>
    <t>2020/03/10</t>
  </si>
  <si>
    <t>2011/09/28</t>
  </si>
  <si>
    <t>2006/06/18</t>
  </si>
  <si>
    <t>2015/01/18</t>
  </si>
  <si>
    <t>2018/03/04</t>
  </si>
  <si>
    <t>2004/04/08</t>
  </si>
  <si>
    <t>2013/11/28</t>
  </si>
  <si>
    <t>2008/07/01</t>
  </si>
  <si>
    <t>2015/12/01</t>
  </si>
  <si>
    <t>2000/07/01</t>
  </si>
  <si>
    <t>2019/03/22</t>
  </si>
  <si>
    <t>2005/07/22</t>
  </si>
  <si>
    <t>2003/01/11</t>
  </si>
  <si>
    <t>2010/02/25</t>
  </si>
  <si>
    <t>2011/05/03</t>
  </si>
  <si>
    <t>2018/02/19</t>
  </si>
  <si>
    <t>2002/05/18</t>
  </si>
  <si>
    <t>2003/04/01</t>
  </si>
  <si>
    <t>2000/10/25</t>
  </si>
  <si>
    <t>2015/11/21</t>
  </si>
  <si>
    <t>2018/10/11</t>
  </si>
  <si>
    <t>2013/11/08</t>
  </si>
  <si>
    <t>2018/07/11</t>
  </si>
  <si>
    <t>2006/02/17</t>
  </si>
  <si>
    <t>2001/11/27</t>
  </si>
  <si>
    <t>2004/05/29</t>
  </si>
  <si>
    <t>2006/04/25</t>
  </si>
  <si>
    <t>2005/09/20</t>
  </si>
  <si>
    <t>2016/04/28</t>
  </si>
  <si>
    <t>2010/12/28</t>
  </si>
  <si>
    <t>2014/01/27</t>
  </si>
  <si>
    <t>2013/04/27</t>
  </si>
  <si>
    <t>2005/02/22</t>
  </si>
  <si>
    <t>2016/02/23</t>
  </si>
  <si>
    <t>2007/05/19</t>
  </si>
  <si>
    <t>2015/06/09</t>
  </si>
  <si>
    <t>2014/10/11</t>
  </si>
  <si>
    <t>2004/05/19</t>
  </si>
  <si>
    <t>1999/05/29</t>
  </si>
  <si>
    <t>2019/12/26</t>
  </si>
  <si>
    <t>2019/04/08</t>
  </si>
  <si>
    <t>2012/10/03</t>
  </si>
  <si>
    <t>2019/02/06</t>
  </si>
  <si>
    <t>2007/04/11</t>
  </si>
  <si>
    <t>2016/02/26</t>
  </si>
  <si>
    <t>2005/06/01</t>
  </si>
  <si>
    <t>2000/11/10</t>
  </si>
  <si>
    <t>2002/05/07</t>
  </si>
  <si>
    <t>2011/07/06</t>
  </si>
  <si>
    <t>2005/11/16</t>
  </si>
  <si>
    <t>2009/12/15</t>
  </si>
  <si>
    <t>2012/11/18</t>
  </si>
  <si>
    <t>2006/11/02</t>
  </si>
  <si>
    <t>2007/10/12</t>
  </si>
  <si>
    <t>2006/05/27</t>
  </si>
  <si>
    <t>2011/04/06</t>
  </si>
  <si>
    <t>2016/08/21</t>
  </si>
  <si>
    <t>2008/04/11</t>
  </si>
  <si>
    <t>2017/01/14</t>
  </si>
  <si>
    <t>2009/06/14</t>
  </si>
  <si>
    <t>2011/09/20</t>
  </si>
  <si>
    <t>2010/10/22</t>
  </si>
  <si>
    <t>2020/01/16</t>
  </si>
  <si>
    <t>2003/04/09</t>
  </si>
  <si>
    <t>2013/01/23</t>
  </si>
  <si>
    <t>2003/07/14</t>
  </si>
  <si>
    <t>2001/05/02</t>
  </si>
  <si>
    <t>2003/12/01</t>
  </si>
  <si>
    <t>2007/06/29</t>
  </si>
  <si>
    <t>2017/11/15</t>
  </si>
  <si>
    <t>Payment</t>
  </si>
  <si>
    <t>Order_Detail</t>
  </si>
  <si>
    <t>Order</t>
  </si>
  <si>
    <t>=IF(D3="Delivered",RANDBETWEEN("2019/8/1","2019/12/31"),IF(D3="Shipped",RANDBETWEEN("2020/1/1","2020/1/25"),RANDBETWEEN("2020/1/15","2020/1/31")))</t>
  </si>
  <si>
    <t>2019/08/16</t>
  </si>
  <si>
    <t>2019/12/29</t>
  </si>
  <si>
    <t>2019/08/24</t>
  </si>
  <si>
    <t>2019/11/09</t>
  </si>
  <si>
    <t>2020/01/24</t>
  </si>
  <si>
    <t>2019/08/15</t>
  </si>
  <si>
    <t>2019/08/26</t>
  </si>
  <si>
    <t>2019/09/25</t>
  </si>
  <si>
    <t>2019/12/11</t>
  </si>
  <si>
    <t>2019/08/08</t>
  </si>
  <si>
    <t>2020/01/03</t>
  </si>
  <si>
    <t>2019/09/23</t>
  </si>
  <si>
    <t>2019/11/17</t>
  </si>
  <si>
    <t>2019/09/17</t>
  </si>
  <si>
    <t>2019/10/16</t>
  </si>
  <si>
    <t>2020/01/04</t>
  </si>
  <si>
    <t>2020/01/15</t>
  </si>
  <si>
    <t>2019/09/03</t>
  </si>
  <si>
    <t>2020/01/19</t>
  </si>
  <si>
    <t>2019/11/19</t>
  </si>
  <si>
    <t>2020/01/27</t>
  </si>
  <si>
    <t>2020/01/20</t>
  </si>
  <si>
    <t>2019/11/03</t>
  </si>
  <si>
    <t>2020/01/17</t>
  </si>
  <si>
    <t>2019/11/15</t>
  </si>
  <si>
    <t>2020/01/25</t>
  </si>
  <si>
    <t>2019/12/18</t>
  </si>
  <si>
    <t>2020/01/02</t>
  </si>
  <si>
    <t>2019/09/26</t>
  </si>
  <si>
    <t>2019/09/18</t>
  </si>
  <si>
    <t>2019/10/15</t>
  </si>
  <si>
    <t>2020/01/21</t>
  </si>
  <si>
    <t>2019/08/28</t>
  </si>
  <si>
    <t>2020/01/30</t>
  </si>
  <si>
    <t>2020/01/18</t>
  </si>
  <si>
    <t>2019/08/02</t>
  </si>
  <si>
    <t>2019/12/04</t>
  </si>
  <si>
    <t>2019/12/02</t>
  </si>
  <si>
    <t>2019/12/20</t>
  </si>
  <si>
    <t>2020/01/12</t>
  </si>
  <si>
    <t>2019/12/09</t>
  </si>
  <si>
    <t>2019/11/04</t>
  </si>
  <si>
    <t>2019/08/10</t>
  </si>
  <si>
    <t>2019/12/03</t>
  </si>
  <si>
    <t>2019/10/07</t>
  </si>
  <si>
    <t>2019/12/30</t>
  </si>
  <si>
    <t>2019/08/06</t>
  </si>
  <si>
    <t>2019/09/20</t>
  </si>
  <si>
    <t>2019/10/17</t>
  </si>
  <si>
    <t>2019/08/17</t>
  </si>
  <si>
    <t>2020/01/11</t>
  </si>
  <si>
    <t>2019/10/19</t>
  </si>
  <si>
    <t>2019/11/14</t>
  </si>
  <si>
    <t>2019/10/06</t>
  </si>
  <si>
    <t>2019/10/31</t>
  </si>
  <si>
    <t>2020/01/07</t>
  </si>
  <si>
    <t>2020/01/14</t>
  </si>
  <si>
    <t>2019/08/27</t>
  </si>
  <si>
    <t>2020/01/10</t>
  </si>
  <si>
    <t>2019/12/22</t>
  </si>
  <si>
    <t>2019/09/10</t>
  </si>
  <si>
    <t>2019/12/19</t>
  </si>
  <si>
    <t>2019/10/20</t>
  </si>
  <si>
    <t>2019/10/26</t>
  </si>
  <si>
    <t>2019/08/23</t>
  </si>
  <si>
    <t>2019/12/24</t>
  </si>
  <si>
    <t>2019/08/21</t>
  </si>
  <si>
    <t>2019/09/30</t>
  </si>
  <si>
    <t>2019/12/31</t>
  </si>
  <si>
    <t>2020/01/31</t>
  </si>
  <si>
    <t>2020/01/22</t>
  </si>
  <si>
    <t>2019/08/04</t>
  </si>
  <si>
    <t>2019/10/13</t>
  </si>
  <si>
    <t>2019/10/01</t>
  </si>
  <si>
    <t>2019/12/21</t>
  </si>
  <si>
    <t>2020/01/05</t>
  </si>
  <si>
    <t>2019/09/19</t>
  </si>
  <si>
    <t>2019/09/06</t>
  </si>
  <si>
    <t>2019/11/11</t>
  </si>
  <si>
    <t>2019/10/05</t>
  </si>
  <si>
    <t>2020/01/08</t>
  </si>
  <si>
    <t>2019/11/07</t>
  </si>
  <si>
    <t>2019/11/02</t>
  </si>
  <si>
    <t>2019/09/12</t>
  </si>
  <si>
    <t>2019/12/12</t>
  </si>
  <si>
    <t>2020/01/29</t>
  </si>
  <si>
    <t>2019/10/02</t>
  </si>
  <si>
    <t>Tortillas, Mission 8"" Flour</t>
  </si>
  <si>
    <t>Plates, Chinet 10 3/8""</t>
  </si>
  <si>
    <t>Plates, Dixie 8 1/2""</t>
  </si>
  <si>
    <t>Plates, Dixie Ultra 6 7/8""</t>
  </si>
  <si>
    <t>Plates, Dixie Ultra 10 1/16""</t>
  </si>
  <si>
    <t>Credit</t>
  </si>
  <si>
    <t>Paypal</t>
  </si>
  <si>
    <t>Coupon applied</t>
  </si>
  <si>
    <t>Price match</t>
  </si>
  <si>
    <t>Special sale</t>
  </si>
  <si>
    <t>For Oct</t>
  </si>
  <si>
    <t>For Sep</t>
  </si>
  <si>
    <t>For Aug</t>
  </si>
  <si>
    <t>For Jul</t>
  </si>
  <si>
    <t>For Jun</t>
  </si>
  <si>
    <t>For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</si>
</sst>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#,##0.000"/>
    <numFmt numFmtId="165" formatCode="&quot;$&quot;#,##0.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Roboto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8" fontId="0" fillId="0" borderId="0" xfId="0" applyNumberFormat="1"/>
    <xf numFmtId="6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0" fillId="0" borderId="0" xfId="0" quotePrefix="1"/>
    <xf numFmtId="49" fontId="0" fillId="2" borderId="0" xfId="0" applyNumberFormat="1" applyFill="1"/>
    <xf numFmtId="0" fontId="0" fillId="2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fauxid.com/tools/fake-company-generato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queenbeecoupons.com/costco-price-lis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random-date-generato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ndomlists.com/random-nam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ndomlists.com/random-address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ndomlists.com/phone-nu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F3BD-D40D-0A45-B5A9-25ECB6CCD522}">
  <dimension ref="A1:J102"/>
  <sheetViews>
    <sheetView workbookViewId="0"/>
  </sheetViews>
  <sheetFormatPr baseColWidth="10" defaultRowHeight="16"/>
  <cols>
    <col min="1" max="1" width="44" style="13" customWidth="1"/>
    <col min="2" max="2" width="10.6640625" style="1" bestFit="1" customWidth="1"/>
    <col min="3" max="3" width="21.5" style="1" bestFit="1" customWidth="1"/>
    <col min="4" max="4" width="14.6640625" style="1" bestFit="1" customWidth="1"/>
    <col min="5" max="5" width="15.5" style="1" bestFit="1" customWidth="1"/>
    <col min="6" max="6" width="12" style="1" bestFit="1" customWidth="1"/>
    <col min="7" max="7" width="13.33203125" style="1" bestFit="1" customWidth="1"/>
    <col min="8" max="8" width="18.1640625" style="1" bestFit="1" customWidth="1"/>
    <col min="9" max="9" width="15.1640625" style="1" bestFit="1" customWidth="1"/>
    <col min="10" max="16384" width="10.83203125" style="1"/>
  </cols>
  <sheetData>
    <row r="1" spans="1:10">
      <c r="A1" s="13" t="s">
        <v>4807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29</v>
      </c>
      <c r="G1" s="1" t="s">
        <v>32</v>
      </c>
      <c r="H1" s="1" t="s">
        <v>33</v>
      </c>
      <c r="I1" s="1" t="s">
        <v>34</v>
      </c>
    </row>
    <row r="2" spans="1:10">
      <c r="A2" s="13" t="s">
        <v>972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0">
      <c r="A3" s="14" t="str">
        <f>"INSERT `leaf_db`.`"&amp;$A$2&amp;"` ( `" &amp; _xlfn.TEXTJOIN("`,`",FALSE,$B$2:$I$2)&amp;"` ) VALUE (""" &amp; _xlfn.TEXTJOIN(""",""",FALSE,B3:I3) &amp; """);"</f>
        <v>INSERT `leaf_db`.`Customer` ( `CustomerID`,`CustomerName`,`CustomerPhone`,`CustomerAddress`,`CustomerCity`,`CustomerState`,`CustomerPostalCode`,`DateBecameCust` ) VALUE ("10000001","Krystal Elliott","8832990792","87 Harrison St.","Thomasville","NC","27360","2015/05/25");</v>
      </c>
      <c r="B3" s="1">
        <v>10000001</v>
      </c>
      <c r="C3" t="s">
        <v>1324</v>
      </c>
      <c r="D3" s="1" t="s">
        <v>573</v>
      </c>
      <c r="E3" t="s">
        <v>40</v>
      </c>
      <c r="F3" t="s">
        <v>141</v>
      </c>
      <c r="G3" t="s">
        <v>241</v>
      </c>
      <c r="H3" s="1" t="s">
        <v>269</v>
      </c>
      <c r="I3" s="1" t="s">
        <v>4808</v>
      </c>
      <c r="J3" s="5"/>
    </row>
    <row r="4" spans="1:10">
      <c r="A4" s="14" t="str">
        <f t="shared" ref="A4:A67" si="0">"INSERT `leaf_db`.`"&amp;$A$2&amp;"` ( `" &amp; _xlfn.TEXTJOIN("`,`",FALSE,$B$2:$I$2)&amp;"` ) VALUE (""" &amp; _xlfn.TEXTJOIN(""",""",FALSE,B4:I4) &amp; """);"</f>
        <v>INSERT `leaf_db`.`Customer` ( `CustomerID`,`CustomerName`,`CustomerPhone`,`CustomerAddress`,`CustomerCity`,`CustomerState`,`CustomerPostalCode`,`DateBecameCust` ) VALUE ("10000002","Cael Kaiser","5705062193","748 Stillwater Court","Saugus","MA","01906","2006/03/02");</v>
      </c>
      <c r="B4" s="1">
        <v>10000002</v>
      </c>
      <c r="C4" t="s">
        <v>1325</v>
      </c>
      <c r="D4" s="1" t="s">
        <v>574</v>
      </c>
      <c r="E4" t="s">
        <v>41</v>
      </c>
      <c r="F4" t="s">
        <v>142</v>
      </c>
      <c r="G4" t="s">
        <v>242</v>
      </c>
      <c r="H4" s="1" t="s">
        <v>270</v>
      </c>
      <c r="I4" s="1" t="s">
        <v>4809</v>
      </c>
      <c r="J4" s="5"/>
    </row>
    <row r="5" spans="1:10">
      <c r="A5" s="14" t="str">
        <f t="shared" si="0"/>
        <v>INSERT `leaf_db`.`Customer` ( `CustomerID`,`CustomerName`,`CustomerPhone`,`CustomerAddress`,`CustomerCity`,`CustomerState`,`CustomerPostalCode`,`DateBecameCust` ) VALUE ("10000003","Kailey Maddox","6156285762","84 Kirkland St.","Moorhead","MN","56560","2009/10/19");</v>
      </c>
      <c r="B5" s="1">
        <v>10000003</v>
      </c>
      <c r="C5" t="s">
        <v>1326</v>
      </c>
      <c r="D5" s="1" t="s">
        <v>575</v>
      </c>
      <c r="E5" t="s">
        <v>42</v>
      </c>
      <c r="F5" t="s">
        <v>143</v>
      </c>
      <c r="G5" t="s">
        <v>243</v>
      </c>
      <c r="H5" s="1" t="s">
        <v>271</v>
      </c>
      <c r="I5" s="1" t="s">
        <v>4810</v>
      </c>
      <c r="J5" s="5"/>
    </row>
    <row r="6" spans="1:10">
      <c r="A6" s="14" t="str">
        <f t="shared" si="0"/>
        <v>INSERT `leaf_db`.`Customer` ( `CustomerID`,`CustomerName`,`CustomerPhone`,`CustomerAddress`,`CustomerCity`,`CustomerState`,`CustomerPostalCode`,`DateBecameCust` ) VALUE ("10000004","Charlotte Larsen","7267433494","62 Birch Hill Drive","Orange","NJ","07050","2004/09/26");</v>
      </c>
      <c r="B6" s="1">
        <v>10000004</v>
      </c>
      <c r="C6" t="s">
        <v>1327</v>
      </c>
      <c r="D6" s="1" t="s">
        <v>576</v>
      </c>
      <c r="E6" t="s">
        <v>43</v>
      </c>
      <c r="F6" t="s">
        <v>144</v>
      </c>
      <c r="G6" t="s">
        <v>244</v>
      </c>
      <c r="H6" s="1" t="s">
        <v>272</v>
      </c>
      <c r="I6" s="1" t="s">
        <v>4811</v>
      </c>
      <c r="J6" s="5"/>
    </row>
    <row r="7" spans="1:10">
      <c r="A7" s="14" t="str">
        <f t="shared" si="0"/>
        <v>INSERT `leaf_db`.`Customer` ( `CustomerID`,`CustomerName`,`CustomerPhone`,`CustomerAddress`,`CustomerCity`,`CustomerState`,`CustomerPostalCode`,`DateBecameCust` ) VALUE ("10000005","Alaina Burch","9399627874","58 Birch Hill Street","Sandusky","OH","44870","2009/03/26");</v>
      </c>
      <c r="B7" s="1">
        <v>10000005</v>
      </c>
      <c r="C7" t="s">
        <v>1328</v>
      </c>
      <c r="D7" s="1" t="s">
        <v>577</v>
      </c>
      <c r="E7" t="s">
        <v>44</v>
      </c>
      <c r="F7" t="s">
        <v>145</v>
      </c>
      <c r="G7" t="s">
        <v>245</v>
      </c>
      <c r="H7" s="1" t="s">
        <v>273</v>
      </c>
      <c r="I7" s="1" t="s">
        <v>4812</v>
      </c>
      <c r="J7" s="5"/>
    </row>
    <row r="8" spans="1:10">
      <c r="A8" s="14" t="str">
        <f t="shared" si="0"/>
        <v>INSERT `leaf_db`.`Customer` ( `CustomerID`,`CustomerName`,`CustomerPhone`,`CustomerAddress`,`CustomerCity`,`CustomerState`,`CustomerPostalCode`,`DateBecameCust` ) VALUE ("10000006","Kaiden Nicholson","2223343634","8394 High Point St.","Reidsville","NC","27320","2009/03/09");</v>
      </c>
      <c r="B8" s="1">
        <v>10000006</v>
      </c>
      <c r="C8" t="s">
        <v>1329</v>
      </c>
      <c r="D8" s="1" t="s">
        <v>578</v>
      </c>
      <c r="E8" t="s">
        <v>45</v>
      </c>
      <c r="F8" t="s">
        <v>146</v>
      </c>
      <c r="G8" t="s">
        <v>241</v>
      </c>
      <c r="H8" s="1" t="s">
        <v>274</v>
      </c>
      <c r="I8" s="1" t="s">
        <v>4813</v>
      </c>
      <c r="J8" s="5"/>
    </row>
    <row r="9" spans="1:10">
      <c r="A9" s="14" t="str">
        <f t="shared" si="0"/>
        <v>INSERT `leaf_db`.`Customer` ( `CustomerID`,`CustomerName`,`CustomerPhone`,`CustomerAddress`,`CustomerCity`,`CustomerState`,`CustomerPostalCode`,`DateBecameCust` ) VALUE ("10000007","Dominic Fuentes","9984245292","32 Lakewood Street","Petersburg","VA","23803","2003/05/05");</v>
      </c>
      <c r="B9" s="1">
        <v>10000007</v>
      </c>
      <c r="C9" t="s">
        <v>1330</v>
      </c>
      <c r="D9" s="1" t="s">
        <v>579</v>
      </c>
      <c r="E9" t="s">
        <v>46</v>
      </c>
      <c r="F9" t="s">
        <v>147</v>
      </c>
      <c r="G9" t="s">
        <v>246</v>
      </c>
      <c r="H9" s="1" t="s">
        <v>275</v>
      </c>
      <c r="I9" s="1" t="s">
        <v>4814</v>
      </c>
      <c r="J9" s="5"/>
    </row>
    <row r="10" spans="1:10">
      <c r="A10" s="14" t="str">
        <f t="shared" si="0"/>
        <v>INSERT `leaf_db`.`Customer` ( `CustomerID`,`CustomerName`,`CustomerPhone`,`CustomerAddress`,`CustomerCity`,`CustomerState`,`CustomerPostalCode`,`DateBecameCust` ) VALUE ("10000008","Gary Blanchard","2873032546","778 East Indian Summer St.","Johnson City","TN","37601","2008/11/18");</v>
      </c>
      <c r="B10" s="1">
        <v>10000008</v>
      </c>
      <c r="C10" t="s">
        <v>1331</v>
      </c>
      <c r="D10" s="1" t="s">
        <v>580</v>
      </c>
      <c r="E10" t="s">
        <v>47</v>
      </c>
      <c r="F10" t="s">
        <v>148</v>
      </c>
      <c r="G10" t="s">
        <v>247</v>
      </c>
      <c r="H10" s="1" t="s">
        <v>276</v>
      </c>
      <c r="I10" s="1" t="s">
        <v>4815</v>
      </c>
      <c r="J10" s="5"/>
    </row>
    <row r="11" spans="1:10">
      <c r="A11" s="14" t="str">
        <f t="shared" si="0"/>
        <v>INSERT `leaf_db`.`Customer` ( `CustomerID`,`CustomerName`,`CustomerPhone`,`CustomerAddress`,`CustomerCity`,`CustomerState`,`CustomerPostalCode`,`DateBecameCust` ) VALUE ("10000009","Terrence Shields","8034023670","3 Wilson St.","Cranston","RI","02920","2007/09/28");</v>
      </c>
      <c r="B11" s="1">
        <v>10000009</v>
      </c>
      <c r="C11" t="s">
        <v>1332</v>
      </c>
      <c r="D11" s="1" t="s">
        <v>581</v>
      </c>
      <c r="E11" t="s">
        <v>48</v>
      </c>
      <c r="F11" t="s">
        <v>149</v>
      </c>
      <c r="G11" t="s">
        <v>248</v>
      </c>
      <c r="H11" s="1" t="s">
        <v>277</v>
      </c>
      <c r="I11" s="1" t="s">
        <v>4816</v>
      </c>
      <c r="J11" s="5"/>
    </row>
    <row r="12" spans="1:10">
      <c r="A12" s="14" t="str">
        <f t="shared" si="0"/>
        <v>INSERT `leaf_db`.`Customer` ( `CustomerID`,`CustomerName`,`CustomerPhone`,`CustomerAddress`,`CustomerCity`,`CustomerState`,`CustomerPostalCode`,`DateBecameCust` ) VALUE ("10000010","Zavier Wagner","7388980537","131 Tanglewood Court","Mableton","GA","30126","2013/01/12");</v>
      </c>
      <c r="B12" s="1">
        <v>10000010</v>
      </c>
      <c r="C12" t="s">
        <v>1333</v>
      </c>
      <c r="D12" s="1" t="s">
        <v>582</v>
      </c>
      <c r="E12" t="s">
        <v>49</v>
      </c>
      <c r="F12" t="s">
        <v>150</v>
      </c>
      <c r="G12" t="s">
        <v>249</v>
      </c>
      <c r="H12" s="1" t="s">
        <v>278</v>
      </c>
      <c r="I12" s="1" t="s">
        <v>4817</v>
      </c>
      <c r="J12" s="5"/>
    </row>
    <row r="13" spans="1:10">
      <c r="A13" s="14" t="str">
        <f t="shared" si="0"/>
        <v>INSERT `leaf_db`.`Customer` ( `CustomerID`,`CustomerName`,`CustomerPhone`,`CustomerAddress`,`CustomerCity`,`CustomerState`,`CustomerPostalCode`,`DateBecameCust` ) VALUE ("10000011","Brenna Shah","8096503108","487A Atlantic Dr.","Lake Villa","IL","60046","2006/03/15");</v>
      </c>
      <c r="B13" s="1">
        <v>10000011</v>
      </c>
      <c r="C13" t="s">
        <v>1334</v>
      </c>
      <c r="D13" s="1" t="s">
        <v>583</v>
      </c>
      <c r="E13" t="s">
        <v>50</v>
      </c>
      <c r="F13" t="s">
        <v>151</v>
      </c>
      <c r="G13" t="s">
        <v>250</v>
      </c>
      <c r="H13" s="1" t="s">
        <v>279</v>
      </c>
      <c r="I13" s="1" t="s">
        <v>4818</v>
      </c>
      <c r="J13" s="5"/>
    </row>
    <row r="14" spans="1:10">
      <c r="A14" s="14" t="str">
        <f t="shared" si="0"/>
        <v>INSERT `leaf_db`.`Customer` ( `CustomerID`,`CustomerName`,`CustomerPhone`,`CustomerAddress`,`CustomerCity`,`CustomerState`,`CustomerPostalCode`,`DateBecameCust` ) VALUE ("10000012","Shaniya Grant","8527403327","158 Stillwater Street","Bristow","VA","20136","2016/09/06");</v>
      </c>
      <c r="B14" s="1">
        <v>10000012</v>
      </c>
      <c r="C14" t="s">
        <v>1335</v>
      </c>
      <c r="D14" s="1" t="s">
        <v>584</v>
      </c>
      <c r="E14" t="s">
        <v>51</v>
      </c>
      <c r="F14" t="s">
        <v>152</v>
      </c>
      <c r="G14" t="s">
        <v>246</v>
      </c>
      <c r="H14" s="1" t="s">
        <v>280</v>
      </c>
      <c r="I14" s="1" t="s">
        <v>4819</v>
      </c>
      <c r="J14" s="5"/>
    </row>
    <row r="15" spans="1:10">
      <c r="A15" s="14" t="str">
        <f t="shared" si="0"/>
        <v>INSERT `leaf_db`.`Customer` ( `CustomerID`,`CustomerName`,`CustomerPhone`,`CustomerAddress`,`CustomerCity`,`CustomerState`,`CustomerPostalCode`,`DateBecameCust` ) VALUE ("10000013","Wyatt Sosa","5816707732","7362 Shipley Avenue","Iowa City","IA","52240","2017/07/06");</v>
      </c>
      <c r="B15" s="1">
        <v>10000013</v>
      </c>
      <c r="C15" t="s">
        <v>1336</v>
      </c>
      <c r="D15" s="1" t="s">
        <v>585</v>
      </c>
      <c r="E15" t="s">
        <v>52</v>
      </c>
      <c r="F15" t="s">
        <v>153</v>
      </c>
      <c r="G15" t="s">
        <v>251</v>
      </c>
      <c r="H15" s="1" t="s">
        <v>281</v>
      </c>
      <c r="I15" s="1" t="s">
        <v>4820</v>
      </c>
      <c r="J15" s="5"/>
    </row>
    <row r="16" spans="1:10">
      <c r="A16" s="14" t="str">
        <f t="shared" si="0"/>
        <v>INSERT `leaf_db`.`Customer` ( `CustomerID`,`CustomerName`,`CustomerPhone`,`CustomerAddress`,`CustomerCity`,`CustomerState`,`CustomerPostalCode`,`DateBecameCust` ) VALUE ("10000014","Kelly Soto","6462900072","6 Elm Street","Kernersville","NC","27284","2016/08/28");</v>
      </c>
      <c r="B16" s="1">
        <v>10000014</v>
      </c>
      <c r="C16" t="s">
        <v>1337</v>
      </c>
      <c r="D16" s="1" t="s">
        <v>586</v>
      </c>
      <c r="E16" t="s">
        <v>53</v>
      </c>
      <c r="F16" t="s">
        <v>154</v>
      </c>
      <c r="G16" t="s">
        <v>241</v>
      </c>
      <c r="H16" s="1" t="s">
        <v>282</v>
      </c>
      <c r="I16" s="1" t="s">
        <v>4821</v>
      </c>
      <c r="J16" s="5"/>
    </row>
    <row r="17" spans="1:10">
      <c r="A17" s="14" t="str">
        <f t="shared" si="0"/>
        <v>INSERT `leaf_db`.`Customer` ( `CustomerID`,`CustomerName`,`CustomerPhone`,`CustomerAddress`,`CustomerCity`,`CustomerState`,`CustomerPostalCode`,`DateBecameCust` ) VALUE ("10000015","Taniyah Spence","3897497966","90 Spruce Dr.","Mahwah","NJ","07430","2009/12/22");</v>
      </c>
      <c r="B17" s="1">
        <v>10000015</v>
      </c>
      <c r="C17" t="s">
        <v>1338</v>
      </c>
      <c r="D17" s="1" t="s">
        <v>587</v>
      </c>
      <c r="E17" t="s">
        <v>54</v>
      </c>
      <c r="F17" t="s">
        <v>155</v>
      </c>
      <c r="G17" t="s">
        <v>244</v>
      </c>
      <c r="H17" s="1" t="s">
        <v>283</v>
      </c>
      <c r="I17" s="1" t="s">
        <v>4822</v>
      </c>
      <c r="J17" s="5"/>
    </row>
    <row r="18" spans="1:10">
      <c r="A18" s="14" t="str">
        <f t="shared" si="0"/>
        <v>INSERT `leaf_db`.`Customer` ( `CustomerID`,`CustomerName`,`CustomerPhone`,`CustomerAddress`,`CustomerCity`,`CustomerState`,`CustomerPostalCode`,`DateBecameCust` ) VALUE ("10000016","Jon Riggs","7429591245","533 NW. Applegate Ave.","Lilburn","GA","30047","2016/01/05");</v>
      </c>
      <c r="B18" s="1">
        <v>10000016</v>
      </c>
      <c r="C18" t="s">
        <v>1339</v>
      </c>
      <c r="D18" s="1" t="s">
        <v>588</v>
      </c>
      <c r="E18" t="s">
        <v>55</v>
      </c>
      <c r="F18" t="s">
        <v>156</v>
      </c>
      <c r="G18" t="s">
        <v>249</v>
      </c>
      <c r="H18" s="1" t="s">
        <v>284</v>
      </c>
      <c r="I18" s="1" t="s">
        <v>4823</v>
      </c>
      <c r="J18" s="5"/>
    </row>
    <row r="19" spans="1:10">
      <c r="A19" s="14" t="str">
        <f t="shared" si="0"/>
        <v>INSERT `leaf_db`.`Customer` ( `CustomerID`,`CustomerName`,`CustomerPhone`,`CustomerAddress`,`CustomerCity`,`CustomerState`,`CustomerPostalCode`,`DateBecameCust` ) VALUE ("10000017","Lukas Shepard","2158219238","8860 West Queen Street","Malden","MA","02148","2015/01/03");</v>
      </c>
      <c r="B19" s="1">
        <v>10000017</v>
      </c>
      <c r="C19" t="s">
        <v>1340</v>
      </c>
      <c r="D19" s="1" t="s">
        <v>589</v>
      </c>
      <c r="E19" t="s">
        <v>56</v>
      </c>
      <c r="F19" t="s">
        <v>157</v>
      </c>
      <c r="G19" t="s">
        <v>242</v>
      </c>
      <c r="H19" s="1" t="s">
        <v>285</v>
      </c>
      <c r="I19" s="1" t="s">
        <v>4824</v>
      </c>
      <c r="J19" s="5"/>
    </row>
    <row r="20" spans="1:10">
      <c r="A20" s="14" t="str">
        <f t="shared" si="0"/>
        <v>INSERT `leaf_db`.`Customer` ( `CustomerID`,`CustomerName`,`CustomerPhone`,`CustomerAddress`,`CustomerCity`,`CustomerState`,`CustomerPostalCode`,`DateBecameCust` ) VALUE ("10000018","Taliyah Singleton","5038418836","7803 N. Lakeview Ave.","Middleburg","FL","32068","2010/11/27");</v>
      </c>
      <c r="B20" s="1">
        <v>10000018</v>
      </c>
      <c r="C20" t="s">
        <v>1341</v>
      </c>
      <c r="D20" s="1" t="s">
        <v>590</v>
      </c>
      <c r="E20" t="s">
        <v>57</v>
      </c>
      <c r="F20" t="s">
        <v>158</v>
      </c>
      <c r="G20" t="s">
        <v>252</v>
      </c>
      <c r="H20" s="1" t="s">
        <v>286</v>
      </c>
      <c r="I20" s="1" t="s">
        <v>4825</v>
      </c>
      <c r="J20" s="5"/>
    </row>
    <row r="21" spans="1:10">
      <c r="A21" s="14" t="str">
        <f t="shared" si="0"/>
        <v>INSERT `leaf_db`.`Customer` ( `CustomerID`,`CustomerName`,`CustomerPhone`,`CustomerAddress`,`CustomerCity`,`CustomerState`,`CustomerPostalCode`,`DateBecameCust` ) VALUE ("10000019","Greyson Vincent","2939501584","995 South Dunbar Street","Silver Spring","MD","20901","2009/06/30");</v>
      </c>
      <c r="B21" s="1">
        <v>10000019</v>
      </c>
      <c r="C21" t="s">
        <v>1342</v>
      </c>
      <c r="D21" s="1" t="s">
        <v>591</v>
      </c>
      <c r="E21" t="s">
        <v>58</v>
      </c>
      <c r="F21" t="s">
        <v>159</v>
      </c>
      <c r="G21" t="s">
        <v>253</v>
      </c>
      <c r="H21" s="1" t="s">
        <v>287</v>
      </c>
      <c r="I21" s="1" t="s">
        <v>4826</v>
      </c>
      <c r="J21" s="5"/>
    </row>
    <row r="22" spans="1:10">
      <c r="A22" s="14" t="str">
        <f t="shared" si="0"/>
        <v>INSERT `leaf_db`.`Customer` ( `CustomerID`,`CustomerName`,`CustomerPhone`,`CustomerAddress`,`CustomerCity`,`CustomerState`,`CustomerPostalCode`,`DateBecameCust` ) VALUE ("10000020","Ashlynn Daniels","2046728416","70 Lafayette St.","Astoria","NY","11102","2006/04/17");</v>
      </c>
      <c r="B22" s="1">
        <v>10000020</v>
      </c>
      <c r="C22" t="s">
        <v>1343</v>
      </c>
      <c r="D22" s="1" t="s">
        <v>592</v>
      </c>
      <c r="E22" t="s">
        <v>59</v>
      </c>
      <c r="F22" t="s">
        <v>160</v>
      </c>
      <c r="G22" t="s">
        <v>254</v>
      </c>
      <c r="H22" s="1" t="s">
        <v>288</v>
      </c>
      <c r="I22" s="1" t="s">
        <v>4827</v>
      </c>
      <c r="J22" s="5"/>
    </row>
    <row r="23" spans="1:10">
      <c r="A23" s="14" t="str">
        <f t="shared" si="0"/>
        <v>INSERT `leaf_db`.`Customer` ( `CustomerID`,`CustomerName`,`CustomerPhone`,`CustomerAddress`,`CustomerCity`,`CustomerState`,`CustomerPostalCode`,`DateBecameCust` ) VALUE ("10000021","Mckinley Miranda","5189254302","10 South Walt Whitman Rd.","Portsmouth","VA","23703","2009/03/01");</v>
      </c>
      <c r="B23" s="1">
        <v>10000021</v>
      </c>
      <c r="C23" t="s">
        <v>1344</v>
      </c>
      <c r="D23" s="1" t="s">
        <v>593</v>
      </c>
      <c r="E23" t="s">
        <v>60</v>
      </c>
      <c r="F23" t="s">
        <v>161</v>
      </c>
      <c r="G23" t="s">
        <v>246</v>
      </c>
      <c r="H23" s="1" t="s">
        <v>289</v>
      </c>
      <c r="I23" s="1" t="s">
        <v>4828</v>
      </c>
      <c r="J23" s="5"/>
    </row>
    <row r="24" spans="1:10">
      <c r="A24" s="14" t="str">
        <f t="shared" si="0"/>
        <v>INSERT `leaf_db`.`Customer` ( `CustomerID`,`CustomerName`,`CustomerPhone`,`CustomerAddress`,`CustomerCity`,`CustomerState`,`CustomerPostalCode`,`DateBecameCust` ) VALUE ("10000022","Micheal Avery","2072312364","4 Columbia Road","Bensalem","PA","19020","2015/06/07");</v>
      </c>
      <c r="B24" s="1">
        <v>10000022</v>
      </c>
      <c r="C24" t="s">
        <v>1345</v>
      </c>
      <c r="D24" s="1" t="s">
        <v>594</v>
      </c>
      <c r="E24" t="s">
        <v>61</v>
      </c>
      <c r="F24" t="s">
        <v>162</v>
      </c>
      <c r="G24" t="s">
        <v>255</v>
      </c>
      <c r="H24" s="1" t="s">
        <v>290</v>
      </c>
      <c r="I24" s="1" t="s">
        <v>4829</v>
      </c>
      <c r="J24" s="5"/>
    </row>
    <row r="25" spans="1:10">
      <c r="A25" s="14" t="str">
        <f t="shared" si="0"/>
        <v>INSERT `leaf_db`.`Customer` ( `CustomerID`,`CustomerName`,`CustomerPhone`,`CustomerAddress`,`CustomerCity`,`CustomerState`,`CustomerPostalCode`,`DateBecameCust` ) VALUE ("10000023","Marshall May","6169544925","68 Smith Store Street","Oakland","CA","94603","2010/03/14");</v>
      </c>
      <c r="B25" s="1">
        <v>10000023</v>
      </c>
      <c r="C25" t="s">
        <v>1346</v>
      </c>
      <c r="D25" s="1" t="s">
        <v>595</v>
      </c>
      <c r="E25" t="s">
        <v>62</v>
      </c>
      <c r="F25" t="s">
        <v>163</v>
      </c>
      <c r="G25" t="s">
        <v>256</v>
      </c>
      <c r="H25" s="1" t="s">
        <v>291</v>
      </c>
      <c r="I25" s="1" t="s">
        <v>4830</v>
      </c>
      <c r="J25" s="5"/>
    </row>
    <row r="26" spans="1:10">
      <c r="A26" s="14" t="str">
        <f t="shared" si="0"/>
        <v>INSERT `leaf_db`.`Customer` ( `CustomerID`,`CustomerName`,`CustomerPhone`,`CustomerAddress`,`CustomerCity`,`CustomerState`,`CustomerPostalCode`,`DateBecameCust` ) VALUE ("10000024","Chaya Lutz","5572095873","9850 Durham Lane","Euless","TX","76039","2001/11/20");</v>
      </c>
      <c r="B26" s="1">
        <v>10000024</v>
      </c>
      <c r="C26" t="s">
        <v>1347</v>
      </c>
      <c r="D26" s="1" t="s">
        <v>596</v>
      </c>
      <c r="E26" t="s">
        <v>63</v>
      </c>
      <c r="F26" t="s">
        <v>164</v>
      </c>
      <c r="G26" t="s">
        <v>257</v>
      </c>
      <c r="H26" s="1" t="s">
        <v>292</v>
      </c>
      <c r="I26" s="1" t="s">
        <v>4831</v>
      </c>
      <c r="J26" s="5"/>
    </row>
    <row r="27" spans="1:10">
      <c r="A27" s="14" t="str">
        <f t="shared" si="0"/>
        <v>INSERT `leaf_db`.`Customer` ( `CustomerID`,`CustomerName`,`CustomerPhone`,`CustomerAddress`,`CustomerCity`,`CustomerState`,`CustomerPostalCode`,`DateBecameCust` ) VALUE ("10000025","Semaj Richmond","2867362248","15 James Ave.","Shirley","NY","11967","2015/06/19");</v>
      </c>
      <c r="B27" s="1">
        <v>10000025</v>
      </c>
      <c r="C27" t="s">
        <v>1348</v>
      </c>
      <c r="D27" s="1" t="s">
        <v>597</v>
      </c>
      <c r="E27" t="s">
        <v>64</v>
      </c>
      <c r="F27" t="s">
        <v>165</v>
      </c>
      <c r="G27" t="s">
        <v>254</v>
      </c>
      <c r="H27" s="1" t="s">
        <v>293</v>
      </c>
      <c r="I27" s="1" t="s">
        <v>4832</v>
      </c>
      <c r="J27" s="5"/>
    </row>
    <row r="28" spans="1:10">
      <c r="A28" s="14" t="str">
        <f t="shared" si="0"/>
        <v>INSERT `leaf_db`.`Customer` ( `CustomerID`,`CustomerName`,`CustomerPhone`,`CustomerAddress`,`CustomerCity`,`CustomerState`,`CustomerPostalCode`,`DateBecameCust` ) VALUE ("10000026","Kiersten Simpson","7559434617","3 Gainsway Street","Collegeville","PA","19426","2008/06/30");</v>
      </c>
      <c r="B28" s="1">
        <v>10000026</v>
      </c>
      <c r="C28" t="s">
        <v>1349</v>
      </c>
      <c r="D28" s="1" t="s">
        <v>598</v>
      </c>
      <c r="E28" t="s">
        <v>65</v>
      </c>
      <c r="F28" t="s">
        <v>166</v>
      </c>
      <c r="G28" t="s">
        <v>255</v>
      </c>
      <c r="H28" s="1" t="s">
        <v>294</v>
      </c>
      <c r="I28" s="1" t="s">
        <v>4833</v>
      </c>
      <c r="J28" s="5"/>
    </row>
    <row r="29" spans="1:10">
      <c r="A29" s="14" t="str">
        <f t="shared" si="0"/>
        <v>INSERT `leaf_db`.`Customer` ( `CustomerID`,`CustomerName`,`CustomerPhone`,`CustomerAddress`,`CustomerCity`,`CustomerState`,`CustomerPostalCode`,`DateBecameCust` ) VALUE ("10000027","Alonso Lindsey","7996716641","9782 Gonzales Court","Westport","CT","06880","2008/05/25");</v>
      </c>
      <c r="B29" s="1">
        <v>10000027</v>
      </c>
      <c r="C29" t="s">
        <v>1350</v>
      </c>
      <c r="D29" s="1" t="s">
        <v>599</v>
      </c>
      <c r="E29" t="s">
        <v>66</v>
      </c>
      <c r="F29" t="s">
        <v>167</v>
      </c>
      <c r="G29" t="s">
        <v>258</v>
      </c>
      <c r="H29" s="1" t="s">
        <v>295</v>
      </c>
      <c r="I29" s="1" t="s">
        <v>4834</v>
      </c>
      <c r="J29" s="5"/>
    </row>
    <row r="30" spans="1:10">
      <c r="A30" s="14" t="str">
        <f t="shared" si="0"/>
        <v>INSERT `leaf_db`.`Customer` ( `CustomerID`,`CustomerName`,`CustomerPhone`,`CustomerAddress`,`CustomerCity`,`CustomerState`,`CustomerPostalCode`,`DateBecameCust` ) VALUE ("10000028","Jeffery Love","3867379608","48 South Meadow St.","Muncie","IN","47302","2000/04/02");</v>
      </c>
      <c r="B30" s="1">
        <v>10000028</v>
      </c>
      <c r="C30" t="s">
        <v>1351</v>
      </c>
      <c r="D30" s="1" t="s">
        <v>600</v>
      </c>
      <c r="E30" t="s">
        <v>67</v>
      </c>
      <c r="F30" t="s">
        <v>168</v>
      </c>
      <c r="G30" t="s">
        <v>259</v>
      </c>
      <c r="H30" s="1" t="s">
        <v>296</v>
      </c>
      <c r="I30" s="1" t="s">
        <v>4835</v>
      </c>
      <c r="J30" s="5"/>
    </row>
    <row r="31" spans="1:10">
      <c r="A31" s="14" t="str">
        <f t="shared" si="0"/>
        <v>INSERT `leaf_db`.`Customer` ( `CustomerID`,`CustomerName`,`CustomerPhone`,`CustomerAddress`,`CustomerCity`,`CustomerState`,`CustomerPostalCode`,`DateBecameCust` ) VALUE ("10000029","Pedro Wallace","2503989888","175 Shirley Street","Des Moines","IA","50310","2006/06/01");</v>
      </c>
      <c r="B31" s="1">
        <v>10000029</v>
      </c>
      <c r="C31" t="s">
        <v>1352</v>
      </c>
      <c r="D31" s="1" t="s">
        <v>601</v>
      </c>
      <c r="E31" t="s">
        <v>68</v>
      </c>
      <c r="F31" t="s">
        <v>169</v>
      </c>
      <c r="G31" t="s">
        <v>251</v>
      </c>
      <c r="H31" s="1" t="s">
        <v>297</v>
      </c>
      <c r="I31" s="1" t="s">
        <v>4836</v>
      </c>
      <c r="J31" s="5"/>
    </row>
    <row r="32" spans="1:10">
      <c r="A32" s="14" t="str">
        <f t="shared" si="0"/>
        <v>INSERT `leaf_db`.`Customer` ( `CustomerID`,`CustomerName`,`CustomerPhone`,`CustomerAddress`,`CustomerCity`,`CustomerState`,`CustomerPostalCode`,`DateBecameCust` ) VALUE ("10000030","Nikolas Salinas","7596460421","361 Cemetery Ave.","Mankato","MN","56001","2011/01/09");</v>
      </c>
      <c r="B32" s="1">
        <v>10000030</v>
      </c>
      <c r="C32" t="s">
        <v>1353</v>
      </c>
      <c r="D32" s="1" t="s">
        <v>602</v>
      </c>
      <c r="E32" t="s">
        <v>69</v>
      </c>
      <c r="F32" t="s">
        <v>170</v>
      </c>
      <c r="G32" t="s">
        <v>243</v>
      </c>
      <c r="H32" s="1" t="s">
        <v>298</v>
      </c>
      <c r="I32" s="1" t="s">
        <v>4837</v>
      </c>
      <c r="J32" s="5"/>
    </row>
    <row r="33" spans="1:10">
      <c r="A33" s="14" t="str">
        <f t="shared" si="0"/>
        <v>INSERT `leaf_db`.`Customer` ( `CustomerID`,`CustomerName`,`CustomerPhone`,`CustomerAddress`,`CustomerCity`,`CustomerState`,`CustomerPostalCode`,`DateBecameCust` ) VALUE ("10000031","Reece Carroll","5192013631","71 Eagle Street","Huntington","NY","11743","2020/03/10");</v>
      </c>
      <c r="B33" s="1">
        <v>10000031</v>
      </c>
      <c r="C33" t="s">
        <v>1354</v>
      </c>
      <c r="D33" s="1" t="s">
        <v>603</v>
      </c>
      <c r="E33" t="s">
        <v>70</v>
      </c>
      <c r="F33" t="s">
        <v>171</v>
      </c>
      <c r="G33" t="s">
        <v>254</v>
      </c>
      <c r="H33" s="1" t="s">
        <v>299</v>
      </c>
      <c r="I33" s="1" t="s">
        <v>4838</v>
      </c>
      <c r="J33" s="5"/>
    </row>
    <row r="34" spans="1:10">
      <c r="A34" s="14" t="str">
        <f t="shared" si="0"/>
        <v>INSERT `leaf_db`.`Customer` ( `CustomerID`,`CustomerName`,`CustomerPhone`,`CustomerAddress`,`CustomerCity`,`CustomerState`,`CustomerPostalCode`,`DateBecameCust` ) VALUE ("10000032","Nathanial Avery","9936335660","166 North Brickyard Street","Fairfax","VA","22030","2011/09/28");</v>
      </c>
      <c r="B34" s="1">
        <v>10000032</v>
      </c>
      <c r="C34" t="s">
        <v>1355</v>
      </c>
      <c r="D34" s="1" t="s">
        <v>604</v>
      </c>
      <c r="E34" t="s">
        <v>71</v>
      </c>
      <c r="F34" t="s">
        <v>172</v>
      </c>
      <c r="G34" t="s">
        <v>246</v>
      </c>
      <c r="H34" s="1" t="s">
        <v>300</v>
      </c>
      <c r="I34" s="1" t="s">
        <v>4839</v>
      </c>
      <c r="J34" s="5"/>
    </row>
    <row r="35" spans="1:10">
      <c r="A35" s="14" t="str">
        <f t="shared" si="0"/>
        <v>INSERT `leaf_db`.`Customer` ( `CustomerID`,`CustomerName`,`CustomerPhone`,`CustomerAddress`,`CustomerCity`,`CustomerState`,`CustomerPostalCode`,`DateBecameCust` ) VALUE ("10000033","Jaden Lawson","9352580174","8278 Pineknoll Court","Atlanta","GA","30303","2006/06/18");</v>
      </c>
      <c r="B35" s="1">
        <v>10000033</v>
      </c>
      <c r="C35" t="s">
        <v>1356</v>
      </c>
      <c r="D35" s="1" t="s">
        <v>605</v>
      </c>
      <c r="E35" t="s">
        <v>72</v>
      </c>
      <c r="F35" t="s">
        <v>173</v>
      </c>
      <c r="G35" t="s">
        <v>249</v>
      </c>
      <c r="H35" s="1" t="s">
        <v>301</v>
      </c>
      <c r="I35" s="1" t="s">
        <v>4840</v>
      </c>
      <c r="J35" s="5"/>
    </row>
    <row r="36" spans="1:10">
      <c r="A36" s="14" t="str">
        <f t="shared" si="0"/>
        <v>INSERT `leaf_db`.`Customer` ( `CustomerID`,`CustomerName`,`CustomerPhone`,`CustomerAddress`,`CustomerCity`,`CustomerState`,`CustomerPostalCode`,`DateBecameCust` ) VALUE ("10000034","Lina Rocha","3967494724","20 Bayport Lane","Corona","NY","11368","2015/01/18");</v>
      </c>
      <c r="B36" s="1">
        <v>10000034</v>
      </c>
      <c r="C36" t="s">
        <v>1357</v>
      </c>
      <c r="D36" s="1" t="s">
        <v>606</v>
      </c>
      <c r="E36" t="s">
        <v>73</v>
      </c>
      <c r="F36" t="s">
        <v>174</v>
      </c>
      <c r="G36" t="s">
        <v>254</v>
      </c>
      <c r="H36" s="1" t="s">
        <v>302</v>
      </c>
      <c r="I36" s="1" t="s">
        <v>4841</v>
      </c>
      <c r="J36" s="5"/>
    </row>
    <row r="37" spans="1:10">
      <c r="A37" s="14" t="str">
        <f t="shared" si="0"/>
        <v>INSERT `leaf_db`.`Customer` ( `CustomerID`,`CustomerName`,`CustomerPhone`,`CustomerAddress`,`CustomerCity`,`CustomerState`,`CustomerPostalCode`,`DateBecameCust` ) VALUE ("10000035","Ashleigh Fuller","9155416978","246 Victoria Ave.","Livonia","MI","48150","2018/03/04");</v>
      </c>
      <c r="B37" s="1">
        <v>10000035</v>
      </c>
      <c r="C37" t="s">
        <v>1358</v>
      </c>
      <c r="D37" s="1" t="s">
        <v>607</v>
      </c>
      <c r="E37" t="s">
        <v>74</v>
      </c>
      <c r="F37" t="s">
        <v>175</v>
      </c>
      <c r="G37" t="s">
        <v>260</v>
      </c>
      <c r="H37" s="1" t="s">
        <v>303</v>
      </c>
      <c r="I37" s="1" t="s">
        <v>4842</v>
      </c>
      <c r="J37" s="5"/>
    </row>
    <row r="38" spans="1:10">
      <c r="A38" s="14" t="str">
        <f t="shared" si="0"/>
        <v>INSERT `leaf_db`.`Customer` ( `CustomerID`,`CustomerName`,`CustomerPhone`,`CustomerAddress`,`CustomerCity`,`CustomerState`,`CustomerPostalCode`,`DateBecameCust` ) VALUE ("10000036","Jaidyn Ortega","6102775044","8686 Summerhouse Lane","Mesa","AZ","85203","2004/04/08");</v>
      </c>
      <c r="B38" s="1">
        <v>10000036</v>
      </c>
      <c r="C38" t="s">
        <v>1359</v>
      </c>
      <c r="D38" s="1" t="s">
        <v>608</v>
      </c>
      <c r="E38" t="s">
        <v>75</v>
      </c>
      <c r="F38" t="s">
        <v>176</v>
      </c>
      <c r="G38" t="s">
        <v>261</v>
      </c>
      <c r="H38" s="1" t="s">
        <v>304</v>
      </c>
      <c r="I38" s="1" t="s">
        <v>4843</v>
      </c>
      <c r="J38" s="5"/>
    </row>
    <row r="39" spans="1:10">
      <c r="A39" s="14" t="str">
        <f t="shared" si="0"/>
        <v>INSERT `leaf_db`.`Customer` ( `CustomerID`,`CustomerName`,`CustomerPhone`,`CustomerAddress`,`CustomerCity`,`CustomerState`,`CustomerPostalCode`,`DateBecameCust` ) VALUE ("10000037","Brooke Daniels","7219473576","89 North Brickyard St.","Chaska","MN","55318","2013/11/28");</v>
      </c>
      <c r="B39" s="1">
        <v>10000037</v>
      </c>
      <c r="C39" t="s">
        <v>1360</v>
      </c>
      <c r="D39" s="1" t="s">
        <v>609</v>
      </c>
      <c r="E39" t="s">
        <v>76</v>
      </c>
      <c r="F39" t="s">
        <v>177</v>
      </c>
      <c r="G39" t="s">
        <v>243</v>
      </c>
      <c r="H39" s="1" t="s">
        <v>305</v>
      </c>
      <c r="I39" s="1" t="s">
        <v>4844</v>
      </c>
      <c r="J39" s="5"/>
    </row>
    <row r="40" spans="1:10">
      <c r="A40" s="14" t="str">
        <f t="shared" si="0"/>
        <v>INSERT `leaf_db`.`Customer` ( `CustomerID`,`CustomerName`,`CustomerPhone`,`CustomerAddress`,`CustomerCity`,`CustomerState`,`CustomerPostalCode`,`DateBecameCust` ) VALUE ("10000038","Collin Benjamin","8562540365","8509 Rockwell St.","West Springfield","MA","01089","2008/07/01");</v>
      </c>
      <c r="B40" s="1">
        <v>10000038</v>
      </c>
      <c r="C40" t="s">
        <v>1361</v>
      </c>
      <c r="D40" s="1" t="s">
        <v>610</v>
      </c>
      <c r="E40" t="s">
        <v>77</v>
      </c>
      <c r="F40" t="s">
        <v>178</v>
      </c>
      <c r="G40" t="s">
        <v>242</v>
      </c>
      <c r="H40" s="1" t="s">
        <v>306</v>
      </c>
      <c r="I40" s="1" t="s">
        <v>4845</v>
      </c>
      <c r="J40" s="5"/>
    </row>
    <row r="41" spans="1:10">
      <c r="A41" s="14" t="str">
        <f t="shared" si="0"/>
        <v>INSERT `leaf_db`.`Customer` ( `CustomerID`,`CustomerName`,`CustomerPhone`,`CustomerAddress`,`CustomerCity`,`CustomerState`,`CustomerPostalCode`,`DateBecameCust` ) VALUE ("10000039","Lucy Kaufman","2106802508","283 Cherry Drive","Mooresville","NC","28115","2015/12/01");</v>
      </c>
      <c r="B41" s="1">
        <v>10000039</v>
      </c>
      <c r="C41" t="s">
        <v>1362</v>
      </c>
      <c r="D41" s="1" t="s">
        <v>611</v>
      </c>
      <c r="E41" t="s">
        <v>78</v>
      </c>
      <c r="F41" t="s">
        <v>179</v>
      </c>
      <c r="G41" t="s">
        <v>241</v>
      </c>
      <c r="H41" s="1" t="s">
        <v>307</v>
      </c>
      <c r="I41" s="1" t="s">
        <v>4846</v>
      </c>
      <c r="J41" s="5"/>
    </row>
    <row r="42" spans="1:10">
      <c r="A42" s="14" t="str">
        <f t="shared" si="0"/>
        <v>INSERT `leaf_db`.`Customer` ( `CustomerID`,`CustomerName`,`CustomerPhone`,`CustomerAddress`,`CustomerCity`,`CustomerState`,`CustomerPostalCode`,`DateBecameCust` ) VALUE ("10000040","Jaime Levine","9123362725","3 W. Linda Street","Corpus Christi","TX","78418","2000/07/01");</v>
      </c>
      <c r="B42" s="1">
        <v>10000040</v>
      </c>
      <c r="C42" t="s">
        <v>1363</v>
      </c>
      <c r="D42" s="1" t="s">
        <v>612</v>
      </c>
      <c r="E42" t="s">
        <v>79</v>
      </c>
      <c r="F42" t="s">
        <v>180</v>
      </c>
      <c r="G42" t="s">
        <v>257</v>
      </c>
      <c r="H42" s="1" t="s">
        <v>308</v>
      </c>
      <c r="I42" s="1" t="s">
        <v>4847</v>
      </c>
      <c r="J42" s="5"/>
    </row>
    <row r="43" spans="1:10">
      <c r="A43" s="14" t="str">
        <f t="shared" si="0"/>
        <v>INSERT `leaf_db`.`Customer` ( `CustomerID`,`CustomerName`,`CustomerPhone`,`CustomerAddress`,`CustomerCity`,`CustomerState`,`CustomerPostalCode`,`DateBecameCust` ) VALUE ("10000041","Gunner Collier","5538183861","7164 Lake Forest St.","Fort Lee","NJ","07024","2019/03/22");</v>
      </c>
      <c r="B43" s="1">
        <v>10000041</v>
      </c>
      <c r="C43" t="s">
        <v>1364</v>
      </c>
      <c r="D43" s="1" t="s">
        <v>613</v>
      </c>
      <c r="E43" t="s">
        <v>80</v>
      </c>
      <c r="F43" t="s">
        <v>181</v>
      </c>
      <c r="G43" t="s">
        <v>244</v>
      </c>
      <c r="H43" s="1" t="s">
        <v>309</v>
      </c>
      <c r="I43" s="1" t="s">
        <v>4848</v>
      </c>
      <c r="J43" s="5"/>
    </row>
    <row r="44" spans="1:10">
      <c r="A44" s="14" t="str">
        <f t="shared" si="0"/>
        <v>INSERT `leaf_db`.`Customer` ( `CustomerID`,`CustomerName`,`CustomerPhone`,`CustomerAddress`,`CustomerCity`,`CustomerState`,`CustomerPostalCode`,`DateBecameCust` ) VALUE ("10000042","Brynlee Bright","8555927711","506 West Roosevelt Court","Littleton","CO","80123","2005/07/22");</v>
      </c>
      <c r="B44" s="1">
        <v>10000042</v>
      </c>
      <c r="C44" t="s">
        <v>1365</v>
      </c>
      <c r="D44" s="1" t="s">
        <v>614</v>
      </c>
      <c r="E44" t="s">
        <v>81</v>
      </c>
      <c r="F44" t="s">
        <v>182</v>
      </c>
      <c r="G44" t="s">
        <v>262</v>
      </c>
      <c r="H44" s="1" t="s">
        <v>310</v>
      </c>
      <c r="I44" s="1" t="s">
        <v>4849</v>
      </c>
      <c r="J44" s="5"/>
    </row>
    <row r="45" spans="1:10">
      <c r="A45" s="14" t="str">
        <f t="shared" si="0"/>
        <v>INSERT `leaf_db`.`Customer` ( `CustomerID`,`CustomerName`,`CustomerPhone`,`CustomerAddress`,`CustomerCity`,`CustomerState`,`CustomerPostalCode`,`DateBecameCust` ) VALUE ("10000043","Maddison Hubbard","7433076717","604 Johnson Court","Harrisburg","PA","17109","2003/01/11");</v>
      </c>
      <c r="B45" s="1">
        <v>10000043</v>
      </c>
      <c r="C45" t="s">
        <v>1366</v>
      </c>
      <c r="D45" s="1" t="s">
        <v>615</v>
      </c>
      <c r="E45" t="s">
        <v>82</v>
      </c>
      <c r="F45" t="s">
        <v>183</v>
      </c>
      <c r="G45" t="s">
        <v>255</v>
      </c>
      <c r="H45" s="1" t="s">
        <v>311</v>
      </c>
      <c r="I45" s="1" t="s">
        <v>4850</v>
      </c>
      <c r="J45" s="5"/>
    </row>
    <row r="46" spans="1:10">
      <c r="A46" s="14" t="str">
        <f t="shared" si="0"/>
        <v>INSERT `leaf_db`.`Customer` ( `CustomerID`,`CustomerName`,`CustomerPhone`,`CustomerAddress`,`CustomerCity`,`CustomerState`,`CustomerPostalCode`,`DateBecameCust` ) VALUE ("10000044","Mattie Saunders","4428507144","555 Hudson Drive","Maryville","TN","37803","2010/02/25");</v>
      </c>
      <c r="B46" s="1">
        <v>10000044</v>
      </c>
      <c r="C46" t="s">
        <v>1367</v>
      </c>
      <c r="D46" s="1" t="s">
        <v>616</v>
      </c>
      <c r="E46" t="s">
        <v>83</v>
      </c>
      <c r="F46" t="s">
        <v>184</v>
      </c>
      <c r="G46" t="s">
        <v>247</v>
      </c>
      <c r="H46" s="1" t="s">
        <v>312</v>
      </c>
      <c r="I46" s="1" t="s">
        <v>4851</v>
      </c>
      <c r="J46" s="5"/>
    </row>
    <row r="47" spans="1:10">
      <c r="A47" s="14" t="str">
        <f t="shared" si="0"/>
        <v>INSERT `leaf_db`.`Customer` ( `CustomerID`,`CustomerName`,`CustomerPhone`,`CustomerAddress`,`CustomerCity`,`CustomerState`,`CustomerPostalCode`,`DateBecameCust` ) VALUE ("10000045","Reagan Douglas","2612219490","71 North High Point Dr.","Barrington","IL","60010","2011/05/03");</v>
      </c>
      <c r="B47" s="1">
        <v>10000045</v>
      </c>
      <c r="C47" t="s">
        <v>1368</v>
      </c>
      <c r="D47" s="1" t="s">
        <v>617</v>
      </c>
      <c r="E47" t="s">
        <v>84</v>
      </c>
      <c r="F47" t="s">
        <v>185</v>
      </c>
      <c r="G47" t="s">
        <v>250</v>
      </c>
      <c r="H47" s="1" t="s">
        <v>313</v>
      </c>
      <c r="I47" s="1" t="s">
        <v>4852</v>
      </c>
      <c r="J47" s="5"/>
    </row>
    <row r="48" spans="1:10">
      <c r="A48" s="14" t="str">
        <f t="shared" si="0"/>
        <v>INSERT `leaf_db`.`Customer` ( `CustomerID`,`CustomerName`,`CustomerPhone`,`CustomerAddress`,`CustomerCity`,`CustomerState`,`CustomerPostalCode`,`DateBecameCust` ) VALUE ("10000046","Kael Brown","7069133842","85 Spring Drive","Bolingbrook","IL","60440","2018/02/19");</v>
      </c>
      <c r="B48" s="1">
        <v>10000046</v>
      </c>
      <c r="C48" t="s">
        <v>1369</v>
      </c>
      <c r="D48" s="1" t="s">
        <v>618</v>
      </c>
      <c r="E48" t="s">
        <v>85</v>
      </c>
      <c r="F48" t="s">
        <v>186</v>
      </c>
      <c r="G48" t="s">
        <v>250</v>
      </c>
      <c r="H48" s="1" t="s">
        <v>314</v>
      </c>
      <c r="I48" s="1" t="s">
        <v>4853</v>
      </c>
      <c r="J48" s="5"/>
    </row>
    <row r="49" spans="1:10">
      <c r="A49" s="14" t="str">
        <f t="shared" si="0"/>
        <v>INSERT `leaf_db`.`Customer` ( `CustomerID`,`CustomerName`,`CustomerPhone`,`CustomerAddress`,`CustomerCity`,`CustomerState`,`CustomerPostalCode`,`DateBecameCust` ) VALUE ("10000047","Destiny Adams","9955658235","36 Lakeview St.","Raleigh","NC","27603","2002/05/18");</v>
      </c>
      <c r="B49" s="1">
        <v>10000047</v>
      </c>
      <c r="C49" t="s">
        <v>1370</v>
      </c>
      <c r="D49" s="1" t="s">
        <v>619</v>
      </c>
      <c r="E49" t="s">
        <v>86</v>
      </c>
      <c r="F49" t="s">
        <v>187</v>
      </c>
      <c r="G49" t="s">
        <v>241</v>
      </c>
      <c r="H49" s="1" t="s">
        <v>315</v>
      </c>
      <c r="I49" s="1" t="s">
        <v>4854</v>
      </c>
      <c r="J49" s="5"/>
    </row>
    <row r="50" spans="1:10">
      <c r="A50" s="14" t="str">
        <f t="shared" si="0"/>
        <v>INSERT `leaf_db`.`Customer` ( `CustomerID`,`CustomerName`,`CustomerPhone`,`CustomerAddress`,`CustomerCity`,`CustomerState`,`CustomerPostalCode`,`DateBecameCust` ) VALUE ("10000048","Ulises Cervantes","9059963320","551 Hilldale Street","Lake In The Hills","IL","60156","2003/04/01");</v>
      </c>
      <c r="B50" s="1">
        <v>10000048</v>
      </c>
      <c r="C50" t="s">
        <v>1371</v>
      </c>
      <c r="D50" s="1" t="s">
        <v>620</v>
      </c>
      <c r="E50" t="s">
        <v>87</v>
      </c>
      <c r="F50" t="s">
        <v>188</v>
      </c>
      <c r="G50" t="s">
        <v>250</v>
      </c>
      <c r="H50" s="1" t="s">
        <v>316</v>
      </c>
      <c r="I50" s="1" t="s">
        <v>4855</v>
      </c>
      <c r="J50" s="5"/>
    </row>
    <row r="51" spans="1:10">
      <c r="A51" s="14" t="str">
        <f t="shared" si="0"/>
        <v>INSERT `leaf_db`.`Customer` ( `CustomerID`,`CustomerName`,`CustomerPhone`,`CustomerAddress`,`CustomerCity`,`CustomerState`,`CustomerPostalCode`,`DateBecameCust` ) VALUE ("10000049","Jaycee Odom","9039637319","7817 Addison Court","Greer","SC","29650","2000/10/25");</v>
      </c>
      <c r="B51" s="1">
        <v>10000049</v>
      </c>
      <c r="C51" t="s">
        <v>1372</v>
      </c>
      <c r="D51" s="1" t="s">
        <v>621</v>
      </c>
      <c r="E51" t="s">
        <v>88</v>
      </c>
      <c r="F51" t="s">
        <v>189</v>
      </c>
      <c r="G51" t="s">
        <v>263</v>
      </c>
      <c r="H51" s="1" t="s">
        <v>317</v>
      </c>
      <c r="I51" s="1" t="s">
        <v>4856</v>
      </c>
      <c r="J51" s="5"/>
    </row>
    <row r="52" spans="1:10">
      <c r="A52" s="14" t="str">
        <f t="shared" si="0"/>
        <v>INSERT `leaf_db`.`Customer` ( `CustomerID`,`CustomerName`,`CustomerPhone`,`CustomerAddress`,`CustomerCity`,`CustomerState`,`CustomerPostalCode`,`DateBecameCust` ) VALUE ("10000050","Makenzie Mckinney","5926866586","674 East Walt Whitman Street","Fremont","OH","43420","2015/11/21");</v>
      </c>
      <c r="B52" s="1">
        <v>10000050</v>
      </c>
      <c r="C52" t="s">
        <v>1373</v>
      </c>
      <c r="D52" s="1" t="s">
        <v>622</v>
      </c>
      <c r="E52" t="s">
        <v>89</v>
      </c>
      <c r="F52" t="s">
        <v>190</v>
      </c>
      <c r="G52" t="s">
        <v>245</v>
      </c>
      <c r="H52" s="1" t="s">
        <v>318</v>
      </c>
      <c r="I52" s="1" t="s">
        <v>4857</v>
      </c>
      <c r="J52" s="5"/>
    </row>
    <row r="53" spans="1:10">
      <c r="A53" s="14" t="str">
        <f t="shared" si="0"/>
        <v>INSERT `leaf_db`.`Customer` ( `CustomerID`,`CustomerName`,`CustomerPhone`,`CustomerAddress`,`CustomerCity`,`CustomerState`,`CustomerPostalCode`,`DateBecameCust` ) VALUE ("10000051","Zaniyah Atkins","5262238407","61 North Strawberry Dr.","Bangor","ME","04401","2018/10/11");</v>
      </c>
      <c r="B53" s="1">
        <v>10000051</v>
      </c>
      <c r="C53" t="s">
        <v>1374</v>
      </c>
      <c r="D53" s="1" t="s">
        <v>623</v>
      </c>
      <c r="E53" t="s">
        <v>90</v>
      </c>
      <c r="F53" t="s">
        <v>191</v>
      </c>
      <c r="G53" t="s">
        <v>264</v>
      </c>
      <c r="H53" s="1" t="s">
        <v>319</v>
      </c>
      <c r="I53" s="1" t="s">
        <v>4858</v>
      </c>
      <c r="J53" s="5"/>
    </row>
    <row r="54" spans="1:10">
      <c r="A54" s="14" t="str">
        <f t="shared" si="0"/>
        <v>INSERT `leaf_db`.`Customer` ( `CustomerID`,`CustomerName`,`CustomerPhone`,`CustomerAddress`,`CustomerCity`,`CustomerState`,`CustomerPostalCode`,`DateBecameCust` ) VALUE ("10000052","Bailey Reed","9379441174","268 S. Paris Hill Dr.","Martinsville","VA","24112","2013/11/08");</v>
      </c>
      <c r="B54" s="1">
        <v>10000052</v>
      </c>
      <c r="C54" t="s">
        <v>1375</v>
      </c>
      <c r="D54" s="1" t="s">
        <v>624</v>
      </c>
      <c r="E54" t="s">
        <v>91</v>
      </c>
      <c r="F54" t="s">
        <v>192</v>
      </c>
      <c r="G54" t="s">
        <v>246</v>
      </c>
      <c r="H54" s="1" t="s">
        <v>320</v>
      </c>
      <c r="I54" s="1" t="s">
        <v>4859</v>
      </c>
      <c r="J54" s="5"/>
    </row>
    <row r="55" spans="1:10">
      <c r="A55" s="14" t="str">
        <f t="shared" si="0"/>
        <v>INSERT `leaf_db`.`Customer` ( `CustomerID`,`CustomerName`,`CustomerPhone`,`CustomerAddress`,`CustomerCity`,`CustomerState`,`CustomerPostalCode`,`DateBecameCust` ) VALUE ("10000053","Victor Kirk","4374977319","389 Bear Hill St.","Zeeland","MI","49464","2018/07/11");</v>
      </c>
      <c r="B55" s="1">
        <v>10000053</v>
      </c>
      <c r="C55" t="s">
        <v>1376</v>
      </c>
      <c r="D55" s="1" t="s">
        <v>625</v>
      </c>
      <c r="E55" t="s">
        <v>92</v>
      </c>
      <c r="F55" t="s">
        <v>193</v>
      </c>
      <c r="G55" t="s">
        <v>260</v>
      </c>
      <c r="H55" s="1" t="s">
        <v>321</v>
      </c>
      <c r="I55" s="1" t="s">
        <v>4860</v>
      </c>
      <c r="J55" s="5"/>
    </row>
    <row r="56" spans="1:10">
      <c r="A56" s="14" t="str">
        <f t="shared" si="0"/>
        <v>INSERT `leaf_db`.`Customer` ( `CustomerID`,`CustomerName`,`CustomerPhone`,`CustomerAddress`,`CustomerCity`,`CustomerState`,`CustomerPostalCode`,`DateBecameCust` ) VALUE ("10000054","Tianna Mckenzie","5029204841","7835 Water Lane","Panama City","FL","32404","2006/02/17");</v>
      </c>
      <c r="B56" s="1">
        <v>10000054</v>
      </c>
      <c r="C56" t="s">
        <v>1377</v>
      </c>
      <c r="D56" s="1" t="s">
        <v>626</v>
      </c>
      <c r="E56" t="s">
        <v>93</v>
      </c>
      <c r="F56" t="s">
        <v>194</v>
      </c>
      <c r="G56" t="s">
        <v>252</v>
      </c>
      <c r="H56" s="1" t="s">
        <v>322</v>
      </c>
      <c r="I56" s="1" t="s">
        <v>4861</v>
      </c>
      <c r="J56" s="5"/>
    </row>
    <row r="57" spans="1:10">
      <c r="A57" s="14" t="str">
        <f t="shared" si="0"/>
        <v>INSERT `leaf_db`.`Customer` ( `CustomerID`,`CustomerName`,`CustomerPhone`,`CustomerAddress`,`CustomerCity`,`CustomerState`,`CustomerPostalCode`,`DateBecameCust` ) VALUE ("10000055","Tara Lawson","7853679130","71 Liberty Dr.","Portland","ME","04103","2001/11/27");</v>
      </c>
      <c r="B57" s="1">
        <v>10000055</v>
      </c>
      <c r="C57" t="s">
        <v>1378</v>
      </c>
      <c r="D57" s="1" t="s">
        <v>627</v>
      </c>
      <c r="E57" t="s">
        <v>94</v>
      </c>
      <c r="F57" t="s">
        <v>195</v>
      </c>
      <c r="G57" t="s">
        <v>264</v>
      </c>
      <c r="H57" s="1" t="s">
        <v>323</v>
      </c>
      <c r="I57" s="1" t="s">
        <v>4862</v>
      </c>
      <c r="J57" s="5"/>
    </row>
    <row r="58" spans="1:10">
      <c r="A58" s="14" t="str">
        <f t="shared" si="0"/>
        <v>INSERT `leaf_db`.`Customer` ( `CustomerID`,`CustomerName`,`CustomerPhone`,`CustomerAddress`,`CustomerCity`,`CustomerState`,`CustomerPostalCode`,`DateBecameCust` ) VALUE ("10000056","Lila Faulkner","4264094883","47 Pulaski St.","Niagara Falls","NY","14304","2004/05/29");</v>
      </c>
      <c r="B58" s="1">
        <v>10000056</v>
      </c>
      <c r="C58" t="s">
        <v>1379</v>
      </c>
      <c r="D58" s="1" t="s">
        <v>628</v>
      </c>
      <c r="E58" t="s">
        <v>95</v>
      </c>
      <c r="F58" t="s">
        <v>196</v>
      </c>
      <c r="G58" t="s">
        <v>254</v>
      </c>
      <c r="H58" s="1" t="s">
        <v>324</v>
      </c>
      <c r="I58" s="1" t="s">
        <v>4863</v>
      </c>
      <c r="J58" s="5"/>
    </row>
    <row r="59" spans="1:10">
      <c r="A59" s="14" t="str">
        <f t="shared" si="0"/>
        <v>INSERT `leaf_db`.`Customer` ( `CustomerID`,`CustomerName`,`CustomerPhone`,`CustomerAddress`,`CustomerCity`,`CustomerState`,`CustomerPostalCode`,`DateBecameCust` ) VALUE ("10000057","Chaz Ali","7504158430","602 Gates St.","Charlottesville","VA","22901","2006/04/25");</v>
      </c>
      <c r="B59" s="1">
        <v>10000057</v>
      </c>
      <c r="C59" t="s">
        <v>1380</v>
      </c>
      <c r="D59" s="1" t="s">
        <v>629</v>
      </c>
      <c r="E59" t="s">
        <v>96</v>
      </c>
      <c r="F59" t="s">
        <v>197</v>
      </c>
      <c r="G59" t="s">
        <v>246</v>
      </c>
      <c r="H59" s="1" t="s">
        <v>325</v>
      </c>
      <c r="I59" s="1" t="s">
        <v>4864</v>
      </c>
      <c r="J59" s="5"/>
    </row>
    <row r="60" spans="1:10">
      <c r="A60" s="14" t="str">
        <f t="shared" si="0"/>
        <v>INSERT `leaf_db`.`Customer` ( `CustomerID`,`CustomerName`,`CustomerPhone`,`CustomerAddress`,`CustomerCity`,`CustomerState`,`CustomerPostalCode`,`DateBecameCust` ) VALUE ("10000058","Tanner Rollins","9002925158","376 Stonybrook Ave.","Shelton","CT","06484","2005/09/20");</v>
      </c>
      <c r="B60" s="1">
        <v>10000058</v>
      </c>
      <c r="C60" t="s">
        <v>1381</v>
      </c>
      <c r="D60" s="1" t="s">
        <v>630</v>
      </c>
      <c r="E60" t="s">
        <v>97</v>
      </c>
      <c r="F60" t="s">
        <v>198</v>
      </c>
      <c r="G60" t="s">
        <v>258</v>
      </c>
      <c r="H60" s="1" t="s">
        <v>326</v>
      </c>
      <c r="I60" s="1" t="s">
        <v>4865</v>
      </c>
      <c r="J60" s="5"/>
    </row>
    <row r="61" spans="1:10">
      <c r="A61" s="14" t="str">
        <f t="shared" si="0"/>
        <v>INSERT `leaf_db`.`Customer` ( `CustomerID`,`CustomerName`,`CustomerPhone`,`CustomerAddress`,`CustomerCity`,`CustomerState`,`CustomerPostalCode`,`DateBecameCust` ) VALUE ("10000059","Peter Mathis","7535595538","168 Fulton Dr.","Victoria","TX","77904","2016/04/28");</v>
      </c>
      <c r="B61" s="1">
        <v>10000059</v>
      </c>
      <c r="C61" t="s">
        <v>1382</v>
      </c>
      <c r="D61" s="1" t="s">
        <v>631</v>
      </c>
      <c r="E61" t="s">
        <v>98</v>
      </c>
      <c r="F61" t="s">
        <v>199</v>
      </c>
      <c r="G61" t="s">
        <v>257</v>
      </c>
      <c r="H61" s="1" t="s">
        <v>327</v>
      </c>
      <c r="I61" s="1" t="s">
        <v>4866</v>
      </c>
      <c r="J61" s="5"/>
    </row>
    <row r="62" spans="1:10">
      <c r="A62" s="14" t="str">
        <f t="shared" si="0"/>
        <v>INSERT `leaf_db`.`Customer` ( `CustomerID`,`CustomerName`,`CustomerPhone`,`CustomerAddress`,`CustomerCity`,`CustomerState`,`CustomerPostalCode`,`DateBecameCust` ) VALUE ("10000060","Maximo Oneal","4875717466","932 Cemetery St.","Carmel","NY","10512","2010/12/28");</v>
      </c>
      <c r="B62" s="1">
        <v>10000060</v>
      </c>
      <c r="C62" t="s">
        <v>1383</v>
      </c>
      <c r="D62" s="1" t="s">
        <v>632</v>
      </c>
      <c r="E62" t="s">
        <v>99</v>
      </c>
      <c r="F62" t="s">
        <v>200</v>
      </c>
      <c r="G62" t="s">
        <v>254</v>
      </c>
      <c r="H62" s="1" t="s">
        <v>328</v>
      </c>
      <c r="I62" s="1" t="s">
        <v>4867</v>
      </c>
      <c r="J62" s="5"/>
    </row>
    <row r="63" spans="1:10">
      <c r="A63" s="14" t="str">
        <f t="shared" si="0"/>
        <v>INSERT `leaf_db`.`Customer` ( `CustomerID`,`CustomerName`,`CustomerPhone`,`CustomerAddress`,`CustomerCity`,`CustomerState`,`CustomerPostalCode`,`DateBecameCust` ) VALUE ("10000061","Lilah Kaufman","5188149953","81 Kingston Lane","Glasgow","KY","42141","2014/01/27");</v>
      </c>
      <c r="B63" s="1">
        <v>10000061</v>
      </c>
      <c r="C63" t="s">
        <v>1384</v>
      </c>
      <c r="D63" s="1" t="s">
        <v>633</v>
      </c>
      <c r="E63" t="s">
        <v>100</v>
      </c>
      <c r="F63" t="s">
        <v>201</v>
      </c>
      <c r="G63" t="s">
        <v>265</v>
      </c>
      <c r="H63" s="1" t="s">
        <v>329</v>
      </c>
      <c r="I63" s="1" t="s">
        <v>4868</v>
      </c>
      <c r="J63" s="5"/>
    </row>
    <row r="64" spans="1:10">
      <c r="A64" s="14" t="str">
        <f t="shared" si="0"/>
        <v>INSERT `leaf_db`.`Customer` ( `CustomerID`,`CustomerName`,`CustomerPhone`,`CustomerAddress`,`CustomerCity`,`CustomerState`,`CustomerPostalCode`,`DateBecameCust` ) VALUE ("10000062","Finnegan Short","3276556545","22 S. School Ave.","Roswell","GA","30075","2013/04/27");</v>
      </c>
      <c r="B64" s="1">
        <v>10000062</v>
      </c>
      <c r="C64" t="s">
        <v>1385</v>
      </c>
      <c r="D64" s="1" t="s">
        <v>634</v>
      </c>
      <c r="E64" t="s">
        <v>101</v>
      </c>
      <c r="F64" t="s">
        <v>202</v>
      </c>
      <c r="G64" t="s">
        <v>249</v>
      </c>
      <c r="H64" s="1" t="s">
        <v>330</v>
      </c>
      <c r="I64" s="1" t="s">
        <v>4869</v>
      </c>
      <c r="J64" s="5"/>
    </row>
    <row r="65" spans="1:10">
      <c r="A65" s="14" t="str">
        <f t="shared" si="0"/>
        <v>INSERT `leaf_db`.`Customer` ( `CustomerID`,`CustomerName`,`CustomerPhone`,`CustomerAddress`,`CustomerCity`,`CustomerState`,`CustomerPostalCode`,`DateBecameCust` ) VALUE ("10000063","Jaylon Beard","8402042403","908 Rock Creek Rd.","Villa Park","IL","60181","2005/02/22");</v>
      </c>
      <c r="B65" s="1">
        <v>10000063</v>
      </c>
      <c r="C65" t="s">
        <v>1386</v>
      </c>
      <c r="D65" s="1" t="s">
        <v>635</v>
      </c>
      <c r="E65" t="s">
        <v>102</v>
      </c>
      <c r="F65" t="s">
        <v>203</v>
      </c>
      <c r="G65" t="s">
        <v>250</v>
      </c>
      <c r="H65" s="1" t="s">
        <v>331</v>
      </c>
      <c r="I65" s="1" t="s">
        <v>4870</v>
      </c>
      <c r="J65" s="5"/>
    </row>
    <row r="66" spans="1:10">
      <c r="A66" s="14" t="str">
        <f t="shared" si="0"/>
        <v>INSERT `leaf_db`.`Customer` ( `CustomerID`,`CustomerName`,`CustomerPhone`,`CustomerAddress`,`CustomerCity`,`CustomerState`,`CustomerPostalCode`,`DateBecameCust` ) VALUE ("10000064","Jovany Robinson","3805695538","204 Bay Meadows Drive","Roanoke","VA","24012","2016/02/23");</v>
      </c>
      <c r="B66" s="1">
        <v>10000064</v>
      </c>
      <c r="C66" t="s">
        <v>1387</v>
      </c>
      <c r="D66" s="1" t="s">
        <v>636</v>
      </c>
      <c r="E66" t="s">
        <v>103</v>
      </c>
      <c r="F66" t="s">
        <v>204</v>
      </c>
      <c r="G66" t="s">
        <v>246</v>
      </c>
      <c r="H66" s="1" t="s">
        <v>332</v>
      </c>
      <c r="I66" s="1" t="s">
        <v>4871</v>
      </c>
      <c r="J66" s="5"/>
    </row>
    <row r="67" spans="1:10">
      <c r="A67" s="14" t="str">
        <f t="shared" si="0"/>
        <v>INSERT `leaf_db`.`Customer` ( `CustomerID`,`CustomerName`,`CustomerPhone`,`CustomerAddress`,`CustomerCity`,`CustomerState`,`CustomerPostalCode`,`DateBecameCust` ) VALUE ("10000065","Corey Morton","7332438515","44 Sussex Dr.","Yonkers","NY","10701","2007/05/19");</v>
      </c>
      <c r="B67" s="1">
        <v>10000065</v>
      </c>
      <c r="C67" t="s">
        <v>1388</v>
      </c>
      <c r="D67" s="1" t="s">
        <v>637</v>
      </c>
      <c r="E67" t="s">
        <v>104</v>
      </c>
      <c r="F67" t="s">
        <v>205</v>
      </c>
      <c r="G67" t="s">
        <v>254</v>
      </c>
      <c r="H67" s="1" t="s">
        <v>333</v>
      </c>
      <c r="I67" s="1" t="s">
        <v>4872</v>
      </c>
      <c r="J67" s="5"/>
    </row>
    <row r="68" spans="1:10">
      <c r="A68" s="14" t="str">
        <f t="shared" ref="A68:A102" si="1">"INSERT `leaf_db`.`"&amp;$A$2&amp;"` ( `" &amp; _xlfn.TEXTJOIN("`,`",FALSE,$B$2:$I$2)&amp;"` ) VALUE (""" &amp; _xlfn.TEXTJOIN(""",""",FALSE,B68:I68) &amp; """);"</f>
        <v>INSERT `leaf_db`.`Customer` ( `CustomerID`,`CustomerName`,`CustomerPhone`,`CustomerAddress`,`CustomerCity`,`CustomerState`,`CustomerPostalCode`,`DateBecameCust` ) VALUE ("10000066","William Daniel","9188883472","733 Wayne St.","Dunedin","FL","34698","2015/06/09");</v>
      </c>
      <c r="B68" s="1">
        <v>10000066</v>
      </c>
      <c r="C68" t="s">
        <v>1389</v>
      </c>
      <c r="D68" s="1" t="s">
        <v>638</v>
      </c>
      <c r="E68" t="s">
        <v>105</v>
      </c>
      <c r="F68" t="s">
        <v>206</v>
      </c>
      <c r="G68" t="s">
        <v>252</v>
      </c>
      <c r="H68" s="1" t="s">
        <v>334</v>
      </c>
      <c r="I68" s="1" t="s">
        <v>4873</v>
      </c>
      <c r="J68" s="5"/>
    </row>
    <row r="69" spans="1:10">
      <c r="A69" s="14" t="str">
        <f t="shared" si="1"/>
        <v>INSERT `leaf_db`.`Customer` ( `CustomerID`,`CustomerName`,`CustomerPhone`,`CustomerAddress`,`CustomerCity`,`CustomerState`,`CustomerPostalCode`,`DateBecameCust` ) VALUE ("10000067","Lauryn Green","4748381710","10 Bowman Lane","Bonita Springs","FL","34135","2014/10/11");</v>
      </c>
      <c r="B69" s="1">
        <v>10000067</v>
      </c>
      <c r="C69" t="s">
        <v>1390</v>
      </c>
      <c r="D69" s="1" t="s">
        <v>639</v>
      </c>
      <c r="E69" t="s">
        <v>106</v>
      </c>
      <c r="F69" t="s">
        <v>207</v>
      </c>
      <c r="G69" t="s">
        <v>252</v>
      </c>
      <c r="H69" s="1" t="s">
        <v>335</v>
      </c>
      <c r="I69" s="1" t="s">
        <v>4874</v>
      </c>
      <c r="J69" s="5"/>
    </row>
    <row r="70" spans="1:10">
      <c r="A70" s="14" t="str">
        <f t="shared" si="1"/>
        <v>INSERT `leaf_db`.`Customer` ( `CustomerID`,`CustomerName`,`CustomerPhone`,`CustomerAddress`,`CustomerCity`,`CustomerState`,`CustomerPostalCode`,`DateBecameCust` ) VALUE ("10000068","Niko Hahn","8885631887","581 Smoky Hollow St.","Johnston","RI","02919","2004/05/19");</v>
      </c>
      <c r="B70" s="1">
        <v>10000068</v>
      </c>
      <c r="C70" t="s">
        <v>1391</v>
      </c>
      <c r="D70" s="1" t="s">
        <v>640</v>
      </c>
      <c r="E70" t="s">
        <v>107</v>
      </c>
      <c r="F70" t="s">
        <v>208</v>
      </c>
      <c r="G70" t="s">
        <v>248</v>
      </c>
      <c r="H70" s="1" t="s">
        <v>336</v>
      </c>
      <c r="I70" s="1" t="s">
        <v>4875</v>
      </c>
      <c r="J70" s="5"/>
    </row>
    <row r="71" spans="1:10">
      <c r="A71" s="14" t="str">
        <f t="shared" si="1"/>
        <v>INSERT `leaf_db`.`Customer` ( `CustomerID`,`CustomerName`,`CustomerPhone`,`CustomerAddress`,`CustomerCity`,`CustomerState`,`CustomerPostalCode`,`DateBecameCust` ) VALUE ("10000069","Avah Jordan","6369195003","32 East St.","Palatine","IL","60067","1999/05/29");</v>
      </c>
      <c r="B71" s="1">
        <v>10000069</v>
      </c>
      <c r="C71" t="s">
        <v>1392</v>
      </c>
      <c r="D71" s="1" t="s">
        <v>641</v>
      </c>
      <c r="E71" t="s">
        <v>108</v>
      </c>
      <c r="F71" t="s">
        <v>209</v>
      </c>
      <c r="G71" t="s">
        <v>250</v>
      </c>
      <c r="H71" s="1" t="s">
        <v>337</v>
      </c>
      <c r="I71" s="1" t="s">
        <v>4876</v>
      </c>
      <c r="J71" s="5"/>
    </row>
    <row r="72" spans="1:10">
      <c r="A72" s="14" t="str">
        <f t="shared" si="1"/>
        <v>INSERT `leaf_db`.`Customer` ( `CustomerID`,`CustomerName`,`CustomerPhone`,`CustomerAddress`,`CustomerCity`,`CustomerState`,`CustomerPostalCode`,`DateBecameCust` ) VALUE ("10000070","Lilah Greer","6303170055","264 Longbranch St.","Charlotte","NC","28205","2019/12/26");</v>
      </c>
      <c r="B72" s="1">
        <v>10000070</v>
      </c>
      <c r="C72" t="s">
        <v>1393</v>
      </c>
      <c r="D72" s="1" t="s">
        <v>642</v>
      </c>
      <c r="E72" t="s">
        <v>109</v>
      </c>
      <c r="F72" t="s">
        <v>210</v>
      </c>
      <c r="G72" t="s">
        <v>241</v>
      </c>
      <c r="H72" s="1" t="s">
        <v>338</v>
      </c>
      <c r="I72" s="1" t="s">
        <v>4877</v>
      </c>
      <c r="J72" s="5"/>
    </row>
    <row r="73" spans="1:10">
      <c r="A73" s="14" t="str">
        <f t="shared" si="1"/>
        <v>INSERT `leaf_db`.`Customer` ( `CustomerID`,`CustomerName`,`CustomerPhone`,`CustomerAddress`,`CustomerCity`,`CustomerState`,`CustomerPostalCode`,`DateBecameCust` ) VALUE ("10000071","Kailey Peters","5382325828","77 Whitemarsh St.","Paducah","KY","42001","2019/04/08");</v>
      </c>
      <c r="B73" s="1">
        <v>10000071</v>
      </c>
      <c r="C73" t="s">
        <v>1394</v>
      </c>
      <c r="D73" s="1" t="s">
        <v>643</v>
      </c>
      <c r="E73" t="s">
        <v>110</v>
      </c>
      <c r="F73" t="s">
        <v>211</v>
      </c>
      <c r="G73" t="s">
        <v>265</v>
      </c>
      <c r="H73" s="1" t="s">
        <v>339</v>
      </c>
      <c r="I73" s="1" t="s">
        <v>4878</v>
      </c>
      <c r="J73" s="5"/>
    </row>
    <row r="74" spans="1:10">
      <c r="A74" s="14" t="str">
        <f t="shared" si="1"/>
        <v>INSERT `leaf_db`.`Customer` ( `CustomerID`,`CustomerName`,`CustomerPhone`,`CustomerAddress`,`CustomerCity`,`CustomerState`,`CustomerPostalCode`,`DateBecameCust` ) VALUE ("10000072","Yurem English","5913955103","9987 Big Rock Cove Street","Lakeville","MN","55044","2012/10/03");</v>
      </c>
      <c r="B74" s="1">
        <v>10000072</v>
      </c>
      <c r="C74" t="s">
        <v>1395</v>
      </c>
      <c r="D74" s="1" t="s">
        <v>644</v>
      </c>
      <c r="E74" t="s">
        <v>111</v>
      </c>
      <c r="F74" t="s">
        <v>212</v>
      </c>
      <c r="G74" t="s">
        <v>243</v>
      </c>
      <c r="H74" s="1" t="s">
        <v>340</v>
      </c>
      <c r="I74" s="1" t="s">
        <v>4879</v>
      </c>
      <c r="J74" s="5"/>
    </row>
    <row r="75" spans="1:10">
      <c r="A75" s="14" t="str">
        <f t="shared" si="1"/>
        <v>INSERT `leaf_db`.`Customer` ( `CustomerID`,`CustomerName`,`CustomerPhone`,`CustomerAddress`,`CustomerCity`,`CustomerState`,`CustomerPostalCode`,`DateBecameCust` ) VALUE ("10000073","Bryce Mcdaniel","5998822141","52 North Mayfair Street","Palm Beach Gardens","FL","33410","2019/02/06");</v>
      </c>
      <c r="B75" s="1">
        <v>10000073</v>
      </c>
      <c r="C75" t="s">
        <v>1396</v>
      </c>
      <c r="D75" s="1" t="s">
        <v>645</v>
      </c>
      <c r="E75" t="s">
        <v>112</v>
      </c>
      <c r="F75" t="s">
        <v>213</v>
      </c>
      <c r="G75" t="s">
        <v>252</v>
      </c>
      <c r="H75" s="1" t="s">
        <v>341</v>
      </c>
      <c r="I75" s="1" t="s">
        <v>4880</v>
      </c>
      <c r="J75" s="5"/>
    </row>
    <row r="76" spans="1:10">
      <c r="A76" s="14" t="str">
        <f t="shared" si="1"/>
        <v>INSERT `leaf_db`.`Customer` ( `CustomerID`,`CustomerName`,`CustomerPhone`,`CustomerAddress`,`CustomerCity`,`CustomerState`,`CustomerPostalCode`,`DateBecameCust` ) VALUE ("10000074","Davon Melton","4682805309","9187 Fairground Dr.","New Hyde Park","NY","11040","2007/04/11");</v>
      </c>
      <c r="B76" s="1">
        <v>10000074</v>
      </c>
      <c r="C76" t="s">
        <v>1397</v>
      </c>
      <c r="D76" s="1" t="s">
        <v>646</v>
      </c>
      <c r="E76" t="s">
        <v>113</v>
      </c>
      <c r="F76" t="s">
        <v>214</v>
      </c>
      <c r="G76" t="s">
        <v>254</v>
      </c>
      <c r="H76" s="1" t="s">
        <v>342</v>
      </c>
      <c r="I76" s="1" t="s">
        <v>4881</v>
      </c>
      <c r="J76" s="5"/>
    </row>
    <row r="77" spans="1:10">
      <c r="A77" s="14" t="str">
        <f t="shared" si="1"/>
        <v>INSERT `leaf_db`.`Customer` ( `CustomerID`,`CustomerName`,`CustomerPhone`,`CustomerAddress`,`CustomerCity`,`CustomerState`,`CustomerPostalCode`,`DateBecameCust` ) VALUE ("10000075","Dakota Morrison","5069048571","58 Redwood Avenue","Concord","NH","03301","2016/02/26");</v>
      </c>
      <c r="B77" s="1">
        <v>10000075</v>
      </c>
      <c r="C77" t="s">
        <v>1398</v>
      </c>
      <c r="D77" s="1" t="s">
        <v>647</v>
      </c>
      <c r="E77" t="s">
        <v>114</v>
      </c>
      <c r="F77" t="s">
        <v>215</v>
      </c>
      <c r="G77" t="s">
        <v>266</v>
      </c>
      <c r="H77" s="1" t="s">
        <v>343</v>
      </c>
      <c r="I77" s="1" t="s">
        <v>4882</v>
      </c>
      <c r="J77" s="5"/>
    </row>
    <row r="78" spans="1:10">
      <c r="A78" s="14" t="str">
        <f t="shared" si="1"/>
        <v>INSERT `leaf_db`.`Customer` ( `CustomerID`,`CustomerName`,`CustomerPhone`,`CustomerAddress`,`CustomerCity`,`CustomerState`,`CustomerPostalCode`,`DateBecameCust` ) VALUE ("10000076","Karma Donovan","4164044725","506 Lilac Ave.","Streamwood","IL","60107","2005/06/01");</v>
      </c>
      <c r="B78" s="1">
        <v>10000076</v>
      </c>
      <c r="C78" t="s">
        <v>1399</v>
      </c>
      <c r="D78" s="1" t="s">
        <v>648</v>
      </c>
      <c r="E78" t="s">
        <v>115</v>
      </c>
      <c r="F78" t="s">
        <v>216</v>
      </c>
      <c r="G78" t="s">
        <v>250</v>
      </c>
      <c r="H78" s="1" t="s">
        <v>344</v>
      </c>
      <c r="I78" s="1" t="s">
        <v>4883</v>
      </c>
      <c r="J78" s="5"/>
    </row>
    <row r="79" spans="1:10">
      <c r="A79" s="14" t="str">
        <f t="shared" si="1"/>
        <v>INSERT `leaf_db`.`Customer` ( `CustomerID`,`CustomerName`,`CustomerPhone`,`CustomerAddress`,`CustomerCity`,`CustomerState`,`CustomerPostalCode`,`DateBecameCust` ) VALUE ("10000077","Kaelyn Boyer","4777687604","9508 8th Drive","Hialeah","FL","33010","2000/11/10");</v>
      </c>
      <c r="B79" s="1">
        <v>10000077</v>
      </c>
      <c r="C79" t="s">
        <v>1400</v>
      </c>
      <c r="D79" s="1" t="s">
        <v>649</v>
      </c>
      <c r="E79" t="s">
        <v>116</v>
      </c>
      <c r="F79" t="s">
        <v>217</v>
      </c>
      <c r="G79" t="s">
        <v>252</v>
      </c>
      <c r="H79" s="1" t="s">
        <v>345</v>
      </c>
      <c r="I79" s="1" t="s">
        <v>4884</v>
      </c>
      <c r="J79" s="5"/>
    </row>
    <row r="80" spans="1:10">
      <c r="A80" s="14" t="str">
        <f t="shared" si="1"/>
        <v>INSERT `leaf_db`.`Customer` ( `CustomerID`,`CustomerName`,`CustomerPhone`,`CustomerAddress`,`CustomerCity`,`CustomerState`,`CustomerPostalCode`,`DateBecameCust` ) VALUE ("10000078","Uriah Liu","3182868870","8490 San Pablo Lane","Mason City","IA","50401","2002/05/07");</v>
      </c>
      <c r="B80" s="1">
        <v>10000078</v>
      </c>
      <c r="C80" t="s">
        <v>1401</v>
      </c>
      <c r="D80" s="1" t="s">
        <v>650</v>
      </c>
      <c r="E80" t="s">
        <v>117</v>
      </c>
      <c r="F80" t="s">
        <v>218</v>
      </c>
      <c r="G80" t="s">
        <v>251</v>
      </c>
      <c r="H80" s="1" t="s">
        <v>346</v>
      </c>
      <c r="I80" s="1" t="s">
        <v>4885</v>
      </c>
      <c r="J80" s="5"/>
    </row>
    <row r="81" spans="1:10">
      <c r="A81" s="14" t="str">
        <f t="shared" si="1"/>
        <v>INSERT `leaf_db`.`Customer` ( `CustomerID`,`CustomerName`,`CustomerPhone`,`CustomerAddress`,`CustomerCity`,`CustomerState`,`CustomerPostalCode`,`DateBecameCust` ) VALUE ("10000079","Destiny Murphy","4272921868","98 Kirkland Street","Glendale","AZ","85302","2011/07/06");</v>
      </c>
      <c r="B81" s="1">
        <v>10000079</v>
      </c>
      <c r="C81" t="s">
        <v>1402</v>
      </c>
      <c r="D81" s="1" t="s">
        <v>651</v>
      </c>
      <c r="E81" t="s">
        <v>118</v>
      </c>
      <c r="F81" t="s">
        <v>219</v>
      </c>
      <c r="G81" t="s">
        <v>261</v>
      </c>
      <c r="H81" s="1" t="s">
        <v>347</v>
      </c>
      <c r="I81" s="1" t="s">
        <v>4886</v>
      </c>
      <c r="J81" s="5"/>
    </row>
    <row r="82" spans="1:10">
      <c r="A82" s="14" t="str">
        <f t="shared" si="1"/>
        <v>INSERT `leaf_db`.`Customer` ( `CustomerID`,`CustomerName`,`CustomerPhone`,`CustomerAddress`,`CustomerCity`,`CustomerState`,`CustomerPostalCode`,`DateBecameCust` ) VALUE ("10000080","Andrea Khan","9642730617","7329 N. Van Dyke Avenue","Lumberton","NC","28358","2005/11/16");</v>
      </c>
      <c r="B82" s="1">
        <v>10000080</v>
      </c>
      <c r="C82" t="s">
        <v>1403</v>
      </c>
      <c r="D82" s="1" t="s">
        <v>652</v>
      </c>
      <c r="E82" t="s">
        <v>119</v>
      </c>
      <c r="F82" t="s">
        <v>220</v>
      </c>
      <c r="G82" t="s">
        <v>241</v>
      </c>
      <c r="H82" s="1" t="s">
        <v>348</v>
      </c>
      <c r="I82" s="1" t="s">
        <v>4887</v>
      </c>
      <c r="J82" s="5"/>
    </row>
    <row r="83" spans="1:10">
      <c r="A83" s="14" t="str">
        <f t="shared" si="1"/>
        <v>INSERT `leaf_db`.`Customer` ( `CustomerID`,`CustomerName`,`CustomerPhone`,`CustomerAddress`,`CustomerCity`,`CustomerState`,`CustomerPostalCode`,`DateBecameCust` ) VALUE ("10000081","Christopher Ayers","9948968536","463 Bridle St.","Gloucester","MA","01930","2009/12/15");</v>
      </c>
      <c r="B83" s="1">
        <v>10000081</v>
      </c>
      <c r="C83" t="s">
        <v>1404</v>
      </c>
      <c r="D83" s="1" t="s">
        <v>653</v>
      </c>
      <c r="E83" t="s">
        <v>120</v>
      </c>
      <c r="F83" t="s">
        <v>221</v>
      </c>
      <c r="G83" t="s">
        <v>242</v>
      </c>
      <c r="H83" s="1" t="s">
        <v>349</v>
      </c>
      <c r="I83" s="1" t="s">
        <v>4888</v>
      </c>
      <c r="J83" s="5"/>
    </row>
    <row r="84" spans="1:10">
      <c r="A84" s="14" t="str">
        <f t="shared" si="1"/>
        <v>INSERT `leaf_db`.`Customer` ( `CustomerID`,`CustomerName`,`CustomerPhone`,`CustomerAddress`,`CustomerCity`,`CustomerState`,`CustomerPostalCode`,`DateBecameCust` ) VALUE ("10000082","Kamryn Turner","4339466923","8817 Lilac Ave.","Waynesboro","PA","17268","2012/11/18");</v>
      </c>
      <c r="B84" s="1">
        <v>10000082</v>
      </c>
      <c r="C84" t="s">
        <v>1405</v>
      </c>
      <c r="D84" s="1" t="s">
        <v>654</v>
      </c>
      <c r="E84" t="s">
        <v>121</v>
      </c>
      <c r="F84" t="s">
        <v>222</v>
      </c>
      <c r="G84" t="s">
        <v>255</v>
      </c>
      <c r="H84" s="1" t="s">
        <v>350</v>
      </c>
      <c r="I84" s="1" t="s">
        <v>4889</v>
      </c>
      <c r="J84" s="5"/>
    </row>
    <row r="85" spans="1:10">
      <c r="A85" s="14" t="str">
        <f t="shared" si="1"/>
        <v>INSERT `leaf_db`.`Customer` ( `CustomerID`,`CustomerName`,`CustomerPhone`,`CustomerAddress`,`CustomerCity`,`CustomerState`,`CustomerPostalCode`,`DateBecameCust` ) VALUE ("10000083","Valentino Frost","9619990194","7845 Court Lane","Alliance","OH","44601","2006/11/02");</v>
      </c>
      <c r="B85" s="1">
        <v>10000083</v>
      </c>
      <c r="C85" t="s">
        <v>1406</v>
      </c>
      <c r="D85" s="1" t="s">
        <v>655</v>
      </c>
      <c r="E85" t="s">
        <v>122</v>
      </c>
      <c r="F85" t="s">
        <v>223</v>
      </c>
      <c r="G85" t="s">
        <v>245</v>
      </c>
      <c r="H85" s="1" t="s">
        <v>351</v>
      </c>
      <c r="I85" s="1" t="s">
        <v>4890</v>
      </c>
      <c r="J85" s="5"/>
    </row>
    <row r="86" spans="1:10">
      <c r="A86" s="14" t="str">
        <f t="shared" si="1"/>
        <v>INSERT `leaf_db`.`Customer` ( `CustomerID`,`CustomerName`,`CustomerPhone`,`CustomerAddress`,`CustomerCity`,`CustomerState`,`CustomerPostalCode`,`DateBecameCust` ) VALUE ("10000084","Zane Gillespie","4696921135","8 Lakeshore Lane","Montgomery Village","MD","20886","2007/10/12");</v>
      </c>
      <c r="B86" s="1">
        <v>10000084</v>
      </c>
      <c r="C86" t="s">
        <v>1407</v>
      </c>
      <c r="D86" s="1" t="s">
        <v>656</v>
      </c>
      <c r="E86" t="s">
        <v>123</v>
      </c>
      <c r="F86" t="s">
        <v>224</v>
      </c>
      <c r="G86" t="s">
        <v>253</v>
      </c>
      <c r="H86" s="1" t="s">
        <v>352</v>
      </c>
      <c r="I86" s="1" t="s">
        <v>4891</v>
      </c>
      <c r="J86" s="5"/>
    </row>
    <row r="87" spans="1:10">
      <c r="A87" s="14" t="str">
        <f t="shared" si="1"/>
        <v>INSERT `leaf_db`.`Customer` ( `CustomerID`,`CustomerName`,`CustomerPhone`,`CustomerAddress`,`CustomerCity`,`CustomerState`,`CustomerPostalCode`,`DateBecameCust` ) VALUE ("10000085","Kymani Byrd","4876818990","6 SW. Lilac Ave.","Moncks Corner","SC","29461","2006/05/27");</v>
      </c>
      <c r="B87" s="1">
        <v>10000085</v>
      </c>
      <c r="C87" t="s">
        <v>1408</v>
      </c>
      <c r="D87" s="1" t="s">
        <v>657</v>
      </c>
      <c r="E87" t="s">
        <v>124</v>
      </c>
      <c r="F87" t="s">
        <v>225</v>
      </c>
      <c r="G87" t="s">
        <v>263</v>
      </c>
      <c r="H87" s="1" t="s">
        <v>353</v>
      </c>
      <c r="I87" s="1" t="s">
        <v>4892</v>
      </c>
      <c r="J87" s="5"/>
    </row>
    <row r="88" spans="1:10">
      <c r="A88" s="14" t="str">
        <f t="shared" si="1"/>
        <v>INSERT `leaf_db`.`Customer` ( `CustomerID`,`CustomerName`,`CustomerPhone`,`CustomerAddress`,`CustomerCity`,`CustomerState`,`CustomerPostalCode`,`DateBecameCust` ) VALUE ("10000086","Louis Estrada","3645310940","870 Whitemarsh Circle","Oak Forest","IL","60452","2011/04/06");</v>
      </c>
      <c r="B88" s="1">
        <v>10000086</v>
      </c>
      <c r="C88" t="s">
        <v>1409</v>
      </c>
      <c r="D88" s="1" t="s">
        <v>658</v>
      </c>
      <c r="E88" t="s">
        <v>125</v>
      </c>
      <c r="F88" t="s">
        <v>226</v>
      </c>
      <c r="G88" t="s">
        <v>250</v>
      </c>
      <c r="H88" s="1" t="s">
        <v>354</v>
      </c>
      <c r="I88" s="1" t="s">
        <v>4893</v>
      </c>
      <c r="J88" s="5"/>
    </row>
    <row r="89" spans="1:10">
      <c r="A89" s="14" t="str">
        <f t="shared" si="1"/>
        <v>INSERT `leaf_db`.`Customer` ( `CustomerID`,`CustomerName`,`CustomerPhone`,`CustomerAddress`,`CustomerCity`,`CustomerState`,`CustomerPostalCode`,`DateBecameCust` ) VALUE ("10000087","Owen Osborn","6172227533","1 Brandywine Street","Tuckerton","NJ","08087","2016/08/21");</v>
      </c>
      <c r="B89" s="1">
        <v>10000087</v>
      </c>
      <c r="C89" t="s">
        <v>1410</v>
      </c>
      <c r="D89" s="1" t="s">
        <v>659</v>
      </c>
      <c r="E89" t="s">
        <v>126</v>
      </c>
      <c r="F89" t="s">
        <v>227</v>
      </c>
      <c r="G89" t="s">
        <v>244</v>
      </c>
      <c r="H89" s="1" t="s">
        <v>355</v>
      </c>
      <c r="I89" s="1" t="s">
        <v>4894</v>
      </c>
      <c r="J89" s="5"/>
    </row>
    <row r="90" spans="1:10">
      <c r="A90" s="14" t="str">
        <f t="shared" si="1"/>
        <v>INSERT `leaf_db`.`Customer` ( `CustomerID`,`CustomerName`,`CustomerPhone`,`CustomerAddress`,`CustomerCity`,`CustomerState`,`CustomerPostalCode`,`DateBecameCust` ) VALUE ("10000088","Jaiden Hahn","8657124229","8601 Birchwood Court","Fort Wayne","IN","46804","2008/04/11");</v>
      </c>
      <c r="B90" s="1">
        <v>10000088</v>
      </c>
      <c r="C90" t="s">
        <v>1411</v>
      </c>
      <c r="D90" s="1" t="s">
        <v>660</v>
      </c>
      <c r="E90" t="s">
        <v>127</v>
      </c>
      <c r="F90" t="s">
        <v>228</v>
      </c>
      <c r="G90" t="s">
        <v>259</v>
      </c>
      <c r="H90" s="1" t="s">
        <v>356</v>
      </c>
      <c r="I90" s="1" t="s">
        <v>4895</v>
      </c>
      <c r="J90" s="5"/>
    </row>
    <row r="91" spans="1:10">
      <c r="A91" s="14" t="str">
        <f t="shared" si="1"/>
        <v>INSERT `leaf_db`.`Customer` ( `CustomerID`,`CustomerName`,`CustomerPhone`,`CustomerAddress`,`CustomerCity`,`CustomerState`,`CustomerPostalCode`,`DateBecameCust` ) VALUE ("10000089","Siena Reese","2358415593","8163 High Point Road","East Stroudsburg","PA","18301","2017/01/14");</v>
      </c>
      <c r="B91" s="1">
        <v>10000089</v>
      </c>
      <c r="C91" t="s">
        <v>1412</v>
      </c>
      <c r="D91" s="1" t="s">
        <v>661</v>
      </c>
      <c r="E91" t="s">
        <v>128</v>
      </c>
      <c r="F91" t="s">
        <v>229</v>
      </c>
      <c r="G91" t="s">
        <v>255</v>
      </c>
      <c r="H91" s="1" t="s">
        <v>357</v>
      </c>
      <c r="I91" s="1" t="s">
        <v>4896</v>
      </c>
      <c r="J91" s="5"/>
    </row>
    <row r="92" spans="1:10">
      <c r="A92" s="14" t="str">
        <f t="shared" si="1"/>
        <v>INSERT `leaf_db`.`Customer` ( `CustomerID`,`CustomerName`,`CustomerPhone`,`CustomerAddress`,`CustomerCity`,`CustomerState`,`CustomerPostalCode`,`DateBecameCust` ) VALUE ("10000090","Cash Fields","4359563788","720 Park St.","Hagerstown","MD","21740","2009/06/14");</v>
      </c>
      <c r="B92" s="1">
        <v>10000090</v>
      </c>
      <c r="C92" t="s">
        <v>1413</v>
      </c>
      <c r="D92" s="1" t="s">
        <v>662</v>
      </c>
      <c r="E92" t="s">
        <v>129</v>
      </c>
      <c r="F92" t="s">
        <v>230</v>
      </c>
      <c r="G92" t="s">
        <v>253</v>
      </c>
      <c r="H92" s="1" t="s">
        <v>358</v>
      </c>
      <c r="I92" s="1" t="s">
        <v>4897</v>
      </c>
      <c r="J92" s="5"/>
    </row>
    <row r="93" spans="1:10">
      <c r="A93" s="14" t="str">
        <f t="shared" si="1"/>
        <v>INSERT `leaf_db`.`Customer` ( `CustomerID`,`CustomerName`,`CustomerPhone`,`CustomerAddress`,`CustomerCity`,`CustomerState`,`CustomerPostalCode`,`DateBecameCust` ) VALUE ("10000091","Titus Jordan","7092875187","13 Lilac Avenue","Sioux City","IA","51106","2011/09/20");</v>
      </c>
      <c r="B93" s="1">
        <v>10000091</v>
      </c>
      <c r="C93" t="s">
        <v>1414</v>
      </c>
      <c r="D93" s="1" t="s">
        <v>663</v>
      </c>
      <c r="E93" t="s">
        <v>130</v>
      </c>
      <c r="F93" t="s">
        <v>231</v>
      </c>
      <c r="G93" t="s">
        <v>251</v>
      </c>
      <c r="H93" s="1" t="s">
        <v>359</v>
      </c>
      <c r="I93" s="1" t="s">
        <v>4898</v>
      </c>
      <c r="J93" s="5"/>
    </row>
    <row r="94" spans="1:10">
      <c r="A94" s="14" t="str">
        <f t="shared" si="1"/>
        <v>INSERT `leaf_db`.`Customer` ( `CustomerID`,`CustomerName`,`CustomerPhone`,`CustomerAddress`,`CustomerCity`,`CustomerState`,`CustomerPostalCode`,`DateBecameCust` ) VALUE ("10000092","Ireland Suarez","5493818160","655 Kirkland St.","Norwich","CT","06360","2010/10/22");</v>
      </c>
      <c r="B94" s="1">
        <v>10000092</v>
      </c>
      <c r="C94" t="s">
        <v>1415</v>
      </c>
      <c r="D94" s="1" t="s">
        <v>664</v>
      </c>
      <c r="E94" t="s">
        <v>131</v>
      </c>
      <c r="F94" t="s">
        <v>232</v>
      </c>
      <c r="G94" t="s">
        <v>258</v>
      </c>
      <c r="H94" s="1" t="s">
        <v>360</v>
      </c>
      <c r="I94" s="1" t="s">
        <v>4899</v>
      </c>
      <c r="J94" s="5"/>
    </row>
    <row r="95" spans="1:10">
      <c r="A95" s="14" t="str">
        <f t="shared" si="1"/>
        <v>INSERT `leaf_db`.`Customer` ( `CustomerID`,`CustomerName`,`CustomerPhone`,`CustomerAddress`,`CustomerCity`,`CustomerState`,`CustomerPostalCode`,`DateBecameCust` ) VALUE ("10000093","Antoine Glass","4005506933","74 Branch Street","Bel Air","MD","21014","2020/01/16");</v>
      </c>
      <c r="B95" s="1">
        <v>10000093</v>
      </c>
      <c r="C95" t="s">
        <v>1416</v>
      </c>
      <c r="D95" s="1" t="s">
        <v>665</v>
      </c>
      <c r="E95" t="s">
        <v>132</v>
      </c>
      <c r="F95" t="s">
        <v>233</v>
      </c>
      <c r="G95" t="s">
        <v>253</v>
      </c>
      <c r="H95" s="1" t="s">
        <v>361</v>
      </c>
      <c r="I95" s="1" t="s">
        <v>4900</v>
      </c>
      <c r="J95" s="5"/>
    </row>
    <row r="96" spans="1:10">
      <c r="A96" s="14" t="str">
        <f t="shared" si="1"/>
        <v>INSERT `leaf_db`.`Customer` ( `CustomerID`,`CustomerName`,`CustomerPhone`,`CustomerAddress`,`CustomerCity`,`CustomerState`,`CustomerPostalCode`,`DateBecameCust` ) VALUE ("10000094","Abbie Fields","6936051851","8589 North Cherry Ave.","Irvington","NJ","07111","2003/04/09");</v>
      </c>
      <c r="B96" s="1">
        <v>10000094</v>
      </c>
      <c r="C96" t="s">
        <v>1417</v>
      </c>
      <c r="D96" s="1" t="s">
        <v>666</v>
      </c>
      <c r="E96" t="s">
        <v>133</v>
      </c>
      <c r="F96" t="s">
        <v>234</v>
      </c>
      <c r="G96" t="s">
        <v>244</v>
      </c>
      <c r="H96" s="1" t="s">
        <v>362</v>
      </c>
      <c r="I96" s="1" t="s">
        <v>4901</v>
      </c>
      <c r="J96" s="5"/>
    </row>
    <row r="97" spans="1:10">
      <c r="A97" s="14" t="str">
        <f t="shared" si="1"/>
        <v>INSERT `leaf_db`.`Customer` ( `CustomerID`,`CustomerName`,`CustomerPhone`,`CustomerAddress`,`CustomerCity`,`CustomerState`,`CustomerPostalCode`,`DateBecameCust` ) VALUE ("10000095","Laney Osborn","9788761731","23 Brookside Lane","Mount Vernon","NY","10550","2013/01/23");</v>
      </c>
      <c r="B97" s="1">
        <v>10000095</v>
      </c>
      <c r="C97" t="s">
        <v>1418</v>
      </c>
      <c r="D97" s="1" t="s">
        <v>667</v>
      </c>
      <c r="E97" t="s">
        <v>134</v>
      </c>
      <c r="F97" t="s">
        <v>235</v>
      </c>
      <c r="G97" t="s">
        <v>254</v>
      </c>
      <c r="H97" s="1" t="s">
        <v>363</v>
      </c>
      <c r="I97" s="1" t="s">
        <v>4902</v>
      </c>
      <c r="J97" s="5"/>
    </row>
    <row r="98" spans="1:10">
      <c r="A98" s="14" t="str">
        <f t="shared" si="1"/>
        <v>INSERT `leaf_db`.`Customer` ( `CustomerID`,`CustomerName`,`CustomerPhone`,`CustomerAddress`,`CustomerCity`,`CustomerState`,`CustomerPostalCode`,`DateBecameCust` ) VALUE ("10000096","Adrianna Sanders","2909039826","42 Border Road","North Tonawanda","NY","14120","2003/07/14");</v>
      </c>
      <c r="B98" s="1">
        <v>10000096</v>
      </c>
      <c r="C98" t="s">
        <v>1419</v>
      </c>
      <c r="D98" s="1" t="s">
        <v>668</v>
      </c>
      <c r="E98" t="s">
        <v>135</v>
      </c>
      <c r="F98" t="s">
        <v>236</v>
      </c>
      <c r="G98" t="s">
        <v>254</v>
      </c>
      <c r="H98" s="1" t="s">
        <v>364</v>
      </c>
      <c r="I98" s="1" t="s">
        <v>4903</v>
      </c>
      <c r="J98" s="5"/>
    </row>
    <row r="99" spans="1:10">
      <c r="A99" s="14" t="str">
        <f t="shared" si="1"/>
        <v>INSERT `leaf_db`.`Customer` ( `CustomerID`,`CustomerName`,`CustomerPhone`,`CustomerAddress`,`CustomerCity`,`CustomerState`,`CustomerPostalCode`,`DateBecameCust` ) VALUE ("10000097","Charlotte Huffman","5543177324","421 Glen Creek St.","Fargo","ND","58102","2001/05/02");</v>
      </c>
      <c r="B99" s="1">
        <v>10000097</v>
      </c>
      <c r="C99" t="s">
        <v>1420</v>
      </c>
      <c r="D99" s="1" t="s">
        <v>669</v>
      </c>
      <c r="E99" t="s">
        <v>136</v>
      </c>
      <c r="F99" t="s">
        <v>237</v>
      </c>
      <c r="G99" t="s">
        <v>267</v>
      </c>
      <c r="H99" s="1" t="s">
        <v>365</v>
      </c>
      <c r="I99" s="1" t="s">
        <v>4904</v>
      </c>
      <c r="J99" s="5"/>
    </row>
    <row r="100" spans="1:10">
      <c r="A100" s="14" t="str">
        <f t="shared" si="1"/>
        <v>INSERT `leaf_db`.`Customer` ( `CustomerID`,`CustomerName`,`CustomerPhone`,`CustomerAddress`,`CustomerCity`,`CustomerState`,`CustomerPostalCode`,`DateBecameCust` ) VALUE ("10000098","Morgan Schneider","7316016727","7272 N. Golf Street","Mishawaka","IN","46544","2003/12/01");</v>
      </c>
      <c r="B100" s="1">
        <v>10000098</v>
      </c>
      <c r="C100" t="s">
        <v>1421</v>
      </c>
      <c r="D100" s="1" t="s">
        <v>670</v>
      </c>
      <c r="E100" t="s">
        <v>137</v>
      </c>
      <c r="F100" t="s">
        <v>238</v>
      </c>
      <c r="G100" t="s">
        <v>259</v>
      </c>
      <c r="H100" s="1" t="s">
        <v>366</v>
      </c>
      <c r="I100" s="1" t="s">
        <v>4905</v>
      </c>
      <c r="J100" s="5"/>
    </row>
    <row r="101" spans="1:10">
      <c r="A101" s="14" t="str">
        <f t="shared" si="1"/>
        <v>INSERT `leaf_db`.`Customer` ( `CustomerID`,`CustomerName`,`CustomerPhone`,`CustomerAddress`,`CustomerCity`,`CustomerState`,`CustomerPostalCode`,`DateBecameCust` ) VALUE ("10000099","Ruth Osborne","6346214921","8566 East Homestead Drive","Lake Charles","LA","70605","2007/06/29");</v>
      </c>
      <c r="B101" s="1">
        <v>10000099</v>
      </c>
      <c r="C101" t="s">
        <v>1422</v>
      </c>
      <c r="D101" s="1" t="s">
        <v>671</v>
      </c>
      <c r="E101" t="s">
        <v>138</v>
      </c>
      <c r="F101" t="s">
        <v>239</v>
      </c>
      <c r="G101" t="s">
        <v>268</v>
      </c>
      <c r="H101" s="1" t="s">
        <v>367</v>
      </c>
      <c r="I101" s="1" t="s">
        <v>4906</v>
      </c>
      <c r="J101" s="5"/>
    </row>
    <row r="102" spans="1:10">
      <c r="A102" s="14" t="str">
        <f t="shared" si="1"/>
        <v>INSERT `leaf_db`.`Customer` ( `CustomerID`,`CustomerName`,`CustomerPhone`,`CustomerAddress`,`CustomerCity`,`CustomerState`,`CustomerPostalCode`,`DateBecameCust` ) VALUE ("10000100","Mary Solomon","5327939750","5 Annadale Ave.","Harrison Township","MI","48045","2017/11/15");</v>
      </c>
      <c r="B102" s="1">
        <v>10000100</v>
      </c>
      <c r="C102" t="s">
        <v>1423</v>
      </c>
      <c r="D102" s="1" t="s">
        <v>672</v>
      </c>
      <c r="E102" t="s">
        <v>139</v>
      </c>
      <c r="F102" t="s">
        <v>240</v>
      </c>
      <c r="G102" t="s">
        <v>260</v>
      </c>
      <c r="H102" s="1" t="s">
        <v>368</v>
      </c>
      <c r="I102" s="1" t="s">
        <v>4907</v>
      </c>
      <c r="J102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F342-FCDA-034E-A7D9-FA04A88B015F}">
  <dimension ref="A1:I100"/>
  <sheetViews>
    <sheetView workbookViewId="0">
      <selection activeCell="B96" sqref="B96"/>
    </sheetView>
  </sheetViews>
  <sheetFormatPr baseColWidth="10" defaultRowHeight="16"/>
  <cols>
    <col min="2" max="2" width="33.1640625" bestFit="1" customWidth="1"/>
    <col min="3" max="3" width="30.83203125" bestFit="1" customWidth="1"/>
  </cols>
  <sheetData>
    <row r="1" spans="1:9">
      <c r="A1">
        <v>1</v>
      </c>
      <c r="B1" t="s">
        <v>1678</v>
      </c>
      <c r="C1" t="s">
        <v>1578</v>
      </c>
      <c r="I1" s="2" t="s">
        <v>1527</v>
      </c>
    </row>
    <row r="2" spans="1:9">
      <c r="A2">
        <v>2</v>
      </c>
      <c r="B2" t="s">
        <v>1679</v>
      </c>
      <c r="C2" t="s">
        <v>1579</v>
      </c>
    </row>
    <row r="3" spans="1:9">
      <c r="A3">
        <v>3</v>
      </c>
      <c r="B3" t="s">
        <v>1680</v>
      </c>
      <c r="C3" t="s">
        <v>1580</v>
      </c>
    </row>
    <row r="4" spans="1:9">
      <c r="A4">
        <v>4</v>
      </c>
      <c r="B4" t="s">
        <v>1681</v>
      </c>
      <c r="C4" t="s">
        <v>1581</v>
      </c>
    </row>
    <row r="5" spans="1:9">
      <c r="A5">
        <v>5</v>
      </c>
      <c r="B5" t="s">
        <v>1682</v>
      </c>
      <c r="C5" t="s">
        <v>1582</v>
      </c>
    </row>
    <row r="6" spans="1:9">
      <c r="A6">
        <v>6</v>
      </c>
      <c r="B6" t="s">
        <v>1683</v>
      </c>
      <c r="C6" t="s">
        <v>1583</v>
      </c>
    </row>
    <row r="7" spans="1:9">
      <c r="A7">
        <v>7</v>
      </c>
      <c r="B7" t="s">
        <v>1684</v>
      </c>
      <c r="C7" t="s">
        <v>1584</v>
      </c>
    </row>
    <row r="8" spans="1:9">
      <c r="A8">
        <v>8</v>
      </c>
      <c r="B8" t="s">
        <v>1685</v>
      </c>
      <c r="C8" t="s">
        <v>1585</v>
      </c>
    </row>
    <row r="9" spans="1:9">
      <c r="A9">
        <v>9</v>
      </c>
      <c r="B9" t="s">
        <v>1686</v>
      </c>
      <c r="C9" t="s">
        <v>1586</v>
      </c>
    </row>
    <row r="10" spans="1:9">
      <c r="A10">
        <v>10</v>
      </c>
      <c r="B10" t="s">
        <v>1687</v>
      </c>
      <c r="C10" t="s">
        <v>1587</v>
      </c>
    </row>
    <row r="11" spans="1:9">
      <c r="A11">
        <v>11</v>
      </c>
      <c r="B11" t="s">
        <v>1688</v>
      </c>
      <c r="C11" t="s">
        <v>1588</v>
      </c>
    </row>
    <row r="12" spans="1:9">
      <c r="A12">
        <v>12</v>
      </c>
      <c r="B12" t="s">
        <v>1689</v>
      </c>
      <c r="C12" t="s">
        <v>1589</v>
      </c>
    </row>
    <row r="13" spans="1:9">
      <c r="A13">
        <v>13</v>
      </c>
      <c r="B13" t="s">
        <v>1690</v>
      </c>
      <c r="C13" t="s">
        <v>1590</v>
      </c>
    </row>
    <row r="14" spans="1:9">
      <c r="A14">
        <v>14</v>
      </c>
      <c r="B14" t="s">
        <v>1691</v>
      </c>
      <c r="C14" t="s">
        <v>1591</v>
      </c>
    </row>
    <row r="15" spans="1:9">
      <c r="A15">
        <v>15</v>
      </c>
      <c r="B15" t="s">
        <v>1692</v>
      </c>
      <c r="C15" t="s">
        <v>1592</v>
      </c>
    </row>
    <row r="16" spans="1:9">
      <c r="A16">
        <v>16</v>
      </c>
      <c r="B16" t="s">
        <v>1693</v>
      </c>
      <c r="C16" t="s">
        <v>1593</v>
      </c>
    </row>
    <row r="17" spans="1:3">
      <c r="A17">
        <v>17</v>
      </c>
      <c r="B17" t="s">
        <v>1694</v>
      </c>
      <c r="C17" t="s">
        <v>1594</v>
      </c>
    </row>
    <row r="18" spans="1:3">
      <c r="A18">
        <v>18</v>
      </c>
      <c r="B18" t="s">
        <v>1695</v>
      </c>
      <c r="C18" t="s">
        <v>1595</v>
      </c>
    </row>
    <row r="19" spans="1:3">
      <c r="A19">
        <v>19</v>
      </c>
      <c r="B19" t="s">
        <v>1696</v>
      </c>
      <c r="C19" t="s">
        <v>1596</v>
      </c>
    </row>
    <row r="20" spans="1:3">
      <c r="A20">
        <v>20</v>
      </c>
      <c r="B20" t="s">
        <v>1697</v>
      </c>
      <c r="C20" t="s">
        <v>1597</v>
      </c>
    </row>
    <row r="21" spans="1:3">
      <c r="A21">
        <v>21</v>
      </c>
      <c r="B21" t="s">
        <v>1698</v>
      </c>
      <c r="C21" t="s">
        <v>1598</v>
      </c>
    </row>
    <row r="22" spans="1:3">
      <c r="A22">
        <v>22</v>
      </c>
      <c r="B22" t="s">
        <v>1699</v>
      </c>
      <c r="C22" t="s">
        <v>1599</v>
      </c>
    </row>
    <row r="23" spans="1:3">
      <c r="A23">
        <v>23</v>
      </c>
      <c r="B23" t="s">
        <v>1700</v>
      </c>
      <c r="C23" t="s">
        <v>1600</v>
      </c>
    </row>
    <row r="24" spans="1:3">
      <c r="A24">
        <v>24</v>
      </c>
      <c r="B24" t="s">
        <v>1701</v>
      </c>
      <c r="C24" t="s">
        <v>1601</v>
      </c>
    </row>
    <row r="25" spans="1:3">
      <c r="A25">
        <v>25</v>
      </c>
      <c r="B25" t="s">
        <v>1702</v>
      </c>
      <c r="C25" t="s">
        <v>1602</v>
      </c>
    </row>
    <row r="26" spans="1:3">
      <c r="A26">
        <v>26</v>
      </c>
      <c r="B26" t="s">
        <v>1703</v>
      </c>
      <c r="C26" t="s">
        <v>1603</v>
      </c>
    </row>
    <row r="27" spans="1:3">
      <c r="A27">
        <v>27</v>
      </c>
      <c r="B27" t="s">
        <v>1704</v>
      </c>
      <c r="C27" t="s">
        <v>1604</v>
      </c>
    </row>
    <row r="28" spans="1:3">
      <c r="A28">
        <v>28</v>
      </c>
      <c r="B28" t="s">
        <v>1705</v>
      </c>
      <c r="C28" t="s">
        <v>1605</v>
      </c>
    </row>
    <row r="29" spans="1:3">
      <c r="A29">
        <v>29</v>
      </c>
      <c r="B29" t="s">
        <v>1706</v>
      </c>
      <c r="C29" t="s">
        <v>1606</v>
      </c>
    </row>
    <row r="30" spans="1:3">
      <c r="A30">
        <v>30</v>
      </c>
      <c r="B30" t="s">
        <v>1707</v>
      </c>
      <c r="C30" t="s">
        <v>1607</v>
      </c>
    </row>
    <row r="31" spans="1:3">
      <c r="A31">
        <v>31</v>
      </c>
      <c r="B31" t="s">
        <v>1708</v>
      </c>
      <c r="C31" t="s">
        <v>1608</v>
      </c>
    </row>
    <row r="32" spans="1:3">
      <c r="A32">
        <v>32</v>
      </c>
      <c r="B32" t="s">
        <v>1709</v>
      </c>
      <c r="C32" t="s">
        <v>1609</v>
      </c>
    </row>
    <row r="33" spans="1:3">
      <c r="A33">
        <v>33</v>
      </c>
      <c r="B33" t="s">
        <v>1710</v>
      </c>
      <c r="C33" t="s">
        <v>1610</v>
      </c>
    </row>
    <row r="34" spans="1:3">
      <c r="A34">
        <v>34</v>
      </c>
      <c r="B34" t="s">
        <v>1711</v>
      </c>
      <c r="C34" t="s">
        <v>1611</v>
      </c>
    </row>
    <row r="35" spans="1:3">
      <c r="A35">
        <v>35</v>
      </c>
      <c r="B35" t="s">
        <v>1712</v>
      </c>
      <c r="C35" t="s">
        <v>1612</v>
      </c>
    </row>
    <row r="36" spans="1:3">
      <c r="A36">
        <v>36</v>
      </c>
      <c r="B36" t="s">
        <v>1713</v>
      </c>
      <c r="C36" t="s">
        <v>1613</v>
      </c>
    </row>
    <row r="37" spans="1:3">
      <c r="A37">
        <v>37</v>
      </c>
      <c r="B37" t="s">
        <v>1714</v>
      </c>
      <c r="C37" t="s">
        <v>1614</v>
      </c>
    </row>
    <row r="38" spans="1:3">
      <c r="A38">
        <v>38</v>
      </c>
      <c r="B38" t="s">
        <v>1715</v>
      </c>
      <c r="C38" t="s">
        <v>1615</v>
      </c>
    </row>
    <row r="39" spans="1:3">
      <c r="A39">
        <v>39</v>
      </c>
      <c r="B39" t="s">
        <v>1716</v>
      </c>
      <c r="C39" t="s">
        <v>1616</v>
      </c>
    </row>
    <row r="40" spans="1:3">
      <c r="A40">
        <v>40</v>
      </c>
      <c r="B40" t="s">
        <v>1717</v>
      </c>
      <c r="C40" t="s">
        <v>1617</v>
      </c>
    </row>
    <row r="41" spans="1:3">
      <c r="A41">
        <v>41</v>
      </c>
      <c r="B41" t="s">
        <v>1718</v>
      </c>
      <c r="C41" t="s">
        <v>1618</v>
      </c>
    </row>
    <row r="42" spans="1:3">
      <c r="A42">
        <v>42</v>
      </c>
      <c r="B42" t="s">
        <v>1719</v>
      </c>
      <c r="C42" t="s">
        <v>1619</v>
      </c>
    </row>
    <row r="43" spans="1:3">
      <c r="A43">
        <v>43</v>
      </c>
      <c r="B43" t="s">
        <v>1720</v>
      </c>
      <c r="C43" t="s">
        <v>1620</v>
      </c>
    </row>
    <row r="44" spans="1:3">
      <c r="A44">
        <v>44</v>
      </c>
      <c r="B44" t="s">
        <v>1721</v>
      </c>
      <c r="C44" t="s">
        <v>1621</v>
      </c>
    </row>
    <row r="45" spans="1:3">
      <c r="A45">
        <v>45</v>
      </c>
      <c r="B45" t="s">
        <v>1722</v>
      </c>
      <c r="C45" t="s">
        <v>1622</v>
      </c>
    </row>
    <row r="46" spans="1:3">
      <c r="A46">
        <v>46</v>
      </c>
      <c r="B46" t="s">
        <v>1723</v>
      </c>
      <c r="C46" t="s">
        <v>1623</v>
      </c>
    </row>
    <row r="47" spans="1:3">
      <c r="A47">
        <v>47</v>
      </c>
      <c r="B47" t="s">
        <v>1724</v>
      </c>
      <c r="C47" t="s">
        <v>1624</v>
      </c>
    </row>
    <row r="48" spans="1:3">
      <c r="A48">
        <v>48</v>
      </c>
      <c r="B48" t="s">
        <v>1725</v>
      </c>
      <c r="C48" t="s">
        <v>1625</v>
      </c>
    </row>
    <row r="49" spans="1:3">
      <c r="A49">
        <v>49</v>
      </c>
      <c r="B49" t="s">
        <v>1726</v>
      </c>
      <c r="C49" t="s">
        <v>1626</v>
      </c>
    </row>
    <row r="50" spans="1:3">
      <c r="A50">
        <v>50</v>
      </c>
      <c r="B50" t="s">
        <v>1727</v>
      </c>
      <c r="C50" t="s">
        <v>1627</v>
      </c>
    </row>
    <row r="51" spans="1:3">
      <c r="A51">
        <v>51</v>
      </c>
      <c r="B51" t="s">
        <v>1728</v>
      </c>
      <c r="C51" t="s">
        <v>1628</v>
      </c>
    </row>
    <row r="52" spans="1:3">
      <c r="A52">
        <v>52</v>
      </c>
      <c r="B52" t="s">
        <v>1729</v>
      </c>
      <c r="C52" t="s">
        <v>1629</v>
      </c>
    </row>
    <row r="53" spans="1:3">
      <c r="A53">
        <v>53</v>
      </c>
      <c r="B53" t="s">
        <v>1730</v>
      </c>
      <c r="C53" t="s">
        <v>1630</v>
      </c>
    </row>
    <row r="54" spans="1:3">
      <c r="A54">
        <v>54</v>
      </c>
      <c r="B54" t="s">
        <v>1731</v>
      </c>
      <c r="C54" t="s">
        <v>1631</v>
      </c>
    </row>
    <row r="55" spans="1:3">
      <c r="A55">
        <v>55</v>
      </c>
      <c r="B55" t="s">
        <v>1732</v>
      </c>
      <c r="C55" t="s">
        <v>1632</v>
      </c>
    </row>
    <row r="56" spans="1:3">
      <c r="A56">
        <v>56</v>
      </c>
      <c r="B56" t="s">
        <v>1733</v>
      </c>
      <c r="C56" t="s">
        <v>1633</v>
      </c>
    </row>
    <row r="57" spans="1:3">
      <c r="A57">
        <v>57</v>
      </c>
      <c r="B57" t="s">
        <v>1734</v>
      </c>
      <c r="C57" t="s">
        <v>1634</v>
      </c>
    </row>
    <row r="58" spans="1:3">
      <c r="A58">
        <v>58</v>
      </c>
      <c r="B58" t="s">
        <v>1735</v>
      </c>
      <c r="C58" t="s">
        <v>1635</v>
      </c>
    </row>
    <row r="59" spans="1:3">
      <c r="A59">
        <v>59</v>
      </c>
      <c r="B59" t="s">
        <v>1736</v>
      </c>
      <c r="C59" t="s">
        <v>1636</v>
      </c>
    </row>
    <row r="60" spans="1:3">
      <c r="A60">
        <v>60</v>
      </c>
      <c r="B60" t="s">
        <v>1737</v>
      </c>
      <c r="C60" t="s">
        <v>1637</v>
      </c>
    </row>
    <row r="61" spans="1:3">
      <c r="A61">
        <v>61</v>
      </c>
      <c r="B61" t="s">
        <v>1738</v>
      </c>
      <c r="C61" t="s">
        <v>1638</v>
      </c>
    </row>
    <row r="62" spans="1:3">
      <c r="A62">
        <v>62</v>
      </c>
      <c r="B62" t="s">
        <v>1739</v>
      </c>
      <c r="C62" t="s">
        <v>1639</v>
      </c>
    </row>
    <row r="63" spans="1:3">
      <c r="A63">
        <v>63</v>
      </c>
      <c r="B63" t="s">
        <v>1740</v>
      </c>
      <c r="C63" t="s">
        <v>1640</v>
      </c>
    </row>
    <row r="64" spans="1:3">
      <c r="A64">
        <v>64</v>
      </c>
      <c r="B64" t="s">
        <v>1741</v>
      </c>
      <c r="C64" t="s">
        <v>1641</v>
      </c>
    </row>
    <row r="65" spans="1:3">
      <c r="A65">
        <v>65</v>
      </c>
      <c r="B65" t="s">
        <v>1742</v>
      </c>
      <c r="C65" t="s">
        <v>1642</v>
      </c>
    </row>
    <row r="66" spans="1:3">
      <c r="A66">
        <v>66</v>
      </c>
      <c r="B66" t="s">
        <v>1743</v>
      </c>
      <c r="C66" t="s">
        <v>1643</v>
      </c>
    </row>
    <row r="67" spans="1:3">
      <c r="A67">
        <v>67</v>
      </c>
      <c r="B67" t="s">
        <v>1744</v>
      </c>
      <c r="C67" t="s">
        <v>1644</v>
      </c>
    </row>
    <row r="68" spans="1:3">
      <c r="A68">
        <v>68</v>
      </c>
      <c r="B68" t="s">
        <v>1745</v>
      </c>
      <c r="C68" t="s">
        <v>1645</v>
      </c>
    </row>
    <row r="69" spans="1:3">
      <c r="A69">
        <v>69</v>
      </c>
      <c r="B69" t="s">
        <v>1746</v>
      </c>
      <c r="C69" t="s">
        <v>1646</v>
      </c>
    </row>
    <row r="70" spans="1:3">
      <c r="A70">
        <v>70</v>
      </c>
      <c r="B70" t="s">
        <v>1747</v>
      </c>
      <c r="C70" t="s">
        <v>1647</v>
      </c>
    </row>
    <row r="71" spans="1:3">
      <c r="A71">
        <v>71</v>
      </c>
      <c r="B71" t="s">
        <v>1748</v>
      </c>
      <c r="C71" t="s">
        <v>1648</v>
      </c>
    </row>
    <row r="72" spans="1:3">
      <c r="A72">
        <v>72</v>
      </c>
      <c r="B72" t="s">
        <v>1749</v>
      </c>
      <c r="C72" t="s">
        <v>1649</v>
      </c>
    </row>
    <row r="73" spans="1:3">
      <c r="A73">
        <v>73</v>
      </c>
      <c r="B73" t="s">
        <v>1750</v>
      </c>
      <c r="C73" t="s">
        <v>1650</v>
      </c>
    </row>
    <row r="74" spans="1:3">
      <c r="A74">
        <v>74</v>
      </c>
      <c r="B74" t="s">
        <v>1751</v>
      </c>
      <c r="C74" t="s">
        <v>1651</v>
      </c>
    </row>
    <row r="75" spans="1:3">
      <c r="A75">
        <v>75</v>
      </c>
      <c r="B75" t="s">
        <v>1752</v>
      </c>
      <c r="C75" t="s">
        <v>1652</v>
      </c>
    </row>
    <row r="76" spans="1:3">
      <c r="A76">
        <v>76</v>
      </c>
      <c r="B76" t="s">
        <v>1753</v>
      </c>
      <c r="C76" t="s">
        <v>1653</v>
      </c>
    </row>
    <row r="77" spans="1:3">
      <c r="A77">
        <v>77</v>
      </c>
      <c r="B77" t="s">
        <v>1754</v>
      </c>
      <c r="C77" t="s">
        <v>1654</v>
      </c>
    </row>
    <row r="78" spans="1:3">
      <c r="A78">
        <v>78</v>
      </c>
      <c r="B78" t="s">
        <v>1755</v>
      </c>
      <c r="C78" t="s">
        <v>1655</v>
      </c>
    </row>
    <row r="79" spans="1:3">
      <c r="A79">
        <v>79</v>
      </c>
      <c r="B79" t="s">
        <v>1756</v>
      </c>
      <c r="C79" t="s">
        <v>1656</v>
      </c>
    </row>
    <row r="80" spans="1:3">
      <c r="A80">
        <v>80</v>
      </c>
      <c r="B80" t="s">
        <v>1757</v>
      </c>
      <c r="C80" t="s">
        <v>1657</v>
      </c>
    </row>
    <row r="81" spans="1:3">
      <c r="A81">
        <v>81</v>
      </c>
      <c r="B81" t="s">
        <v>1758</v>
      </c>
      <c r="C81" t="s">
        <v>1658</v>
      </c>
    </row>
    <row r="82" spans="1:3">
      <c r="A82">
        <v>82</v>
      </c>
      <c r="B82" t="s">
        <v>1759</v>
      </c>
      <c r="C82" t="s">
        <v>1659</v>
      </c>
    </row>
    <row r="83" spans="1:3">
      <c r="A83">
        <v>83</v>
      </c>
      <c r="B83" t="s">
        <v>1760</v>
      </c>
      <c r="C83" t="s">
        <v>1660</v>
      </c>
    </row>
    <row r="84" spans="1:3">
      <c r="A84">
        <v>84</v>
      </c>
      <c r="B84" t="s">
        <v>1761</v>
      </c>
      <c r="C84" t="s">
        <v>1661</v>
      </c>
    </row>
    <row r="85" spans="1:3">
      <c r="A85">
        <v>85</v>
      </c>
      <c r="B85" t="s">
        <v>1762</v>
      </c>
      <c r="C85" t="s">
        <v>1662</v>
      </c>
    </row>
    <row r="86" spans="1:3">
      <c r="A86">
        <v>86</v>
      </c>
      <c r="B86" t="s">
        <v>1763</v>
      </c>
      <c r="C86" t="s">
        <v>1663</v>
      </c>
    </row>
    <row r="87" spans="1:3">
      <c r="A87">
        <v>87</v>
      </c>
      <c r="B87" t="s">
        <v>1764</v>
      </c>
      <c r="C87" t="s">
        <v>1664</v>
      </c>
    </row>
    <row r="88" spans="1:3">
      <c r="A88">
        <v>88</v>
      </c>
      <c r="B88" t="s">
        <v>1765</v>
      </c>
      <c r="C88" t="s">
        <v>1665</v>
      </c>
    </row>
    <row r="89" spans="1:3">
      <c r="A89">
        <v>89</v>
      </c>
      <c r="B89" t="s">
        <v>1766</v>
      </c>
      <c r="C89" t="s">
        <v>1666</v>
      </c>
    </row>
    <row r="90" spans="1:3">
      <c r="A90">
        <v>90</v>
      </c>
      <c r="B90" t="s">
        <v>1767</v>
      </c>
      <c r="C90" t="s">
        <v>1667</v>
      </c>
    </row>
    <row r="91" spans="1:3">
      <c r="A91">
        <v>91</v>
      </c>
      <c r="B91" t="s">
        <v>1768</v>
      </c>
      <c r="C91" t="s">
        <v>1668</v>
      </c>
    </row>
    <row r="92" spans="1:3">
      <c r="A92">
        <v>92</v>
      </c>
      <c r="B92" t="s">
        <v>1769</v>
      </c>
      <c r="C92" t="s">
        <v>1669</v>
      </c>
    </row>
    <row r="93" spans="1:3">
      <c r="A93">
        <v>93</v>
      </c>
      <c r="B93" t="s">
        <v>1770</v>
      </c>
      <c r="C93" t="s">
        <v>1670</v>
      </c>
    </row>
    <row r="94" spans="1:3">
      <c r="A94">
        <v>94</v>
      </c>
      <c r="B94" t="s">
        <v>1771</v>
      </c>
      <c r="C94" t="s">
        <v>1671</v>
      </c>
    </row>
    <row r="95" spans="1:3">
      <c r="A95">
        <v>95</v>
      </c>
      <c r="B95" t="s">
        <v>1772</v>
      </c>
      <c r="C95" t="s">
        <v>1672</v>
      </c>
    </row>
    <row r="96" spans="1:3">
      <c r="A96">
        <v>96</v>
      </c>
      <c r="B96" t="s">
        <v>1773</v>
      </c>
      <c r="C96" t="s">
        <v>1673</v>
      </c>
    </row>
    <row r="97" spans="1:3">
      <c r="A97">
        <v>97</v>
      </c>
      <c r="B97" t="s">
        <v>1774</v>
      </c>
      <c r="C97" t="s">
        <v>1674</v>
      </c>
    </row>
    <row r="98" spans="1:3">
      <c r="A98">
        <v>98</v>
      </c>
      <c r="B98" t="s">
        <v>1775</v>
      </c>
      <c r="C98" t="s">
        <v>1675</v>
      </c>
    </row>
    <row r="99" spans="1:3">
      <c r="A99">
        <v>99</v>
      </c>
      <c r="B99" t="s">
        <v>1776</v>
      </c>
      <c r="C99" t="s">
        <v>1676</v>
      </c>
    </row>
    <row r="100" spans="1:3">
      <c r="A100">
        <v>100</v>
      </c>
      <c r="B100" t="s">
        <v>1777</v>
      </c>
      <c r="C100" t="s">
        <v>1677</v>
      </c>
    </row>
  </sheetData>
  <hyperlinks>
    <hyperlink ref="I1" r:id="rId1" xr:uid="{B9C91C5D-4A7C-F141-B897-A82F8E5DFBD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45B-F3EF-B644-8AFB-893E24B2FE7B}">
  <sheetPr filterMode="1"/>
  <dimension ref="A1:I1476"/>
  <sheetViews>
    <sheetView workbookViewId="0">
      <selection activeCell="H59" sqref="H59"/>
    </sheetView>
  </sheetViews>
  <sheetFormatPr baseColWidth="10" defaultRowHeight="16"/>
  <cols>
    <col min="1" max="1" width="17.83203125" customWidth="1"/>
    <col min="2" max="2" width="64.6640625" bestFit="1" customWidth="1"/>
    <col min="3" max="3" width="25.5" bestFit="1" customWidth="1"/>
    <col min="4" max="4" width="19.5" bestFit="1" customWidth="1"/>
    <col min="5" max="5" width="12" bestFit="1" customWidth="1"/>
    <col min="6" max="6" width="29.33203125" bestFit="1" customWidth="1"/>
    <col min="7" max="7" width="9.83203125" bestFit="1" customWidth="1"/>
  </cols>
  <sheetData>
    <row r="1" spans="1:9">
      <c r="A1" t="s">
        <v>1795</v>
      </c>
      <c r="B1" t="s">
        <v>17</v>
      </c>
      <c r="C1" t="s">
        <v>1796</v>
      </c>
      <c r="D1" t="s">
        <v>16</v>
      </c>
      <c r="E1" t="s">
        <v>1797</v>
      </c>
      <c r="F1" t="s">
        <v>1798</v>
      </c>
      <c r="I1" s="2" t="s">
        <v>4803</v>
      </c>
    </row>
    <row r="2" spans="1:9" hidden="1">
      <c r="A2" t="s">
        <v>1799</v>
      </c>
      <c r="B2" t="s">
        <v>1800</v>
      </c>
      <c r="C2" t="s">
        <v>1801</v>
      </c>
      <c r="D2" t="s">
        <v>1801</v>
      </c>
      <c r="E2">
        <v>18.989999999999998</v>
      </c>
      <c r="F2" t="s">
        <v>1802</v>
      </c>
      <c r="G2" t="s">
        <v>1803</v>
      </c>
    </row>
    <row r="3" spans="1:9" hidden="1">
      <c r="A3" t="s">
        <v>1799</v>
      </c>
      <c r="B3" t="s">
        <v>1804</v>
      </c>
      <c r="C3" t="s">
        <v>1805</v>
      </c>
      <c r="D3" t="s">
        <v>1805</v>
      </c>
      <c r="E3">
        <v>39.99</v>
      </c>
      <c r="F3" t="s">
        <v>1806</v>
      </c>
      <c r="G3" t="s">
        <v>1807</v>
      </c>
    </row>
    <row r="4" spans="1:9" hidden="1">
      <c r="A4" t="s">
        <v>1799</v>
      </c>
      <c r="B4" t="s">
        <v>1808</v>
      </c>
      <c r="C4" t="s">
        <v>1805</v>
      </c>
      <c r="D4" t="s">
        <v>1805</v>
      </c>
      <c r="E4">
        <v>29.99</v>
      </c>
      <c r="F4" t="s">
        <v>1809</v>
      </c>
      <c r="G4" t="s">
        <v>1807</v>
      </c>
    </row>
    <row r="5" spans="1:9" hidden="1">
      <c r="A5" t="s">
        <v>1799</v>
      </c>
      <c r="B5" t="s">
        <v>1810</v>
      </c>
      <c r="C5" t="s">
        <v>1811</v>
      </c>
      <c r="D5" t="s">
        <v>1811</v>
      </c>
      <c r="E5">
        <v>39.99</v>
      </c>
      <c r="F5" t="s">
        <v>1812</v>
      </c>
      <c r="G5" t="s">
        <v>1807</v>
      </c>
    </row>
    <row r="6" spans="1:9" hidden="1">
      <c r="A6" t="s">
        <v>1799</v>
      </c>
      <c r="B6" t="s">
        <v>1813</v>
      </c>
      <c r="C6" t="s">
        <v>1811</v>
      </c>
      <c r="D6" t="s">
        <v>1811</v>
      </c>
      <c r="E6">
        <v>29.99</v>
      </c>
      <c r="F6" t="s">
        <v>1814</v>
      </c>
      <c r="G6" t="s">
        <v>1807</v>
      </c>
    </row>
    <row r="7" spans="1:9" hidden="1">
      <c r="A7" t="s">
        <v>1799</v>
      </c>
      <c r="B7" t="s">
        <v>1815</v>
      </c>
      <c r="C7" t="s">
        <v>1816</v>
      </c>
      <c r="D7" t="s">
        <v>1816</v>
      </c>
      <c r="E7">
        <v>45.99</v>
      </c>
      <c r="F7" t="s">
        <v>1812</v>
      </c>
      <c r="G7" t="s">
        <v>1807</v>
      </c>
    </row>
    <row r="8" spans="1:9" hidden="1">
      <c r="A8" t="s">
        <v>1799</v>
      </c>
      <c r="B8" t="s">
        <v>1817</v>
      </c>
      <c r="C8" t="s">
        <v>1816</v>
      </c>
      <c r="D8" t="s">
        <v>1816</v>
      </c>
      <c r="E8">
        <v>35.99</v>
      </c>
      <c r="F8" t="s">
        <v>1818</v>
      </c>
      <c r="G8" t="s">
        <v>1807</v>
      </c>
    </row>
    <row r="9" spans="1:9" hidden="1">
      <c r="A9" t="s">
        <v>1799</v>
      </c>
      <c r="B9" t="s">
        <v>1819</v>
      </c>
      <c r="C9" t="s">
        <v>1820</v>
      </c>
      <c r="D9" t="s">
        <v>1820</v>
      </c>
      <c r="E9">
        <v>45.99</v>
      </c>
      <c r="F9" t="s">
        <v>1821</v>
      </c>
      <c r="G9" t="s">
        <v>1807</v>
      </c>
    </row>
    <row r="10" spans="1:9" hidden="1">
      <c r="A10" t="s">
        <v>1799</v>
      </c>
      <c r="B10" t="s">
        <v>1822</v>
      </c>
      <c r="C10" t="s">
        <v>1820</v>
      </c>
      <c r="D10" t="s">
        <v>1820</v>
      </c>
      <c r="E10">
        <v>35.99</v>
      </c>
      <c r="F10" t="s">
        <v>1823</v>
      </c>
      <c r="G10" t="s">
        <v>1807</v>
      </c>
    </row>
    <row r="11" spans="1:9" hidden="1">
      <c r="A11" t="s">
        <v>1799</v>
      </c>
      <c r="B11" t="s">
        <v>1824</v>
      </c>
      <c r="C11" t="s">
        <v>1825</v>
      </c>
      <c r="D11" t="s">
        <v>1825</v>
      </c>
      <c r="E11">
        <v>45.99</v>
      </c>
      <c r="F11" t="s">
        <v>1826</v>
      </c>
      <c r="G11" t="s">
        <v>1807</v>
      </c>
    </row>
    <row r="12" spans="1:9" hidden="1">
      <c r="A12" t="s">
        <v>1799</v>
      </c>
      <c r="B12" t="s">
        <v>1827</v>
      </c>
      <c r="C12" t="s">
        <v>1825</v>
      </c>
      <c r="D12" t="s">
        <v>1825</v>
      </c>
      <c r="E12">
        <v>35.99</v>
      </c>
      <c r="F12" t="s">
        <v>1828</v>
      </c>
      <c r="G12" t="s">
        <v>1807</v>
      </c>
    </row>
    <row r="13" spans="1:9" hidden="1">
      <c r="A13" t="s">
        <v>1799</v>
      </c>
      <c r="B13" t="s">
        <v>1829</v>
      </c>
      <c r="C13" t="s">
        <v>1830</v>
      </c>
      <c r="D13" t="s">
        <v>1830</v>
      </c>
      <c r="E13">
        <v>45.99</v>
      </c>
      <c r="F13" t="s">
        <v>1831</v>
      </c>
      <c r="G13" t="s">
        <v>1807</v>
      </c>
    </row>
    <row r="14" spans="1:9" hidden="1">
      <c r="A14" t="s">
        <v>1799</v>
      </c>
      <c r="B14" t="s">
        <v>1832</v>
      </c>
      <c r="C14" t="s">
        <v>1830</v>
      </c>
      <c r="D14" t="s">
        <v>1830</v>
      </c>
      <c r="E14">
        <v>35.99</v>
      </c>
      <c r="F14" t="s">
        <v>1833</v>
      </c>
      <c r="G14" t="s">
        <v>1807</v>
      </c>
    </row>
    <row r="15" spans="1:9" hidden="1">
      <c r="A15" t="s">
        <v>1799</v>
      </c>
      <c r="B15" t="s">
        <v>1834</v>
      </c>
      <c r="C15" t="s">
        <v>1835</v>
      </c>
      <c r="D15" t="s">
        <v>1835</v>
      </c>
      <c r="E15">
        <v>19.489999999999998</v>
      </c>
      <c r="F15" t="s">
        <v>1836</v>
      </c>
      <c r="G15" t="s">
        <v>1807</v>
      </c>
    </row>
    <row r="16" spans="1:9" hidden="1">
      <c r="A16" t="s">
        <v>1799</v>
      </c>
      <c r="B16" t="s">
        <v>1837</v>
      </c>
      <c r="C16" t="s">
        <v>1838</v>
      </c>
      <c r="D16" t="s">
        <v>1839</v>
      </c>
      <c r="E16">
        <v>36.99</v>
      </c>
      <c r="F16" t="s">
        <v>1840</v>
      </c>
      <c r="G16" t="s">
        <v>1807</v>
      </c>
    </row>
    <row r="17" spans="1:7" hidden="1">
      <c r="A17" t="s">
        <v>1799</v>
      </c>
      <c r="B17" t="s">
        <v>1841</v>
      </c>
      <c r="C17" t="s">
        <v>1842</v>
      </c>
      <c r="D17" t="s">
        <v>1842</v>
      </c>
      <c r="E17">
        <v>34.99</v>
      </c>
      <c r="F17" t="s">
        <v>1843</v>
      </c>
      <c r="G17" t="s">
        <v>1807</v>
      </c>
    </row>
    <row r="18" spans="1:7" hidden="1">
      <c r="A18" t="s">
        <v>1799</v>
      </c>
      <c r="B18" t="s">
        <v>1844</v>
      </c>
      <c r="C18" t="s">
        <v>1842</v>
      </c>
      <c r="D18" t="s">
        <v>1842</v>
      </c>
      <c r="E18">
        <v>34.99</v>
      </c>
      <c r="F18" t="s">
        <v>1843</v>
      </c>
      <c r="G18" t="s">
        <v>1807</v>
      </c>
    </row>
    <row r="19" spans="1:7" hidden="1">
      <c r="A19" t="s">
        <v>1799</v>
      </c>
      <c r="B19" t="s">
        <v>1845</v>
      </c>
      <c r="C19" t="s">
        <v>1846</v>
      </c>
      <c r="D19" t="s">
        <v>1846</v>
      </c>
      <c r="E19">
        <v>37.49</v>
      </c>
      <c r="F19" t="s">
        <v>1847</v>
      </c>
      <c r="G19" t="s">
        <v>1807</v>
      </c>
    </row>
    <row r="20" spans="1:7" hidden="1">
      <c r="A20" t="s">
        <v>1799</v>
      </c>
      <c r="B20" t="s">
        <v>1848</v>
      </c>
      <c r="C20" t="s">
        <v>1849</v>
      </c>
      <c r="D20" t="s">
        <v>1849</v>
      </c>
      <c r="E20">
        <v>37.49</v>
      </c>
      <c r="F20" t="s">
        <v>1850</v>
      </c>
      <c r="G20" t="s">
        <v>1807</v>
      </c>
    </row>
    <row r="21" spans="1:7" hidden="1">
      <c r="A21" t="s">
        <v>1799</v>
      </c>
      <c r="B21" t="s">
        <v>1851</v>
      </c>
      <c r="C21" t="s">
        <v>1852</v>
      </c>
      <c r="D21" t="s">
        <v>1852</v>
      </c>
      <c r="E21">
        <v>37.49</v>
      </c>
      <c r="F21" t="s">
        <v>1853</v>
      </c>
      <c r="G21" t="s">
        <v>1807</v>
      </c>
    </row>
    <row r="22" spans="1:7" hidden="1">
      <c r="A22" t="s">
        <v>1854</v>
      </c>
      <c r="B22" t="s">
        <v>1855</v>
      </c>
      <c r="C22" t="s">
        <v>1856</v>
      </c>
      <c r="D22" t="s">
        <v>1856</v>
      </c>
      <c r="E22">
        <v>5.99</v>
      </c>
      <c r="F22" t="s">
        <v>1857</v>
      </c>
      <c r="G22" t="s">
        <v>1807</v>
      </c>
    </row>
    <row r="23" spans="1:7" hidden="1">
      <c r="A23" t="s">
        <v>1854</v>
      </c>
      <c r="B23" t="s">
        <v>1858</v>
      </c>
      <c r="C23" t="s">
        <v>1859</v>
      </c>
      <c r="D23" t="s">
        <v>1856</v>
      </c>
      <c r="E23">
        <v>5.99</v>
      </c>
      <c r="F23" t="s">
        <v>1857</v>
      </c>
      <c r="G23" t="s">
        <v>1807</v>
      </c>
    </row>
    <row r="24" spans="1:7" hidden="1">
      <c r="A24" t="s">
        <v>1854</v>
      </c>
      <c r="B24" t="s">
        <v>1860</v>
      </c>
      <c r="C24" t="s">
        <v>1861</v>
      </c>
      <c r="D24" t="s">
        <v>1861</v>
      </c>
      <c r="E24">
        <v>4.99</v>
      </c>
      <c r="F24" t="s">
        <v>1862</v>
      </c>
      <c r="G24" t="s">
        <v>1807</v>
      </c>
    </row>
    <row r="25" spans="1:7" hidden="1">
      <c r="A25" t="s">
        <v>1854</v>
      </c>
      <c r="B25" t="s">
        <v>1863</v>
      </c>
      <c r="C25" t="s">
        <v>1864</v>
      </c>
      <c r="D25" t="s">
        <v>1864</v>
      </c>
      <c r="E25">
        <v>7.99</v>
      </c>
      <c r="F25" t="s">
        <v>1865</v>
      </c>
      <c r="G25" t="s">
        <v>1807</v>
      </c>
    </row>
    <row r="26" spans="1:7" hidden="1">
      <c r="A26" t="s">
        <v>1854</v>
      </c>
      <c r="B26" t="s">
        <v>1866</v>
      </c>
      <c r="C26" t="s">
        <v>1867</v>
      </c>
      <c r="D26" t="s">
        <v>1867</v>
      </c>
      <c r="E26">
        <v>13.99</v>
      </c>
      <c r="F26" t="s">
        <v>1868</v>
      </c>
      <c r="G26" t="s">
        <v>1807</v>
      </c>
    </row>
    <row r="27" spans="1:7" hidden="1">
      <c r="A27" t="s">
        <v>1854</v>
      </c>
      <c r="B27" t="s">
        <v>1869</v>
      </c>
      <c r="C27" t="s">
        <v>1870</v>
      </c>
      <c r="D27" t="s">
        <v>1870</v>
      </c>
      <c r="E27">
        <v>7.99</v>
      </c>
      <c r="F27" t="s">
        <v>1871</v>
      </c>
      <c r="G27" t="s">
        <v>1807</v>
      </c>
    </row>
    <row r="28" spans="1:7" hidden="1">
      <c r="A28" t="s">
        <v>1854</v>
      </c>
      <c r="B28" t="s">
        <v>1872</v>
      </c>
      <c r="C28" t="s">
        <v>1861</v>
      </c>
      <c r="D28" t="s">
        <v>1861</v>
      </c>
      <c r="E28">
        <v>5.99</v>
      </c>
      <c r="F28" t="s">
        <v>1873</v>
      </c>
      <c r="G28" t="s">
        <v>1807</v>
      </c>
    </row>
    <row r="29" spans="1:7" hidden="1">
      <c r="A29" t="s">
        <v>1854</v>
      </c>
      <c r="B29" t="s">
        <v>1874</v>
      </c>
      <c r="C29" t="s">
        <v>1856</v>
      </c>
      <c r="D29" t="s">
        <v>1856</v>
      </c>
      <c r="E29">
        <v>5.99</v>
      </c>
      <c r="F29" t="s">
        <v>1857</v>
      </c>
      <c r="G29" t="s">
        <v>1807</v>
      </c>
    </row>
    <row r="30" spans="1:7" hidden="1">
      <c r="A30" t="s">
        <v>1854</v>
      </c>
      <c r="B30" t="s">
        <v>1875</v>
      </c>
      <c r="C30" t="s">
        <v>1876</v>
      </c>
      <c r="D30" t="s">
        <v>1864</v>
      </c>
      <c r="E30">
        <v>7.99</v>
      </c>
      <c r="F30" t="s">
        <v>1877</v>
      </c>
      <c r="G30" t="s">
        <v>1807</v>
      </c>
    </row>
    <row r="31" spans="1:7" hidden="1">
      <c r="A31" t="s">
        <v>1854</v>
      </c>
      <c r="B31" t="s">
        <v>1878</v>
      </c>
      <c r="C31" t="s">
        <v>1879</v>
      </c>
      <c r="D31" t="s">
        <v>1879</v>
      </c>
      <c r="E31">
        <v>4.99</v>
      </c>
      <c r="F31" t="s">
        <v>1880</v>
      </c>
      <c r="G31" t="s">
        <v>1807</v>
      </c>
    </row>
    <row r="32" spans="1:7" hidden="1">
      <c r="A32" t="s">
        <v>1854</v>
      </c>
      <c r="B32" t="s">
        <v>1881</v>
      </c>
      <c r="C32" t="s">
        <v>1882</v>
      </c>
      <c r="D32" t="s">
        <v>1856</v>
      </c>
      <c r="E32">
        <v>7.99</v>
      </c>
      <c r="F32" t="s">
        <v>1883</v>
      </c>
      <c r="G32" t="s">
        <v>1807</v>
      </c>
    </row>
    <row r="33" spans="1:7" hidden="1">
      <c r="A33" t="s">
        <v>1884</v>
      </c>
      <c r="B33" t="s">
        <v>1885</v>
      </c>
      <c r="C33" t="s">
        <v>1886</v>
      </c>
      <c r="D33" t="s">
        <v>1887</v>
      </c>
      <c r="E33">
        <v>8.99</v>
      </c>
      <c r="F33" t="s">
        <v>1888</v>
      </c>
      <c r="G33" t="s">
        <v>1803</v>
      </c>
    </row>
    <row r="34" spans="1:7" hidden="1">
      <c r="A34" t="s">
        <v>1884</v>
      </c>
      <c r="B34" t="s">
        <v>1889</v>
      </c>
      <c r="C34" t="s">
        <v>1890</v>
      </c>
      <c r="D34" t="s">
        <v>1890</v>
      </c>
      <c r="E34">
        <v>9.49</v>
      </c>
      <c r="F34" t="s">
        <v>1891</v>
      </c>
      <c r="G34" t="s">
        <v>1892</v>
      </c>
    </row>
    <row r="35" spans="1:7" hidden="1">
      <c r="A35" t="s">
        <v>1884</v>
      </c>
      <c r="B35" t="s">
        <v>1893</v>
      </c>
      <c r="C35" t="s">
        <v>1894</v>
      </c>
      <c r="D35" t="s">
        <v>1894</v>
      </c>
      <c r="E35">
        <v>13.69</v>
      </c>
      <c r="F35" t="s">
        <v>1836</v>
      </c>
      <c r="G35" t="s">
        <v>1803</v>
      </c>
    </row>
    <row r="36" spans="1:7" hidden="1">
      <c r="A36" t="s">
        <v>1884</v>
      </c>
      <c r="B36" t="s">
        <v>1895</v>
      </c>
      <c r="C36" t="s">
        <v>1896</v>
      </c>
      <c r="D36" t="s">
        <v>1896</v>
      </c>
      <c r="E36">
        <v>5.49</v>
      </c>
      <c r="F36" t="s">
        <v>1897</v>
      </c>
      <c r="G36" t="s">
        <v>1803</v>
      </c>
    </row>
    <row r="37" spans="1:7" hidden="1">
      <c r="A37" t="s">
        <v>1884</v>
      </c>
      <c r="B37" t="s">
        <v>1898</v>
      </c>
      <c r="C37" t="s">
        <v>1899</v>
      </c>
      <c r="D37" t="s">
        <v>1899</v>
      </c>
      <c r="E37">
        <v>11.99</v>
      </c>
      <c r="F37" t="s">
        <v>1900</v>
      </c>
      <c r="G37" t="s">
        <v>1803</v>
      </c>
    </row>
    <row r="38" spans="1:7" hidden="1">
      <c r="A38" t="s">
        <v>1884</v>
      </c>
      <c r="B38" t="s">
        <v>1901</v>
      </c>
      <c r="C38" t="s">
        <v>1902</v>
      </c>
      <c r="D38" t="s">
        <v>1902</v>
      </c>
      <c r="E38">
        <v>6.39</v>
      </c>
      <c r="F38" t="s">
        <v>1903</v>
      </c>
      <c r="G38" t="s">
        <v>1803</v>
      </c>
    </row>
    <row r="39" spans="1:7" hidden="1">
      <c r="A39" t="s">
        <v>1884</v>
      </c>
      <c r="B39" t="s">
        <v>1904</v>
      </c>
      <c r="C39" t="s">
        <v>1905</v>
      </c>
      <c r="D39" t="s">
        <v>1906</v>
      </c>
      <c r="E39">
        <v>6.99</v>
      </c>
      <c r="F39" t="s">
        <v>1907</v>
      </c>
      <c r="G39" t="s">
        <v>1803</v>
      </c>
    </row>
    <row r="40" spans="1:7" hidden="1">
      <c r="A40" t="s">
        <v>1884</v>
      </c>
      <c r="B40" t="s">
        <v>1908</v>
      </c>
      <c r="C40" t="s">
        <v>1899</v>
      </c>
      <c r="D40" t="s">
        <v>1899</v>
      </c>
      <c r="E40">
        <v>8.99</v>
      </c>
      <c r="F40" t="s">
        <v>1909</v>
      </c>
      <c r="G40" t="s">
        <v>1892</v>
      </c>
    </row>
    <row r="41" spans="1:7" hidden="1">
      <c r="A41" t="s">
        <v>1884</v>
      </c>
      <c r="B41" t="s">
        <v>1910</v>
      </c>
      <c r="C41" t="s">
        <v>1911</v>
      </c>
      <c r="D41" t="s">
        <v>1911</v>
      </c>
      <c r="E41">
        <v>6.99</v>
      </c>
      <c r="F41" t="s">
        <v>1912</v>
      </c>
      <c r="G41" t="s">
        <v>1803</v>
      </c>
    </row>
    <row r="42" spans="1:7" hidden="1">
      <c r="A42" t="s">
        <v>1884</v>
      </c>
      <c r="B42" t="s">
        <v>1913</v>
      </c>
      <c r="C42" t="s">
        <v>1914</v>
      </c>
      <c r="D42" t="s">
        <v>1914</v>
      </c>
      <c r="E42">
        <v>13.49</v>
      </c>
      <c r="F42" t="s">
        <v>1915</v>
      </c>
      <c r="G42" t="s">
        <v>1803</v>
      </c>
    </row>
    <row r="43" spans="1:7" hidden="1">
      <c r="A43" t="s">
        <v>1884</v>
      </c>
      <c r="B43" t="s">
        <v>1916</v>
      </c>
      <c r="C43" t="s">
        <v>1917</v>
      </c>
      <c r="D43" t="s">
        <v>1917</v>
      </c>
      <c r="E43">
        <v>14.99</v>
      </c>
      <c r="F43" t="s">
        <v>1918</v>
      </c>
      <c r="G43" t="s">
        <v>1803</v>
      </c>
    </row>
    <row r="44" spans="1:7" hidden="1">
      <c r="A44" t="s">
        <v>1884</v>
      </c>
      <c r="B44" t="s">
        <v>1919</v>
      </c>
      <c r="C44" t="s">
        <v>1890</v>
      </c>
      <c r="D44" t="s">
        <v>1890</v>
      </c>
      <c r="E44">
        <v>11.99</v>
      </c>
      <c r="F44" t="s">
        <v>1920</v>
      </c>
      <c r="G44" t="s">
        <v>1892</v>
      </c>
    </row>
    <row r="45" spans="1:7" hidden="1">
      <c r="A45" t="s">
        <v>1884</v>
      </c>
      <c r="B45" t="s">
        <v>1921</v>
      </c>
      <c r="C45" t="s">
        <v>1922</v>
      </c>
      <c r="D45" t="s">
        <v>1922</v>
      </c>
      <c r="E45">
        <v>15.79</v>
      </c>
      <c r="F45" t="s">
        <v>1923</v>
      </c>
      <c r="G45" t="s">
        <v>1892</v>
      </c>
    </row>
    <row r="46" spans="1:7" hidden="1">
      <c r="A46" t="s">
        <v>1884</v>
      </c>
      <c r="B46" t="s">
        <v>1924</v>
      </c>
      <c r="C46" t="s">
        <v>1911</v>
      </c>
      <c r="D46" t="s">
        <v>1911</v>
      </c>
      <c r="E46">
        <v>16.989999999999998</v>
      </c>
      <c r="F46" t="s">
        <v>1925</v>
      </c>
      <c r="G46" t="s">
        <v>1892</v>
      </c>
    </row>
    <row r="47" spans="1:7" hidden="1">
      <c r="A47" t="s">
        <v>1884</v>
      </c>
      <c r="B47" t="s">
        <v>1926</v>
      </c>
      <c r="C47" t="s">
        <v>1927</v>
      </c>
      <c r="D47" t="s">
        <v>1927</v>
      </c>
      <c r="E47">
        <v>5.79</v>
      </c>
      <c r="F47" t="s">
        <v>1928</v>
      </c>
      <c r="G47" t="s">
        <v>1892</v>
      </c>
    </row>
    <row r="48" spans="1:7" hidden="1">
      <c r="A48" t="s">
        <v>1884</v>
      </c>
      <c r="B48" t="s">
        <v>1929</v>
      </c>
      <c r="C48" t="s">
        <v>1930</v>
      </c>
      <c r="D48" t="s">
        <v>1930</v>
      </c>
      <c r="E48">
        <v>5.39</v>
      </c>
      <c r="F48" t="s">
        <v>1931</v>
      </c>
      <c r="G48" t="s">
        <v>1892</v>
      </c>
    </row>
    <row r="49" spans="1:7" hidden="1">
      <c r="A49" t="s">
        <v>1884</v>
      </c>
      <c r="B49" t="s">
        <v>1929</v>
      </c>
      <c r="C49" t="s">
        <v>1911</v>
      </c>
      <c r="D49" t="s">
        <v>1911</v>
      </c>
      <c r="E49">
        <v>12.99</v>
      </c>
      <c r="F49" t="s">
        <v>1907</v>
      </c>
      <c r="G49" t="s">
        <v>1892</v>
      </c>
    </row>
    <row r="50" spans="1:7" hidden="1">
      <c r="A50" t="s">
        <v>1884</v>
      </c>
      <c r="B50" t="s">
        <v>1932</v>
      </c>
      <c r="C50" t="s">
        <v>1930</v>
      </c>
      <c r="D50" t="s">
        <v>1930</v>
      </c>
      <c r="E50">
        <v>7.99</v>
      </c>
      <c r="F50" t="s">
        <v>1933</v>
      </c>
      <c r="G50" t="s">
        <v>1892</v>
      </c>
    </row>
    <row r="51" spans="1:7" hidden="1">
      <c r="A51" t="s">
        <v>1884</v>
      </c>
      <c r="B51" t="s">
        <v>1934</v>
      </c>
      <c r="C51" t="s">
        <v>1927</v>
      </c>
      <c r="D51" t="s">
        <v>1927</v>
      </c>
      <c r="E51">
        <v>5.79</v>
      </c>
      <c r="F51" t="s">
        <v>1928</v>
      </c>
      <c r="G51" t="s">
        <v>1892</v>
      </c>
    </row>
    <row r="52" spans="1:7" hidden="1">
      <c r="A52" t="s">
        <v>1884</v>
      </c>
      <c r="B52" t="s">
        <v>1935</v>
      </c>
      <c r="C52" t="s">
        <v>1778</v>
      </c>
      <c r="D52" t="s">
        <v>1778</v>
      </c>
      <c r="E52">
        <v>29.99</v>
      </c>
      <c r="F52" t="s">
        <v>1936</v>
      </c>
      <c r="G52" t="s">
        <v>1803</v>
      </c>
    </row>
    <row r="53" spans="1:7" hidden="1">
      <c r="A53" t="s">
        <v>1884</v>
      </c>
      <c r="B53" t="s">
        <v>1937</v>
      </c>
      <c r="C53" t="s">
        <v>1914</v>
      </c>
      <c r="D53" t="s">
        <v>1914</v>
      </c>
      <c r="E53">
        <v>12.69</v>
      </c>
      <c r="F53" t="s">
        <v>1938</v>
      </c>
      <c r="G53" t="s">
        <v>1892</v>
      </c>
    </row>
    <row r="54" spans="1:7" hidden="1">
      <c r="A54" t="s">
        <v>1884</v>
      </c>
      <c r="B54" t="s">
        <v>1939</v>
      </c>
      <c r="C54" t="s">
        <v>1922</v>
      </c>
      <c r="D54" t="s">
        <v>1922</v>
      </c>
      <c r="E54">
        <v>12.69</v>
      </c>
      <c r="F54" t="s">
        <v>1940</v>
      </c>
      <c r="G54" t="s">
        <v>1892</v>
      </c>
    </row>
    <row r="55" spans="1:7">
      <c r="A55" t="s">
        <v>1941</v>
      </c>
      <c r="B55" t="s">
        <v>1942</v>
      </c>
      <c r="C55" t="s">
        <v>1943</v>
      </c>
      <c r="D55" t="s">
        <v>1944</v>
      </c>
      <c r="E55">
        <v>17.989999999999998</v>
      </c>
      <c r="F55" t="s">
        <v>1945</v>
      </c>
      <c r="G55" t="s">
        <v>1803</v>
      </c>
    </row>
    <row r="56" spans="1:7">
      <c r="A56" t="s">
        <v>1941</v>
      </c>
      <c r="B56" t="s">
        <v>1946</v>
      </c>
      <c r="C56" t="s">
        <v>1947</v>
      </c>
      <c r="D56" t="s">
        <v>1948</v>
      </c>
      <c r="E56">
        <v>22.99</v>
      </c>
      <c r="F56" t="s">
        <v>1949</v>
      </c>
      <c r="G56" t="s">
        <v>1803</v>
      </c>
    </row>
    <row r="57" spans="1:7">
      <c r="A57" t="s">
        <v>1941</v>
      </c>
      <c r="B57" t="s">
        <v>1950</v>
      </c>
      <c r="C57" t="s">
        <v>1951</v>
      </c>
      <c r="D57" t="s">
        <v>1951</v>
      </c>
      <c r="E57">
        <v>6.99</v>
      </c>
      <c r="F57" t="s">
        <v>1952</v>
      </c>
      <c r="G57" t="s">
        <v>1803</v>
      </c>
    </row>
    <row r="58" spans="1:7">
      <c r="A58" t="s">
        <v>1941</v>
      </c>
      <c r="B58" t="s">
        <v>1953</v>
      </c>
      <c r="C58" t="s">
        <v>1954</v>
      </c>
      <c r="D58" t="s">
        <v>1955</v>
      </c>
      <c r="E58">
        <v>9.69</v>
      </c>
      <c r="F58" t="s">
        <v>1956</v>
      </c>
      <c r="G58" t="s">
        <v>1803</v>
      </c>
    </row>
    <row r="59" spans="1:7">
      <c r="A59" t="s">
        <v>1941</v>
      </c>
      <c r="B59" t="s">
        <v>1953</v>
      </c>
      <c r="C59" t="s">
        <v>1957</v>
      </c>
      <c r="D59" t="s">
        <v>1958</v>
      </c>
      <c r="E59">
        <v>16.79</v>
      </c>
      <c r="F59" t="s">
        <v>1959</v>
      </c>
      <c r="G59" t="s">
        <v>1803</v>
      </c>
    </row>
    <row r="60" spans="1:7">
      <c r="A60" t="s">
        <v>1941</v>
      </c>
      <c r="B60" t="s">
        <v>1960</v>
      </c>
      <c r="C60" t="s">
        <v>1961</v>
      </c>
      <c r="D60" t="s">
        <v>1962</v>
      </c>
      <c r="E60">
        <v>11.29</v>
      </c>
      <c r="F60" t="s">
        <v>1850</v>
      </c>
      <c r="G60" t="s">
        <v>1803</v>
      </c>
    </row>
    <row r="61" spans="1:7">
      <c r="A61" t="s">
        <v>1941</v>
      </c>
      <c r="B61" t="s">
        <v>1963</v>
      </c>
      <c r="C61" t="s">
        <v>1964</v>
      </c>
      <c r="D61" t="s">
        <v>1965</v>
      </c>
      <c r="E61">
        <v>13.99</v>
      </c>
      <c r="F61" t="s">
        <v>1966</v>
      </c>
      <c r="G61" t="s">
        <v>1803</v>
      </c>
    </row>
    <row r="62" spans="1:7">
      <c r="A62" t="s">
        <v>1941</v>
      </c>
      <c r="B62" t="s">
        <v>1967</v>
      </c>
      <c r="C62" t="s">
        <v>1968</v>
      </c>
      <c r="D62" t="s">
        <v>1968</v>
      </c>
      <c r="E62">
        <v>6.99</v>
      </c>
      <c r="F62" t="s">
        <v>1969</v>
      </c>
      <c r="G62" t="s">
        <v>1803</v>
      </c>
    </row>
    <row r="63" spans="1:7">
      <c r="A63" t="s">
        <v>1941</v>
      </c>
      <c r="B63" t="s">
        <v>1970</v>
      </c>
      <c r="C63" t="s">
        <v>1971</v>
      </c>
      <c r="D63" t="s">
        <v>1962</v>
      </c>
      <c r="E63">
        <v>34.99</v>
      </c>
      <c r="F63" t="s">
        <v>1972</v>
      </c>
      <c r="G63" t="s">
        <v>1803</v>
      </c>
    </row>
    <row r="64" spans="1:7">
      <c r="A64" t="s">
        <v>1941</v>
      </c>
      <c r="B64" t="s">
        <v>1973</v>
      </c>
      <c r="C64" t="s">
        <v>1971</v>
      </c>
      <c r="D64" t="s">
        <v>1962</v>
      </c>
      <c r="E64">
        <v>34.99</v>
      </c>
      <c r="F64" t="s">
        <v>1972</v>
      </c>
      <c r="G64" t="s">
        <v>1803</v>
      </c>
    </row>
    <row r="65" spans="1:7">
      <c r="A65" t="s">
        <v>1941</v>
      </c>
      <c r="B65" t="s">
        <v>1974</v>
      </c>
      <c r="C65" t="s">
        <v>1975</v>
      </c>
      <c r="D65" t="s">
        <v>1976</v>
      </c>
      <c r="E65">
        <v>34.49</v>
      </c>
      <c r="F65" t="s">
        <v>1977</v>
      </c>
      <c r="G65" t="s">
        <v>1803</v>
      </c>
    </row>
    <row r="66" spans="1:7">
      <c r="A66" t="s">
        <v>1941</v>
      </c>
      <c r="B66" t="s">
        <v>1978</v>
      </c>
      <c r="C66" t="s">
        <v>1979</v>
      </c>
      <c r="D66" t="s">
        <v>1980</v>
      </c>
      <c r="E66">
        <v>12.99</v>
      </c>
      <c r="F66" t="s">
        <v>1981</v>
      </c>
      <c r="G66" t="s">
        <v>1803</v>
      </c>
    </row>
    <row r="67" spans="1:7">
      <c r="A67" t="s">
        <v>1941</v>
      </c>
      <c r="B67" t="s">
        <v>1982</v>
      </c>
      <c r="C67" t="s">
        <v>1979</v>
      </c>
      <c r="D67" t="s">
        <v>1980</v>
      </c>
      <c r="E67">
        <v>12.99</v>
      </c>
      <c r="F67" t="s">
        <v>1981</v>
      </c>
      <c r="G67" t="s">
        <v>1803</v>
      </c>
    </row>
    <row r="68" spans="1:7">
      <c r="A68" t="s">
        <v>1941</v>
      </c>
      <c r="B68" t="s">
        <v>1983</v>
      </c>
      <c r="C68" t="s">
        <v>1984</v>
      </c>
      <c r="D68" t="s">
        <v>1985</v>
      </c>
      <c r="E68">
        <v>15.99</v>
      </c>
      <c r="F68" t="s">
        <v>1986</v>
      </c>
      <c r="G68" t="s">
        <v>1803</v>
      </c>
    </row>
    <row r="69" spans="1:7">
      <c r="A69" t="s">
        <v>1941</v>
      </c>
      <c r="B69" t="s">
        <v>1987</v>
      </c>
      <c r="C69" t="s">
        <v>1975</v>
      </c>
      <c r="D69" t="s">
        <v>1976</v>
      </c>
      <c r="E69">
        <v>14.49</v>
      </c>
      <c r="F69" t="s">
        <v>1988</v>
      </c>
      <c r="G69" t="s">
        <v>1803</v>
      </c>
    </row>
    <row r="70" spans="1:7">
      <c r="A70" t="s">
        <v>1941</v>
      </c>
      <c r="B70" t="s">
        <v>1989</v>
      </c>
      <c r="C70" t="s">
        <v>1990</v>
      </c>
      <c r="D70" t="s">
        <v>1839</v>
      </c>
      <c r="E70">
        <v>8.99</v>
      </c>
      <c r="F70" t="s">
        <v>1991</v>
      </c>
      <c r="G70" t="s">
        <v>1803</v>
      </c>
    </row>
    <row r="71" spans="1:7">
      <c r="A71" t="s">
        <v>1941</v>
      </c>
      <c r="B71" t="s">
        <v>1992</v>
      </c>
      <c r="C71" t="s">
        <v>1993</v>
      </c>
      <c r="D71" t="s">
        <v>1994</v>
      </c>
      <c r="E71">
        <v>12.99</v>
      </c>
      <c r="F71" t="s">
        <v>1995</v>
      </c>
      <c r="G71" t="s">
        <v>1803</v>
      </c>
    </row>
    <row r="72" spans="1:7">
      <c r="A72" t="s">
        <v>1941</v>
      </c>
      <c r="B72" t="s">
        <v>1996</v>
      </c>
      <c r="C72" t="s">
        <v>1997</v>
      </c>
      <c r="D72" t="s">
        <v>1998</v>
      </c>
      <c r="E72">
        <v>9.99</v>
      </c>
      <c r="F72" t="s">
        <v>1999</v>
      </c>
      <c r="G72" t="s">
        <v>1803</v>
      </c>
    </row>
    <row r="73" spans="1:7">
      <c r="A73" t="s">
        <v>1941</v>
      </c>
      <c r="B73" t="s">
        <v>2000</v>
      </c>
      <c r="C73" t="s">
        <v>1997</v>
      </c>
      <c r="D73" t="s">
        <v>1998</v>
      </c>
      <c r="E73">
        <v>6.99</v>
      </c>
      <c r="F73" t="s">
        <v>2001</v>
      </c>
      <c r="G73" t="s">
        <v>1803</v>
      </c>
    </row>
    <row r="74" spans="1:7">
      <c r="A74" t="s">
        <v>1941</v>
      </c>
      <c r="B74" t="s">
        <v>2002</v>
      </c>
      <c r="C74" t="s">
        <v>2003</v>
      </c>
      <c r="D74" t="s">
        <v>1998</v>
      </c>
      <c r="E74">
        <v>9.99</v>
      </c>
      <c r="F74" t="s">
        <v>1999</v>
      </c>
      <c r="G74" t="s">
        <v>1803</v>
      </c>
    </row>
    <row r="75" spans="1:7">
      <c r="A75" t="s">
        <v>1941</v>
      </c>
      <c r="B75" t="s">
        <v>2004</v>
      </c>
      <c r="C75" t="s">
        <v>2005</v>
      </c>
      <c r="D75" t="s">
        <v>2006</v>
      </c>
      <c r="E75">
        <v>12.89</v>
      </c>
      <c r="F75" t="s">
        <v>2007</v>
      </c>
      <c r="G75" t="s">
        <v>1803</v>
      </c>
    </row>
    <row r="76" spans="1:7">
      <c r="A76" t="s">
        <v>1941</v>
      </c>
      <c r="B76" t="s">
        <v>2008</v>
      </c>
      <c r="C76" t="s">
        <v>1990</v>
      </c>
      <c r="D76" t="s">
        <v>1839</v>
      </c>
      <c r="E76">
        <v>6.99</v>
      </c>
      <c r="F76" t="s">
        <v>2009</v>
      </c>
      <c r="G76" t="s">
        <v>1803</v>
      </c>
    </row>
    <row r="77" spans="1:7">
      <c r="A77" t="s">
        <v>1941</v>
      </c>
      <c r="B77" t="s">
        <v>2010</v>
      </c>
      <c r="C77" t="s">
        <v>2011</v>
      </c>
      <c r="D77" t="s">
        <v>2012</v>
      </c>
      <c r="E77">
        <v>7.99</v>
      </c>
      <c r="F77" t="s">
        <v>2013</v>
      </c>
      <c r="G77" t="s">
        <v>1803</v>
      </c>
    </row>
    <row r="78" spans="1:7">
      <c r="A78" t="s">
        <v>1941</v>
      </c>
      <c r="B78" t="s">
        <v>2014</v>
      </c>
      <c r="C78" t="s">
        <v>1990</v>
      </c>
      <c r="D78" t="s">
        <v>1839</v>
      </c>
      <c r="E78">
        <v>6.69</v>
      </c>
      <c r="F78" t="s">
        <v>2009</v>
      </c>
      <c r="G78" t="s">
        <v>1807</v>
      </c>
    </row>
    <row r="79" spans="1:7">
      <c r="A79" t="s">
        <v>1941</v>
      </c>
      <c r="B79" t="s">
        <v>2015</v>
      </c>
      <c r="C79" t="s">
        <v>2016</v>
      </c>
      <c r="D79" t="s">
        <v>1944</v>
      </c>
      <c r="E79">
        <v>12.99</v>
      </c>
      <c r="F79" t="s">
        <v>2017</v>
      </c>
      <c r="G79" t="s">
        <v>1803</v>
      </c>
    </row>
    <row r="80" spans="1:7">
      <c r="A80" t="s">
        <v>1941</v>
      </c>
      <c r="B80" t="s">
        <v>2018</v>
      </c>
      <c r="C80" t="s">
        <v>2019</v>
      </c>
      <c r="D80" t="s">
        <v>2019</v>
      </c>
      <c r="E80">
        <v>5.99</v>
      </c>
      <c r="F80" t="s">
        <v>1991</v>
      </c>
      <c r="G80" t="s">
        <v>1803</v>
      </c>
    </row>
    <row r="81" spans="1:7">
      <c r="A81" t="s">
        <v>1941</v>
      </c>
      <c r="B81" t="s">
        <v>2020</v>
      </c>
      <c r="C81" t="s">
        <v>2021</v>
      </c>
      <c r="D81" t="s">
        <v>2022</v>
      </c>
      <c r="E81">
        <v>8.0500000000000007</v>
      </c>
      <c r="F81" t="s">
        <v>2023</v>
      </c>
      <c r="G81" t="s">
        <v>1803</v>
      </c>
    </row>
    <row r="82" spans="1:7">
      <c r="A82" t="s">
        <v>1941</v>
      </c>
      <c r="B82" t="s">
        <v>2024</v>
      </c>
      <c r="C82" t="s">
        <v>2025</v>
      </c>
      <c r="D82" t="s">
        <v>2025</v>
      </c>
      <c r="E82">
        <v>6.69</v>
      </c>
      <c r="F82" t="s">
        <v>2026</v>
      </c>
      <c r="G82" t="s">
        <v>1803</v>
      </c>
    </row>
    <row r="83" spans="1:7">
      <c r="A83" t="s">
        <v>1941</v>
      </c>
      <c r="B83" t="s">
        <v>2027</v>
      </c>
      <c r="C83" t="s">
        <v>2028</v>
      </c>
      <c r="D83" t="s">
        <v>2029</v>
      </c>
      <c r="E83">
        <v>12.79</v>
      </c>
      <c r="F83" t="s">
        <v>2007</v>
      </c>
      <c r="G83" t="s">
        <v>1803</v>
      </c>
    </row>
    <row r="84" spans="1:7">
      <c r="A84" t="s">
        <v>1941</v>
      </c>
      <c r="B84" t="s">
        <v>2030</v>
      </c>
      <c r="C84" t="s">
        <v>2011</v>
      </c>
      <c r="D84" t="s">
        <v>2012</v>
      </c>
      <c r="E84">
        <v>7.49</v>
      </c>
      <c r="F84" t="s">
        <v>2013</v>
      </c>
      <c r="G84" t="s">
        <v>1803</v>
      </c>
    </row>
    <row r="85" spans="1:7">
      <c r="A85" t="s">
        <v>1941</v>
      </c>
      <c r="B85" t="s">
        <v>2031</v>
      </c>
      <c r="C85" t="s">
        <v>2019</v>
      </c>
      <c r="D85" t="s">
        <v>2019</v>
      </c>
      <c r="E85">
        <v>4.59</v>
      </c>
      <c r="F85" t="s">
        <v>2009</v>
      </c>
      <c r="G85" t="s">
        <v>1803</v>
      </c>
    </row>
    <row r="86" spans="1:7">
      <c r="A86" t="s">
        <v>1941</v>
      </c>
      <c r="B86" t="s">
        <v>2032</v>
      </c>
      <c r="C86" t="s">
        <v>2033</v>
      </c>
      <c r="D86" t="s">
        <v>2034</v>
      </c>
      <c r="E86">
        <v>9.99</v>
      </c>
      <c r="F86" t="s">
        <v>2035</v>
      </c>
      <c r="G86" t="s">
        <v>1807</v>
      </c>
    </row>
    <row r="87" spans="1:7">
      <c r="A87" t="s">
        <v>1941</v>
      </c>
      <c r="B87" t="s">
        <v>2036</v>
      </c>
      <c r="C87" t="s">
        <v>2037</v>
      </c>
      <c r="D87" t="s">
        <v>1839</v>
      </c>
      <c r="E87">
        <v>8.99</v>
      </c>
      <c r="F87" t="s">
        <v>2038</v>
      </c>
      <c r="G87" t="s">
        <v>1803</v>
      </c>
    </row>
    <row r="88" spans="1:7">
      <c r="A88" t="s">
        <v>1941</v>
      </c>
      <c r="B88" t="s">
        <v>2039</v>
      </c>
      <c r="C88" t="s">
        <v>2037</v>
      </c>
      <c r="D88" t="s">
        <v>1839</v>
      </c>
      <c r="E88">
        <v>7.99</v>
      </c>
      <c r="F88" t="s">
        <v>2040</v>
      </c>
      <c r="G88" t="s">
        <v>1807</v>
      </c>
    </row>
    <row r="89" spans="1:7">
      <c r="A89" t="s">
        <v>1941</v>
      </c>
      <c r="B89" t="s">
        <v>2041</v>
      </c>
      <c r="C89" t="s">
        <v>2042</v>
      </c>
      <c r="D89" t="s">
        <v>2043</v>
      </c>
      <c r="E89">
        <v>16.79</v>
      </c>
      <c r="F89" t="s">
        <v>2044</v>
      </c>
      <c r="G89" t="s">
        <v>1803</v>
      </c>
    </row>
    <row r="90" spans="1:7">
      <c r="A90" t="s">
        <v>1941</v>
      </c>
      <c r="B90" t="s">
        <v>2045</v>
      </c>
      <c r="C90" t="s">
        <v>2046</v>
      </c>
      <c r="D90" t="s">
        <v>1962</v>
      </c>
      <c r="E90">
        <v>12.79</v>
      </c>
      <c r="F90" t="s">
        <v>2013</v>
      </c>
      <c r="G90" t="s">
        <v>1803</v>
      </c>
    </row>
    <row r="91" spans="1:7">
      <c r="A91" t="s">
        <v>1941</v>
      </c>
      <c r="B91" t="s">
        <v>2047</v>
      </c>
      <c r="C91" t="s">
        <v>2046</v>
      </c>
      <c r="D91" t="s">
        <v>1962</v>
      </c>
      <c r="E91">
        <v>12.59</v>
      </c>
      <c r="F91" t="s">
        <v>2013</v>
      </c>
      <c r="G91" t="s">
        <v>1803</v>
      </c>
    </row>
    <row r="92" spans="1:7">
      <c r="A92" t="s">
        <v>1941</v>
      </c>
      <c r="B92" t="s">
        <v>2048</v>
      </c>
      <c r="C92" t="s">
        <v>2046</v>
      </c>
      <c r="D92" t="s">
        <v>1962</v>
      </c>
      <c r="E92">
        <v>11.79</v>
      </c>
      <c r="F92" t="s">
        <v>2013</v>
      </c>
      <c r="G92" t="s">
        <v>1803</v>
      </c>
    </row>
    <row r="93" spans="1:7">
      <c r="A93" t="s">
        <v>1941</v>
      </c>
      <c r="B93" t="s">
        <v>2049</v>
      </c>
      <c r="C93" t="s">
        <v>2037</v>
      </c>
      <c r="D93" t="s">
        <v>1839</v>
      </c>
      <c r="E93">
        <v>9.99</v>
      </c>
      <c r="F93" t="s">
        <v>1991</v>
      </c>
      <c r="G93" t="s">
        <v>1803</v>
      </c>
    </row>
    <row r="94" spans="1:7">
      <c r="A94" t="s">
        <v>1941</v>
      </c>
      <c r="B94" t="s">
        <v>2050</v>
      </c>
      <c r="C94" t="s">
        <v>2037</v>
      </c>
      <c r="D94" t="s">
        <v>1839</v>
      </c>
      <c r="E94">
        <v>10.99</v>
      </c>
      <c r="F94" t="s">
        <v>2051</v>
      </c>
      <c r="G94" t="s">
        <v>1807</v>
      </c>
    </row>
    <row r="95" spans="1:7">
      <c r="A95" t="s">
        <v>1941</v>
      </c>
      <c r="B95" t="s">
        <v>2052</v>
      </c>
      <c r="C95" t="s">
        <v>2053</v>
      </c>
      <c r="D95" t="s">
        <v>2054</v>
      </c>
      <c r="E95">
        <v>7.89</v>
      </c>
      <c r="F95" t="s">
        <v>2055</v>
      </c>
      <c r="G95" t="s">
        <v>1803</v>
      </c>
    </row>
    <row r="96" spans="1:7">
      <c r="A96" t="s">
        <v>1941</v>
      </c>
      <c r="B96" t="s">
        <v>2056</v>
      </c>
      <c r="C96" t="s">
        <v>2057</v>
      </c>
      <c r="D96" t="s">
        <v>2058</v>
      </c>
      <c r="E96">
        <v>9.39</v>
      </c>
      <c r="F96" t="s">
        <v>2059</v>
      </c>
      <c r="G96" t="s">
        <v>1803</v>
      </c>
    </row>
    <row r="97" spans="1:7">
      <c r="A97" t="s">
        <v>1941</v>
      </c>
      <c r="B97" t="s">
        <v>2060</v>
      </c>
      <c r="C97" t="s">
        <v>1947</v>
      </c>
      <c r="D97" t="s">
        <v>1948</v>
      </c>
      <c r="E97">
        <v>10.49</v>
      </c>
      <c r="F97" t="s">
        <v>2061</v>
      </c>
      <c r="G97" t="s">
        <v>1803</v>
      </c>
    </row>
    <row r="98" spans="1:7">
      <c r="A98" t="s">
        <v>1941</v>
      </c>
      <c r="B98" t="s">
        <v>2062</v>
      </c>
      <c r="C98" t="s">
        <v>2063</v>
      </c>
      <c r="D98" t="s">
        <v>2064</v>
      </c>
      <c r="E98">
        <v>9.9700000000000006</v>
      </c>
      <c r="F98" t="s">
        <v>2065</v>
      </c>
      <c r="G98" t="s">
        <v>1803</v>
      </c>
    </row>
    <row r="99" spans="1:7">
      <c r="A99" t="s">
        <v>1941</v>
      </c>
      <c r="B99" t="s">
        <v>2066</v>
      </c>
      <c r="C99" t="s">
        <v>2067</v>
      </c>
      <c r="D99" t="s">
        <v>2068</v>
      </c>
      <c r="E99">
        <v>15.99</v>
      </c>
      <c r="F99" t="s">
        <v>2069</v>
      </c>
      <c r="G99" t="s">
        <v>1807</v>
      </c>
    </row>
    <row r="100" spans="1:7">
      <c r="A100" t="s">
        <v>1941</v>
      </c>
      <c r="B100" t="s">
        <v>2070</v>
      </c>
      <c r="C100" t="s">
        <v>2071</v>
      </c>
      <c r="D100" t="s">
        <v>2072</v>
      </c>
      <c r="E100">
        <v>17.989999999999998</v>
      </c>
      <c r="F100" t="s">
        <v>1945</v>
      </c>
      <c r="G100" t="s">
        <v>1803</v>
      </c>
    </row>
    <row r="101" spans="1:7">
      <c r="A101" t="s">
        <v>1941</v>
      </c>
      <c r="B101" t="s">
        <v>2073</v>
      </c>
      <c r="C101" t="s">
        <v>1947</v>
      </c>
      <c r="D101" t="s">
        <v>1948</v>
      </c>
      <c r="E101">
        <v>12.99</v>
      </c>
      <c r="F101" t="s">
        <v>2074</v>
      </c>
      <c r="G101" t="s">
        <v>1807</v>
      </c>
    </row>
    <row r="102" spans="1:7">
      <c r="A102" t="s">
        <v>1941</v>
      </c>
      <c r="B102" t="s">
        <v>2075</v>
      </c>
      <c r="C102" t="s">
        <v>1961</v>
      </c>
      <c r="D102" t="s">
        <v>2076</v>
      </c>
      <c r="E102">
        <v>8.69</v>
      </c>
      <c r="F102" t="s">
        <v>2077</v>
      </c>
      <c r="G102" t="s">
        <v>1803</v>
      </c>
    </row>
    <row r="103" spans="1:7">
      <c r="A103" t="s">
        <v>1941</v>
      </c>
      <c r="B103" t="s">
        <v>2078</v>
      </c>
      <c r="C103" t="s">
        <v>2079</v>
      </c>
      <c r="D103" t="s">
        <v>2080</v>
      </c>
      <c r="E103">
        <v>8.99</v>
      </c>
      <c r="F103" t="s">
        <v>2081</v>
      </c>
      <c r="G103" t="s">
        <v>1803</v>
      </c>
    </row>
    <row r="104" spans="1:7">
      <c r="A104" t="s">
        <v>1941</v>
      </c>
      <c r="B104" t="s">
        <v>2082</v>
      </c>
      <c r="C104" t="s">
        <v>2083</v>
      </c>
      <c r="D104" t="s">
        <v>2084</v>
      </c>
      <c r="E104">
        <v>7.79</v>
      </c>
      <c r="F104" t="s">
        <v>1850</v>
      </c>
      <c r="G104" t="s">
        <v>1803</v>
      </c>
    </row>
    <row r="105" spans="1:7">
      <c r="A105" t="s">
        <v>1941</v>
      </c>
      <c r="B105" t="s">
        <v>2085</v>
      </c>
      <c r="C105" t="s">
        <v>2083</v>
      </c>
      <c r="D105" t="s">
        <v>2084</v>
      </c>
      <c r="E105">
        <v>8.99</v>
      </c>
      <c r="F105" t="s">
        <v>2081</v>
      </c>
      <c r="G105" t="s">
        <v>1803</v>
      </c>
    </row>
    <row r="106" spans="1:7">
      <c r="A106" t="s">
        <v>1941</v>
      </c>
      <c r="B106" t="s">
        <v>2086</v>
      </c>
      <c r="C106" t="s">
        <v>2087</v>
      </c>
      <c r="D106" t="s">
        <v>2088</v>
      </c>
      <c r="E106">
        <v>17.989999999999998</v>
      </c>
      <c r="F106" t="s">
        <v>2089</v>
      </c>
      <c r="G106" t="s">
        <v>1807</v>
      </c>
    </row>
    <row r="107" spans="1:7">
      <c r="A107" t="s">
        <v>1941</v>
      </c>
      <c r="B107" t="s">
        <v>2090</v>
      </c>
      <c r="C107" t="s">
        <v>2057</v>
      </c>
      <c r="D107" t="s">
        <v>2058</v>
      </c>
      <c r="E107">
        <v>15.59</v>
      </c>
      <c r="F107" t="s">
        <v>2091</v>
      </c>
      <c r="G107" t="s">
        <v>1803</v>
      </c>
    </row>
    <row r="108" spans="1:7">
      <c r="A108" t="s">
        <v>1941</v>
      </c>
      <c r="B108" t="s">
        <v>2092</v>
      </c>
      <c r="C108" t="s">
        <v>2093</v>
      </c>
      <c r="D108" t="s">
        <v>2094</v>
      </c>
      <c r="E108">
        <v>9.99</v>
      </c>
      <c r="F108" t="s">
        <v>1871</v>
      </c>
      <c r="G108" t="s">
        <v>1807</v>
      </c>
    </row>
    <row r="109" spans="1:7">
      <c r="A109" t="s">
        <v>1941</v>
      </c>
      <c r="B109" t="s">
        <v>2095</v>
      </c>
      <c r="C109" t="s">
        <v>2096</v>
      </c>
      <c r="D109" t="s">
        <v>2097</v>
      </c>
      <c r="E109">
        <v>10.99</v>
      </c>
      <c r="F109" t="s">
        <v>2098</v>
      </c>
      <c r="G109" t="s">
        <v>1803</v>
      </c>
    </row>
    <row r="110" spans="1:7">
      <c r="A110" t="s">
        <v>1941</v>
      </c>
      <c r="B110" t="s">
        <v>2099</v>
      </c>
      <c r="C110" t="s">
        <v>2100</v>
      </c>
      <c r="D110" t="s">
        <v>2101</v>
      </c>
      <c r="E110">
        <v>15.49</v>
      </c>
      <c r="F110" t="s">
        <v>2102</v>
      </c>
      <c r="G110" t="s">
        <v>1807</v>
      </c>
    </row>
    <row r="111" spans="1:7">
      <c r="A111" t="s">
        <v>1941</v>
      </c>
      <c r="B111" t="s">
        <v>2103</v>
      </c>
      <c r="C111" t="s">
        <v>2104</v>
      </c>
      <c r="D111" t="s">
        <v>2105</v>
      </c>
      <c r="E111">
        <v>9.99</v>
      </c>
      <c r="F111" t="s">
        <v>2106</v>
      </c>
      <c r="G111" t="s">
        <v>1807</v>
      </c>
    </row>
    <row r="112" spans="1:7">
      <c r="A112" t="s">
        <v>1941</v>
      </c>
      <c r="B112" t="s">
        <v>2107</v>
      </c>
      <c r="C112" t="s">
        <v>2108</v>
      </c>
      <c r="D112" t="s">
        <v>2109</v>
      </c>
      <c r="E112">
        <v>4.99</v>
      </c>
      <c r="F112" t="s">
        <v>2110</v>
      </c>
      <c r="G112" t="s">
        <v>1807</v>
      </c>
    </row>
    <row r="113" spans="1:7">
      <c r="A113" t="s">
        <v>1941</v>
      </c>
      <c r="B113" t="s">
        <v>2111</v>
      </c>
      <c r="C113" t="s">
        <v>2112</v>
      </c>
      <c r="D113" t="s">
        <v>2113</v>
      </c>
      <c r="E113">
        <v>2.99</v>
      </c>
      <c r="F113" t="s">
        <v>2114</v>
      </c>
      <c r="G113" t="s">
        <v>1807</v>
      </c>
    </row>
    <row r="114" spans="1:7">
      <c r="A114" t="s">
        <v>1941</v>
      </c>
      <c r="B114" t="s">
        <v>2111</v>
      </c>
      <c r="C114" t="s">
        <v>2115</v>
      </c>
      <c r="D114" t="s">
        <v>2116</v>
      </c>
      <c r="E114">
        <v>7.99</v>
      </c>
      <c r="F114" t="s">
        <v>2117</v>
      </c>
      <c r="G114" t="s">
        <v>1807</v>
      </c>
    </row>
    <row r="115" spans="1:7">
      <c r="A115" t="s">
        <v>1941</v>
      </c>
      <c r="B115" t="s">
        <v>2118</v>
      </c>
      <c r="C115" t="s">
        <v>2119</v>
      </c>
      <c r="D115" t="s">
        <v>2120</v>
      </c>
      <c r="E115">
        <v>18.489999999999998</v>
      </c>
      <c r="F115" t="s">
        <v>2121</v>
      </c>
      <c r="G115" t="s">
        <v>1807</v>
      </c>
    </row>
    <row r="116" spans="1:7">
      <c r="A116" t="s">
        <v>2122</v>
      </c>
      <c r="B116" t="s">
        <v>2123</v>
      </c>
      <c r="C116" t="s">
        <v>2124</v>
      </c>
      <c r="D116" t="s">
        <v>1784</v>
      </c>
      <c r="E116">
        <v>12.99</v>
      </c>
      <c r="F116" t="s">
        <v>2125</v>
      </c>
      <c r="G116" t="s">
        <v>1807</v>
      </c>
    </row>
    <row r="117" spans="1:7">
      <c r="A117" t="s">
        <v>2122</v>
      </c>
      <c r="B117" t="s">
        <v>2126</v>
      </c>
      <c r="C117" t="s">
        <v>2127</v>
      </c>
      <c r="D117" t="s">
        <v>2128</v>
      </c>
      <c r="E117">
        <v>8.69</v>
      </c>
      <c r="F117" t="s">
        <v>2129</v>
      </c>
      <c r="G117" t="s">
        <v>1807</v>
      </c>
    </row>
    <row r="118" spans="1:7">
      <c r="A118" t="s">
        <v>2122</v>
      </c>
      <c r="B118" t="s">
        <v>2130</v>
      </c>
      <c r="C118" t="s">
        <v>2131</v>
      </c>
      <c r="D118" t="s">
        <v>1890</v>
      </c>
      <c r="E118">
        <v>9.69</v>
      </c>
      <c r="F118" t="s">
        <v>2132</v>
      </c>
      <c r="G118" t="s">
        <v>1807</v>
      </c>
    </row>
    <row r="119" spans="1:7">
      <c r="A119" t="s">
        <v>2122</v>
      </c>
      <c r="B119" t="s">
        <v>2133</v>
      </c>
      <c r="C119" t="s">
        <v>2134</v>
      </c>
      <c r="D119" t="s">
        <v>2128</v>
      </c>
      <c r="E119">
        <v>8.59</v>
      </c>
      <c r="F119" t="s">
        <v>2135</v>
      </c>
      <c r="G119" t="s">
        <v>1807</v>
      </c>
    </row>
    <row r="120" spans="1:7">
      <c r="A120" t="s">
        <v>2122</v>
      </c>
      <c r="B120" t="s">
        <v>2136</v>
      </c>
      <c r="C120" t="s">
        <v>1790</v>
      </c>
      <c r="D120" t="s">
        <v>1790</v>
      </c>
      <c r="E120" t="s">
        <v>1790</v>
      </c>
      <c r="F120" t="s">
        <v>2137</v>
      </c>
      <c r="G120" t="s">
        <v>1807</v>
      </c>
    </row>
    <row r="121" spans="1:7">
      <c r="A121" t="s">
        <v>2122</v>
      </c>
      <c r="B121" t="s">
        <v>2138</v>
      </c>
      <c r="C121" t="s">
        <v>1890</v>
      </c>
      <c r="D121" t="s">
        <v>1890</v>
      </c>
      <c r="E121">
        <v>8.99</v>
      </c>
      <c r="F121" t="s">
        <v>1915</v>
      </c>
      <c r="G121" t="s">
        <v>1807</v>
      </c>
    </row>
    <row r="122" spans="1:7">
      <c r="A122" t="s">
        <v>2122</v>
      </c>
      <c r="B122" t="s">
        <v>2139</v>
      </c>
      <c r="C122" t="s">
        <v>2140</v>
      </c>
      <c r="D122" t="s">
        <v>1779</v>
      </c>
      <c r="E122">
        <v>11.49</v>
      </c>
      <c r="F122" t="s">
        <v>2141</v>
      </c>
      <c r="G122" t="s">
        <v>1803</v>
      </c>
    </row>
    <row r="123" spans="1:7">
      <c r="A123" t="s">
        <v>2122</v>
      </c>
      <c r="B123" t="s">
        <v>2142</v>
      </c>
      <c r="C123" t="s">
        <v>1790</v>
      </c>
      <c r="D123" t="s">
        <v>1790</v>
      </c>
      <c r="E123" t="s">
        <v>1790</v>
      </c>
      <c r="F123" t="s">
        <v>2143</v>
      </c>
      <c r="G123" t="s">
        <v>1803</v>
      </c>
    </row>
    <row r="124" spans="1:7">
      <c r="A124" t="s">
        <v>2122</v>
      </c>
      <c r="B124" t="s">
        <v>2144</v>
      </c>
      <c r="C124" t="s">
        <v>1790</v>
      </c>
      <c r="D124" t="s">
        <v>1790</v>
      </c>
      <c r="E124" t="s">
        <v>1790</v>
      </c>
      <c r="F124" t="s">
        <v>2145</v>
      </c>
      <c r="G124" t="s">
        <v>1807</v>
      </c>
    </row>
    <row r="125" spans="1:7">
      <c r="A125" t="s">
        <v>2122</v>
      </c>
      <c r="B125" t="s">
        <v>2146</v>
      </c>
      <c r="C125" t="s">
        <v>1790</v>
      </c>
      <c r="D125" t="s">
        <v>1790</v>
      </c>
      <c r="E125" t="s">
        <v>1790</v>
      </c>
      <c r="F125" t="s">
        <v>2147</v>
      </c>
      <c r="G125" t="s">
        <v>1807</v>
      </c>
    </row>
    <row r="126" spans="1:7">
      <c r="A126" t="s">
        <v>2122</v>
      </c>
      <c r="B126" t="s">
        <v>2148</v>
      </c>
      <c r="C126" t="s">
        <v>1779</v>
      </c>
      <c r="D126" t="s">
        <v>1779</v>
      </c>
      <c r="E126">
        <v>7.69</v>
      </c>
      <c r="F126" t="s">
        <v>2149</v>
      </c>
      <c r="G126" t="s">
        <v>1807</v>
      </c>
    </row>
    <row r="127" spans="1:7">
      <c r="A127" t="s">
        <v>2122</v>
      </c>
      <c r="B127" t="s">
        <v>2150</v>
      </c>
      <c r="C127" t="s">
        <v>1890</v>
      </c>
      <c r="D127" t="s">
        <v>1890</v>
      </c>
      <c r="E127">
        <v>8.99</v>
      </c>
      <c r="F127" t="s">
        <v>1915</v>
      </c>
      <c r="G127" t="s">
        <v>1807</v>
      </c>
    </row>
    <row r="128" spans="1:7">
      <c r="A128" t="s">
        <v>2122</v>
      </c>
      <c r="B128" t="s">
        <v>2151</v>
      </c>
      <c r="C128" t="s">
        <v>1779</v>
      </c>
      <c r="D128" t="s">
        <v>1779</v>
      </c>
      <c r="E128">
        <v>9.49</v>
      </c>
      <c r="F128" t="s">
        <v>2152</v>
      </c>
      <c r="G128" t="s">
        <v>1807</v>
      </c>
    </row>
    <row r="129" spans="1:7">
      <c r="A129" t="s">
        <v>2122</v>
      </c>
      <c r="B129" t="s">
        <v>2153</v>
      </c>
      <c r="C129" t="s">
        <v>2131</v>
      </c>
      <c r="D129" t="s">
        <v>1890</v>
      </c>
      <c r="E129">
        <v>7.99</v>
      </c>
      <c r="F129" t="s">
        <v>2154</v>
      </c>
      <c r="G129" t="s">
        <v>1807</v>
      </c>
    </row>
    <row r="130" spans="1:7">
      <c r="A130" t="s">
        <v>2122</v>
      </c>
      <c r="B130" t="s">
        <v>2155</v>
      </c>
      <c r="C130" t="s">
        <v>2156</v>
      </c>
      <c r="D130" t="s">
        <v>2157</v>
      </c>
      <c r="E130">
        <v>8.99</v>
      </c>
      <c r="F130" t="s">
        <v>2158</v>
      </c>
      <c r="G130" t="s">
        <v>1807</v>
      </c>
    </row>
    <row r="131" spans="1:7">
      <c r="A131" t="s">
        <v>2122</v>
      </c>
      <c r="B131" t="s">
        <v>2159</v>
      </c>
      <c r="C131" t="s">
        <v>1890</v>
      </c>
      <c r="D131" t="s">
        <v>1890</v>
      </c>
      <c r="E131">
        <v>10.69</v>
      </c>
      <c r="F131" t="s">
        <v>2160</v>
      </c>
      <c r="G131" t="s">
        <v>1807</v>
      </c>
    </row>
    <row r="132" spans="1:7">
      <c r="A132" t="s">
        <v>2122</v>
      </c>
      <c r="B132" t="s">
        <v>2161</v>
      </c>
      <c r="C132" t="s">
        <v>1790</v>
      </c>
      <c r="D132" t="s">
        <v>1790</v>
      </c>
      <c r="E132" t="s">
        <v>1790</v>
      </c>
      <c r="F132" t="s">
        <v>2162</v>
      </c>
      <c r="G132" t="s">
        <v>1807</v>
      </c>
    </row>
    <row r="133" spans="1:7">
      <c r="A133" t="s">
        <v>2122</v>
      </c>
      <c r="B133" t="s">
        <v>2163</v>
      </c>
      <c r="C133" t="s">
        <v>1790</v>
      </c>
      <c r="D133" t="s">
        <v>1790</v>
      </c>
      <c r="E133" t="s">
        <v>1790</v>
      </c>
      <c r="F133" t="s">
        <v>2164</v>
      </c>
      <c r="G133" t="s">
        <v>1807</v>
      </c>
    </row>
    <row r="134" spans="1:7">
      <c r="A134" t="s">
        <v>2122</v>
      </c>
      <c r="B134" t="s">
        <v>2165</v>
      </c>
      <c r="C134" t="s">
        <v>1790</v>
      </c>
      <c r="D134" t="s">
        <v>1790</v>
      </c>
      <c r="E134" t="s">
        <v>1790</v>
      </c>
      <c r="F134" t="s">
        <v>2166</v>
      </c>
      <c r="G134" t="s">
        <v>1807</v>
      </c>
    </row>
    <row r="135" spans="1:7">
      <c r="A135" t="s">
        <v>2122</v>
      </c>
      <c r="B135" t="s">
        <v>2167</v>
      </c>
      <c r="C135" t="s">
        <v>1790</v>
      </c>
      <c r="D135" t="s">
        <v>1790</v>
      </c>
      <c r="E135" t="s">
        <v>1790</v>
      </c>
      <c r="F135" t="s">
        <v>2168</v>
      </c>
      <c r="G135" t="s">
        <v>1807</v>
      </c>
    </row>
    <row r="136" spans="1:7">
      <c r="A136" t="s">
        <v>2122</v>
      </c>
      <c r="B136" t="s">
        <v>2169</v>
      </c>
      <c r="C136" t="s">
        <v>1914</v>
      </c>
      <c r="D136" t="s">
        <v>1914</v>
      </c>
      <c r="E136">
        <v>4.99</v>
      </c>
      <c r="F136" t="s">
        <v>2170</v>
      </c>
      <c r="G136" t="s">
        <v>1807</v>
      </c>
    </row>
    <row r="137" spans="1:7">
      <c r="A137" t="s">
        <v>2122</v>
      </c>
      <c r="B137" t="s">
        <v>2171</v>
      </c>
      <c r="C137" t="s">
        <v>1778</v>
      </c>
      <c r="D137" t="s">
        <v>1778</v>
      </c>
      <c r="E137">
        <v>10.99</v>
      </c>
      <c r="F137" t="s">
        <v>2164</v>
      </c>
      <c r="G137" t="s">
        <v>1807</v>
      </c>
    </row>
    <row r="138" spans="1:7">
      <c r="A138" t="s">
        <v>2122</v>
      </c>
      <c r="B138" t="s">
        <v>2172</v>
      </c>
      <c r="C138" t="s">
        <v>1790</v>
      </c>
      <c r="D138" t="s">
        <v>1790</v>
      </c>
      <c r="E138" t="s">
        <v>1790</v>
      </c>
      <c r="F138" t="s">
        <v>2173</v>
      </c>
      <c r="G138" t="s">
        <v>1807</v>
      </c>
    </row>
    <row r="139" spans="1:7">
      <c r="A139" t="s">
        <v>2122</v>
      </c>
      <c r="B139" t="s">
        <v>2174</v>
      </c>
      <c r="C139" t="s">
        <v>1890</v>
      </c>
      <c r="D139" t="s">
        <v>1890</v>
      </c>
      <c r="E139">
        <v>8.99</v>
      </c>
      <c r="F139" t="s">
        <v>1915</v>
      </c>
      <c r="G139" t="s">
        <v>1807</v>
      </c>
    </row>
    <row r="140" spans="1:7">
      <c r="A140" t="s">
        <v>2122</v>
      </c>
      <c r="B140" t="s">
        <v>2175</v>
      </c>
      <c r="C140" t="s">
        <v>2176</v>
      </c>
      <c r="D140" t="s">
        <v>2176</v>
      </c>
      <c r="E140">
        <v>8.39</v>
      </c>
      <c r="F140" t="s">
        <v>2177</v>
      </c>
      <c r="G140" t="s">
        <v>1807</v>
      </c>
    </row>
    <row r="141" spans="1:7">
      <c r="A141" t="s">
        <v>2122</v>
      </c>
      <c r="B141" t="s">
        <v>2178</v>
      </c>
      <c r="C141" t="s">
        <v>2179</v>
      </c>
      <c r="D141" t="s">
        <v>2180</v>
      </c>
      <c r="E141">
        <v>9.99</v>
      </c>
      <c r="F141" t="s">
        <v>2154</v>
      </c>
      <c r="G141" t="s">
        <v>1803</v>
      </c>
    </row>
    <row r="142" spans="1:7">
      <c r="A142" t="s">
        <v>2122</v>
      </c>
      <c r="B142" t="s">
        <v>2181</v>
      </c>
      <c r="C142" t="s">
        <v>2182</v>
      </c>
      <c r="D142" t="s">
        <v>2182</v>
      </c>
      <c r="E142">
        <v>9.89</v>
      </c>
      <c r="F142" t="s">
        <v>2183</v>
      </c>
      <c r="G142" t="s">
        <v>1807</v>
      </c>
    </row>
    <row r="143" spans="1:7">
      <c r="A143" t="s">
        <v>2122</v>
      </c>
      <c r="B143" t="s">
        <v>2184</v>
      </c>
      <c r="C143" t="s">
        <v>1784</v>
      </c>
      <c r="D143" t="s">
        <v>1784</v>
      </c>
      <c r="E143">
        <v>8.39</v>
      </c>
      <c r="F143" t="s">
        <v>2185</v>
      </c>
      <c r="G143" t="s">
        <v>1807</v>
      </c>
    </row>
    <row r="144" spans="1:7">
      <c r="A144" t="s">
        <v>2122</v>
      </c>
      <c r="B144" t="s">
        <v>2186</v>
      </c>
      <c r="C144" t="s">
        <v>1790</v>
      </c>
      <c r="D144" t="s">
        <v>1790</v>
      </c>
      <c r="E144" t="s">
        <v>1790</v>
      </c>
      <c r="F144" t="s">
        <v>2187</v>
      </c>
      <c r="G144" t="s">
        <v>1807</v>
      </c>
    </row>
    <row r="145" spans="1:7">
      <c r="A145" t="s">
        <v>2122</v>
      </c>
      <c r="B145" t="s">
        <v>2188</v>
      </c>
      <c r="C145" t="s">
        <v>2189</v>
      </c>
      <c r="D145" t="s">
        <v>2189</v>
      </c>
      <c r="E145">
        <v>4.99</v>
      </c>
      <c r="F145" t="s">
        <v>2190</v>
      </c>
      <c r="G145" t="s">
        <v>1807</v>
      </c>
    </row>
    <row r="146" spans="1:7">
      <c r="A146" t="s">
        <v>2122</v>
      </c>
      <c r="B146" t="s">
        <v>2191</v>
      </c>
      <c r="C146" t="s">
        <v>1790</v>
      </c>
      <c r="D146" t="s">
        <v>1790</v>
      </c>
      <c r="E146" t="s">
        <v>1790</v>
      </c>
      <c r="F146" t="s">
        <v>2192</v>
      </c>
      <c r="G146" t="s">
        <v>1807</v>
      </c>
    </row>
    <row r="147" spans="1:7">
      <c r="A147" t="s">
        <v>2122</v>
      </c>
      <c r="B147" t="s">
        <v>2193</v>
      </c>
      <c r="C147" t="s">
        <v>2194</v>
      </c>
      <c r="D147" t="s">
        <v>2195</v>
      </c>
      <c r="E147">
        <v>9.99</v>
      </c>
      <c r="F147" t="s">
        <v>2117</v>
      </c>
      <c r="G147" t="s">
        <v>1803</v>
      </c>
    </row>
    <row r="148" spans="1:7">
      <c r="A148" t="s">
        <v>2122</v>
      </c>
      <c r="B148" t="s">
        <v>2196</v>
      </c>
      <c r="C148" t="s">
        <v>2197</v>
      </c>
      <c r="D148" t="s">
        <v>1792</v>
      </c>
      <c r="E148">
        <v>13.89</v>
      </c>
      <c r="F148" t="s">
        <v>2198</v>
      </c>
      <c r="G148" t="s">
        <v>1803</v>
      </c>
    </row>
    <row r="149" spans="1:7">
      <c r="A149" t="s">
        <v>2122</v>
      </c>
      <c r="B149" t="s">
        <v>2199</v>
      </c>
      <c r="C149" t="s">
        <v>2200</v>
      </c>
      <c r="D149" t="s">
        <v>2201</v>
      </c>
      <c r="E149">
        <v>6.79</v>
      </c>
      <c r="F149" t="s">
        <v>2202</v>
      </c>
      <c r="G149" t="s">
        <v>1807</v>
      </c>
    </row>
    <row r="150" spans="1:7">
      <c r="A150" t="s">
        <v>2122</v>
      </c>
      <c r="B150" t="s">
        <v>2203</v>
      </c>
      <c r="C150" t="s">
        <v>2204</v>
      </c>
      <c r="D150" t="s">
        <v>2204</v>
      </c>
      <c r="E150">
        <v>5.49</v>
      </c>
      <c r="F150" t="s">
        <v>2205</v>
      </c>
      <c r="G150" t="s">
        <v>1807</v>
      </c>
    </row>
    <row r="151" spans="1:7">
      <c r="A151" t="s">
        <v>2122</v>
      </c>
      <c r="B151" t="s">
        <v>2206</v>
      </c>
      <c r="C151" t="s">
        <v>1790</v>
      </c>
      <c r="D151" t="s">
        <v>1790</v>
      </c>
      <c r="E151" t="s">
        <v>1790</v>
      </c>
      <c r="F151" t="s">
        <v>2207</v>
      </c>
      <c r="G151" t="s">
        <v>1807</v>
      </c>
    </row>
    <row r="152" spans="1:7">
      <c r="A152" t="s">
        <v>2122</v>
      </c>
      <c r="B152" t="s">
        <v>2208</v>
      </c>
      <c r="C152" t="s">
        <v>1890</v>
      </c>
      <c r="D152" t="s">
        <v>1890</v>
      </c>
      <c r="E152">
        <v>8.49</v>
      </c>
      <c r="F152" t="s">
        <v>2209</v>
      </c>
      <c r="G152" t="s">
        <v>1803</v>
      </c>
    </row>
    <row r="153" spans="1:7">
      <c r="A153" t="s">
        <v>2122</v>
      </c>
      <c r="B153" t="s">
        <v>2208</v>
      </c>
      <c r="C153" t="s">
        <v>1792</v>
      </c>
      <c r="D153" t="s">
        <v>1792</v>
      </c>
      <c r="E153">
        <v>13.89</v>
      </c>
      <c r="F153" t="s">
        <v>2198</v>
      </c>
      <c r="G153" t="s">
        <v>1803</v>
      </c>
    </row>
    <row r="154" spans="1:7">
      <c r="A154" t="s">
        <v>2122</v>
      </c>
      <c r="B154" t="s">
        <v>2210</v>
      </c>
      <c r="C154" t="s">
        <v>2197</v>
      </c>
      <c r="D154" t="s">
        <v>1792</v>
      </c>
      <c r="E154">
        <v>13.89</v>
      </c>
      <c r="F154" t="s">
        <v>2198</v>
      </c>
      <c r="G154" t="s">
        <v>1803</v>
      </c>
    </row>
    <row r="155" spans="1:7">
      <c r="A155" t="s">
        <v>2122</v>
      </c>
      <c r="B155" t="s">
        <v>2211</v>
      </c>
      <c r="C155" t="s">
        <v>2197</v>
      </c>
      <c r="D155" t="s">
        <v>1792</v>
      </c>
      <c r="E155">
        <v>14.59</v>
      </c>
      <c r="F155" t="s">
        <v>2212</v>
      </c>
      <c r="G155" t="s">
        <v>1803</v>
      </c>
    </row>
    <row r="156" spans="1:7">
      <c r="A156" t="s">
        <v>2122</v>
      </c>
      <c r="B156" t="s">
        <v>2213</v>
      </c>
      <c r="C156" t="s">
        <v>2197</v>
      </c>
      <c r="D156" t="s">
        <v>1792</v>
      </c>
      <c r="E156">
        <v>13.59</v>
      </c>
      <c r="F156" t="s">
        <v>2214</v>
      </c>
      <c r="G156" t="s">
        <v>1803</v>
      </c>
    </row>
    <row r="157" spans="1:7">
      <c r="A157" t="s">
        <v>2122</v>
      </c>
      <c r="B157" t="s">
        <v>2215</v>
      </c>
      <c r="C157" t="s">
        <v>1783</v>
      </c>
      <c r="D157" t="s">
        <v>1783</v>
      </c>
      <c r="E157">
        <v>14.79</v>
      </c>
      <c r="F157" t="s">
        <v>2216</v>
      </c>
      <c r="G157" t="s">
        <v>1807</v>
      </c>
    </row>
    <row r="158" spans="1:7">
      <c r="A158" t="s">
        <v>2122</v>
      </c>
      <c r="B158" t="s">
        <v>2217</v>
      </c>
      <c r="C158" t="s">
        <v>2218</v>
      </c>
      <c r="D158" t="s">
        <v>1792</v>
      </c>
      <c r="E158">
        <v>14.99</v>
      </c>
      <c r="F158" t="s">
        <v>2219</v>
      </c>
      <c r="G158" t="s">
        <v>1803</v>
      </c>
    </row>
    <row r="159" spans="1:7">
      <c r="A159" t="s">
        <v>2122</v>
      </c>
      <c r="B159" t="s">
        <v>2220</v>
      </c>
      <c r="C159" t="s">
        <v>1790</v>
      </c>
      <c r="D159" t="s">
        <v>1790</v>
      </c>
      <c r="E159" t="s">
        <v>1790</v>
      </c>
      <c r="F159" t="s">
        <v>2221</v>
      </c>
      <c r="G159" t="s">
        <v>1807</v>
      </c>
    </row>
    <row r="160" spans="1:7">
      <c r="A160" t="s">
        <v>2122</v>
      </c>
      <c r="B160" t="s">
        <v>2222</v>
      </c>
      <c r="C160" t="s">
        <v>1778</v>
      </c>
      <c r="D160" t="s">
        <v>1778</v>
      </c>
      <c r="E160">
        <v>6.99</v>
      </c>
      <c r="F160" t="s">
        <v>2166</v>
      </c>
      <c r="G160" t="s">
        <v>1807</v>
      </c>
    </row>
    <row r="161" spans="1:7">
      <c r="A161" t="s">
        <v>2122</v>
      </c>
      <c r="B161" t="s">
        <v>2223</v>
      </c>
      <c r="C161" t="s">
        <v>2224</v>
      </c>
      <c r="D161" t="s">
        <v>1779</v>
      </c>
      <c r="E161">
        <v>7.99</v>
      </c>
      <c r="F161" t="s">
        <v>2225</v>
      </c>
      <c r="G161" t="s">
        <v>1807</v>
      </c>
    </row>
    <row r="162" spans="1:7">
      <c r="A162" t="s">
        <v>2122</v>
      </c>
      <c r="B162" t="s">
        <v>2226</v>
      </c>
      <c r="C162" t="s">
        <v>1790</v>
      </c>
      <c r="D162" t="s">
        <v>1790</v>
      </c>
      <c r="E162" t="s">
        <v>1790</v>
      </c>
      <c r="F162" t="s">
        <v>2227</v>
      </c>
      <c r="G162" t="s">
        <v>1807</v>
      </c>
    </row>
    <row r="163" spans="1:7">
      <c r="A163" t="s">
        <v>2122</v>
      </c>
      <c r="B163" t="s">
        <v>2228</v>
      </c>
      <c r="C163" t="s">
        <v>1790</v>
      </c>
      <c r="D163" t="s">
        <v>1790</v>
      </c>
      <c r="E163" t="s">
        <v>1790</v>
      </c>
      <c r="F163" t="s">
        <v>2229</v>
      </c>
      <c r="G163" t="s">
        <v>1807</v>
      </c>
    </row>
    <row r="164" spans="1:7">
      <c r="A164" t="s">
        <v>2122</v>
      </c>
      <c r="B164" t="s">
        <v>2230</v>
      </c>
      <c r="C164" t="s">
        <v>2231</v>
      </c>
      <c r="D164" t="s">
        <v>2231</v>
      </c>
      <c r="E164">
        <v>7.29</v>
      </c>
      <c r="F164" t="s">
        <v>2232</v>
      </c>
      <c r="G164" t="s">
        <v>1807</v>
      </c>
    </row>
    <row r="165" spans="1:7">
      <c r="A165" t="s">
        <v>2122</v>
      </c>
      <c r="B165" t="s">
        <v>2233</v>
      </c>
      <c r="C165" t="s">
        <v>1790</v>
      </c>
      <c r="D165" t="s">
        <v>1790</v>
      </c>
      <c r="E165" t="s">
        <v>1790</v>
      </c>
      <c r="F165" t="s">
        <v>2234</v>
      </c>
      <c r="G165" t="s">
        <v>1807</v>
      </c>
    </row>
    <row r="166" spans="1:7">
      <c r="A166" t="s">
        <v>2122</v>
      </c>
      <c r="B166" t="s">
        <v>2235</v>
      </c>
      <c r="C166" t="s">
        <v>2236</v>
      </c>
      <c r="D166" t="s">
        <v>2236</v>
      </c>
      <c r="E166">
        <v>12.99</v>
      </c>
      <c r="F166" t="s">
        <v>2237</v>
      </c>
      <c r="G166" t="s">
        <v>1807</v>
      </c>
    </row>
    <row r="167" spans="1:7">
      <c r="A167" t="s">
        <v>2122</v>
      </c>
      <c r="B167" t="s">
        <v>2238</v>
      </c>
      <c r="C167" t="s">
        <v>1890</v>
      </c>
      <c r="D167" t="s">
        <v>1890</v>
      </c>
      <c r="E167">
        <v>10.99</v>
      </c>
      <c r="F167" t="s">
        <v>2239</v>
      </c>
      <c r="G167" t="s">
        <v>1807</v>
      </c>
    </row>
    <row r="168" spans="1:7">
      <c r="A168" t="s">
        <v>2122</v>
      </c>
      <c r="B168" t="s">
        <v>2240</v>
      </c>
      <c r="C168" t="s">
        <v>2241</v>
      </c>
      <c r="D168" t="s">
        <v>2242</v>
      </c>
      <c r="E168">
        <v>9.99</v>
      </c>
      <c r="F168" t="s">
        <v>2243</v>
      </c>
      <c r="G168" t="s">
        <v>1803</v>
      </c>
    </row>
    <row r="169" spans="1:7">
      <c r="A169" t="s">
        <v>2122</v>
      </c>
      <c r="B169" t="s">
        <v>2244</v>
      </c>
      <c r="C169" t="s">
        <v>1790</v>
      </c>
      <c r="D169" t="s">
        <v>1790</v>
      </c>
      <c r="E169" t="s">
        <v>1790</v>
      </c>
      <c r="F169" t="s">
        <v>2221</v>
      </c>
      <c r="G169" t="s">
        <v>1807</v>
      </c>
    </row>
    <row r="170" spans="1:7">
      <c r="A170" t="s">
        <v>2122</v>
      </c>
      <c r="B170" t="s">
        <v>2245</v>
      </c>
      <c r="C170" t="s">
        <v>1830</v>
      </c>
      <c r="D170" t="s">
        <v>1792</v>
      </c>
      <c r="E170">
        <v>12.99</v>
      </c>
      <c r="F170" t="s">
        <v>2246</v>
      </c>
      <c r="G170" t="s">
        <v>1803</v>
      </c>
    </row>
    <row r="171" spans="1:7">
      <c r="A171" t="s">
        <v>2122</v>
      </c>
      <c r="B171" t="s">
        <v>2247</v>
      </c>
      <c r="C171" t="s">
        <v>1890</v>
      </c>
      <c r="D171" t="s">
        <v>1890</v>
      </c>
      <c r="E171">
        <v>7.99</v>
      </c>
      <c r="F171" t="s">
        <v>2248</v>
      </c>
      <c r="G171" t="s">
        <v>1803</v>
      </c>
    </row>
    <row r="172" spans="1:7">
      <c r="A172" t="s">
        <v>2122</v>
      </c>
      <c r="B172" t="s">
        <v>2249</v>
      </c>
      <c r="C172" t="s">
        <v>2180</v>
      </c>
      <c r="D172" t="s">
        <v>2180</v>
      </c>
      <c r="E172">
        <v>7.99</v>
      </c>
      <c r="F172" t="s">
        <v>2250</v>
      </c>
      <c r="G172" t="s">
        <v>1803</v>
      </c>
    </row>
    <row r="173" spans="1:7">
      <c r="A173" t="s">
        <v>2122</v>
      </c>
      <c r="B173" t="s">
        <v>2251</v>
      </c>
      <c r="C173" t="s">
        <v>1890</v>
      </c>
      <c r="D173" t="s">
        <v>1890</v>
      </c>
      <c r="E173">
        <v>10.79</v>
      </c>
      <c r="F173" t="s">
        <v>2252</v>
      </c>
      <c r="G173" t="s">
        <v>1803</v>
      </c>
    </row>
    <row r="174" spans="1:7">
      <c r="A174" t="s">
        <v>2122</v>
      </c>
      <c r="B174" t="s">
        <v>2253</v>
      </c>
      <c r="C174" t="s">
        <v>2180</v>
      </c>
      <c r="D174" t="s">
        <v>2180</v>
      </c>
      <c r="E174">
        <v>8.49</v>
      </c>
      <c r="F174" t="s">
        <v>2254</v>
      </c>
      <c r="G174" t="s">
        <v>1803</v>
      </c>
    </row>
    <row r="175" spans="1:7">
      <c r="A175" t="s">
        <v>2122</v>
      </c>
      <c r="B175" t="s">
        <v>2253</v>
      </c>
      <c r="C175" t="s">
        <v>1792</v>
      </c>
      <c r="D175" t="s">
        <v>1792</v>
      </c>
      <c r="E175">
        <v>15.99</v>
      </c>
      <c r="F175" t="s">
        <v>2250</v>
      </c>
      <c r="G175" t="s">
        <v>1803</v>
      </c>
    </row>
    <row r="176" spans="1:7">
      <c r="A176" t="s">
        <v>2122</v>
      </c>
      <c r="B176" t="s">
        <v>2255</v>
      </c>
      <c r="C176" t="s">
        <v>2197</v>
      </c>
      <c r="D176" t="s">
        <v>1792</v>
      </c>
      <c r="E176">
        <v>15.99</v>
      </c>
      <c r="F176" t="s">
        <v>2250</v>
      </c>
      <c r="G176" t="s">
        <v>1803</v>
      </c>
    </row>
    <row r="177" spans="1:7">
      <c r="A177" t="s">
        <v>2122</v>
      </c>
      <c r="B177" t="s">
        <v>2256</v>
      </c>
      <c r="C177" t="s">
        <v>2180</v>
      </c>
      <c r="D177" t="s">
        <v>2180</v>
      </c>
      <c r="E177">
        <v>9.69</v>
      </c>
      <c r="F177" t="s">
        <v>2257</v>
      </c>
      <c r="G177" t="s">
        <v>1803</v>
      </c>
    </row>
    <row r="178" spans="1:7">
      <c r="A178" t="s">
        <v>2122</v>
      </c>
      <c r="B178" t="s">
        <v>2258</v>
      </c>
      <c r="C178" t="s">
        <v>2180</v>
      </c>
      <c r="D178" t="s">
        <v>2180</v>
      </c>
      <c r="E178">
        <v>7.99</v>
      </c>
      <c r="F178" t="s">
        <v>2250</v>
      </c>
      <c r="G178" t="s">
        <v>1803</v>
      </c>
    </row>
    <row r="179" spans="1:7">
      <c r="A179" t="s">
        <v>2122</v>
      </c>
      <c r="B179" t="s">
        <v>2259</v>
      </c>
      <c r="C179" t="s">
        <v>2180</v>
      </c>
      <c r="D179" t="s">
        <v>2180</v>
      </c>
      <c r="E179">
        <v>9.2899999999999991</v>
      </c>
      <c r="F179" t="s">
        <v>2260</v>
      </c>
      <c r="G179" t="s">
        <v>1803</v>
      </c>
    </row>
    <row r="180" spans="1:7">
      <c r="A180" t="s">
        <v>2122</v>
      </c>
      <c r="B180" t="s">
        <v>2261</v>
      </c>
      <c r="C180" t="s">
        <v>1890</v>
      </c>
      <c r="D180" t="s">
        <v>1890</v>
      </c>
      <c r="E180">
        <v>8.99</v>
      </c>
      <c r="F180" t="s">
        <v>1915</v>
      </c>
      <c r="G180" t="s">
        <v>1803</v>
      </c>
    </row>
    <row r="181" spans="1:7">
      <c r="A181" t="s">
        <v>2122</v>
      </c>
      <c r="B181" t="s">
        <v>2262</v>
      </c>
      <c r="C181" t="s">
        <v>2263</v>
      </c>
      <c r="D181" t="s">
        <v>1914</v>
      </c>
      <c r="E181">
        <v>10.49</v>
      </c>
      <c r="F181" t="s">
        <v>2264</v>
      </c>
      <c r="G181" t="s">
        <v>1803</v>
      </c>
    </row>
    <row r="182" spans="1:7">
      <c r="A182" t="s">
        <v>2122</v>
      </c>
      <c r="B182" t="s">
        <v>2265</v>
      </c>
      <c r="C182" t="s">
        <v>1890</v>
      </c>
      <c r="D182" t="s">
        <v>1890</v>
      </c>
      <c r="E182">
        <v>8.99</v>
      </c>
      <c r="F182" t="s">
        <v>1915</v>
      </c>
      <c r="G182" t="s">
        <v>1803</v>
      </c>
    </row>
    <row r="183" spans="1:7">
      <c r="A183" t="s">
        <v>2122</v>
      </c>
      <c r="B183" t="s">
        <v>2266</v>
      </c>
      <c r="C183" t="s">
        <v>1790</v>
      </c>
      <c r="D183" t="s">
        <v>1790</v>
      </c>
      <c r="E183" t="s">
        <v>1790</v>
      </c>
      <c r="F183" t="s">
        <v>2267</v>
      </c>
      <c r="G183" t="s">
        <v>1807</v>
      </c>
    </row>
    <row r="184" spans="1:7">
      <c r="A184" t="s">
        <v>2122</v>
      </c>
      <c r="B184" t="s">
        <v>2268</v>
      </c>
      <c r="C184" t="s">
        <v>2269</v>
      </c>
      <c r="D184" t="s">
        <v>1779</v>
      </c>
      <c r="E184">
        <v>8.99</v>
      </c>
      <c r="F184" t="s">
        <v>2106</v>
      </c>
      <c r="G184" t="s">
        <v>1803</v>
      </c>
    </row>
    <row r="185" spans="1:7">
      <c r="A185" t="s">
        <v>2122</v>
      </c>
      <c r="B185" t="s">
        <v>2270</v>
      </c>
      <c r="C185" t="s">
        <v>1914</v>
      </c>
      <c r="D185" t="s">
        <v>1914</v>
      </c>
      <c r="E185">
        <v>7.99</v>
      </c>
      <c r="F185" t="s">
        <v>1900</v>
      </c>
      <c r="G185" t="s">
        <v>1803</v>
      </c>
    </row>
    <row r="186" spans="1:7">
      <c r="A186" t="s">
        <v>2122</v>
      </c>
      <c r="B186" t="s">
        <v>2271</v>
      </c>
      <c r="C186" t="s">
        <v>2272</v>
      </c>
      <c r="D186" t="s">
        <v>2272</v>
      </c>
      <c r="E186">
        <v>10.99</v>
      </c>
      <c r="F186" t="s">
        <v>2273</v>
      </c>
      <c r="G186" t="s">
        <v>1803</v>
      </c>
    </row>
    <row r="187" spans="1:7">
      <c r="A187" t="s">
        <v>2122</v>
      </c>
      <c r="B187" t="s">
        <v>2274</v>
      </c>
      <c r="C187" t="s">
        <v>1914</v>
      </c>
      <c r="D187" t="s">
        <v>1914</v>
      </c>
      <c r="E187">
        <v>6.59</v>
      </c>
      <c r="F187" t="s">
        <v>2275</v>
      </c>
      <c r="G187" t="s">
        <v>1803</v>
      </c>
    </row>
    <row r="188" spans="1:7">
      <c r="A188" t="s">
        <v>2122</v>
      </c>
      <c r="B188" t="s">
        <v>2276</v>
      </c>
      <c r="C188" t="s">
        <v>2277</v>
      </c>
      <c r="D188" t="s">
        <v>2278</v>
      </c>
      <c r="E188">
        <v>8.59</v>
      </c>
      <c r="F188" t="s">
        <v>2279</v>
      </c>
      <c r="G188" t="s">
        <v>1807</v>
      </c>
    </row>
    <row r="189" spans="1:7">
      <c r="A189" t="s">
        <v>2122</v>
      </c>
      <c r="B189" t="s">
        <v>2280</v>
      </c>
      <c r="C189" t="s">
        <v>2281</v>
      </c>
      <c r="D189" t="s">
        <v>2054</v>
      </c>
      <c r="E189">
        <v>8.99</v>
      </c>
      <c r="F189" t="s">
        <v>2282</v>
      </c>
      <c r="G189" t="s">
        <v>1807</v>
      </c>
    </row>
    <row r="190" spans="1:7">
      <c r="A190" t="s">
        <v>2122</v>
      </c>
      <c r="B190" t="s">
        <v>2283</v>
      </c>
      <c r="C190" t="s">
        <v>2284</v>
      </c>
      <c r="D190" t="s">
        <v>2284</v>
      </c>
      <c r="E190">
        <v>3.79</v>
      </c>
      <c r="F190" t="s">
        <v>2285</v>
      </c>
      <c r="G190" t="s">
        <v>1807</v>
      </c>
    </row>
    <row r="191" spans="1:7">
      <c r="A191" t="s">
        <v>2122</v>
      </c>
      <c r="B191" t="s">
        <v>2286</v>
      </c>
      <c r="C191" t="s">
        <v>2287</v>
      </c>
      <c r="D191" t="s">
        <v>2287</v>
      </c>
      <c r="E191">
        <v>8.99</v>
      </c>
      <c r="F191" t="s">
        <v>2288</v>
      </c>
      <c r="G191" t="s">
        <v>1807</v>
      </c>
    </row>
    <row r="192" spans="1:7">
      <c r="A192" t="s">
        <v>2122</v>
      </c>
      <c r="B192" t="s">
        <v>2289</v>
      </c>
      <c r="C192" t="s">
        <v>1870</v>
      </c>
      <c r="D192" t="s">
        <v>1870</v>
      </c>
      <c r="E192">
        <v>6.39</v>
      </c>
      <c r="F192" t="s">
        <v>2290</v>
      </c>
      <c r="G192" t="s">
        <v>1807</v>
      </c>
    </row>
    <row r="193" spans="1:7">
      <c r="A193" t="s">
        <v>2122</v>
      </c>
      <c r="B193" t="s">
        <v>2291</v>
      </c>
      <c r="C193" t="s">
        <v>2292</v>
      </c>
      <c r="D193" t="s">
        <v>2293</v>
      </c>
      <c r="E193">
        <v>9.39</v>
      </c>
      <c r="F193" t="s">
        <v>1847</v>
      </c>
      <c r="G193" t="s">
        <v>1807</v>
      </c>
    </row>
    <row r="194" spans="1:7">
      <c r="A194" t="s">
        <v>2122</v>
      </c>
      <c r="B194" t="s">
        <v>2294</v>
      </c>
      <c r="C194" t="s">
        <v>1870</v>
      </c>
      <c r="D194" t="s">
        <v>1870</v>
      </c>
      <c r="E194">
        <v>5.99</v>
      </c>
      <c r="F194" t="s">
        <v>2295</v>
      </c>
      <c r="G194" t="s">
        <v>1807</v>
      </c>
    </row>
    <row r="195" spans="1:7">
      <c r="A195" t="s">
        <v>2122</v>
      </c>
      <c r="B195" t="s">
        <v>2296</v>
      </c>
      <c r="C195" t="s">
        <v>2063</v>
      </c>
      <c r="D195" t="s">
        <v>2064</v>
      </c>
      <c r="E195">
        <v>9.59</v>
      </c>
      <c r="F195" t="s">
        <v>2297</v>
      </c>
      <c r="G195" t="s">
        <v>1807</v>
      </c>
    </row>
    <row r="196" spans="1:7">
      <c r="A196" t="s">
        <v>2122</v>
      </c>
      <c r="B196" t="s">
        <v>2298</v>
      </c>
      <c r="C196" t="s">
        <v>2299</v>
      </c>
      <c r="D196" t="s">
        <v>2299</v>
      </c>
      <c r="E196">
        <v>3.69</v>
      </c>
      <c r="F196" t="s">
        <v>2300</v>
      </c>
      <c r="G196" t="s">
        <v>1807</v>
      </c>
    </row>
    <row r="197" spans="1:7">
      <c r="A197" t="s">
        <v>2122</v>
      </c>
      <c r="B197" t="s">
        <v>2301</v>
      </c>
      <c r="C197" t="s">
        <v>2299</v>
      </c>
      <c r="D197" t="s">
        <v>2299</v>
      </c>
      <c r="E197">
        <v>8.39</v>
      </c>
      <c r="F197" t="s">
        <v>1888</v>
      </c>
      <c r="G197" t="s">
        <v>1807</v>
      </c>
    </row>
    <row r="198" spans="1:7">
      <c r="A198" t="s">
        <v>2122</v>
      </c>
      <c r="B198" t="s">
        <v>2302</v>
      </c>
      <c r="C198" t="s">
        <v>2303</v>
      </c>
      <c r="D198" t="s">
        <v>2304</v>
      </c>
      <c r="E198">
        <v>3.96</v>
      </c>
      <c r="F198" t="s">
        <v>2305</v>
      </c>
      <c r="G198" t="s">
        <v>1807</v>
      </c>
    </row>
    <row r="199" spans="1:7">
      <c r="A199" t="s">
        <v>2122</v>
      </c>
      <c r="B199" t="s">
        <v>2306</v>
      </c>
      <c r="C199" t="s">
        <v>2307</v>
      </c>
      <c r="D199" t="s">
        <v>2308</v>
      </c>
      <c r="E199">
        <v>9.7899999999999991</v>
      </c>
      <c r="F199" t="s">
        <v>2309</v>
      </c>
      <c r="G199" t="s">
        <v>1807</v>
      </c>
    </row>
    <row r="200" spans="1:7">
      <c r="A200" t="s">
        <v>2122</v>
      </c>
      <c r="B200" t="s">
        <v>2310</v>
      </c>
      <c r="C200" t="s">
        <v>2307</v>
      </c>
      <c r="D200" t="s">
        <v>2308</v>
      </c>
      <c r="E200">
        <v>9.99</v>
      </c>
      <c r="F200" t="s">
        <v>2311</v>
      </c>
      <c r="G200" t="s">
        <v>1807</v>
      </c>
    </row>
    <row r="201" spans="1:7">
      <c r="A201" t="s">
        <v>2122</v>
      </c>
      <c r="B201" t="s">
        <v>2312</v>
      </c>
      <c r="C201" t="s">
        <v>2303</v>
      </c>
      <c r="D201" t="s">
        <v>2304</v>
      </c>
      <c r="E201">
        <v>3.96</v>
      </c>
      <c r="F201" t="s">
        <v>2305</v>
      </c>
      <c r="G201" t="s">
        <v>1807</v>
      </c>
    </row>
    <row r="202" spans="1:7">
      <c r="A202" t="s">
        <v>2122</v>
      </c>
      <c r="B202" t="s">
        <v>2313</v>
      </c>
      <c r="C202" t="s">
        <v>2303</v>
      </c>
      <c r="D202" t="s">
        <v>2304</v>
      </c>
      <c r="E202">
        <v>3.96</v>
      </c>
      <c r="F202" t="s">
        <v>2305</v>
      </c>
      <c r="G202" t="s">
        <v>1807</v>
      </c>
    </row>
    <row r="203" spans="1:7">
      <c r="A203" t="s">
        <v>2122</v>
      </c>
      <c r="B203" t="s">
        <v>2314</v>
      </c>
      <c r="C203" t="s">
        <v>2303</v>
      </c>
      <c r="D203" t="s">
        <v>2304</v>
      </c>
      <c r="E203">
        <v>3.96</v>
      </c>
      <c r="F203" t="s">
        <v>2305</v>
      </c>
      <c r="G203" t="s">
        <v>1807</v>
      </c>
    </row>
    <row r="204" spans="1:7">
      <c r="A204" t="s">
        <v>2122</v>
      </c>
      <c r="B204" t="s">
        <v>2315</v>
      </c>
      <c r="C204" t="s">
        <v>2307</v>
      </c>
      <c r="D204" t="s">
        <v>2308</v>
      </c>
      <c r="E204">
        <v>9.8699999999999992</v>
      </c>
      <c r="F204" t="s">
        <v>2316</v>
      </c>
      <c r="G204" t="s">
        <v>1807</v>
      </c>
    </row>
    <row r="205" spans="1:7">
      <c r="A205" t="s">
        <v>2122</v>
      </c>
      <c r="B205" t="s">
        <v>2317</v>
      </c>
      <c r="C205" t="s">
        <v>2307</v>
      </c>
      <c r="D205" t="s">
        <v>2308</v>
      </c>
      <c r="E205">
        <v>8.99</v>
      </c>
      <c r="F205" t="s">
        <v>2318</v>
      </c>
      <c r="G205" t="s">
        <v>1807</v>
      </c>
    </row>
    <row r="206" spans="1:7">
      <c r="A206" t="s">
        <v>2122</v>
      </c>
      <c r="B206" t="s">
        <v>2319</v>
      </c>
      <c r="C206" t="s">
        <v>1914</v>
      </c>
      <c r="D206" t="s">
        <v>1914</v>
      </c>
      <c r="E206">
        <v>3.99</v>
      </c>
      <c r="F206" t="s">
        <v>2320</v>
      </c>
      <c r="G206" t="s">
        <v>1807</v>
      </c>
    </row>
    <row r="207" spans="1:7">
      <c r="A207" t="s">
        <v>2122</v>
      </c>
      <c r="B207" t="s">
        <v>2321</v>
      </c>
      <c r="C207" t="s">
        <v>2322</v>
      </c>
      <c r="D207" t="s">
        <v>1835</v>
      </c>
      <c r="E207">
        <v>8.99</v>
      </c>
      <c r="F207" t="s">
        <v>1873</v>
      </c>
      <c r="G207" t="s">
        <v>1807</v>
      </c>
    </row>
    <row r="208" spans="1:7">
      <c r="A208" t="s">
        <v>2122</v>
      </c>
      <c r="B208" t="s">
        <v>2323</v>
      </c>
      <c r="C208" t="s">
        <v>2324</v>
      </c>
      <c r="D208" t="s">
        <v>2325</v>
      </c>
      <c r="E208">
        <v>13.99</v>
      </c>
      <c r="F208" t="s">
        <v>2326</v>
      </c>
      <c r="G208" t="s">
        <v>1803</v>
      </c>
    </row>
    <row r="209" spans="1:7">
      <c r="A209" t="s">
        <v>2122</v>
      </c>
      <c r="B209" t="s">
        <v>2327</v>
      </c>
      <c r="C209" t="s">
        <v>2328</v>
      </c>
      <c r="D209" t="s">
        <v>2329</v>
      </c>
      <c r="E209">
        <v>10.99</v>
      </c>
      <c r="F209" t="s">
        <v>2330</v>
      </c>
      <c r="G209" t="s">
        <v>1803</v>
      </c>
    </row>
    <row r="210" spans="1:7">
      <c r="A210" t="s">
        <v>2122</v>
      </c>
      <c r="B210" t="s">
        <v>2331</v>
      </c>
      <c r="C210" t="s">
        <v>2332</v>
      </c>
      <c r="D210" t="s">
        <v>2333</v>
      </c>
      <c r="E210">
        <v>16.89</v>
      </c>
      <c r="F210" t="s">
        <v>2334</v>
      </c>
      <c r="G210" t="s">
        <v>1803</v>
      </c>
    </row>
    <row r="211" spans="1:7">
      <c r="A211" t="s">
        <v>2122</v>
      </c>
      <c r="B211" t="s">
        <v>2335</v>
      </c>
      <c r="C211" t="s">
        <v>2333</v>
      </c>
      <c r="D211" t="s">
        <v>2333</v>
      </c>
      <c r="E211">
        <v>5.89</v>
      </c>
      <c r="F211" t="s">
        <v>2336</v>
      </c>
      <c r="G211" t="s">
        <v>1803</v>
      </c>
    </row>
    <row r="212" spans="1:7">
      <c r="A212" t="s">
        <v>2122</v>
      </c>
      <c r="B212" t="s">
        <v>2337</v>
      </c>
      <c r="C212" t="s">
        <v>2338</v>
      </c>
      <c r="D212" t="s">
        <v>1887</v>
      </c>
      <c r="E212">
        <v>7.89</v>
      </c>
      <c r="F212" t="s">
        <v>2339</v>
      </c>
      <c r="G212" t="s">
        <v>1803</v>
      </c>
    </row>
    <row r="213" spans="1:7">
      <c r="A213" t="s">
        <v>2122</v>
      </c>
      <c r="B213" t="s">
        <v>2340</v>
      </c>
      <c r="C213" t="s">
        <v>2341</v>
      </c>
      <c r="D213" t="s">
        <v>2064</v>
      </c>
      <c r="E213">
        <v>9.99</v>
      </c>
      <c r="F213" t="s">
        <v>2035</v>
      </c>
      <c r="G213" t="s">
        <v>1803</v>
      </c>
    </row>
    <row r="214" spans="1:7">
      <c r="A214" t="s">
        <v>2342</v>
      </c>
      <c r="B214" t="s">
        <v>2343</v>
      </c>
      <c r="C214" t="s">
        <v>1914</v>
      </c>
      <c r="D214" t="s">
        <v>1914</v>
      </c>
      <c r="E214">
        <v>9.99</v>
      </c>
      <c r="F214" t="s">
        <v>2344</v>
      </c>
      <c r="G214" t="s">
        <v>1803</v>
      </c>
    </row>
    <row r="215" spans="1:7">
      <c r="A215" t="s">
        <v>2342</v>
      </c>
      <c r="B215" t="s">
        <v>2345</v>
      </c>
      <c r="C215" t="s">
        <v>2346</v>
      </c>
      <c r="D215" t="s">
        <v>1792</v>
      </c>
      <c r="E215">
        <v>18.489999999999998</v>
      </c>
      <c r="F215" t="s">
        <v>2347</v>
      </c>
      <c r="G215" t="s">
        <v>1803</v>
      </c>
    </row>
    <row r="216" spans="1:7">
      <c r="A216" t="s">
        <v>2342</v>
      </c>
      <c r="B216" t="s">
        <v>2348</v>
      </c>
      <c r="C216" t="s">
        <v>2346</v>
      </c>
      <c r="D216" t="s">
        <v>1792</v>
      </c>
      <c r="E216">
        <v>16.39</v>
      </c>
      <c r="F216" t="s">
        <v>2349</v>
      </c>
      <c r="G216" t="s">
        <v>2350</v>
      </c>
    </row>
    <row r="217" spans="1:7">
      <c r="A217" t="s">
        <v>2342</v>
      </c>
      <c r="B217" t="s">
        <v>2351</v>
      </c>
      <c r="C217" t="s">
        <v>1870</v>
      </c>
      <c r="D217" t="s">
        <v>1896</v>
      </c>
      <c r="E217">
        <v>20.89</v>
      </c>
      <c r="F217" t="s">
        <v>2352</v>
      </c>
      <c r="G217" t="s">
        <v>1803</v>
      </c>
    </row>
    <row r="218" spans="1:7">
      <c r="A218" t="s">
        <v>2342</v>
      </c>
      <c r="B218" t="s">
        <v>2353</v>
      </c>
      <c r="C218" t="s">
        <v>2354</v>
      </c>
      <c r="D218" t="s">
        <v>1792</v>
      </c>
      <c r="E218">
        <v>19.489999999999998</v>
      </c>
      <c r="F218" t="s">
        <v>2355</v>
      </c>
      <c r="G218" t="s">
        <v>1803</v>
      </c>
    </row>
    <row r="219" spans="1:7">
      <c r="A219" t="s">
        <v>2342</v>
      </c>
      <c r="B219" t="s">
        <v>2356</v>
      </c>
      <c r="C219" t="s">
        <v>2357</v>
      </c>
      <c r="D219" t="s">
        <v>1896</v>
      </c>
      <c r="E219">
        <v>21.99</v>
      </c>
      <c r="F219" t="s">
        <v>2358</v>
      </c>
      <c r="G219" t="s">
        <v>1803</v>
      </c>
    </row>
    <row r="220" spans="1:7">
      <c r="A220" t="s">
        <v>2342</v>
      </c>
      <c r="B220" t="s">
        <v>2359</v>
      </c>
      <c r="C220" t="s">
        <v>1856</v>
      </c>
      <c r="D220" t="s">
        <v>2360</v>
      </c>
      <c r="E220">
        <v>13.99</v>
      </c>
      <c r="F220" t="s">
        <v>2361</v>
      </c>
      <c r="G220" t="s">
        <v>1803</v>
      </c>
    </row>
    <row r="221" spans="1:7">
      <c r="A221" t="s">
        <v>2342</v>
      </c>
      <c r="B221" t="s">
        <v>2362</v>
      </c>
      <c r="C221" t="s">
        <v>2128</v>
      </c>
      <c r="D221" t="s">
        <v>2128</v>
      </c>
      <c r="E221">
        <v>9.99</v>
      </c>
      <c r="F221" t="s">
        <v>2363</v>
      </c>
      <c r="G221" t="s">
        <v>1803</v>
      </c>
    </row>
    <row r="222" spans="1:7">
      <c r="A222" t="s">
        <v>2342</v>
      </c>
      <c r="B222" t="s">
        <v>2364</v>
      </c>
      <c r="C222" t="s">
        <v>1792</v>
      </c>
      <c r="D222" t="s">
        <v>1792</v>
      </c>
      <c r="E222">
        <v>8.89</v>
      </c>
      <c r="F222" t="s">
        <v>2365</v>
      </c>
      <c r="G222" t="s">
        <v>1803</v>
      </c>
    </row>
    <row r="223" spans="1:7">
      <c r="A223" t="s">
        <v>2342</v>
      </c>
      <c r="B223" t="s">
        <v>2366</v>
      </c>
      <c r="C223" t="s">
        <v>1914</v>
      </c>
      <c r="D223" t="s">
        <v>1914</v>
      </c>
      <c r="E223">
        <v>7.79</v>
      </c>
      <c r="F223" t="s">
        <v>2367</v>
      </c>
      <c r="G223" t="s">
        <v>1803</v>
      </c>
    </row>
    <row r="224" spans="1:7">
      <c r="A224" t="s">
        <v>2342</v>
      </c>
      <c r="B224" t="s">
        <v>2368</v>
      </c>
      <c r="C224" t="s">
        <v>2369</v>
      </c>
      <c r="D224" t="s">
        <v>2369</v>
      </c>
      <c r="E224">
        <v>12.59</v>
      </c>
      <c r="F224" t="s">
        <v>2370</v>
      </c>
      <c r="G224" t="s">
        <v>1803</v>
      </c>
    </row>
    <row r="225" spans="1:7">
      <c r="A225" t="s">
        <v>2342</v>
      </c>
      <c r="B225" t="s">
        <v>2371</v>
      </c>
      <c r="C225" t="s">
        <v>1864</v>
      </c>
      <c r="D225" t="s">
        <v>2372</v>
      </c>
      <c r="E225">
        <v>14.99</v>
      </c>
      <c r="F225" t="s">
        <v>2373</v>
      </c>
      <c r="G225" t="s">
        <v>1803</v>
      </c>
    </row>
    <row r="226" spans="1:7">
      <c r="A226" t="s">
        <v>2342</v>
      </c>
      <c r="B226" t="s">
        <v>2374</v>
      </c>
      <c r="C226" t="s">
        <v>1856</v>
      </c>
      <c r="D226" t="s">
        <v>2375</v>
      </c>
      <c r="E226">
        <v>12.59</v>
      </c>
      <c r="F226" t="s">
        <v>2376</v>
      </c>
      <c r="G226" t="s">
        <v>1803</v>
      </c>
    </row>
    <row r="227" spans="1:7">
      <c r="A227" t="s">
        <v>2342</v>
      </c>
      <c r="B227" t="s">
        <v>2377</v>
      </c>
      <c r="C227" t="s">
        <v>1856</v>
      </c>
      <c r="D227" t="s">
        <v>2378</v>
      </c>
      <c r="E227">
        <v>12.99</v>
      </c>
      <c r="F227" t="s">
        <v>2379</v>
      </c>
      <c r="G227" t="s">
        <v>1803</v>
      </c>
    </row>
    <row r="228" spans="1:7">
      <c r="A228" t="s">
        <v>2342</v>
      </c>
      <c r="B228" t="s">
        <v>2380</v>
      </c>
      <c r="C228" t="s">
        <v>2127</v>
      </c>
      <c r="D228" t="s">
        <v>2128</v>
      </c>
      <c r="E228">
        <v>7.99</v>
      </c>
      <c r="F228" t="s">
        <v>1909</v>
      </c>
      <c r="G228" t="s">
        <v>1803</v>
      </c>
    </row>
    <row r="229" spans="1:7">
      <c r="A229" t="s">
        <v>2342</v>
      </c>
      <c r="B229" t="s">
        <v>2381</v>
      </c>
      <c r="C229" t="s">
        <v>2382</v>
      </c>
      <c r="D229" t="s">
        <v>2382</v>
      </c>
      <c r="E229">
        <v>14.99</v>
      </c>
      <c r="F229" t="s">
        <v>1857</v>
      </c>
      <c r="G229" t="s">
        <v>1803</v>
      </c>
    </row>
    <row r="230" spans="1:7">
      <c r="A230" t="s">
        <v>2342</v>
      </c>
      <c r="B230" t="s">
        <v>2383</v>
      </c>
      <c r="C230" t="s">
        <v>2127</v>
      </c>
      <c r="D230" t="s">
        <v>2128</v>
      </c>
      <c r="E230">
        <v>7.79</v>
      </c>
      <c r="F230" t="s">
        <v>2384</v>
      </c>
      <c r="G230" t="s">
        <v>1803</v>
      </c>
    </row>
    <row r="231" spans="1:7">
      <c r="A231" t="s">
        <v>2342</v>
      </c>
      <c r="B231" t="s">
        <v>2385</v>
      </c>
      <c r="C231" t="s">
        <v>2386</v>
      </c>
      <c r="D231" t="s">
        <v>2333</v>
      </c>
      <c r="E231">
        <v>8.99</v>
      </c>
      <c r="F231" t="s">
        <v>2387</v>
      </c>
      <c r="G231" t="s">
        <v>1803</v>
      </c>
    </row>
    <row r="232" spans="1:7">
      <c r="A232" t="s">
        <v>2342</v>
      </c>
      <c r="B232" t="s">
        <v>2388</v>
      </c>
      <c r="C232" t="s">
        <v>1864</v>
      </c>
      <c r="D232" t="s">
        <v>1864</v>
      </c>
      <c r="E232">
        <v>14.99</v>
      </c>
      <c r="F232" t="s">
        <v>2389</v>
      </c>
      <c r="G232" t="s">
        <v>1803</v>
      </c>
    </row>
    <row r="233" spans="1:7">
      <c r="A233" t="s">
        <v>2342</v>
      </c>
      <c r="B233" t="s">
        <v>2390</v>
      </c>
      <c r="C233" t="s">
        <v>2128</v>
      </c>
      <c r="D233" t="s">
        <v>2128</v>
      </c>
      <c r="E233">
        <v>10.49</v>
      </c>
      <c r="F233" t="s">
        <v>2391</v>
      </c>
      <c r="G233" t="s">
        <v>1803</v>
      </c>
    </row>
    <row r="234" spans="1:7">
      <c r="A234" t="s">
        <v>2342</v>
      </c>
      <c r="B234" t="s">
        <v>2392</v>
      </c>
      <c r="C234" t="s">
        <v>2393</v>
      </c>
      <c r="D234" t="s">
        <v>1914</v>
      </c>
      <c r="E234">
        <v>10.99</v>
      </c>
      <c r="F234" t="s">
        <v>2394</v>
      </c>
      <c r="G234" t="s">
        <v>1803</v>
      </c>
    </row>
    <row r="235" spans="1:7">
      <c r="A235" t="s">
        <v>2342</v>
      </c>
      <c r="B235" t="s">
        <v>2395</v>
      </c>
      <c r="C235" t="s">
        <v>2396</v>
      </c>
      <c r="D235" t="s">
        <v>2397</v>
      </c>
      <c r="E235">
        <v>11.99</v>
      </c>
      <c r="F235" t="s">
        <v>2398</v>
      </c>
      <c r="G235" t="s">
        <v>1803</v>
      </c>
    </row>
    <row r="236" spans="1:7">
      <c r="A236" t="s">
        <v>2342</v>
      </c>
      <c r="B236" t="s">
        <v>2399</v>
      </c>
      <c r="C236" t="s">
        <v>1914</v>
      </c>
      <c r="D236" t="s">
        <v>1914</v>
      </c>
      <c r="E236">
        <v>13.59</v>
      </c>
      <c r="F236" t="s">
        <v>2400</v>
      </c>
      <c r="G236" t="s">
        <v>1803</v>
      </c>
    </row>
    <row r="237" spans="1:7">
      <c r="A237" t="s">
        <v>2342</v>
      </c>
      <c r="B237" t="s">
        <v>2401</v>
      </c>
      <c r="C237" t="s">
        <v>2402</v>
      </c>
      <c r="D237" t="s">
        <v>2402</v>
      </c>
      <c r="E237">
        <v>11.69</v>
      </c>
      <c r="F237" t="s">
        <v>2403</v>
      </c>
      <c r="G237" t="s">
        <v>1803</v>
      </c>
    </row>
    <row r="238" spans="1:7">
      <c r="A238" t="s">
        <v>2342</v>
      </c>
      <c r="B238" t="s">
        <v>2404</v>
      </c>
      <c r="C238" t="s">
        <v>2405</v>
      </c>
      <c r="D238" t="s">
        <v>2405</v>
      </c>
      <c r="E238">
        <v>16.89</v>
      </c>
      <c r="F238" t="s">
        <v>2367</v>
      </c>
      <c r="G238" t="s">
        <v>1803</v>
      </c>
    </row>
    <row r="239" spans="1:7">
      <c r="A239" t="s">
        <v>2342</v>
      </c>
      <c r="B239" t="s">
        <v>2406</v>
      </c>
      <c r="C239" t="s">
        <v>1930</v>
      </c>
      <c r="D239" t="s">
        <v>1930</v>
      </c>
      <c r="E239">
        <v>21.99</v>
      </c>
      <c r="F239" t="s">
        <v>2275</v>
      </c>
      <c r="G239" t="s">
        <v>1803</v>
      </c>
    </row>
    <row r="240" spans="1:7">
      <c r="A240" t="s">
        <v>2342</v>
      </c>
      <c r="B240" t="s">
        <v>2407</v>
      </c>
      <c r="C240" t="s">
        <v>1930</v>
      </c>
      <c r="D240" t="s">
        <v>1930</v>
      </c>
      <c r="E240">
        <v>23.99</v>
      </c>
      <c r="F240" t="s">
        <v>2408</v>
      </c>
      <c r="G240" t="s">
        <v>1803</v>
      </c>
    </row>
    <row r="241" spans="1:7">
      <c r="A241" t="s">
        <v>2342</v>
      </c>
      <c r="B241" t="s">
        <v>2409</v>
      </c>
      <c r="C241" t="s">
        <v>1792</v>
      </c>
      <c r="D241" t="s">
        <v>1792</v>
      </c>
      <c r="E241">
        <v>12.59</v>
      </c>
      <c r="F241" t="s">
        <v>2410</v>
      </c>
      <c r="G241" t="s">
        <v>1803</v>
      </c>
    </row>
    <row r="242" spans="1:7">
      <c r="A242" t="s">
        <v>2342</v>
      </c>
      <c r="B242" t="s">
        <v>2411</v>
      </c>
      <c r="C242" t="s">
        <v>1792</v>
      </c>
      <c r="D242" t="s">
        <v>1792</v>
      </c>
      <c r="E242">
        <v>12.99</v>
      </c>
      <c r="F242" t="s">
        <v>2367</v>
      </c>
      <c r="G242" t="s">
        <v>1803</v>
      </c>
    </row>
    <row r="243" spans="1:7">
      <c r="A243" t="s">
        <v>2342</v>
      </c>
      <c r="B243" t="s">
        <v>2412</v>
      </c>
      <c r="C243" t="s">
        <v>1792</v>
      </c>
      <c r="D243" t="s">
        <v>1792</v>
      </c>
      <c r="E243">
        <v>13.79</v>
      </c>
      <c r="F243" t="s">
        <v>2413</v>
      </c>
      <c r="G243" t="s">
        <v>1803</v>
      </c>
    </row>
    <row r="244" spans="1:7">
      <c r="A244" t="s">
        <v>2342</v>
      </c>
      <c r="B244" t="s">
        <v>2414</v>
      </c>
      <c r="C244" t="s">
        <v>1896</v>
      </c>
      <c r="D244" t="s">
        <v>1896</v>
      </c>
      <c r="E244">
        <v>15.99</v>
      </c>
      <c r="F244" t="s">
        <v>1900</v>
      </c>
      <c r="G244" t="s">
        <v>1803</v>
      </c>
    </row>
    <row r="245" spans="1:7">
      <c r="A245" t="s">
        <v>2342</v>
      </c>
      <c r="B245" t="s">
        <v>2415</v>
      </c>
      <c r="C245" t="s">
        <v>1792</v>
      </c>
      <c r="D245" t="s">
        <v>1792</v>
      </c>
      <c r="E245">
        <v>14.39</v>
      </c>
      <c r="F245" t="s">
        <v>2416</v>
      </c>
      <c r="G245" t="s">
        <v>1803</v>
      </c>
    </row>
    <row r="246" spans="1:7">
      <c r="A246" t="s">
        <v>2342</v>
      </c>
      <c r="B246" t="s">
        <v>2417</v>
      </c>
      <c r="C246" t="s">
        <v>2405</v>
      </c>
      <c r="D246" t="s">
        <v>2405</v>
      </c>
      <c r="E246">
        <v>12.99</v>
      </c>
      <c r="F246" t="s">
        <v>1909</v>
      </c>
      <c r="G246" t="s">
        <v>1803</v>
      </c>
    </row>
    <row r="247" spans="1:7">
      <c r="A247" t="s">
        <v>2342</v>
      </c>
      <c r="B247" t="s">
        <v>2418</v>
      </c>
      <c r="C247" t="s">
        <v>2128</v>
      </c>
      <c r="D247" t="s">
        <v>2128</v>
      </c>
      <c r="E247">
        <v>16.989999999999998</v>
      </c>
      <c r="F247" t="s">
        <v>2419</v>
      </c>
      <c r="G247" t="s">
        <v>1803</v>
      </c>
    </row>
    <row r="248" spans="1:7">
      <c r="A248" t="s">
        <v>2342</v>
      </c>
      <c r="B248" t="s">
        <v>2420</v>
      </c>
      <c r="C248" t="s">
        <v>2128</v>
      </c>
      <c r="D248" t="s">
        <v>2128</v>
      </c>
      <c r="E248">
        <v>16.989999999999998</v>
      </c>
      <c r="F248" t="s">
        <v>2419</v>
      </c>
      <c r="G248" t="s">
        <v>1803</v>
      </c>
    </row>
    <row r="249" spans="1:7">
      <c r="A249" t="s">
        <v>2342</v>
      </c>
      <c r="B249" t="s">
        <v>2421</v>
      </c>
      <c r="C249" t="s">
        <v>1930</v>
      </c>
      <c r="D249" t="s">
        <v>1930</v>
      </c>
      <c r="E249">
        <v>21.99</v>
      </c>
      <c r="F249" t="s">
        <v>2275</v>
      </c>
      <c r="G249" t="s">
        <v>1803</v>
      </c>
    </row>
    <row r="250" spans="1:7">
      <c r="A250" t="s">
        <v>2342</v>
      </c>
      <c r="B250" t="s">
        <v>2422</v>
      </c>
      <c r="C250" t="s">
        <v>2423</v>
      </c>
      <c r="D250" t="s">
        <v>2424</v>
      </c>
      <c r="E250">
        <v>12.99</v>
      </c>
      <c r="F250" t="s">
        <v>2425</v>
      </c>
      <c r="G250" t="s">
        <v>1803</v>
      </c>
    </row>
    <row r="251" spans="1:7">
      <c r="A251" t="s">
        <v>2342</v>
      </c>
      <c r="B251" t="s">
        <v>2426</v>
      </c>
      <c r="C251" t="s">
        <v>2427</v>
      </c>
      <c r="D251" t="s">
        <v>2427</v>
      </c>
      <c r="E251">
        <v>17.989999999999998</v>
      </c>
      <c r="F251" t="s">
        <v>2428</v>
      </c>
      <c r="G251" t="s">
        <v>1803</v>
      </c>
    </row>
    <row r="252" spans="1:7">
      <c r="A252" t="s">
        <v>2342</v>
      </c>
      <c r="B252" t="s">
        <v>2429</v>
      </c>
      <c r="C252" t="s">
        <v>1890</v>
      </c>
      <c r="D252" t="s">
        <v>1890</v>
      </c>
      <c r="E252">
        <v>17.690000000000001</v>
      </c>
      <c r="F252" t="s">
        <v>2430</v>
      </c>
      <c r="G252" t="s">
        <v>1803</v>
      </c>
    </row>
    <row r="253" spans="1:7">
      <c r="A253" t="s">
        <v>2342</v>
      </c>
      <c r="B253" t="s">
        <v>2431</v>
      </c>
      <c r="C253" t="s">
        <v>2180</v>
      </c>
      <c r="D253" t="s">
        <v>2180</v>
      </c>
      <c r="E253">
        <v>13.99</v>
      </c>
      <c r="F253" t="s">
        <v>2432</v>
      </c>
      <c r="G253" t="s">
        <v>1803</v>
      </c>
    </row>
    <row r="254" spans="1:7">
      <c r="A254" t="s">
        <v>2342</v>
      </c>
      <c r="B254" t="s">
        <v>2433</v>
      </c>
      <c r="C254" t="s">
        <v>1792</v>
      </c>
      <c r="D254" t="s">
        <v>1792</v>
      </c>
      <c r="E254">
        <v>6.99</v>
      </c>
      <c r="F254" t="s">
        <v>2434</v>
      </c>
      <c r="G254" t="s">
        <v>1803</v>
      </c>
    </row>
    <row r="255" spans="1:7">
      <c r="A255" t="s">
        <v>2342</v>
      </c>
      <c r="B255" t="s">
        <v>2435</v>
      </c>
      <c r="C255" t="s">
        <v>2436</v>
      </c>
      <c r="D255" t="s">
        <v>2278</v>
      </c>
      <c r="E255">
        <v>10.79</v>
      </c>
      <c r="F255" t="s">
        <v>2437</v>
      </c>
      <c r="G255" t="s">
        <v>1803</v>
      </c>
    </row>
    <row r="256" spans="1:7">
      <c r="A256" t="s">
        <v>2342</v>
      </c>
      <c r="B256" t="s">
        <v>2438</v>
      </c>
      <c r="C256" t="s">
        <v>1879</v>
      </c>
      <c r="D256" t="s">
        <v>2242</v>
      </c>
      <c r="E256">
        <v>19.989999999999998</v>
      </c>
      <c r="F256" t="s">
        <v>2106</v>
      </c>
      <c r="G256" t="s">
        <v>1803</v>
      </c>
    </row>
    <row r="257" spans="1:7">
      <c r="A257" t="s">
        <v>2342</v>
      </c>
      <c r="B257" t="s">
        <v>2439</v>
      </c>
      <c r="C257" t="s">
        <v>2128</v>
      </c>
      <c r="D257" t="s">
        <v>2128</v>
      </c>
      <c r="E257">
        <v>9.99</v>
      </c>
      <c r="F257" t="s">
        <v>2363</v>
      </c>
      <c r="G257" t="s">
        <v>1803</v>
      </c>
    </row>
    <row r="258" spans="1:7">
      <c r="A258" t="s">
        <v>2342</v>
      </c>
      <c r="B258" t="s">
        <v>2440</v>
      </c>
      <c r="C258" t="s">
        <v>1879</v>
      </c>
      <c r="D258" t="s">
        <v>1879</v>
      </c>
      <c r="E258">
        <v>11.99</v>
      </c>
      <c r="F258" t="s">
        <v>1871</v>
      </c>
      <c r="G258" t="s">
        <v>1803</v>
      </c>
    </row>
    <row r="259" spans="1:7">
      <c r="A259" t="s">
        <v>2342</v>
      </c>
      <c r="B259" t="s">
        <v>2441</v>
      </c>
      <c r="C259" t="s">
        <v>2442</v>
      </c>
      <c r="D259" t="s">
        <v>2443</v>
      </c>
      <c r="E259">
        <v>11.49</v>
      </c>
      <c r="F259" t="s">
        <v>2444</v>
      </c>
      <c r="G259" t="s">
        <v>1803</v>
      </c>
    </row>
    <row r="260" spans="1:7">
      <c r="A260" t="s">
        <v>2342</v>
      </c>
      <c r="B260" t="s">
        <v>2445</v>
      </c>
      <c r="C260" t="s">
        <v>2128</v>
      </c>
      <c r="D260" t="s">
        <v>2128</v>
      </c>
      <c r="E260">
        <v>11.99</v>
      </c>
      <c r="F260" t="s">
        <v>2219</v>
      </c>
      <c r="G260" t="s">
        <v>1803</v>
      </c>
    </row>
    <row r="261" spans="1:7">
      <c r="A261" t="s">
        <v>2342</v>
      </c>
      <c r="B261" t="s">
        <v>2446</v>
      </c>
      <c r="C261" t="s">
        <v>2447</v>
      </c>
      <c r="D261" t="s">
        <v>2375</v>
      </c>
      <c r="E261">
        <v>12.59</v>
      </c>
      <c r="F261" t="s">
        <v>2448</v>
      </c>
      <c r="G261" t="s">
        <v>1803</v>
      </c>
    </row>
    <row r="262" spans="1:7">
      <c r="A262" t="s">
        <v>2342</v>
      </c>
      <c r="B262" t="s">
        <v>2449</v>
      </c>
      <c r="C262" t="s">
        <v>2450</v>
      </c>
      <c r="D262" t="s">
        <v>2450</v>
      </c>
      <c r="E262">
        <v>7.99</v>
      </c>
      <c r="F262" t="s">
        <v>2451</v>
      </c>
      <c r="G262" t="s">
        <v>1803</v>
      </c>
    </row>
    <row r="263" spans="1:7">
      <c r="A263" t="s">
        <v>2342</v>
      </c>
      <c r="B263" t="s">
        <v>2452</v>
      </c>
      <c r="C263" t="s">
        <v>2453</v>
      </c>
      <c r="D263" t="s">
        <v>2453</v>
      </c>
      <c r="E263">
        <v>12.69</v>
      </c>
      <c r="F263" t="s">
        <v>2454</v>
      </c>
      <c r="G263" t="s">
        <v>1803</v>
      </c>
    </row>
    <row r="264" spans="1:7">
      <c r="A264" t="s">
        <v>2342</v>
      </c>
      <c r="B264" t="s">
        <v>2455</v>
      </c>
      <c r="C264" t="s">
        <v>1792</v>
      </c>
      <c r="D264" t="s">
        <v>2218</v>
      </c>
      <c r="E264">
        <v>11.59</v>
      </c>
      <c r="F264" t="s">
        <v>2456</v>
      </c>
      <c r="G264" t="s">
        <v>1803</v>
      </c>
    </row>
    <row r="265" spans="1:7">
      <c r="A265" t="s">
        <v>2342</v>
      </c>
      <c r="B265" t="s">
        <v>2457</v>
      </c>
      <c r="C265" t="s">
        <v>2195</v>
      </c>
      <c r="D265" t="s">
        <v>2195</v>
      </c>
      <c r="E265">
        <v>8.99</v>
      </c>
      <c r="F265" t="s">
        <v>2458</v>
      </c>
      <c r="G265" t="s">
        <v>1803</v>
      </c>
    </row>
    <row r="266" spans="1:7">
      <c r="A266" t="s">
        <v>2342</v>
      </c>
      <c r="B266" t="s">
        <v>2459</v>
      </c>
      <c r="C266" t="s">
        <v>2393</v>
      </c>
      <c r="D266" t="s">
        <v>2333</v>
      </c>
      <c r="E266">
        <v>9.99</v>
      </c>
      <c r="F266" t="s">
        <v>2460</v>
      </c>
      <c r="G266" t="s">
        <v>1803</v>
      </c>
    </row>
    <row r="267" spans="1:7">
      <c r="A267" t="s">
        <v>2342</v>
      </c>
      <c r="B267" t="s">
        <v>2461</v>
      </c>
      <c r="C267" t="s">
        <v>2462</v>
      </c>
      <c r="D267" t="s">
        <v>2462</v>
      </c>
      <c r="E267">
        <v>8.89</v>
      </c>
      <c r="F267" t="s">
        <v>2463</v>
      </c>
      <c r="G267" t="s">
        <v>1803</v>
      </c>
    </row>
    <row r="268" spans="1:7">
      <c r="A268" t="s">
        <v>2342</v>
      </c>
      <c r="B268" t="s">
        <v>2464</v>
      </c>
      <c r="C268" t="s">
        <v>2465</v>
      </c>
      <c r="D268" t="s">
        <v>2466</v>
      </c>
      <c r="E268">
        <v>11.99</v>
      </c>
      <c r="F268" t="s">
        <v>2467</v>
      </c>
      <c r="G268" t="s">
        <v>1803</v>
      </c>
    </row>
    <row r="269" spans="1:7">
      <c r="A269" t="s">
        <v>2342</v>
      </c>
      <c r="B269" t="s">
        <v>2468</v>
      </c>
      <c r="C269" t="s">
        <v>2469</v>
      </c>
      <c r="D269" t="s">
        <v>2469</v>
      </c>
      <c r="E269">
        <v>9.99</v>
      </c>
      <c r="F269" t="s">
        <v>1877</v>
      </c>
      <c r="G269" t="s">
        <v>1803</v>
      </c>
    </row>
    <row r="270" spans="1:7">
      <c r="A270" t="s">
        <v>2342</v>
      </c>
      <c r="B270" t="s">
        <v>2470</v>
      </c>
      <c r="C270" t="s">
        <v>2471</v>
      </c>
      <c r="D270" t="s">
        <v>2472</v>
      </c>
      <c r="E270">
        <v>12.49</v>
      </c>
      <c r="F270" t="s">
        <v>2473</v>
      </c>
      <c r="G270" t="s">
        <v>1803</v>
      </c>
    </row>
    <row r="271" spans="1:7">
      <c r="A271" t="s">
        <v>2342</v>
      </c>
      <c r="B271" t="s">
        <v>2474</v>
      </c>
      <c r="C271" t="s">
        <v>2475</v>
      </c>
      <c r="D271" t="s">
        <v>2375</v>
      </c>
      <c r="E271">
        <v>10.99</v>
      </c>
      <c r="F271" t="s">
        <v>2098</v>
      </c>
      <c r="G271" t="s">
        <v>1803</v>
      </c>
    </row>
    <row r="272" spans="1:7">
      <c r="A272" t="s">
        <v>2342</v>
      </c>
      <c r="B272" t="s">
        <v>2476</v>
      </c>
      <c r="C272" t="s">
        <v>2477</v>
      </c>
      <c r="D272" t="s">
        <v>2478</v>
      </c>
      <c r="E272">
        <v>11.99</v>
      </c>
      <c r="F272" t="s">
        <v>2479</v>
      </c>
      <c r="G272" t="s">
        <v>1803</v>
      </c>
    </row>
    <row r="273" spans="1:7">
      <c r="A273" t="s">
        <v>2342</v>
      </c>
      <c r="B273" t="s">
        <v>2480</v>
      </c>
      <c r="C273" t="s">
        <v>2481</v>
      </c>
      <c r="D273" t="s">
        <v>2482</v>
      </c>
      <c r="E273">
        <v>12.99</v>
      </c>
      <c r="F273" t="s">
        <v>2297</v>
      </c>
      <c r="G273" t="s">
        <v>1803</v>
      </c>
    </row>
    <row r="274" spans="1:7">
      <c r="A274" t="s">
        <v>2342</v>
      </c>
      <c r="B274" t="s">
        <v>2483</v>
      </c>
      <c r="C274" t="s">
        <v>2357</v>
      </c>
      <c r="D274" t="s">
        <v>2484</v>
      </c>
      <c r="E274">
        <v>9.49</v>
      </c>
      <c r="F274" t="s">
        <v>2485</v>
      </c>
      <c r="G274" t="s">
        <v>1803</v>
      </c>
    </row>
    <row r="275" spans="1:7">
      <c r="A275" t="s">
        <v>2342</v>
      </c>
      <c r="B275" t="s">
        <v>2486</v>
      </c>
      <c r="C275" t="s">
        <v>2354</v>
      </c>
      <c r="D275" t="s">
        <v>2487</v>
      </c>
      <c r="E275">
        <v>9.99</v>
      </c>
      <c r="F275" t="s">
        <v>1883</v>
      </c>
      <c r="G275" t="s">
        <v>1803</v>
      </c>
    </row>
    <row r="276" spans="1:7">
      <c r="A276" t="s">
        <v>2342</v>
      </c>
      <c r="B276" t="s">
        <v>2488</v>
      </c>
      <c r="C276" t="s">
        <v>1890</v>
      </c>
      <c r="D276" t="s">
        <v>1890</v>
      </c>
      <c r="E276">
        <v>28.99</v>
      </c>
      <c r="F276" t="s">
        <v>2489</v>
      </c>
      <c r="G276" t="s">
        <v>1803</v>
      </c>
    </row>
    <row r="277" spans="1:7">
      <c r="A277" t="s">
        <v>2342</v>
      </c>
      <c r="B277" t="s">
        <v>2490</v>
      </c>
      <c r="C277" t="s">
        <v>2054</v>
      </c>
      <c r="D277" t="s">
        <v>1896</v>
      </c>
      <c r="E277">
        <v>12.99</v>
      </c>
      <c r="F277" t="s">
        <v>2491</v>
      </c>
      <c r="G277" t="s">
        <v>1803</v>
      </c>
    </row>
    <row r="278" spans="1:7">
      <c r="A278" t="s">
        <v>2342</v>
      </c>
      <c r="B278" t="s">
        <v>2492</v>
      </c>
      <c r="C278" t="s">
        <v>2493</v>
      </c>
      <c r="D278" t="s">
        <v>1896</v>
      </c>
      <c r="E278">
        <v>13.59</v>
      </c>
      <c r="F278" t="s">
        <v>2491</v>
      </c>
      <c r="G278" t="s">
        <v>1803</v>
      </c>
    </row>
    <row r="279" spans="1:7">
      <c r="A279" t="s">
        <v>2342</v>
      </c>
      <c r="B279" t="s">
        <v>2494</v>
      </c>
      <c r="C279" t="s">
        <v>2495</v>
      </c>
      <c r="D279" t="s">
        <v>2495</v>
      </c>
      <c r="E279">
        <v>13.69</v>
      </c>
      <c r="F279" t="s">
        <v>2496</v>
      </c>
      <c r="G279" t="s">
        <v>1803</v>
      </c>
    </row>
    <row r="280" spans="1:7">
      <c r="A280" t="s">
        <v>2342</v>
      </c>
      <c r="B280" t="s">
        <v>2497</v>
      </c>
      <c r="C280" t="s">
        <v>1792</v>
      </c>
      <c r="D280" t="s">
        <v>1792</v>
      </c>
      <c r="E280">
        <v>8.89</v>
      </c>
      <c r="F280" t="s">
        <v>2365</v>
      </c>
      <c r="G280" t="s">
        <v>1803</v>
      </c>
    </row>
    <row r="281" spans="1:7">
      <c r="A281" t="s">
        <v>2342</v>
      </c>
      <c r="B281" t="s">
        <v>2498</v>
      </c>
      <c r="C281" t="s">
        <v>1914</v>
      </c>
      <c r="D281" t="s">
        <v>1914</v>
      </c>
      <c r="E281">
        <v>19.989999999999998</v>
      </c>
      <c r="F281" t="s">
        <v>2499</v>
      </c>
      <c r="G281" t="s">
        <v>1803</v>
      </c>
    </row>
    <row r="282" spans="1:7">
      <c r="A282" t="s">
        <v>2342</v>
      </c>
      <c r="B282" t="s">
        <v>2500</v>
      </c>
      <c r="C282" t="s">
        <v>2501</v>
      </c>
      <c r="D282" t="s">
        <v>2501</v>
      </c>
      <c r="E282">
        <v>15.49</v>
      </c>
      <c r="F282" t="s">
        <v>2502</v>
      </c>
      <c r="G282" t="s">
        <v>2503</v>
      </c>
    </row>
    <row r="283" spans="1:7">
      <c r="A283" t="s">
        <v>2342</v>
      </c>
      <c r="B283" t="s">
        <v>2504</v>
      </c>
      <c r="C283" t="s">
        <v>1896</v>
      </c>
      <c r="D283" t="s">
        <v>1896</v>
      </c>
      <c r="E283">
        <v>16.989999999999998</v>
      </c>
      <c r="F283" t="s">
        <v>2505</v>
      </c>
      <c r="G283" t="s">
        <v>1803</v>
      </c>
    </row>
    <row r="284" spans="1:7">
      <c r="A284" t="s">
        <v>2342</v>
      </c>
      <c r="B284" t="s">
        <v>2506</v>
      </c>
      <c r="C284" t="s">
        <v>2507</v>
      </c>
      <c r="D284" t="s">
        <v>1784</v>
      </c>
      <c r="E284">
        <v>14.99</v>
      </c>
      <c r="F284" t="s">
        <v>2389</v>
      </c>
      <c r="G284" t="s">
        <v>1803</v>
      </c>
    </row>
    <row r="285" spans="1:7">
      <c r="A285" t="s">
        <v>2342</v>
      </c>
      <c r="B285" t="s">
        <v>2508</v>
      </c>
      <c r="C285" t="s">
        <v>1856</v>
      </c>
      <c r="D285" t="s">
        <v>1856</v>
      </c>
      <c r="E285">
        <v>13.99</v>
      </c>
      <c r="F285" t="s">
        <v>2509</v>
      </c>
      <c r="G285" t="s">
        <v>1803</v>
      </c>
    </row>
    <row r="286" spans="1:7">
      <c r="A286" t="s">
        <v>2342</v>
      </c>
      <c r="B286" t="s">
        <v>2510</v>
      </c>
      <c r="C286" t="s">
        <v>1856</v>
      </c>
      <c r="D286" t="s">
        <v>1856</v>
      </c>
      <c r="E286">
        <v>13.99</v>
      </c>
      <c r="F286" t="s">
        <v>2509</v>
      </c>
      <c r="G286" t="s">
        <v>1803</v>
      </c>
    </row>
    <row r="287" spans="1:7">
      <c r="A287" t="s">
        <v>2342</v>
      </c>
      <c r="B287" t="s">
        <v>2511</v>
      </c>
      <c r="C287" t="s">
        <v>2281</v>
      </c>
      <c r="D287" t="s">
        <v>2054</v>
      </c>
      <c r="E287">
        <v>10.59</v>
      </c>
      <c r="F287" t="s">
        <v>2026</v>
      </c>
      <c r="G287" t="s">
        <v>1803</v>
      </c>
    </row>
    <row r="288" spans="1:7">
      <c r="A288" t="s">
        <v>2342</v>
      </c>
      <c r="B288" t="s">
        <v>2512</v>
      </c>
      <c r="C288" t="s">
        <v>1792</v>
      </c>
      <c r="D288" t="s">
        <v>1792</v>
      </c>
      <c r="E288">
        <v>7.59</v>
      </c>
      <c r="F288" t="s">
        <v>2513</v>
      </c>
      <c r="G288" t="s">
        <v>1803</v>
      </c>
    </row>
    <row r="289" spans="1:7">
      <c r="A289" t="s">
        <v>2342</v>
      </c>
      <c r="B289" t="s">
        <v>2514</v>
      </c>
      <c r="C289" t="s">
        <v>2515</v>
      </c>
      <c r="D289" t="s">
        <v>2516</v>
      </c>
      <c r="E289">
        <v>11.99</v>
      </c>
      <c r="F289" t="s">
        <v>2517</v>
      </c>
      <c r="G289" t="s">
        <v>1803</v>
      </c>
    </row>
    <row r="290" spans="1:7">
      <c r="A290" t="s">
        <v>2342</v>
      </c>
      <c r="B290" t="s">
        <v>2518</v>
      </c>
      <c r="C290" t="s">
        <v>1792</v>
      </c>
      <c r="D290" t="s">
        <v>1792</v>
      </c>
      <c r="E290">
        <v>8.39</v>
      </c>
      <c r="F290" t="s">
        <v>2519</v>
      </c>
      <c r="G290" t="s">
        <v>1803</v>
      </c>
    </row>
    <row r="291" spans="1:7">
      <c r="A291" t="s">
        <v>2342</v>
      </c>
      <c r="B291" t="s">
        <v>2520</v>
      </c>
      <c r="C291" t="s">
        <v>2521</v>
      </c>
      <c r="D291" t="s">
        <v>2522</v>
      </c>
      <c r="E291">
        <v>10.89</v>
      </c>
      <c r="F291" t="s">
        <v>2523</v>
      </c>
      <c r="G291" t="s">
        <v>1803</v>
      </c>
    </row>
    <row r="292" spans="1:7">
      <c r="A292" t="s">
        <v>2342</v>
      </c>
      <c r="B292" t="s">
        <v>2524</v>
      </c>
      <c r="C292" t="s">
        <v>2525</v>
      </c>
      <c r="D292" t="s">
        <v>2525</v>
      </c>
      <c r="E292">
        <v>9.69</v>
      </c>
      <c r="F292" t="s">
        <v>2526</v>
      </c>
      <c r="G292" t="s">
        <v>1803</v>
      </c>
    </row>
    <row r="293" spans="1:7">
      <c r="A293" t="s">
        <v>2342</v>
      </c>
      <c r="B293" t="s">
        <v>2527</v>
      </c>
      <c r="C293" t="s">
        <v>2525</v>
      </c>
      <c r="D293" t="s">
        <v>2525</v>
      </c>
      <c r="E293">
        <v>11.99</v>
      </c>
      <c r="F293" t="s">
        <v>2528</v>
      </c>
      <c r="G293" t="s">
        <v>1803</v>
      </c>
    </row>
    <row r="294" spans="1:7">
      <c r="A294" t="s">
        <v>2342</v>
      </c>
      <c r="B294" t="s">
        <v>2529</v>
      </c>
      <c r="C294" t="s">
        <v>1861</v>
      </c>
      <c r="D294" t="s">
        <v>1861</v>
      </c>
      <c r="E294">
        <v>12.99</v>
      </c>
      <c r="F294" t="s">
        <v>2530</v>
      </c>
      <c r="G294" t="s">
        <v>1803</v>
      </c>
    </row>
    <row r="295" spans="1:7">
      <c r="A295" t="s">
        <v>2342</v>
      </c>
      <c r="B295" t="s">
        <v>2531</v>
      </c>
      <c r="C295" t="s">
        <v>2532</v>
      </c>
      <c r="D295" t="s">
        <v>2532</v>
      </c>
      <c r="E295">
        <v>15.99</v>
      </c>
      <c r="F295" t="s">
        <v>2533</v>
      </c>
      <c r="G295" t="s">
        <v>1803</v>
      </c>
    </row>
    <row r="296" spans="1:7">
      <c r="A296" t="s">
        <v>2342</v>
      </c>
      <c r="B296" t="s">
        <v>2534</v>
      </c>
      <c r="C296" t="s">
        <v>1861</v>
      </c>
      <c r="D296" t="s">
        <v>1861</v>
      </c>
      <c r="E296">
        <v>13.99</v>
      </c>
      <c r="F296" t="s">
        <v>2535</v>
      </c>
      <c r="G296" t="s">
        <v>1803</v>
      </c>
    </row>
    <row r="297" spans="1:7">
      <c r="A297" t="s">
        <v>2342</v>
      </c>
      <c r="B297" t="s">
        <v>2536</v>
      </c>
      <c r="C297" t="s">
        <v>1864</v>
      </c>
      <c r="D297" t="s">
        <v>1864</v>
      </c>
      <c r="E297">
        <v>10.89</v>
      </c>
      <c r="F297" t="s">
        <v>2537</v>
      </c>
      <c r="G297" t="s">
        <v>1803</v>
      </c>
    </row>
    <row r="298" spans="1:7">
      <c r="A298" t="s">
        <v>2342</v>
      </c>
      <c r="B298" t="s">
        <v>2538</v>
      </c>
      <c r="C298" t="s">
        <v>1914</v>
      </c>
      <c r="D298" t="s">
        <v>1914</v>
      </c>
      <c r="E298">
        <v>11.99</v>
      </c>
      <c r="F298" t="s">
        <v>2539</v>
      </c>
      <c r="G298" t="s">
        <v>1803</v>
      </c>
    </row>
    <row r="299" spans="1:7">
      <c r="A299" t="s">
        <v>2342</v>
      </c>
      <c r="B299" t="s">
        <v>2540</v>
      </c>
      <c r="C299" t="s">
        <v>2541</v>
      </c>
      <c r="D299" t="s">
        <v>2541</v>
      </c>
      <c r="E299">
        <v>10.99</v>
      </c>
      <c r="F299" t="s">
        <v>2391</v>
      </c>
      <c r="G299" t="s">
        <v>1803</v>
      </c>
    </row>
    <row r="300" spans="1:7">
      <c r="A300" t="s">
        <v>2342</v>
      </c>
      <c r="B300" t="s">
        <v>2542</v>
      </c>
      <c r="C300" t="s">
        <v>2543</v>
      </c>
      <c r="D300" t="s">
        <v>2544</v>
      </c>
      <c r="E300">
        <v>14.39</v>
      </c>
      <c r="F300" t="s">
        <v>2545</v>
      </c>
      <c r="G300" t="s">
        <v>1803</v>
      </c>
    </row>
    <row r="301" spans="1:7">
      <c r="A301" t="s">
        <v>2342</v>
      </c>
      <c r="B301" t="s">
        <v>2546</v>
      </c>
      <c r="C301" t="s">
        <v>2547</v>
      </c>
      <c r="D301" t="s">
        <v>1784</v>
      </c>
      <c r="E301">
        <v>12.79</v>
      </c>
      <c r="F301" t="s">
        <v>2548</v>
      </c>
      <c r="G301" t="s">
        <v>1807</v>
      </c>
    </row>
    <row r="302" spans="1:7">
      <c r="A302" t="s">
        <v>2342</v>
      </c>
      <c r="B302" t="s">
        <v>2549</v>
      </c>
      <c r="C302" t="s">
        <v>1914</v>
      </c>
      <c r="D302" t="s">
        <v>1914</v>
      </c>
      <c r="E302">
        <v>29.99</v>
      </c>
      <c r="F302" t="s">
        <v>2550</v>
      </c>
      <c r="G302" t="s">
        <v>1803</v>
      </c>
    </row>
    <row r="303" spans="1:7">
      <c r="A303" t="s">
        <v>2342</v>
      </c>
      <c r="B303" t="s">
        <v>2551</v>
      </c>
      <c r="C303" t="s">
        <v>1914</v>
      </c>
      <c r="D303" t="s">
        <v>1914</v>
      </c>
      <c r="E303">
        <v>26.99</v>
      </c>
      <c r="F303" t="s">
        <v>2552</v>
      </c>
      <c r="G303" t="s">
        <v>1803</v>
      </c>
    </row>
    <row r="304" spans="1:7">
      <c r="A304" t="s">
        <v>2342</v>
      </c>
      <c r="B304" t="s">
        <v>2553</v>
      </c>
      <c r="C304" t="s">
        <v>1856</v>
      </c>
      <c r="D304" t="s">
        <v>1914</v>
      </c>
      <c r="E304">
        <v>15.99</v>
      </c>
      <c r="F304" t="s">
        <v>2554</v>
      </c>
      <c r="G304" t="s">
        <v>1803</v>
      </c>
    </row>
    <row r="305" spans="1:7">
      <c r="A305" t="s">
        <v>2342</v>
      </c>
      <c r="B305" t="s">
        <v>2555</v>
      </c>
      <c r="C305" t="s">
        <v>2293</v>
      </c>
      <c r="D305" t="s">
        <v>2293</v>
      </c>
      <c r="E305">
        <v>13.99</v>
      </c>
      <c r="F305" t="s">
        <v>2061</v>
      </c>
      <c r="G305" t="s">
        <v>1803</v>
      </c>
    </row>
    <row r="306" spans="1:7">
      <c r="A306" t="s">
        <v>2342</v>
      </c>
      <c r="B306" t="s">
        <v>2556</v>
      </c>
      <c r="C306" t="s">
        <v>2128</v>
      </c>
      <c r="D306" t="s">
        <v>2128</v>
      </c>
      <c r="E306">
        <v>11.99</v>
      </c>
      <c r="F306" t="s">
        <v>2219</v>
      </c>
      <c r="G306" t="s">
        <v>1803</v>
      </c>
    </row>
    <row r="307" spans="1:7">
      <c r="A307" t="s">
        <v>2342</v>
      </c>
      <c r="B307" t="s">
        <v>2557</v>
      </c>
      <c r="C307" t="s">
        <v>2180</v>
      </c>
      <c r="D307" t="s">
        <v>2180</v>
      </c>
      <c r="E307">
        <v>33.99</v>
      </c>
      <c r="F307" t="s">
        <v>2558</v>
      </c>
      <c r="G307" t="s">
        <v>1803</v>
      </c>
    </row>
    <row r="308" spans="1:7">
      <c r="A308" t="s">
        <v>2342</v>
      </c>
      <c r="B308" t="s">
        <v>2559</v>
      </c>
      <c r="C308" t="s">
        <v>2180</v>
      </c>
      <c r="D308" t="s">
        <v>2180</v>
      </c>
      <c r="E308">
        <v>17.989999999999998</v>
      </c>
      <c r="F308" t="s">
        <v>2560</v>
      </c>
      <c r="G308" t="s">
        <v>1803</v>
      </c>
    </row>
    <row r="309" spans="1:7">
      <c r="A309" t="s">
        <v>2342</v>
      </c>
      <c r="B309" t="s">
        <v>2561</v>
      </c>
      <c r="C309" t="s">
        <v>1890</v>
      </c>
      <c r="D309" t="s">
        <v>1890</v>
      </c>
      <c r="E309">
        <v>15.89</v>
      </c>
      <c r="F309" t="s">
        <v>2562</v>
      </c>
      <c r="G309" t="s">
        <v>1803</v>
      </c>
    </row>
    <row r="310" spans="1:7">
      <c r="A310" t="s">
        <v>2342</v>
      </c>
      <c r="B310" t="s">
        <v>2563</v>
      </c>
      <c r="C310" t="s">
        <v>1890</v>
      </c>
      <c r="D310" t="s">
        <v>1890</v>
      </c>
      <c r="E310">
        <v>13.49</v>
      </c>
      <c r="F310" t="s">
        <v>2564</v>
      </c>
      <c r="G310" t="s">
        <v>1803</v>
      </c>
    </row>
    <row r="311" spans="1:7">
      <c r="A311" t="s">
        <v>2342</v>
      </c>
      <c r="B311" t="s">
        <v>2565</v>
      </c>
      <c r="C311" t="s">
        <v>1890</v>
      </c>
      <c r="D311" t="s">
        <v>1890</v>
      </c>
      <c r="E311">
        <v>15.79</v>
      </c>
      <c r="F311" t="s">
        <v>2566</v>
      </c>
      <c r="G311" t="s">
        <v>1803</v>
      </c>
    </row>
    <row r="312" spans="1:7">
      <c r="A312" t="s">
        <v>2342</v>
      </c>
      <c r="B312" t="s">
        <v>2567</v>
      </c>
      <c r="C312" t="s">
        <v>1890</v>
      </c>
      <c r="D312" t="s">
        <v>1890</v>
      </c>
      <c r="E312">
        <v>14.99</v>
      </c>
      <c r="F312" t="s">
        <v>2568</v>
      </c>
      <c r="G312" t="s">
        <v>1803</v>
      </c>
    </row>
    <row r="313" spans="1:7">
      <c r="A313" t="s">
        <v>2342</v>
      </c>
      <c r="B313" t="s">
        <v>2569</v>
      </c>
      <c r="C313" t="s">
        <v>2180</v>
      </c>
      <c r="D313" t="s">
        <v>2180</v>
      </c>
      <c r="E313">
        <v>17.989999999999998</v>
      </c>
      <c r="F313" t="s">
        <v>2560</v>
      </c>
      <c r="G313" t="s">
        <v>1803</v>
      </c>
    </row>
    <row r="314" spans="1:7">
      <c r="A314" t="s">
        <v>2342</v>
      </c>
      <c r="B314" t="s">
        <v>2570</v>
      </c>
      <c r="C314" t="s">
        <v>2571</v>
      </c>
      <c r="D314" t="s">
        <v>2571</v>
      </c>
      <c r="E314">
        <v>15.99</v>
      </c>
      <c r="F314" t="s">
        <v>2572</v>
      </c>
      <c r="G314" t="s">
        <v>1803</v>
      </c>
    </row>
    <row r="315" spans="1:7">
      <c r="A315" t="s">
        <v>2342</v>
      </c>
      <c r="B315" t="s">
        <v>2573</v>
      </c>
      <c r="C315" t="s">
        <v>2128</v>
      </c>
      <c r="D315" t="s">
        <v>2128</v>
      </c>
      <c r="E315">
        <v>39.99</v>
      </c>
      <c r="F315" t="s">
        <v>2574</v>
      </c>
      <c r="G315" t="s">
        <v>1803</v>
      </c>
    </row>
    <row r="316" spans="1:7">
      <c r="A316" t="s">
        <v>2342</v>
      </c>
      <c r="B316" t="s">
        <v>2575</v>
      </c>
      <c r="C316" t="s">
        <v>1890</v>
      </c>
      <c r="D316" t="s">
        <v>1890</v>
      </c>
      <c r="E316">
        <v>14.99</v>
      </c>
      <c r="F316" t="s">
        <v>2568</v>
      </c>
      <c r="G316" t="s">
        <v>1803</v>
      </c>
    </row>
    <row r="317" spans="1:7">
      <c r="A317" t="s">
        <v>2342</v>
      </c>
      <c r="B317" t="s">
        <v>2576</v>
      </c>
      <c r="C317" t="s">
        <v>2272</v>
      </c>
      <c r="D317" t="s">
        <v>2333</v>
      </c>
      <c r="E317">
        <v>9.99</v>
      </c>
      <c r="F317" t="s">
        <v>2370</v>
      </c>
      <c r="G317" t="s">
        <v>1803</v>
      </c>
    </row>
    <row r="318" spans="1:7">
      <c r="A318" t="s">
        <v>2342</v>
      </c>
      <c r="B318" t="s">
        <v>2577</v>
      </c>
      <c r="C318" t="s">
        <v>2128</v>
      </c>
      <c r="D318" t="s">
        <v>2128</v>
      </c>
      <c r="E318">
        <v>10.59</v>
      </c>
      <c r="F318" t="s">
        <v>2578</v>
      </c>
      <c r="G318" t="s">
        <v>1803</v>
      </c>
    </row>
    <row r="319" spans="1:7">
      <c r="A319" t="s">
        <v>2342</v>
      </c>
      <c r="B319" t="s">
        <v>2579</v>
      </c>
      <c r="C319" t="s">
        <v>1896</v>
      </c>
      <c r="D319" t="s">
        <v>1896</v>
      </c>
      <c r="E319">
        <v>10.89</v>
      </c>
      <c r="F319" t="s">
        <v>2580</v>
      </c>
      <c r="G319" t="s">
        <v>1803</v>
      </c>
    </row>
    <row r="320" spans="1:7">
      <c r="A320" t="s">
        <v>2342</v>
      </c>
      <c r="B320" t="s">
        <v>2581</v>
      </c>
      <c r="C320" t="s">
        <v>2582</v>
      </c>
      <c r="D320" t="s">
        <v>2583</v>
      </c>
      <c r="E320">
        <v>9.69</v>
      </c>
      <c r="F320" t="s">
        <v>1880</v>
      </c>
      <c r="G320" t="s">
        <v>1803</v>
      </c>
    </row>
    <row r="321" spans="1:7">
      <c r="A321" t="s">
        <v>2342</v>
      </c>
      <c r="B321" t="s">
        <v>2584</v>
      </c>
      <c r="C321" t="s">
        <v>2585</v>
      </c>
      <c r="D321" t="s">
        <v>2586</v>
      </c>
      <c r="E321">
        <v>9.99</v>
      </c>
      <c r="F321" t="s">
        <v>2370</v>
      </c>
      <c r="G321" t="s">
        <v>1803</v>
      </c>
    </row>
    <row r="322" spans="1:7">
      <c r="A322" t="s">
        <v>2342</v>
      </c>
      <c r="B322" t="s">
        <v>2587</v>
      </c>
      <c r="C322" t="s">
        <v>1914</v>
      </c>
      <c r="D322" t="s">
        <v>1914</v>
      </c>
      <c r="E322">
        <v>15.99</v>
      </c>
      <c r="F322" t="s">
        <v>2554</v>
      </c>
      <c r="G322" t="s">
        <v>1803</v>
      </c>
    </row>
    <row r="323" spans="1:7">
      <c r="A323" t="s">
        <v>2342</v>
      </c>
      <c r="B323" t="s">
        <v>2588</v>
      </c>
      <c r="C323" t="s">
        <v>2589</v>
      </c>
      <c r="D323" t="s">
        <v>2590</v>
      </c>
      <c r="E323">
        <v>10.99</v>
      </c>
      <c r="F323" t="s">
        <v>2591</v>
      </c>
      <c r="G323" t="s">
        <v>1803</v>
      </c>
    </row>
    <row r="324" spans="1:7">
      <c r="A324" t="s">
        <v>2342</v>
      </c>
      <c r="B324" t="s">
        <v>2592</v>
      </c>
      <c r="C324" t="s">
        <v>2593</v>
      </c>
      <c r="D324" t="s">
        <v>2593</v>
      </c>
      <c r="E324">
        <v>8.99</v>
      </c>
      <c r="F324" t="s">
        <v>2594</v>
      </c>
      <c r="G324" t="s">
        <v>1803</v>
      </c>
    </row>
    <row r="325" spans="1:7">
      <c r="A325" t="s">
        <v>2342</v>
      </c>
      <c r="B325" t="s">
        <v>2595</v>
      </c>
      <c r="C325" t="s">
        <v>2583</v>
      </c>
      <c r="D325" t="s">
        <v>2583</v>
      </c>
      <c r="E325">
        <v>9.99</v>
      </c>
      <c r="F325" t="s">
        <v>1880</v>
      </c>
      <c r="G325" t="s">
        <v>1803</v>
      </c>
    </row>
    <row r="326" spans="1:7">
      <c r="A326" t="s">
        <v>2342</v>
      </c>
      <c r="B326" t="s">
        <v>2596</v>
      </c>
      <c r="C326" t="s">
        <v>2333</v>
      </c>
      <c r="D326" t="s">
        <v>2333</v>
      </c>
      <c r="E326">
        <v>9.49</v>
      </c>
      <c r="F326" t="s">
        <v>2597</v>
      </c>
      <c r="G326" t="s">
        <v>1803</v>
      </c>
    </row>
    <row r="327" spans="1:7">
      <c r="A327" t="s">
        <v>2342</v>
      </c>
      <c r="B327" t="s">
        <v>2598</v>
      </c>
      <c r="C327" t="s">
        <v>2599</v>
      </c>
      <c r="D327" t="s">
        <v>2375</v>
      </c>
      <c r="E327">
        <v>12.89</v>
      </c>
      <c r="F327" t="s">
        <v>2502</v>
      </c>
      <c r="G327" t="s">
        <v>1803</v>
      </c>
    </row>
    <row r="328" spans="1:7">
      <c r="A328" t="s">
        <v>2600</v>
      </c>
      <c r="B328" t="s">
        <v>2601</v>
      </c>
      <c r="C328" t="s">
        <v>2602</v>
      </c>
      <c r="D328" t="s">
        <v>2603</v>
      </c>
      <c r="E328">
        <v>8.99</v>
      </c>
      <c r="F328" t="s">
        <v>2604</v>
      </c>
      <c r="G328" t="s">
        <v>1892</v>
      </c>
    </row>
    <row r="329" spans="1:7">
      <c r="A329" t="s">
        <v>2600</v>
      </c>
      <c r="B329" t="s">
        <v>2605</v>
      </c>
      <c r="C329" t="s">
        <v>2606</v>
      </c>
      <c r="D329" t="s">
        <v>2606</v>
      </c>
      <c r="E329">
        <v>12.59</v>
      </c>
      <c r="F329" t="s">
        <v>2607</v>
      </c>
      <c r="G329" t="s">
        <v>1803</v>
      </c>
    </row>
    <row r="330" spans="1:7">
      <c r="A330" t="s">
        <v>2600</v>
      </c>
      <c r="B330" t="s">
        <v>2608</v>
      </c>
      <c r="C330" t="s">
        <v>2609</v>
      </c>
      <c r="D330" t="s">
        <v>2609</v>
      </c>
      <c r="E330">
        <v>9.99</v>
      </c>
      <c r="F330" t="s">
        <v>2610</v>
      </c>
      <c r="G330" t="s">
        <v>1892</v>
      </c>
    </row>
    <row r="331" spans="1:7">
      <c r="A331" t="s">
        <v>2600</v>
      </c>
      <c r="B331" t="s">
        <v>2611</v>
      </c>
      <c r="C331" t="s">
        <v>2612</v>
      </c>
      <c r="D331" t="s">
        <v>2612</v>
      </c>
      <c r="E331">
        <v>14.71</v>
      </c>
      <c r="F331" t="s">
        <v>2613</v>
      </c>
      <c r="G331" t="s">
        <v>1892</v>
      </c>
    </row>
    <row r="332" spans="1:7">
      <c r="A332" t="s">
        <v>2600</v>
      </c>
      <c r="B332" t="s">
        <v>2614</v>
      </c>
      <c r="C332" t="s">
        <v>1914</v>
      </c>
      <c r="D332" t="s">
        <v>1914</v>
      </c>
      <c r="E332">
        <v>12.79</v>
      </c>
      <c r="F332" t="s">
        <v>2615</v>
      </c>
      <c r="G332" t="s">
        <v>1892</v>
      </c>
    </row>
    <row r="333" spans="1:7">
      <c r="A333" t="s">
        <v>2600</v>
      </c>
      <c r="B333" t="s">
        <v>2616</v>
      </c>
      <c r="C333" t="s">
        <v>2180</v>
      </c>
      <c r="D333" t="s">
        <v>2180</v>
      </c>
      <c r="E333">
        <v>12.39</v>
      </c>
      <c r="F333" t="s">
        <v>2617</v>
      </c>
      <c r="G333" t="s">
        <v>1892</v>
      </c>
    </row>
    <row r="334" spans="1:7">
      <c r="A334" t="s">
        <v>2600</v>
      </c>
      <c r="B334" t="s">
        <v>2618</v>
      </c>
      <c r="C334" t="s">
        <v>2619</v>
      </c>
      <c r="D334" t="s">
        <v>2619</v>
      </c>
      <c r="E334">
        <v>8.99</v>
      </c>
      <c r="F334" t="s">
        <v>2620</v>
      </c>
      <c r="G334" t="s">
        <v>1892</v>
      </c>
    </row>
    <row r="335" spans="1:7">
      <c r="A335" t="s">
        <v>2600</v>
      </c>
      <c r="B335" t="s">
        <v>2621</v>
      </c>
      <c r="C335" t="s">
        <v>1922</v>
      </c>
      <c r="D335" t="s">
        <v>1922</v>
      </c>
      <c r="E335">
        <v>13.99</v>
      </c>
      <c r="F335" t="s">
        <v>2622</v>
      </c>
      <c r="G335" t="s">
        <v>1892</v>
      </c>
    </row>
    <row r="336" spans="1:7">
      <c r="A336" t="s">
        <v>2600</v>
      </c>
      <c r="B336" t="s">
        <v>2623</v>
      </c>
      <c r="C336" t="s">
        <v>2624</v>
      </c>
      <c r="D336" t="s">
        <v>2625</v>
      </c>
      <c r="E336">
        <v>11.99</v>
      </c>
      <c r="F336" t="s">
        <v>2300</v>
      </c>
      <c r="G336" t="s">
        <v>1892</v>
      </c>
    </row>
    <row r="337" spans="1:7">
      <c r="A337" t="s">
        <v>2600</v>
      </c>
      <c r="B337" t="s">
        <v>2626</v>
      </c>
      <c r="C337" t="s">
        <v>2609</v>
      </c>
      <c r="D337" t="s">
        <v>2609</v>
      </c>
      <c r="E337">
        <v>9.69</v>
      </c>
      <c r="F337" t="s">
        <v>2627</v>
      </c>
      <c r="G337" t="s">
        <v>1892</v>
      </c>
    </row>
    <row r="338" spans="1:7">
      <c r="A338" t="s">
        <v>2600</v>
      </c>
      <c r="B338" t="s">
        <v>2628</v>
      </c>
      <c r="C338" t="s">
        <v>2629</v>
      </c>
      <c r="D338" t="s">
        <v>2630</v>
      </c>
      <c r="E338">
        <v>5.59</v>
      </c>
      <c r="F338" t="s">
        <v>2631</v>
      </c>
      <c r="G338" t="s">
        <v>1892</v>
      </c>
    </row>
    <row r="339" spans="1:7">
      <c r="A339" t="s">
        <v>2600</v>
      </c>
      <c r="B339" t="s">
        <v>2632</v>
      </c>
      <c r="C339" t="s">
        <v>2633</v>
      </c>
      <c r="D339" t="s">
        <v>2633</v>
      </c>
      <c r="E339">
        <v>16.989999999999998</v>
      </c>
      <c r="F339" t="s">
        <v>2634</v>
      </c>
      <c r="G339" t="s">
        <v>1803</v>
      </c>
    </row>
    <row r="340" spans="1:7">
      <c r="A340" t="s">
        <v>2600</v>
      </c>
      <c r="B340" t="s">
        <v>2635</v>
      </c>
      <c r="C340" t="s">
        <v>2633</v>
      </c>
      <c r="D340" t="s">
        <v>2633</v>
      </c>
      <c r="E340">
        <v>12.99</v>
      </c>
      <c r="F340" t="s">
        <v>2636</v>
      </c>
      <c r="G340" t="s">
        <v>1803</v>
      </c>
    </row>
    <row r="341" spans="1:7">
      <c r="A341" t="s">
        <v>2600</v>
      </c>
      <c r="B341" t="s">
        <v>2637</v>
      </c>
      <c r="C341" t="s">
        <v>2382</v>
      </c>
      <c r="D341" t="s">
        <v>2382</v>
      </c>
      <c r="E341">
        <v>12.69</v>
      </c>
      <c r="F341" t="s">
        <v>2035</v>
      </c>
      <c r="G341" t="s">
        <v>1803</v>
      </c>
    </row>
    <row r="342" spans="1:7">
      <c r="A342" t="s">
        <v>2600</v>
      </c>
      <c r="B342" t="s">
        <v>2638</v>
      </c>
      <c r="C342" t="s">
        <v>2453</v>
      </c>
      <c r="D342" t="s">
        <v>2453</v>
      </c>
      <c r="E342">
        <v>17.989999999999998</v>
      </c>
      <c r="F342" t="s">
        <v>2639</v>
      </c>
      <c r="G342" t="s">
        <v>1803</v>
      </c>
    </row>
    <row r="343" spans="1:7">
      <c r="A343" t="s">
        <v>2600</v>
      </c>
      <c r="B343" t="s">
        <v>2640</v>
      </c>
      <c r="C343" t="s">
        <v>2633</v>
      </c>
      <c r="D343" t="s">
        <v>2633</v>
      </c>
      <c r="E343">
        <v>13.99</v>
      </c>
      <c r="F343" t="s">
        <v>2641</v>
      </c>
      <c r="G343" t="s">
        <v>1892</v>
      </c>
    </row>
    <row r="344" spans="1:7">
      <c r="A344" t="s">
        <v>2600</v>
      </c>
      <c r="B344" t="s">
        <v>2642</v>
      </c>
      <c r="C344" t="s">
        <v>1870</v>
      </c>
      <c r="D344" t="s">
        <v>1870</v>
      </c>
      <c r="E344">
        <v>19.89</v>
      </c>
      <c r="F344" t="s">
        <v>2473</v>
      </c>
      <c r="G344" t="s">
        <v>1803</v>
      </c>
    </row>
    <row r="345" spans="1:7">
      <c r="A345" t="s">
        <v>2600</v>
      </c>
      <c r="B345" t="s">
        <v>2643</v>
      </c>
      <c r="C345" t="s">
        <v>2357</v>
      </c>
      <c r="D345" t="s">
        <v>2357</v>
      </c>
      <c r="E345">
        <v>16.989999999999998</v>
      </c>
      <c r="F345" t="s">
        <v>2644</v>
      </c>
      <c r="G345" t="s">
        <v>1803</v>
      </c>
    </row>
    <row r="346" spans="1:7">
      <c r="A346" t="s">
        <v>2600</v>
      </c>
      <c r="B346" t="s">
        <v>2645</v>
      </c>
      <c r="C346" t="s">
        <v>2646</v>
      </c>
      <c r="D346" t="s">
        <v>2646</v>
      </c>
      <c r="E346">
        <v>19.989999999999998</v>
      </c>
      <c r="F346" t="s">
        <v>2467</v>
      </c>
      <c r="G346" t="s">
        <v>1803</v>
      </c>
    </row>
    <row r="347" spans="1:7">
      <c r="A347" t="s">
        <v>2600</v>
      </c>
      <c r="B347" t="s">
        <v>2647</v>
      </c>
      <c r="C347" t="s">
        <v>2453</v>
      </c>
      <c r="D347" t="s">
        <v>2453</v>
      </c>
      <c r="E347">
        <v>19.690000000000001</v>
      </c>
      <c r="F347" t="s">
        <v>2648</v>
      </c>
      <c r="G347" t="s">
        <v>1892</v>
      </c>
    </row>
    <row r="348" spans="1:7">
      <c r="A348" t="s">
        <v>2600</v>
      </c>
      <c r="B348" t="s">
        <v>2649</v>
      </c>
      <c r="C348" t="s">
        <v>1879</v>
      </c>
      <c r="D348" t="s">
        <v>1879</v>
      </c>
      <c r="E348">
        <v>18.59</v>
      </c>
      <c r="F348" t="s">
        <v>2091</v>
      </c>
      <c r="G348" t="s">
        <v>1892</v>
      </c>
    </row>
    <row r="349" spans="1:7">
      <c r="A349" t="s">
        <v>2600</v>
      </c>
      <c r="B349" t="s">
        <v>2650</v>
      </c>
      <c r="C349" t="s">
        <v>2382</v>
      </c>
      <c r="D349" t="s">
        <v>2382</v>
      </c>
      <c r="E349">
        <v>15.99</v>
      </c>
      <c r="F349" t="s">
        <v>2485</v>
      </c>
      <c r="G349" t="s">
        <v>1803</v>
      </c>
    </row>
    <row r="350" spans="1:7">
      <c r="A350" t="s">
        <v>2600</v>
      </c>
      <c r="B350" t="s">
        <v>2651</v>
      </c>
      <c r="C350" t="s">
        <v>2652</v>
      </c>
      <c r="D350" t="s">
        <v>2652</v>
      </c>
      <c r="E350">
        <v>7.99</v>
      </c>
      <c r="F350" t="s">
        <v>2653</v>
      </c>
      <c r="G350" t="s">
        <v>1892</v>
      </c>
    </row>
    <row r="351" spans="1:7">
      <c r="A351" t="s">
        <v>2600</v>
      </c>
      <c r="B351" t="s">
        <v>2654</v>
      </c>
      <c r="C351" t="s">
        <v>1879</v>
      </c>
      <c r="D351" t="s">
        <v>1879</v>
      </c>
      <c r="E351">
        <v>11.59</v>
      </c>
      <c r="F351" t="s">
        <v>1850</v>
      </c>
      <c r="G351" t="s">
        <v>1892</v>
      </c>
    </row>
    <row r="352" spans="1:7">
      <c r="A352" t="s">
        <v>2600</v>
      </c>
      <c r="B352" t="s">
        <v>2655</v>
      </c>
      <c r="C352" t="s">
        <v>2382</v>
      </c>
      <c r="D352" t="s">
        <v>2382</v>
      </c>
      <c r="E352">
        <v>12.69</v>
      </c>
      <c r="F352" t="s">
        <v>2035</v>
      </c>
      <c r="G352" t="s">
        <v>1892</v>
      </c>
    </row>
    <row r="353" spans="1:7">
      <c r="A353" t="s">
        <v>2600</v>
      </c>
      <c r="B353" t="s">
        <v>2656</v>
      </c>
      <c r="C353" t="s">
        <v>2657</v>
      </c>
      <c r="D353" t="s">
        <v>2657</v>
      </c>
      <c r="E353">
        <v>12.79</v>
      </c>
      <c r="F353" t="s">
        <v>2658</v>
      </c>
      <c r="G353" t="s">
        <v>1892</v>
      </c>
    </row>
    <row r="354" spans="1:7">
      <c r="A354" t="s">
        <v>2600</v>
      </c>
      <c r="B354" t="s">
        <v>2659</v>
      </c>
      <c r="C354" t="s">
        <v>2382</v>
      </c>
      <c r="D354" t="s">
        <v>2382</v>
      </c>
      <c r="E354">
        <v>13.69</v>
      </c>
      <c r="F354" t="s">
        <v>1981</v>
      </c>
      <c r="G354" t="s">
        <v>1892</v>
      </c>
    </row>
    <row r="355" spans="1:7">
      <c r="A355" t="s">
        <v>2600</v>
      </c>
      <c r="B355" t="s">
        <v>2660</v>
      </c>
      <c r="C355" t="s">
        <v>2657</v>
      </c>
      <c r="D355" t="s">
        <v>2657</v>
      </c>
      <c r="E355">
        <v>12.79</v>
      </c>
      <c r="F355" t="s">
        <v>2658</v>
      </c>
      <c r="G355" t="s">
        <v>1803</v>
      </c>
    </row>
    <row r="356" spans="1:7">
      <c r="A356" t="s">
        <v>2600</v>
      </c>
      <c r="B356" t="s">
        <v>2661</v>
      </c>
      <c r="C356" t="s">
        <v>2657</v>
      </c>
      <c r="D356" t="s">
        <v>2657</v>
      </c>
      <c r="E356">
        <v>10.99</v>
      </c>
      <c r="F356" t="s">
        <v>2662</v>
      </c>
      <c r="G356" t="s">
        <v>1892</v>
      </c>
    </row>
    <row r="357" spans="1:7">
      <c r="A357" t="s">
        <v>2600</v>
      </c>
      <c r="B357" t="s">
        <v>2663</v>
      </c>
      <c r="C357" t="s">
        <v>2633</v>
      </c>
      <c r="D357" t="s">
        <v>2633</v>
      </c>
      <c r="E357">
        <v>17.989999999999998</v>
      </c>
      <c r="F357" t="s">
        <v>2664</v>
      </c>
      <c r="G357" t="s">
        <v>1803</v>
      </c>
    </row>
    <row r="358" spans="1:7">
      <c r="A358" t="s">
        <v>2600</v>
      </c>
      <c r="B358" t="s">
        <v>2665</v>
      </c>
      <c r="C358" t="s">
        <v>2287</v>
      </c>
      <c r="D358" t="s">
        <v>2287</v>
      </c>
      <c r="E358">
        <v>8.59</v>
      </c>
      <c r="F358" t="s">
        <v>1880</v>
      </c>
      <c r="G358" t="s">
        <v>1892</v>
      </c>
    </row>
    <row r="359" spans="1:7">
      <c r="A359" t="s">
        <v>2600</v>
      </c>
      <c r="B359" t="s">
        <v>2666</v>
      </c>
      <c r="C359" t="s">
        <v>2453</v>
      </c>
      <c r="D359" t="s">
        <v>2453</v>
      </c>
      <c r="E359">
        <v>11.99</v>
      </c>
      <c r="F359" t="s">
        <v>2667</v>
      </c>
      <c r="G359" t="s">
        <v>1892</v>
      </c>
    </row>
    <row r="360" spans="1:7">
      <c r="A360" t="s">
        <v>2600</v>
      </c>
      <c r="B360" t="s">
        <v>2668</v>
      </c>
      <c r="C360" t="s">
        <v>2669</v>
      </c>
      <c r="D360" t="s">
        <v>2375</v>
      </c>
      <c r="E360">
        <v>7.99</v>
      </c>
      <c r="F360" t="s">
        <v>2670</v>
      </c>
      <c r="G360" t="s">
        <v>1892</v>
      </c>
    </row>
    <row r="361" spans="1:7">
      <c r="A361" t="s">
        <v>2600</v>
      </c>
      <c r="B361" t="s">
        <v>2671</v>
      </c>
      <c r="C361" t="s">
        <v>2672</v>
      </c>
      <c r="D361" t="s">
        <v>2333</v>
      </c>
      <c r="E361">
        <v>7.99</v>
      </c>
      <c r="F361" t="s">
        <v>2673</v>
      </c>
      <c r="G361" t="s">
        <v>1892</v>
      </c>
    </row>
    <row r="362" spans="1:7">
      <c r="A362" t="s">
        <v>2600</v>
      </c>
      <c r="B362" t="s">
        <v>2674</v>
      </c>
      <c r="C362" t="s">
        <v>2675</v>
      </c>
      <c r="D362" t="s">
        <v>2676</v>
      </c>
      <c r="E362">
        <v>7.99</v>
      </c>
      <c r="F362" t="s">
        <v>2677</v>
      </c>
      <c r="G362" t="s">
        <v>1892</v>
      </c>
    </row>
    <row r="363" spans="1:7">
      <c r="A363" t="s">
        <v>2600</v>
      </c>
      <c r="B363" t="s">
        <v>2678</v>
      </c>
      <c r="C363" t="s">
        <v>2679</v>
      </c>
      <c r="D363" t="s">
        <v>2680</v>
      </c>
      <c r="E363">
        <v>7.69</v>
      </c>
      <c r="F363" t="s">
        <v>2681</v>
      </c>
      <c r="G363" t="s">
        <v>1892</v>
      </c>
    </row>
    <row r="364" spans="1:7">
      <c r="A364" t="s">
        <v>2600</v>
      </c>
      <c r="B364" t="s">
        <v>2682</v>
      </c>
      <c r="C364" t="s">
        <v>2683</v>
      </c>
      <c r="D364" t="s">
        <v>2684</v>
      </c>
      <c r="E364">
        <v>7.99</v>
      </c>
      <c r="F364" t="s">
        <v>2685</v>
      </c>
      <c r="G364" t="s">
        <v>1892</v>
      </c>
    </row>
    <row r="365" spans="1:7">
      <c r="A365" t="s">
        <v>2600</v>
      </c>
      <c r="B365" t="s">
        <v>2686</v>
      </c>
      <c r="C365" t="s">
        <v>2687</v>
      </c>
      <c r="D365" t="s">
        <v>2025</v>
      </c>
      <c r="E365">
        <v>4.99</v>
      </c>
      <c r="F365" t="s">
        <v>2688</v>
      </c>
      <c r="G365" t="s">
        <v>1892</v>
      </c>
    </row>
    <row r="366" spans="1:7">
      <c r="A366" t="s">
        <v>2600</v>
      </c>
      <c r="B366" t="s">
        <v>2689</v>
      </c>
      <c r="C366" t="s">
        <v>2687</v>
      </c>
      <c r="D366" t="s">
        <v>2025</v>
      </c>
      <c r="E366">
        <v>4.3899999999999997</v>
      </c>
      <c r="F366" t="s">
        <v>2690</v>
      </c>
      <c r="G366" t="s">
        <v>1892</v>
      </c>
    </row>
    <row r="367" spans="1:7">
      <c r="A367" t="s">
        <v>2600</v>
      </c>
      <c r="B367" t="s">
        <v>2691</v>
      </c>
      <c r="C367" t="s">
        <v>2602</v>
      </c>
      <c r="D367" t="s">
        <v>2603</v>
      </c>
      <c r="E367">
        <v>9.7899999999999991</v>
      </c>
      <c r="F367" t="s">
        <v>2692</v>
      </c>
      <c r="G367" t="s">
        <v>1892</v>
      </c>
    </row>
    <row r="368" spans="1:7">
      <c r="A368" t="s">
        <v>2600</v>
      </c>
      <c r="B368" t="s">
        <v>2693</v>
      </c>
      <c r="C368" t="s">
        <v>2694</v>
      </c>
      <c r="D368" t="s">
        <v>2695</v>
      </c>
      <c r="E368">
        <v>6.99</v>
      </c>
      <c r="F368" t="s">
        <v>2696</v>
      </c>
      <c r="G368" t="s">
        <v>1892</v>
      </c>
    </row>
    <row r="369" spans="1:7">
      <c r="A369" t="s">
        <v>2600</v>
      </c>
      <c r="B369" t="s">
        <v>2697</v>
      </c>
      <c r="C369" t="s">
        <v>1870</v>
      </c>
      <c r="D369" t="s">
        <v>1870</v>
      </c>
      <c r="E369">
        <v>3.99</v>
      </c>
      <c r="F369" t="s">
        <v>1969</v>
      </c>
      <c r="G369" t="s">
        <v>1892</v>
      </c>
    </row>
    <row r="370" spans="1:7">
      <c r="A370" t="s">
        <v>2600</v>
      </c>
      <c r="B370" t="s">
        <v>2698</v>
      </c>
      <c r="C370" t="s">
        <v>2687</v>
      </c>
      <c r="D370" t="s">
        <v>2025</v>
      </c>
      <c r="E370">
        <v>5.79</v>
      </c>
      <c r="F370" t="s">
        <v>2699</v>
      </c>
      <c r="G370" t="s">
        <v>1892</v>
      </c>
    </row>
    <row r="371" spans="1:7">
      <c r="A371" t="s">
        <v>2600</v>
      </c>
      <c r="B371" t="s">
        <v>2700</v>
      </c>
      <c r="C371" t="s">
        <v>2701</v>
      </c>
      <c r="D371" t="s">
        <v>2372</v>
      </c>
      <c r="E371">
        <v>7.99</v>
      </c>
      <c r="F371" t="s">
        <v>2702</v>
      </c>
      <c r="G371" t="s">
        <v>1892</v>
      </c>
    </row>
    <row r="372" spans="1:7">
      <c r="A372" t="s">
        <v>2600</v>
      </c>
      <c r="B372" t="s">
        <v>2703</v>
      </c>
      <c r="C372" t="s">
        <v>2293</v>
      </c>
      <c r="D372" t="s">
        <v>2293</v>
      </c>
      <c r="E372">
        <v>5.49</v>
      </c>
      <c r="F372" t="s">
        <v>2704</v>
      </c>
      <c r="G372" t="s">
        <v>1892</v>
      </c>
    </row>
    <row r="373" spans="1:7">
      <c r="A373" t="s">
        <v>2600</v>
      </c>
      <c r="B373" t="s">
        <v>2705</v>
      </c>
      <c r="C373" t="s">
        <v>1856</v>
      </c>
      <c r="D373" t="s">
        <v>1856</v>
      </c>
      <c r="E373">
        <v>4.3899999999999997</v>
      </c>
      <c r="F373" t="s">
        <v>1853</v>
      </c>
      <c r="G373" t="s">
        <v>1892</v>
      </c>
    </row>
    <row r="374" spans="1:7">
      <c r="A374" t="s">
        <v>2600</v>
      </c>
      <c r="B374" t="s">
        <v>2706</v>
      </c>
      <c r="C374" t="s">
        <v>2687</v>
      </c>
      <c r="D374" t="s">
        <v>2025</v>
      </c>
      <c r="E374">
        <v>5.79</v>
      </c>
      <c r="F374" t="s">
        <v>2699</v>
      </c>
      <c r="G374" t="s">
        <v>1892</v>
      </c>
    </row>
    <row r="375" spans="1:7">
      <c r="A375" t="s">
        <v>2600</v>
      </c>
      <c r="B375" t="s">
        <v>2707</v>
      </c>
      <c r="C375" t="s">
        <v>2687</v>
      </c>
      <c r="D375" t="s">
        <v>2025</v>
      </c>
      <c r="E375">
        <v>5.79</v>
      </c>
      <c r="F375" t="s">
        <v>2708</v>
      </c>
      <c r="G375" t="s">
        <v>1892</v>
      </c>
    </row>
    <row r="376" spans="1:7">
      <c r="A376" t="s">
        <v>2600</v>
      </c>
      <c r="B376" t="s">
        <v>2709</v>
      </c>
      <c r="C376" t="s">
        <v>2687</v>
      </c>
      <c r="D376" t="s">
        <v>2025</v>
      </c>
      <c r="E376">
        <v>5.79</v>
      </c>
      <c r="F376" t="s">
        <v>2699</v>
      </c>
      <c r="G376" t="s">
        <v>1892</v>
      </c>
    </row>
    <row r="377" spans="1:7">
      <c r="A377" t="s">
        <v>2600</v>
      </c>
      <c r="B377" t="s">
        <v>2710</v>
      </c>
      <c r="C377" t="s">
        <v>2547</v>
      </c>
      <c r="D377" t="s">
        <v>1784</v>
      </c>
      <c r="E377">
        <v>3.99</v>
      </c>
      <c r="F377" t="s">
        <v>2711</v>
      </c>
      <c r="G377" t="s">
        <v>1892</v>
      </c>
    </row>
    <row r="378" spans="1:7">
      <c r="A378" t="s">
        <v>2600</v>
      </c>
      <c r="B378" t="s">
        <v>2712</v>
      </c>
      <c r="C378" t="s">
        <v>1856</v>
      </c>
      <c r="D378" t="s">
        <v>1842</v>
      </c>
      <c r="E378">
        <v>3.39</v>
      </c>
      <c r="F378" t="s">
        <v>2713</v>
      </c>
      <c r="G378" t="s">
        <v>1892</v>
      </c>
    </row>
    <row r="379" spans="1:7">
      <c r="A379" t="s">
        <v>2600</v>
      </c>
      <c r="B379" t="s">
        <v>2714</v>
      </c>
      <c r="C379" t="s">
        <v>1784</v>
      </c>
      <c r="D379" t="s">
        <v>1784</v>
      </c>
      <c r="E379">
        <v>3.89</v>
      </c>
      <c r="F379" t="s">
        <v>2336</v>
      </c>
      <c r="G379" t="s">
        <v>1892</v>
      </c>
    </row>
    <row r="380" spans="1:7">
      <c r="A380" t="s">
        <v>2600</v>
      </c>
      <c r="B380" t="s">
        <v>2715</v>
      </c>
      <c r="C380" t="s">
        <v>2382</v>
      </c>
      <c r="D380" t="s">
        <v>2382</v>
      </c>
      <c r="E380">
        <v>14.69</v>
      </c>
      <c r="F380" t="s">
        <v>2716</v>
      </c>
      <c r="G380" t="s">
        <v>1807</v>
      </c>
    </row>
    <row r="381" spans="1:7">
      <c r="A381" t="s">
        <v>2600</v>
      </c>
      <c r="B381" t="s">
        <v>2717</v>
      </c>
      <c r="C381" t="s">
        <v>1870</v>
      </c>
      <c r="D381" t="s">
        <v>1870</v>
      </c>
      <c r="E381">
        <v>6.99</v>
      </c>
      <c r="F381" t="s">
        <v>1847</v>
      </c>
      <c r="G381" t="s">
        <v>1892</v>
      </c>
    </row>
    <row r="382" spans="1:7">
      <c r="A382" t="s">
        <v>2600</v>
      </c>
      <c r="B382" t="s">
        <v>2718</v>
      </c>
      <c r="C382" t="s">
        <v>2719</v>
      </c>
      <c r="D382" t="s">
        <v>2720</v>
      </c>
      <c r="E382">
        <v>9.2899999999999991</v>
      </c>
      <c r="F382" t="s">
        <v>2721</v>
      </c>
      <c r="G382" t="s">
        <v>1892</v>
      </c>
    </row>
    <row r="383" spans="1:7">
      <c r="A383" t="s">
        <v>2600</v>
      </c>
      <c r="B383" t="s">
        <v>2722</v>
      </c>
      <c r="C383" t="s">
        <v>2723</v>
      </c>
      <c r="D383" t="s">
        <v>2723</v>
      </c>
      <c r="E383">
        <v>12.79</v>
      </c>
      <c r="F383" t="s">
        <v>2225</v>
      </c>
      <c r="G383" t="s">
        <v>1803</v>
      </c>
    </row>
    <row r="384" spans="1:7">
      <c r="A384" t="s">
        <v>2600</v>
      </c>
      <c r="B384" t="s">
        <v>2724</v>
      </c>
      <c r="C384" t="s">
        <v>1778</v>
      </c>
      <c r="D384" t="s">
        <v>1778</v>
      </c>
      <c r="E384">
        <v>6.39</v>
      </c>
      <c r="F384" t="s">
        <v>2548</v>
      </c>
      <c r="G384" t="s">
        <v>1803</v>
      </c>
    </row>
    <row r="385" spans="1:7">
      <c r="A385" t="s">
        <v>2600</v>
      </c>
      <c r="B385" t="s">
        <v>2725</v>
      </c>
      <c r="C385" t="s">
        <v>1778</v>
      </c>
      <c r="D385" t="s">
        <v>1778</v>
      </c>
      <c r="E385">
        <v>5.99</v>
      </c>
      <c r="F385" t="s">
        <v>2726</v>
      </c>
      <c r="G385" t="s">
        <v>1892</v>
      </c>
    </row>
    <row r="386" spans="1:7">
      <c r="A386" t="s">
        <v>2600</v>
      </c>
      <c r="B386" t="s">
        <v>2727</v>
      </c>
      <c r="C386" t="s">
        <v>1778</v>
      </c>
      <c r="D386" t="s">
        <v>1778</v>
      </c>
      <c r="E386">
        <v>6.39</v>
      </c>
      <c r="F386" t="s">
        <v>2548</v>
      </c>
      <c r="G386" t="s">
        <v>1803</v>
      </c>
    </row>
    <row r="387" spans="1:7">
      <c r="A387" t="s">
        <v>2600</v>
      </c>
      <c r="B387" t="s">
        <v>2728</v>
      </c>
      <c r="C387" t="s">
        <v>2037</v>
      </c>
      <c r="D387" t="s">
        <v>1839</v>
      </c>
      <c r="E387">
        <v>17.989999999999998</v>
      </c>
      <c r="F387" t="s">
        <v>2729</v>
      </c>
      <c r="G387" t="s">
        <v>1892</v>
      </c>
    </row>
    <row r="388" spans="1:7">
      <c r="A388" t="s">
        <v>2600</v>
      </c>
      <c r="B388" t="s">
        <v>2730</v>
      </c>
      <c r="C388" t="s">
        <v>2731</v>
      </c>
      <c r="D388" t="s">
        <v>2732</v>
      </c>
      <c r="E388">
        <v>13.59</v>
      </c>
      <c r="F388" t="s">
        <v>2733</v>
      </c>
      <c r="G388" t="s">
        <v>1892</v>
      </c>
    </row>
    <row r="389" spans="1:7">
      <c r="A389" t="s">
        <v>2600</v>
      </c>
      <c r="B389" t="s">
        <v>2734</v>
      </c>
      <c r="C389" t="s">
        <v>2735</v>
      </c>
      <c r="D389" t="s">
        <v>2736</v>
      </c>
      <c r="E389">
        <v>6.79</v>
      </c>
      <c r="F389" t="s">
        <v>2737</v>
      </c>
      <c r="G389" t="s">
        <v>1892</v>
      </c>
    </row>
    <row r="390" spans="1:7">
      <c r="A390" t="s">
        <v>2600</v>
      </c>
      <c r="B390" t="s">
        <v>2738</v>
      </c>
      <c r="C390" t="s">
        <v>1784</v>
      </c>
      <c r="D390" t="s">
        <v>1784</v>
      </c>
      <c r="E390">
        <v>9.99</v>
      </c>
      <c r="F390" t="s">
        <v>2739</v>
      </c>
      <c r="G390" t="s">
        <v>1892</v>
      </c>
    </row>
    <row r="391" spans="1:7">
      <c r="A391" t="s">
        <v>2600</v>
      </c>
      <c r="B391" t="s">
        <v>2740</v>
      </c>
      <c r="C391" t="s">
        <v>2180</v>
      </c>
      <c r="D391" t="s">
        <v>2180</v>
      </c>
      <c r="E391">
        <v>14.99</v>
      </c>
      <c r="F391" t="s">
        <v>1920</v>
      </c>
      <c r="G391" t="s">
        <v>1892</v>
      </c>
    </row>
    <row r="392" spans="1:7">
      <c r="A392" t="s">
        <v>2600</v>
      </c>
      <c r="B392" t="s">
        <v>2741</v>
      </c>
      <c r="C392" t="s">
        <v>2180</v>
      </c>
      <c r="D392" t="s">
        <v>2180</v>
      </c>
      <c r="E392">
        <v>16.989999999999998</v>
      </c>
      <c r="F392" t="s">
        <v>2572</v>
      </c>
      <c r="G392" t="s">
        <v>1892</v>
      </c>
    </row>
    <row r="393" spans="1:7">
      <c r="A393" t="s">
        <v>2600</v>
      </c>
      <c r="B393" t="s">
        <v>2742</v>
      </c>
      <c r="C393" t="s">
        <v>2609</v>
      </c>
      <c r="D393" t="s">
        <v>2609</v>
      </c>
      <c r="E393">
        <v>9.89</v>
      </c>
      <c r="F393" t="s">
        <v>2627</v>
      </c>
      <c r="G393" t="s">
        <v>1892</v>
      </c>
    </row>
    <row r="394" spans="1:7">
      <c r="A394" t="s">
        <v>2600</v>
      </c>
      <c r="B394" t="s">
        <v>2743</v>
      </c>
      <c r="C394" t="s">
        <v>2744</v>
      </c>
      <c r="D394" t="s">
        <v>2695</v>
      </c>
      <c r="E394">
        <v>9.99</v>
      </c>
      <c r="F394" t="s">
        <v>2745</v>
      </c>
      <c r="G394" t="s">
        <v>1892</v>
      </c>
    </row>
    <row r="395" spans="1:7">
      <c r="A395" t="s">
        <v>2600</v>
      </c>
      <c r="B395" t="s">
        <v>2746</v>
      </c>
      <c r="C395" t="s">
        <v>1784</v>
      </c>
      <c r="D395" t="s">
        <v>1784</v>
      </c>
      <c r="E395">
        <v>10.69</v>
      </c>
      <c r="F395" t="s">
        <v>2747</v>
      </c>
      <c r="G395" t="s">
        <v>1892</v>
      </c>
    </row>
    <row r="396" spans="1:7">
      <c r="A396" t="s">
        <v>2600</v>
      </c>
      <c r="B396" t="s">
        <v>2748</v>
      </c>
      <c r="C396" t="s">
        <v>2749</v>
      </c>
      <c r="D396" t="s">
        <v>2749</v>
      </c>
      <c r="E396">
        <v>13.49</v>
      </c>
      <c r="F396" t="s">
        <v>2750</v>
      </c>
      <c r="G396" t="s">
        <v>1892</v>
      </c>
    </row>
    <row r="397" spans="1:7">
      <c r="A397" t="s">
        <v>2600</v>
      </c>
      <c r="B397" t="s">
        <v>2751</v>
      </c>
      <c r="C397" t="s">
        <v>2752</v>
      </c>
      <c r="D397" t="s">
        <v>2752</v>
      </c>
      <c r="E397">
        <v>14.99</v>
      </c>
      <c r="F397" t="s">
        <v>2753</v>
      </c>
      <c r="G397" t="s">
        <v>1892</v>
      </c>
    </row>
    <row r="398" spans="1:7">
      <c r="A398" t="s">
        <v>2600</v>
      </c>
      <c r="B398" t="s">
        <v>2754</v>
      </c>
      <c r="C398" t="s">
        <v>1784</v>
      </c>
      <c r="D398" t="s">
        <v>1784</v>
      </c>
      <c r="E398">
        <v>8.89</v>
      </c>
      <c r="F398" t="s">
        <v>2755</v>
      </c>
      <c r="G398" t="s">
        <v>1892</v>
      </c>
    </row>
    <row r="399" spans="1:7">
      <c r="A399" t="s">
        <v>2600</v>
      </c>
      <c r="B399" t="s">
        <v>2756</v>
      </c>
      <c r="C399" t="s">
        <v>2695</v>
      </c>
      <c r="D399" t="s">
        <v>2695</v>
      </c>
      <c r="E399">
        <v>12.99</v>
      </c>
      <c r="F399" t="s">
        <v>2225</v>
      </c>
      <c r="G399" t="s">
        <v>1892</v>
      </c>
    </row>
    <row r="400" spans="1:7">
      <c r="A400" t="s">
        <v>2600</v>
      </c>
      <c r="B400" t="s">
        <v>2757</v>
      </c>
      <c r="C400" t="s">
        <v>2382</v>
      </c>
      <c r="D400" t="s">
        <v>2382</v>
      </c>
      <c r="E400">
        <v>19.989999999999998</v>
      </c>
      <c r="F400" t="s">
        <v>1883</v>
      </c>
      <c r="G400" t="s">
        <v>1892</v>
      </c>
    </row>
    <row r="401" spans="1:7">
      <c r="A401" t="s">
        <v>2600</v>
      </c>
      <c r="B401" t="s">
        <v>2758</v>
      </c>
      <c r="C401" t="s">
        <v>1894</v>
      </c>
      <c r="D401" t="s">
        <v>1894</v>
      </c>
      <c r="E401">
        <v>8.99</v>
      </c>
      <c r="F401" t="s">
        <v>2496</v>
      </c>
      <c r="G401" t="s">
        <v>1892</v>
      </c>
    </row>
    <row r="402" spans="1:7">
      <c r="A402" t="s">
        <v>2600</v>
      </c>
      <c r="B402" t="s">
        <v>2759</v>
      </c>
      <c r="C402" t="s">
        <v>2242</v>
      </c>
      <c r="D402" t="s">
        <v>2242</v>
      </c>
      <c r="E402">
        <v>9.99</v>
      </c>
      <c r="F402" t="s">
        <v>2760</v>
      </c>
      <c r="G402" t="s">
        <v>1892</v>
      </c>
    </row>
    <row r="403" spans="1:7">
      <c r="A403" t="s">
        <v>2600</v>
      </c>
      <c r="B403" t="s">
        <v>2761</v>
      </c>
      <c r="C403" t="s">
        <v>2762</v>
      </c>
      <c r="D403" t="s">
        <v>2762</v>
      </c>
      <c r="E403">
        <v>11.99</v>
      </c>
      <c r="F403" t="s">
        <v>2763</v>
      </c>
      <c r="G403" t="s">
        <v>1892</v>
      </c>
    </row>
    <row r="404" spans="1:7">
      <c r="A404" t="s">
        <v>2600</v>
      </c>
      <c r="B404" t="s">
        <v>2764</v>
      </c>
      <c r="C404" t="s">
        <v>2424</v>
      </c>
      <c r="D404" t="s">
        <v>2424</v>
      </c>
      <c r="E404">
        <v>15.99</v>
      </c>
      <c r="F404" t="s">
        <v>2765</v>
      </c>
      <c r="G404" t="s">
        <v>1892</v>
      </c>
    </row>
    <row r="405" spans="1:7">
      <c r="A405" t="s">
        <v>2600</v>
      </c>
      <c r="B405" t="s">
        <v>2766</v>
      </c>
      <c r="C405" t="s">
        <v>2767</v>
      </c>
      <c r="D405" t="s">
        <v>2767</v>
      </c>
      <c r="E405">
        <v>9.99</v>
      </c>
      <c r="F405" t="s">
        <v>2768</v>
      </c>
      <c r="G405" t="s">
        <v>1892</v>
      </c>
    </row>
    <row r="406" spans="1:7">
      <c r="A406" t="s">
        <v>2600</v>
      </c>
      <c r="B406" t="s">
        <v>2769</v>
      </c>
      <c r="C406" t="s">
        <v>2770</v>
      </c>
      <c r="D406" t="s">
        <v>2770</v>
      </c>
      <c r="E406">
        <v>13.99</v>
      </c>
      <c r="F406" t="s">
        <v>2771</v>
      </c>
      <c r="G406" t="s">
        <v>1892</v>
      </c>
    </row>
    <row r="407" spans="1:7">
      <c r="A407" t="s">
        <v>2600</v>
      </c>
      <c r="B407" t="s">
        <v>2772</v>
      </c>
      <c r="C407" t="s">
        <v>2025</v>
      </c>
      <c r="D407" t="s">
        <v>2025</v>
      </c>
      <c r="E407">
        <v>14.99</v>
      </c>
      <c r="F407" t="s">
        <v>2763</v>
      </c>
      <c r="G407" t="s">
        <v>1892</v>
      </c>
    </row>
    <row r="408" spans="1:7">
      <c r="A408" t="s">
        <v>2600</v>
      </c>
      <c r="B408" t="s">
        <v>2773</v>
      </c>
      <c r="C408" t="s">
        <v>1784</v>
      </c>
      <c r="D408" t="s">
        <v>1784</v>
      </c>
      <c r="E408">
        <v>14.49</v>
      </c>
      <c r="F408" t="s">
        <v>2774</v>
      </c>
      <c r="G408" t="s">
        <v>1892</v>
      </c>
    </row>
    <row r="409" spans="1:7">
      <c r="A409" t="s">
        <v>2600</v>
      </c>
      <c r="B409" t="s">
        <v>2775</v>
      </c>
      <c r="C409" t="s">
        <v>2333</v>
      </c>
      <c r="D409" t="s">
        <v>2333</v>
      </c>
      <c r="E409">
        <v>11.99</v>
      </c>
      <c r="F409" t="s">
        <v>2604</v>
      </c>
      <c r="G409" t="s">
        <v>1892</v>
      </c>
    </row>
    <row r="410" spans="1:7">
      <c r="A410" t="s">
        <v>2600</v>
      </c>
      <c r="B410" t="s">
        <v>2776</v>
      </c>
      <c r="C410" t="s">
        <v>2375</v>
      </c>
      <c r="D410" t="s">
        <v>2375</v>
      </c>
      <c r="E410">
        <v>10.89</v>
      </c>
      <c r="F410" t="s">
        <v>2597</v>
      </c>
      <c r="G410" t="s">
        <v>1892</v>
      </c>
    </row>
    <row r="411" spans="1:7">
      <c r="A411" t="s">
        <v>2600</v>
      </c>
      <c r="B411" t="s">
        <v>2777</v>
      </c>
      <c r="C411" t="s">
        <v>1792</v>
      </c>
      <c r="D411" t="s">
        <v>1792</v>
      </c>
      <c r="E411">
        <v>14.99</v>
      </c>
      <c r="F411" t="s">
        <v>2219</v>
      </c>
      <c r="G411" t="s">
        <v>1892</v>
      </c>
    </row>
    <row r="412" spans="1:7">
      <c r="A412" t="s">
        <v>2600</v>
      </c>
      <c r="B412" t="s">
        <v>2778</v>
      </c>
      <c r="C412" t="s">
        <v>2749</v>
      </c>
      <c r="D412" t="s">
        <v>2749</v>
      </c>
      <c r="E412">
        <v>10.99</v>
      </c>
      <c r="F412" t="s">
        <v>2779</v>
      </c>
      <c r="G412" t="s">
        <v>1892</v>
      </c>
    </row>
    <row r="413" spans="1:7">
      <c r="A413" t="s">
        <v>2600</v>
      </c>
      <c r="B413" t="s">
        <v>2780</v>
      </c>
      <c r="C413" t="s">
        <v>2781</v>
      </c>
      <c r="D413" t="s">
        <v>2781</v>
      </c>
      <c r="E413">
        <v>10.99</v>
      </c>
      <c r="F413" t="s">
        <v>2765</v>
      </c>
      <c r="G413" t="s">
        <v>1892</v>
      </c>
    </row>
    <row r="414" spans="1:7">
      <c r="A414" t="s">
        <v>2600</v>
      </c>
      <c r="B414" t="s">
        <v>2782</v>
      </c>
      <c r="C414" t="s">
        <v>2382</v>
      </c>
      <c r="D414" t="s">
        <v>2382</v>
      </c>
      <c r="E414">
        <v>19.989999999999998</v>
      </c>
      <c r="F414" t="s">
        <v>1883</v>
      </c>
      <c r="G414" t="s">
        <v>1892</v>
      </c>
    </row>
    <row r="415" spans="1:7">
      <c r="A415" t="s">
        <v>2600</v>
      </c>
      <c r="B415" t="s">
        <v>2783</v>
      </c>
      <c r="C415" t="s">
        <v>2781</v>
      </c>
      <c r="D415" t="s">
        <v>2781</v>
      </c>
      <c r="E415">
        <v>10.99</v>
      </c>
      <c r="F415" t="s">
        <v>2765</v>
      </c>
      <c r="G415" t="s">
        <v>1892</v>
      </c>
    </row>
    <row r="416" spans="1:7">
      <c r="A416" t="s">
        <v>2600</v>
      </c>
      <c r="B416" t="s">
        <v>2784</v>
      </c>
      <c r="C416" t="s">
        <v>2242</v>
      </c>
      <c r="D416" t="s">
        <v>2242</v>
      </c>
      <c r="E416">
        <v>10.99</v>
      </c>
      <c r="F416" t="s">
        <v>2785</v>
      </c>
      <c r="G416" t="s">
        <v>1892</v>
      </c>
    </row>
    <row r="417" spans="1:7">
      <c r="A417" t="s">
        <v>2600</v>
      </c>
      <c r="B417" t="s">
        <v>2786</v>
      </c>
      <c r="C417" t="s">
        <v>2593</v>
      </c>
      <c r="D417" t="s">
        <v>2593</v>
      </c>
      <c r="E417">
        <v>9.59</v>
      </c>
      <c r="F417" t="s">
        <v>2787</v>
      </c>
      <c r="G417" t="s">
        <v>1892</v>
      </c>
    </row>
    <row r="418" spans="1:7">
      <c r="A418" t="s">
        <v>2600</v>
      </c>
      <c r="B418" t="s">
        <v>2788</v>
      </c>
      <c r="C418" t="s">
        <v>1779</v>
      </c>
      <c r="D418" t="s">
        <v>1779</v>
      </c>
      <c r="E418">
        <v>8.99</v>
      </c>
      <c r="F418" t="s">
        <v>2789</v>
      </c>
      <c r="G418" t="s">
        <v>1892</v>
      </c>
    </row>
    <row r="419" spans="1:7">
      <c r="A419" t="s">
        <v>2600</v>
      </c>
      <c r="B419" t="s">
        <v>2790</v>
      </c>
      <c r="C419" t="s">
        <v>2382</v>
      </c>
      <c r="D419" t="s">
        <v>2382</v>
      </c>
      <c r="E419">
        <v>15.99</v>
      </c>
      <c r="F419" t="s">
        <v>2485</v>
      </c>
      <c r="G419" t="s">
        <v>1892</v>
      </c>
    </row>
    <row r="420" spans="1:7">
      <c r="A420" t="s">
        <v>2600</v>
      </c>
      <c r="B420" t="s">
        <v>2791</v>
      </c>
      <c r="C420" t="s">
        <v>1779</v>
      </c>
      <c r="D420" t="s">
        <v>1779</v>
      </c>
      <c r="E420">
        <v>16.989999999999998</v>
      </c>
      <c r="F420" t="s">
        <v>2792</v>
      </c>
      <c r="G420" t="s">
        <v>1892</v>
      </c>
    </row>
    <row r="421" spans="1:7">
      <c r="A421" t="s">
        <v>2600</v>
      </c>
      <c r="B421" t="s">
        <v>2793</v>
      </c>
      <c r="C421" t="s">
        <v>2794</v>
      </c>
      <c r="D421" t="s">
        <v>2794</v>
      </c>
      <c r="E421">
        <v>9.89</v>
      </c>
      <c r="F421" t="s">
        <v>2795</v>
      </c>
      <c r="G421" t="s">
        <v>1892</v>
      </c>
    </row>
    <row r="422" spans="1:7">
      <c r="A422" t="s">
        <v>2600</v>
      </c>
      <c r="B422" t="s">
        <v>2796</v>
      </c>
      <c r="C422" t="s">
        <v>2797</v>
      </c>
      <c r="D422" t="s">
        <v>2501</v>
      </c>
      <c r="E422">
        <v>9.59</v>
      </c>
      <c r="F422" t="s">
        <v>2463</v>
      </c>
      <c r="G422" t="s">
        <v>1892</v>
      </c>
    </row>
    <row r="423" spans="1:7">
      <c r="A423" t="s">
        <v>2600</v>
      </c>
      <c r="B423" t="s">
        <v>2798</v>
      </c>
      <c r="C423" t="s">
        <v>2799</v>
      </c>
      <c r="D423" t="s">
        <v>2800</v>
      </c>
      <c r="E423">
        <v>6.99</v>
      </c>
      <c r="F423" t="s">
        <v>2801</v>
      </c>
      <c r="G423" t="s">
        <v>1892</v>
      </c>
    </row>
    <row r="424" spans="1:7">
      <c r="A424" t="s">
        <v>2600</v>
      </c>
      <c r="B424" t="s">
        <v>2802</v>
      </c>
      <c r="C424" t="s">
        <v>2396</v>
      </c>
      <c r="D424" t="s">
        <v>2397</v>
      </c>
      <c r="E424">
        <v>9.99</v>
      </c>
      <c r="F424" t="s">
        <v>2803</v>
      </c>
      <c r="G424" t="s">
        <v>1892</v>
      </c>
    </row>
    <row r="425" spans="1:7">
      <c r="A425" t="s">
        <v>2600</v>
      </c>
      <c r="B425" t="s">
        <v>2804</v>
      </c>
      <c r="C425" t="s">
        <v>2805</v>
      </c>
      <c r="D425" t="s">
        <v>2806</v>
      </c>
      <c r="E425">
        <v>18.989999999999998</v>
      </c>
      <c r="F425" t="s">
        <v>1840</v>
      </c>
      <c r="G425" t="s">
        <v>1892</v>
      </c>
    </row>
    <row r="426" spans="1:7">
      <c r="A426" t="s">
        <v>2600</v>
      </c>
      <c r="B426" t="s">
        <v>2807</v>
      </c>
      <c r="C426" t="s">
        <v>2808</v>
      </c>
      <c r="D426" t="s">
        <v>2809</v>
      </c>
      <c r="E426">
        <v>8.99</v>
      </c>
      <c r="F426" t="s">
        <v>2810</v>
      </c>
      <c r="G426" t="s">
        <v>1892</v>
      </c>
    </row>
    <row r="427" spans="1:7">
      <c r="A427" t="s">
        <v>2600</v>
      </c>
      <c r="B427" t="s">
        <v>2811</v>
      </c>
      <c r="C427" t="s">
        <v>2812</v>
      </c>
      <c r="D427" t="s">
        <v>2813</v>
      </c>
      <c r="E427">
        <v>5.99</v>
      </c>
      <c r="F427" t="s">
        <v>2814</v>
      </c>
      <c r="G427" t="s">
        <v>1892</v>
      </c>
    </row>
    <row r="428" spans="1:7">
      <c r="A428" t="s">
        <v>2600</v>
      </c>
      <c r="B428" t="s">
        <v>2815</v>
      </c>
      <c r="C428" t="s">
        <v>2799</v>
      </c>
      <c r="D428" t="s">
        <v>2800</v>
      </c>
      <c r="E428">
        <v>11.99</v>
      </c>
      <c r="F428" t="s">
        <v>2816</v>
      </c>
      <c r="G428" t="s">
        <v>1892</v>
      </c>
    </row>
    <row r="429" spans="1:7">
      <c r="A429" t="s">
        <v>2600</v>
      </c>
      <c r="B429" t="s">
        <v>2817</v>
      </c>
      <c r="C429" t="s">
        <v>2818</v>
      </c>
      <c r="D429" t="s">
        <v>2736</v>
      </c>
      <c r="E429">
        <v>5.99</v>
      </c>
      <c r="F429" t="s">
        <v>2814</v>
      </c>
      <c r="G429" t="s">
        <v>1892</v>
      </c>
    </row>
    <row r="430" spans="1:7">
      <c r="A430" t="s">
        <v>2600</v>
      </c>
      <c r="B430" t="s">
        <v>2819</v>
      </c>
      <c r="C430" t="s">
        <v>2820</v>
      </c>
      <c r="D430" t="s">
        <v>2821</v>
      </c>
      <c r="E430">
        <v>6.99</v>
      </c>
      <c r="F430" t="s">
        <v>2801</v>
      </c>
      <c r="G430" t="s">
        <v>1892</v>
      </c>
    </row>
    <row r="431" spans="1:7">
      <c r="A431" t="s">
        <v>2600</v>
      </c>
      <c r="B431" t="s">
        <v>2822</v>
      </c>
      <c r="C431" t="s">
        <v>2332</v>
      </c>
      <c r="D431" t="s">
        <v>2333</v>
      </c>
      <c r="E431">
        <v>9.69</v>
      </c>
      <c r="F431" t="s">
        <v>2823</v>
      </c>
      <c r="G431" t="s">
        <v>1892</v>
      </c>
    </row>
    <row r="432" spans="1:7">
      <c r="A432" t="s">
        <v>2600</v>
      </c>
      <c r="B432" t="s">
        <v>2824</v>
      </c>
      <c r="C432" t="s">
        <v>2825</v>
      </c>
      <c r="D432" t="s">
        <v>2478</v>
      </c>
      <c r="E432">
        <v>13.99</v>
      </c>
      <c r="F432" t="s">
        <v>2826</v>
      </c>
      <c r="G432" t="s">
        <v>1892</v>
      </c>
    </row>
    <row r="433" spans="1:7">
      <c r="A433" t="s">
        <v>2600</v>
      </c>
      <c r="B433" t="s">
        <v>2827</v>
      </c>
      <c r="C433" t="s">
        <v>2828</v>
      </c>
      <c r="D433" t="s">
        <v>2829</v>
      </c>
      <c r="E433">
        <v>9.99</v>
      </c>
      <c r="F433" t="s">
        <v>2830</v>
      </c>
      <c r="G433" t="s">
        <v>1892</v>
      </c>
    </row>
    <row r="434" spans="1:7">
      <c r="A434" t="s">
        <v>2600</v>
      </c>
      <c r="B434" t="s">
        <v>2831</v>
      </c>
      <c r="C434" t="s">
        <v>2832</v>
      </c>
      <c r="D434" t="s">
        <v>2054</v>
      </c>
      <c r="E434">
        <v>19.989999999999998</v>
      </c>
      <c r="F434" t="s">
        <v>2833</v>
      </c>
      <c r="G434" t="s">
        <v>1892</v>
      </c>
    </row>
    <row r="435" spans="1:7">
      <c r="A435" t="s">
        <v>2600</v>
      </c>
      <c r="B435" t="s">
        <v>2834</v>
      </c>
      <c r="C435" t="s">
        <v>2835</v>
      </c>
      <c r="D435" t="s">
        <v>2836</v>
      </c>
      <c r="E435">
        <v>5.99</v>
      </c>
      <c r="F435" t="s">
        <v>2837</v>
      </c>
      <c r="G435" t="s">
        <v>1892</v>
      </c>
    </row>
    <row r="436" spans="1:7">
      <c r="A436" t="s">
        <v>2600</v>
      </c>
      <c r="B436" t="s">
        <v>2838</v>
      </c>
      <c r="C436" t="s">
        <v>2839</v>
      </c>
      <c r="D436" t="s">
        <v>1887</v>
      </c>
      <c r="E436">
        <v>5.99</v>
      </c>
      <c r="F436" t="s">
        <v>2840</v>
      </c>
      <c r="G436" t="s">
        <v>1892</v>
      </c>
    </row>
    <row r="437" spans="1:7">
      <c r="A437" t="s">
        <v>2600</v>
      </c>
      <c r="B437" t="s">
        <v>2841</v>
      </c>
      <c r="C437" t="s">
        <v>2842</v>
      </c>
      <c r="D437" t="s">
        <v>2843</v>
      </c>
      <c r="E437">
        <v>7.99</v>
      </c>
      <c r="F437" t="s">
        <v>2844</v>
      </c>
      <c r="G437" t="s">
        <v>1892</v>
      </c>
    </row>
    <row r="438" spans="1:7">
      <c r="A438" t="s">
        <v>2600</v>
      </c>
      <c r="B438" t="s">
        <v>2845</v>
      </c>
      <c r="C438" t="s">
        <v>2846</v>
      </c>
      <c r="D438" t="s">
        <v>2847</v>
      </c>
      <c r="E438">
        <v>11.99</v>
      </c>
      <c r="F438" t="s">
        <v>2848</v>
      </c>
      <c r="G438" t="s">
        <v>1892</v>
      </c>
    </row>
    <row r="439" spans="1:7">
      <c r="A439" t="s">
        <v>2600</v>
      </c>
      <c r="B439" t="s">
        <v>2849</v>
      </c>
      <c r="C439" t="s">
        <v>2850</v>
      </c>
      <c r="D439" t="s">
        <v>2372</v>
      </c>
      <c r="E439">
        <v>15.99</v>
      </c>
      <c r="F439" t="s">
        <v>2851</v>
      </c>
      <c r="G439" t="s">
        <v>1892</v>
      </c>
    </row>
    <row r="440" spans="1:7">
      <c r="A440" t="s">
        <v>2600</v>
      </c>
      <c r="B440" t="s">
        <v>2852</v>
      </c>
      <c r="C440" t="s">
        <v>2853</v>
      </c>
      <c r="D440" t="s">
        <v>1894</v>
      </c>
      <c r="E440">
        <v>11.99</v>
      </c>
      <c r="F440" t="s">
        <v>2854</v>
      </c>
      <c r="G440" t="s">
        <v>1892</v>
      </c>
    </row>
    <row r="441" spans="1:7">
      <c r="A441" t="s">
        <v>2600</v>
      </c>
      <c r="B441" t="s">
        <v>2855</v>
      </c>
      <c r="C441" t="s">
        <v>2853</v>
      </c>
      <c r="D441" t="s">
        <v>1894</v>
      </c>
      <c r="E441">
        <v>15.49</v>
      </c>
      <c r="F441" t="s">
        <v>2856</v>
      </c>
      <c r="G441" t="s">
        <v>1892</v>
      </c>
    </row>
    <row r="442" spans="1:7">
      <c r="A442" t="s">
        <v>2600</v>
      </c>
      <c r="B442" t="s">
        <v>2857</v>
      </c>
      <c r="C442" t="s">
        <v>2609</v>
      </c>
      <c r="D442" t="s">
        <v>2609</v>
      </c>
      <c r="E442">
        <v>14.99</v>
      </c>
      <c r="F442" t="s">
        <v>2858</v>
      </c>
      <c r="G442" t="s">
        <v>1803</v>
      </c>
    </row>
    <row r="443" spans="1:7">
      <c r="A443" t="s">
        <v>2600</v>
      </c>
      <c r="B443" t="s">
        <v>2859</v>
      </c>
      <c r="C443" t="s">
        <v>2860</v>
      </c>
      <c r="D443" t="s">
        <v>2860</v>
      </c>
      <c r="E443">
        <v>7.49</v>
      </c>
      <c r="F443" t="s">
        <v>2463</v>
      </c>
      <c r="G443" t="s">
        <v>1803</v>
      </c>
    </row>
    <row r="444" spans="1:7">
      <c r="A444" t="s">
        <v>2600</v>
      </c>
      <c r="B444" t="s">
        <v>2861</v>
      </c>
      <c r="C444" t="s">
        <v>2862</v>
      </c>
      <c r="D444" t="s">
        <v>2863</v>
      </c>
      <c r="E444">
        <v>6.39</v>
      </c>
      <c r="F444" t="s">
        <v>2864</v>
      </c>
      <c r="G444" t="s">
        <v>1803</v>
      </c>
    </row>
    <row r="445" spans="1:7">
      <c r="A445" t="s">
        <v>2600</v>
      </c>
      <c r="B445" t="s">
        <v>2865</v>
      </c>
      <c r="C445" t="s">
        <v>2866</v>
      </c>
      <c r="D445" t="s">
        <v>2867</v>
      </c>
      <c r="E445">
        <v>7.99</v>
      </c>
      <c r="F445" t="s">
        <v>2463</v>
      </c>
      <c r="G445" t="s">
        <v>1803</v>
      </c>
    </row>
    <row r="446" spans="1:7">
      <c r="A446" t="s">
        <v>2600</v>
      </c>
      <c r="B446" t="s">
        <v>2868</v>
      </c>
      <c r="C446" t="s">
        <v>2869</v>
      </c>
      <c r="D446" t="s">
        <v>2495</v>
      </c>
      <c r="E446">
        <v>7.29</v>
      </c>
      <c r="F446" t="s">
        <v>2864</v>
      </c>
      <c r="G446" t="s">
        <v>1803</v>
      </c>
    </row>
    <row r="447" spans="1:7">
      <c r="A447" t="s">
        <v>2600</v>
      </c>
      <c r="B447" t="s">
        <v>2870</v>
      </c>
      <c r="C447" t="s">
        <v>2720</v>
      </c>
      <c r="D447" t="s">
        <v>2720</v>
      </c>
      <c r="E447">
        <v>12.99</v>
      </c>
      <c r="F447" t="s">
        <v>2871</v>
      </c>
      <c r="G447" t="s">
        <v>1803</v>
      </c>
    </row>
    <row r="448" spans="1:7">
      <c r="A448" t="s">
        <v>2600</v>
      </c>
      <c r="B448" t="s">
        <v>2872</v>
      </c>
      <c r="C448" t="s">
        <v>2873</v>
      </c>
      <c r="D448" t="s">
        <v>2873</v>
      </c>
      <c r="E448">
        <v>6.99</v>
      </c>
      <c r="F448" t="s">
        <v>2864</v>
      </c>
      <c r="G448" t="s">
        <v>1803</v>
      </c>
    </row>
    <row r="449" spans="1:7">
      <c r="A449" t="s">
        <v>2600</v>
      </c>
      <c r="B449" t="s">
        <v>2874</v>
      </c>
      <c r="C449" t="s">
        <v>2333</v>
      </c>
      <c r="D449" t="s">
        <v>2333</v>
      </c>
      <c r="E449">
        <v>6.79</v>
      </c>
      <c r="F449" t="s">
        <v>2491</v>
      </c>
      <c r="G449" t="s">
        <v>1803</v>
      </c>
    </row>
    <row r="450" spans="1:7">
      <c r="A450" t="s">
        <v>2600</v>
      </c>
      <c r="B450" t="s">
        <v>2875</v>
      </c>
      <c r="C450" t="s">
        <v>2876</v>
      </c>
      <c r="D450" t="s">
        <v>2877</v>
      </c>
      <c r="E450">
        <v>8.99</v>
      </c>
      <c r="F450" t="s">
        <v>1888</v>
      </c>
      <c r="G450" t="s">
        <v>1803</v>
      </c>
    </row>
    <row r="451" spans="1:7">
      <c r="A451" t="s">
        <v>2600</v>
      </c>
      <c r="B451" t="s">
        <v>2878</v>
      </c>
      <c r="C451" t="s">
        <v>2879</v>
      </c>
      <c r="D451" t="s">
        <v>2879</v>
      </c>
      <c r="E451">
        <v>7.49</v>
      </c>
      <c r="F451" t="s">
        <v>2297</v>
      </c>
      <c r="G451" t="s">
        <v>1803</v>
      </c>
    </row>
    <row r="452" spans="1:7">
      <c r="A452" t="s">
        <v>2600</v>
      </c>
      <c r="B452" t="s">
        <v>2880</v>
      </c>
      <c r="C452" t="s">
        <v>2881</v>
      </c>
      <c r="D452" t="s">
        <v>2881</v>
      </c>
      <c r="E452">
        <v>8.69</v>
      </c>
      <c r="F452" t="s">
        <v>2597</v>
      </c>
      <c r="G452" t="s">
        <v>1803</v>
      </c>
    </row>
    <row r="453" spans="1:7">
      <c r="A453" t="s">
        <v>2600</v>
      </c>
      <c r="B453" t="s">
        <v>2882</v>
      </c>
      <c r="C453" t="s">
        <v>2462</v>
      </c>
      <c r="D453" t="s">
        <v>2462</v>
      </c>
      <c r="E453">
        <v>8.59</v>
      </c>
      <c r="F453" t="s">
        <v>2463</v>
      </c>
      <c r="G453" t="s">
        <v>1803</v>
      </c>
    </row>
    <row r="454" spans="1:7">
      <c r="A454" t="s">
        <v>2600</v>
      </c>
      <c r="B454" t="s">
        <v>2883</v>
      </c>
      <c r="C454" t="s">
        <v>2884</v>
      </c>
      <c r="D454" t="s">
        <v>2884</v>
      </c>
      <c r="E454">
        <v>7.89</v>
      </c>
      <c r="F454" t="s">
        <v>2763</v>
      </c>
      <c r="G454" t="s">
        <v>1803</v>
      </c>
    </row>
    <row r="455" spans="1:7">
      <c r="A455" t="s">
        <v>2600</v>
      </c>
      <c r="B455" t="s">
        <v>2885</v>
      </c>
      <c r="C455" t="s">
        <v>2609</v>
      </c>
      <c r="D455" t="s">
        <v>2609</v>
      </c>
      <c r="E455">
        <v>12.49</v>
      </c>
      <c r="F455" t="s">
        <v>2886</v>
      </c>
      <c r="G455" t="s">
        <v>1803</v>
      </c>
    </row>
    <row r="456" spans="1:7">
      <c r="A456" t="s">
        <v>2600</v>
      </c>
      <c r="B456" t="s">
        <v>2887</v>
      </c>
      <c r="C456" t="s">
        <v>2025</v>
      </c>
      <c r="D456" t="s">
        <v>2025</v>
      </c>
      <c r="E456">
        <v>6.49</v>
      </c>
      <c r="F456" t="s">
        <v>2297</v>
      </c>
      <c r="G456" t="s">
        <v>1803</v>
      </c>
    </row>
    <row r="457" spans="1:7">
      <c r="A457" t="s">
        <v>2600</v>
      </c>
      <c r="B457" t="s">
        <v>2888</v>
      </c>
      <c r="C457" t="s">
        <v>2333</v>
      </c>
      <c r="D457" t="s">
        <v>2333</v>
      </c>
      <c r="E457">
        <v>6.79</v>
      </c>
      <c r="F457" t="s">
        <v>2491</v>
      </c>
      <c r="G457" t="s">
        <v>1803</v>
      </c>
    </row>
    <row r="458" spans="1:7">
      <c r="A458" t="s">
        <v>2600</v>
      </c>
      <c r="B458" t="s">
        <v>2889</v>
      </c>
      <c r="C458" t="s">
        <v>2890</v>
      </c>
      <c r="D458" t="s">
        <v>2891</v>
      </c>
      <c r="E458">
        <v>7.99</v>
      </c>
      <c r="F458" t="s">
        <v>2336</v>
      </c>
      <c r="G458" t="s">
        <v>1803</v>
      </c>
    </row>
    <row r="459" spans="1:7">
      <c r="A459" t="s">
        <v>2600</v>
      </c>
      <c r="B459" t="s">
        <v>2892</v>
      </c>
      <c r="C459" t="s">
        <v>2893</v>
      </c>
      <c r="D459" t="s">
        <v>2630</v>
      </c>
      <c r="E459">
        <v>13.39</v>
      </c>
      <c r="F459" t="s">
        <v>2894</v>
      </c>
      <c r="G459" t="s">
        <v>1892</v>
      </c>
    </row>
    <row r="460" spans="1:7">
      <c r="A460" t="s">
        <v>2600</v>
      </c>
      <c r="B460" t="s">
        <v>2895</v>
      </c>
      <c r="C460" t="s">
        <v>1779</v>
      </c>
      <c r="D460" t="s">
        <v>1779</v>
      </c>
      <c r="E460">
        <v>7.99</v>
      </c>
      <c r="F460" t="s">
        <v>2747</v>
      </c>
      <c r="G460" t="s">
        <v>1892</v>
      </c>
    </row>
    <row r="461" spans="1:7">
      <c r="A461" t="s">
        <v>2600</v>
      </c>
      <c r="B461" t="s">
        <v>2896</v>
      </c>
      <c r="C461" t="s">
        <v>2897</v>
      </c>
      <c r="D461" t="s">
        <v>2128</v>
      </c>
      <c r="E461">
        <v>13.39</v>
      </c>
      <c r="F461" t="s">
        <v>2898</v>
      </c>
      <c r="G461" t="s">
        <v>1892</v>
      </c>
    </row>
    <row r="462" spans="1:7">
      <c r="A462" t="s">
        <v>2600</v>
      </c>
      <c r="B462" t="s">
        <v>2899</v>
      </c>
      <c r="C462" t="s">
        <v>1914</v>
      </c>
      <c r="D462" t="s">
        <v>1914</v>
      </c>
      <c r="E462">
        <v>6.89</v>
      </c>
      <c r="F462" t="s">
        <v>2900</v>
      </c>
      <c r="G462" t="s">
        <v>1803</v>
      </c>
    </row>
    <row r="463" spans="1:7">
      <c r="A463" t="s">
        <v>2600</v>
      </c>
      <c r="B463" t="s">
        <v>2901</v>
      </c>
      <c r="C463" t="s">
        <v>2609</v>
      </c>
      <c r="D463" t="s">
        <v>2609</v>
      </c>
      <c r="E463">
        <v>7.99</v>
      </c>
      <c r="F463" t="s">
        <v>2548</v>
      </c>
      <c r="G463" t="s">
        <v>1892</v>
      </c>
    </row>
    <row r="464" spans="1:7">
      <c r="A464" t="s">
        <v>2600</v>
      </c>
      <c r="B464" t="s">
        <v>2902</v>
      </c>
      <c r="C464" t="s">
        <v>1894</v>
      </c>
      <c r="D464" t="s">
        <v>1894</v>
      </c>
      <c r="E464">
        <v>6.29</v>
      </c>
      <c r="F464" t="s">
        <v>2903</v>
      </c>
      <c r="G464" t="s">
        <v>1892</v>
      </c>
    </row>
    <row r="465" spans="1:7">
      <c r="A465" t="s">
        <v>2600</v>
      </c>
      <c r="B465" t="s">
        <v>2904</v>
      </c>
      <c r="C465" t="s">
        <v>1894</v>
      </c>
      <c r="D465" t="s">
        <v>1894</v>
      </c>
      <c r="E465">
        <v>4.99</v>
      </c>
      <c r="F465" t="s">
        <v>1952</v>
      </c>
      <c r="G465" t="s">
        <v>1803</v>
      </c>
    </row>
    <row r="466" spans="1:7">
      <c r="A466" t="s">
        <v>2600</v>
      </c>
      <c r="B466" t="s">
        <v>2905</v>
      </c>
      <c r="C466" t="s">
        <v>1779</v>
      </c>
      <c r="D466" t="s">
        <v>1779</v>
      </c>
      <c r="E466">
        <v>6.99</v>
      </c>
      <c r="F466" t="s">
        <v>2906</v>
      </c>
      <c r="G466" t="s">
        <v>1803</v>
      </c>
    </row>
    <row r="467" spans="1:7">
      <c r="A467" t="s">
        <v>2600</v>
      </c>
      <c r="B467" t="s">
        <v>2907</v>
      </c>
      <c r="C467" t="s">
        <v>2382</v>
      </c>
      <c r="D467" t="s">
        <v>2382</v>
      </c>
      <c r="E467">
        <v>13.59</v>
      </c>
      <c r="F467" t="s">
        <v>2908</v>
      </c>
      <c r="G467" t="s">
        <v>1892</v>
      </c>
    </row>
    <row r="468" spans="1:7">
      <c r="A468" t="s">
        <v>2600</v>
      </c>
      <c r="B468" t="s">
        <v>2909</v>
      </c>
      <c r="C468" t="s">
        <v>2910</v>
      </c>
      <c r="D468" t="s">
        <v>1879</v>
      </c>
      <c r="E468">
        <v>15.59</v>
      </c>
      <c r="F468" t="s">
        <v>1871</v>
      </c>
      <c r="G468" t="s">
        <v>1892</v>
      </c>
    </row>
    <row r="469" spans="1:7">
      <c r="A469" t="s">
        <v>2600</v>
      </c>
      <c r="B469" t="s">
        <v>2909</v>
      </c>
      <c r="C469" t="s">
        <v>2911</v>
      </c>
      <c r="D469" t="s">
        <v>2912</v>
      </c>
      <c r="E469">
        <v>14.49</v>
      </c>
      <c r="F469" t="s">
        <v>2658</v>
      </c>
      <c r="G469" t="s">
        <v>1892</v>
      </c>
    </row>
    <row r="470" spans="1:7">
      <c r="A470" t="s">
        <v>2600</v>
      </c>
      <c r="B470" t="s">
        <v>2913</v>
      </c>
      <c r="C470" t="s">
        <v>1784</v>
      </c>
      <c r="D470" t="s">
        <v>1784</v>
      </c>
      <c r="E470">
        <v>4.59</v>
      </c>
      <c r="F470" t="s">
        <v>2491</v>
      </c>
      <c r="G470" t="s">
        <v>1803</v>
      </c>
    </row>
    <row r="471" spans="1:7">
      <c r="A471" t="s">
        <v>2600</v>
      </c>
      <c r="B471" t="s">
        <v>2914</v>
      </c>
      <c r="C471" t="s">
        <v>2867</v>
      </c>
      <c r="D471" t="s">
        <v>2867</v>
      </c>
      <c r="E471">
        <v>8.7899999999999991</v>
      </c>
      <c r="F471" t="s">
        <v>2864</v>
      </c>
      <c r="G471" t="s">
        <v>1892</v>
      </c>
    </row>
    <row r="472" spans="1:7">
      <c r="A472" t="s">
        <v>2600</v>
      </c>
      <c r="B472" t="s">
        <v>2915</v>
      </c>
      <c r="C472" t="s">
        <v>2603</v>
      </c>
      <c r="D472" t="s">
        <v>2603</v>
      </c>
      <c r="E472">
        <v>4.99</v>
      </c>
      <c r="F472" t="s">
        <v>1888</v>
      </c>
      <c r="G472" t="s">
        <v>1803</v>
      </c>
    </row>
    <row r="473" spans="1:7">
      <c r="A473" t="s">
        <v>2600</v>
      </c>
      <c r="B473" t="s">
        <v>2916</v>
      </c>
      <c r="C473" t="s">
        <v>2333</v>
      </c>
      <c r="D473" t="s">
        <v>2333</v>
      </c>
      <c r="E473">
        <v>3.69</v>
      </c>
      <c r="F473" t="s">
        <v>2279</v>
      </c>
      <c r="G473" t="s">
        <v>1803</v>
      </c>
    </row>
    <row r="474" spans="1:7">
      <c r="A474" t="s">
        <v>2600</v>
      </c>
      <c r="B474" t="s">
        <v>2917</v>
      </c>
      <c r="C474" t="s">
        <v>1791</v>
      </c>
      <c r="D474" t="s">
        <v>1791</v>
      </c>
      <c r="E474">
        <v>6.79</v>
      </c>
      <c r="F474" t="s">
        <v>2502</v>
      </c>
      <c r="G474" t="s">
        <v>1803</v>
      </c>
    </row>
    <row r="475" spans="1:7">
      <c r="A475" t="s">
        <v>2600</v>
      </c>
      <c r="B475" t="s">
        <v>2918</v>
      </c>
      <c r="C475" t="s">
        <v>2720</v>
      </c>
      <c r="D475" t="s">
        <v>2720</v>
      </c>
      <c r="E475">
        <v>6.99</v>
      </c>
      <c r="F475" t="s">
        <v>2765</v>
      </c>
      <c r="G475" t="s">
        <v>1803</v>
      </c>
    </row>
    <row r="476" spans="1:7">
      <c r="A476" t="s">
        <v>2600</v>
      </c>
      <c r="B476" t="s">
        <v>2919</v>
      </c>
      <c r="C476" t="s">
        <v>2920</v>
      </c>
      <c r="D476" t="s">
        <v>2920</v>
      </c>
      <c r="E476">
        <v>14.99</v>
      </c>
      <c r="F476" t="s">
        <v>2921</v>
      </c>
      <c r="G476" t="s">
        <v>1892</v>
      </c>
    </row>
    <row r="477" spans="1:7">
      <c r="A477" t="s">
        <v>2600</v>
      </c>
      <c r="B477" t="s">
        <v>2922</v>
      </c>
      <c r="C477" t="s">
        <v>2609</v>
      </c>
      <c r="D477" t="s">
        <v>2609</v>
      </c>
      <c r="E477">
        <v>6.49</v>
      </c>
      <c r="F477" t="s">
        <v>2747</v>
      </c>
      <c r="G477" t="s">
        <v>1803</v>
      </c>
    </row>
    <row r="478" spans="1:7">
      <c r="A478" t="s">
        <v>2600</v>
      </c>
      <c r="B478" t="s">
        <v>2923</v>
      </c>
      <c r="C478" t="s">
        <v>2924</v>
      </c>
      <c r="D478" t="s">
        <v>2925</v>
      </c>
      <c r="E478">
        <v>15.59</v>
      </c>
      <c r="F478" t="s">
        <v>2926</v>
      </c>
      <c r="G478" t="s">
        <v>1803</v>
      </c>
    </row>
    <row r="479" spans="1:7">
      <c r="A479" t="s">
        <v>2600</v>
      </c>
      <c r="B479" t="s">
        <v>2927</v>
      </c>
      <c r="C479" t="s">
        <v>1791</v>
      </c>
      <c r="D479" t="s">
        <v>1791</v>
      </c>
      <c r="E479">
        <v>5.49</v>
      </c>
      <c r="F479" t="s">
        <v>2597</v>
      </c>
      <c r="G479" t="s">
        <v>1803</v>
      </c>
    </row>
    <row r="480" spans="1:7">
      <c r="A480" t="s">
        <v>2600</v>
      </c>
      <c r="B480" t="s">
        <v>2928</v>
      </c>
      <c r="C480" t="s">
        <v>2929</v>
      </c>
      <c r="D480" t="s">
        <v>2929</v>
      </c>
      <c r="E480">
        <v>7.49</v>
      </c>
      <c r="F480" t="s">
        <v>2496</v>
      </c>
      <c r="G480" t="s">
        <v>1807</v>
      </c>
    </row>
    <row r="481" spans="1:7">
      <c r="A481" t="s">
        <v>2600</v>
      </c>
      <c r="B481" t="s">
        <v>2930</v>
      </c>
      <c r="C481" t="s">
        <v>1791</v>
      </c>
      <c r="D481" t="s">
        <v>1791</v>
      </c>
      <c r="E481">
        <v>6.89</v>
      </c>
      <c r="F481" t="s">
        <v>2225</v>
      </c>
      <c r="G481" t="s">
        <v>1807</v>
      </c>
    </row>
    <row r="482" spans="1:7">
      <c r="A482" t="s">
        <v>2600</v>
      </c>
      <c r="B482" t="s">
        <v>2931</v>
      </c>
      <c r="C482" t="s">
        <v>1791</v>
      </c>
      <c r="D482" t="s">
        <v>1791</v>
      </c>
      <c r="E482">
        <v>6.99</v>
      </c>
      <c r="F482" t="s">
        <v>2225</v>
      </c>
      <c r="G482" t="s">
        <v>1803</v>
      </c>
    </row>
    <row r="483" spans="1:7">
      <c r="A483" t="s">
        <v>2600</v>
      </c>
      <c r="B483" t="s">
        <v>2932</v>
      </c>
      <c r="C483" t="s">
        <v>2676</v>
      </c>
      <c r="D483" t="s">
        <v>2676</v>
      </c>
      <c r="E483">
        <v>7.29</v>
      </c>
      <c r="F483" t="s">
        <v>1952</v>
      </c>
      <c r="G483" t="s">
        <v>1892</v>
      </c>
    </row>
    <row r="484" spans="1:7">
      <c r="A484" t="s">
        <v>2600</v>
      </c>
      <c r="B484" t="s">
        <v>2933</v>
      </c>
      <c r="C484" t="s">
        <v>2934</v>
      </c>
      <c r="D484" t="s">
        <v>2054</v>
      </c>
      <c r="E484">
        <v>8.99</v>
      </c>
      <c r="F484" t="s">
        <v>2282</v>
      </c>
      <c r="G484" t="s">
        <v>1803</v>
      </c>
    </row>
    <row r="485" spans="1:7">
      <c r="A485" t="s">
        <v>2600</v>
      </c>
      <c r="B485" t="s">
        <v>2935</v>
      </c>
      <c r="C485" t="s">
        <v>2936</v>
      </c>
      <c r="D485" t="s">
        <v>2936</v>
      </c>
      <c r="E485">
        <v>7.99</v>
      </c>
      <c r="F485" t="s">
        <v>2763</v>
      </c>
      <c r="G485" t="s">
        <v>1807</v>
      </c>
    </row>
    <row r="486" spans="1:7">
      <c r="A486" t="s">
        <v>2600</v>
      </c>
      <c r="B486" t="s">
        <v>2937</v>
      </c>
      <c r="C486" t="s">
        <v>2612</v>
      </c>
      <c r="D486" t="s">
        <v>2612</v>
      </c>
      <c r="E486">
        <v>17.690000000000001</v>
      </c>
      <c r="F486" t="s">
        <v>2938</v>
      </c>
      <c r="G486" t="s">
        <v>1803</v>
      </c>
    </row>
    <row r="487" spans="1:7">
      <c r="A487" t="s">
        <v>2600</v>
      </c>
      <c r="B487" t="s">
        <v>2939</v>
      </c>
      <c r="C487" t="s">
        <v>2940</v>
      </c>
      <c r="D487" t="s">
        <v>2941</v>
      </c>
      <c r="E487">
        <v>12.99</v>
      </c>
      <c r="F487" t="s">
        <v>2942</v>
      </c>
      <c r="G487" t="s">
        <v>1803</v>
      </c>
    </row>
    <row r="488" spans="1:7">
      <c r="A488" t="s">
        <v>2600</v>
      </c>
      <c r="B488" t="s">
        <v>2943</v>
      </c>
      <c r="C488" t="s">
        <v>1914</v>
      </c>
      <c r="D488" t="s">
        <v>1914</v>
      </c>
      <c r="E488">
        <v>9.99</v>
      </c>
      <c r="F488" t="s">
        <v>2344</v>
      </c>
      <c r="G488" t="s">
        <v>1803</v>
      </c>
    </row>
    <row r="489" spans="1:7">
      <c r="A489" t="s">
        <v>2600</v>
      </c>
      <c r="B489" t="s">
        <v>2944</v>
      </c>
      <c r="C489" t="s">
        <v>1914</v>
      </c>
      <c r="D489" t="s">
        <v>1914</v>
      </c>
      <c r="E489">
        <v>8.89</v>
      </c>
      <c r="F489" t="s">
        <v>2945</v>
      </c>
      <c r="G489" t="s">
        <v>1803</v>
      </c>
    </row>
    <row r="490" spans="1:7">
      <c r="A490" t="s">
        <v>2600</v>
      </c>
      <c r="B490" t="s">
        <v>2946</v>
      </c>
      <c r="C490" t="s">
        <v>1792</v>
      </c>
      <c r="D490" t="s">
        <v>1792</v>
      </c>
      <c r="E490">
        <v>23.99</v>
      </c>
      <c r="F490" t="s">
        <v>2947</v>
      </c>
      <c r="G490" t="s">
        <v>1803</v>
      </c>
    </row>
    <row r="491" spans="1:7">
      <c r="A491" t="s">
        <v>2600</v>
      </c>
      <c r="B491" t="s">
        <v>2948</v>
      </c>
      <c r="C491" t="s">
        <v>2189</v>
      </c>
      <c r="D491" t="s">
        <v>2189</v>
      </c>
      <c r="E491">
        <v>13.99</v>
      </c>
      <c r="F491" t="s">
        <v>2949</v>
      </c>
      <c r="G491" t="s">
        <v>1803</v>
      </c>
    </row>
    <row r="492" spans="1:7">
      <c r="A492" t="s">
        <v>2600</v>
      </c>
      <c r="B492" t="s">
        <v>2950</v>
      </c>
      <c r="C492" t="s">
        <v>2920</v>
      </c>
      <c r="D492" t="s">
        <v>2920</v>
      </c>
      <c r="E492">
        <v>14.99</v>
      </c>
      <c r="F492" t="s">
        <v>2921</v>
      </c>
      <c r="G492" t="s">
        <v>1803</v>
      </c>
    </row>
    <row r="493" spans="1:7">
      <c r="A493" t="s">
        <v>2600</v>
      </c>
      <c r="B493" t="s">
        <v>2951</v>
      </c>
      <c r="C493" t="s">
        <v>2287</v>
      </c>
      <c r="D493" t="s">
        <v>2287</v>
      </c>
      <c r="E493">
        <v>39.99</v>
      </c>
      <c r="F493" t="s">
        <v>1883</v>
      </c>
      <c r="G493" t="s">
        <v>1803</v>
      </c>
    </row>
    <row r="494" spans="1:7">
      <c r="A494" t="s">
        <v>2600</v>
      </c>
      <c r="B494" t="s">
        <v>2952</v>
      </c>
      <c r="C494" t="s">
        <v>1830</v>
      </c>
      <c r="D494" t="s">
        <v>1830</v>
      </c>
      <c r="E494">
        <v>36.99</v>
      </c>
      <c r="F494" t="s">
        <v>2059</v>
      </c>
      <c r="G494" t="s">
        <v>1803</v>
      </c>
    </row>
    <row r="495" spans="1:7">
      <c r="A495" t="s">
        <v>2600</v>
      </c>
      <c r="B495" t="s">
        <v>2953</v>
      </c>
      <c r="C495" t="s">
        <v>1830</v>
      </c>
      <c r="D495" t="s">
        <v>1830</v>
      </c>
      <c r="E495">
        <v>36.99</v>
      </c>
      <c r="F495" t="s">
        <v>2059</v>
      </c>
      <c r="G495" t="s">
        <v>1803</v>
      </c>
    </row>
    <row r="496" spans="1:7">
      <c r="A496" t="s">
        <v>2600</v>
      </c>
      <c r="B496" t="s">
        <v>2954</v>
      </c>
      <c r="C496" t="s">
        <v>1830</v>
      </c>
      <c r="D496" t="s">
        <v>1830</v>
      </c>
      <c r="E496">
        <v>36.99</v>
      </c>
      <c r="F496" t="s">
        <v>2059</v>
      </c>
      <c r="G496" t="s">
        <v>1803</v>
      </c>
    </row>
    <row r="497" spans="1:7">
      <c r="A497" t="s">
        <v>2600</v>
      </c>
      <c r="B497" t="s">
        <v>2955</v>
      </c>
      <c r="C497" t="s">
        <v>2956</v>
      </c>
      <c r="D497" t="s">
        <v>2956</v>
      </c>
      <c r="E497">
        <v>42.99</v>
      </c>
      <c r="F497" t="s">
        <v>2957</v>
      </c>
      <c r="G497" t="s">
        <v>1803</v>
      </c>
    </row>
    <row r="498" spans="1:7">
      <c r="A498" t="s">
        <v>2600</v>
      </c>
      <c r="B498" t="s">
        <v>2958</v>
      </c>
      <c r="C498" t="s">
        <v>2583</v>
      </c>
      <c r="D498" t="s">
        <v>2583</v>
      </c>
      <c r="E498">
        <v>36.99</v>
      </c>
      <c r="F498" t="s">
        <v>2959</v>
      </c>
      <c r="G498" t="s">
        <v>1803</v>
      </c>
    </row>
    <row r="499" spans="1:7">
      <c r="A499" t="s">
        <v>2600</v>
      </c>
      <c r="B499" t="s">
        <v>2960</v>
      </c>
      <c r="C499" t="s">
        <v>2956</v>
      </c>
      <c r="D499" t="s">
        <v>2956</v>
      </c>
      <c r="E499">
        <v>42.99</v>
      </c>
      <c r="F499" t="s">
        <v>2957</v>
      </c>
      <c r="G499" t="s">
        <v>1803</v>
      </c>
    </row>
    <row r="500" spans="1:7">
      <c r="A500" t="s">
        <v>2600</v>
      </c>
      <c r="B500" t="s">
        <v>2961</v>
      </c>
      <c r="C500" t="s">
        <v>2956</v>
      </c>
      <c r="D500" t="s">
        <v>2956</v>
      </c>
      <c r="E500">
        <v>29.99</v>
      </c>
      <c r="F500" t="s">
        <v>2962</v>
      </c>
      <c r="G500" t="s">
        <v>1803</v>
      </c>
    </row>
    <row r="501" spans="1:7">
      <c r="A501" t="s">
        <v>2600</v>
      </c>
      <c r="B501" t="s">
        <v>2963</v>
      </c>
      <c r="C501" t="s">
        <v>2180</v>
      </c>
      <c r="D501" t="s">
        <v>2180</v>
      </c>
      <c r="E501">
        <v>11.99</v>
      </c>
      <c r="F501" t="s">
        <v>2947</v>
      </c>
      <c r="G501" t="s">
        <v>1803</v>
      </c>
    </row>
    <row r="502" spans="1:7">
      <c r="A502" t="s">
        <v>2600</v>
      </c>
      <c r="B502" t="s">
        <v>2964</v>
      </c>
      <c r="C502" t="s">
        <v>2180</v>
      </c>
      <c r="D502" t="s">
        <v>2180</v>
      </c>
      <c r="E502">
        <v>11.99</v>
      </c>
      <c r="F502" t="s">
        <v>2947</v>
      </c>
      <c r="G502" t="s">
        <v>1803</v>
      </c>
    </row>
    <row r="503" spans="1:7">
      <c r="A503" t="s">
        <v>2600</v>
      </c>
      <c r="B503" t="s">
        <v>2965</v>
      </c>
      <c r="C503" t="s">
        <v>1914</v>
      </c>
      <c r="D503" t="s">
        <v>1914</v>
      </c>
      <c r="E503">
        <v>15.49</v>
      </c>
      <c r="F503" t="s">
        <v>2966</v>
      </c>
      <c r="G503" t="s">
        <v>1803</v>
      </c>
    </row>
    <row r="504" spans="1:7">
      <c r="A504" t="s">
        <v>2600</v>
      </c>
      <c r="B504" t="s">
        <v>2967</v>
      </c>
      <c r="C504" t="s">
        <v>1914</v>
      </c>
      <c r="D504" t="s">
        <v>1914</v>
      </c>
      <c r="E504">
        <v>15.99</v>
      </c>
      <c r="F504" t="s">
        <v>2554</v>
      </c>
      <c r="G504" t="s">
        <v>1803</v>
      </c>
    </row>
    <row r="505" spans="1:7">
      <c r="A505" t="s">
        <v>2600</v>
      </c>
      <c r="B505" t="s">
        <v>2968</v>
      </c>
      <c r="C505" t="s">
        <v>1890</v>
      </c>
      <c r="D505" t="s">
        <v>1890</v>
      </c>
      <c r="E505">
        <v>9.99</v>
      </c>
      <c r="F505" t="s">
        <v>2969</v>
      </c>
      <c r="G505" t="s">
        <v>1807</v>
      </c>
    </row>
    <row r="506" spans="1:7">
      <c r="A506" t="s">
        <v>2600</v>
      </c>
      <c r="B506" t="s">
        <v>2970</v>
      </c>
      <c r="C506" t="s">
        <v>1890</v>
      </c>
      <c r="D506" t="s">
        <v>1890</v>
      </c>
      <c r="E506">
        <v>9.99</v>
      </c>
      <c r="F506" t="s">
        <v>2969</v>
      </c>
      <c r="G506" t="s">
        <v>1803</v>
      </c>
    </row>
    <row r="507" spans="1:7">
      <c r="A507" t="s">
        <v>2600</v>
      </c>
      <c r="B507" t="s">
        <v>2971</v>
      </c>
      <c r="C507" t="s">
        <v>1890</v>
      </c>
      <c r="D507" t="s">
        <v>1890</v>
      </c>
      <c r="E507">
        <v>10.99</v>
      </c>
      <c r="F507" t="s">
        <v>2239</v>
      </c>
      <c r="G507" t="s">
        <v>1807</v>
      </c>
    </row>
    <row r="508" spans="1:7">
      <c r="A508" t="s">
        <v>2600</v>
      </c>
      <c r="B508" t="s">
        <v>2972</v>
      </c>
      <c r="C508" t="s">
        <v>2180</v>
      </c>
      <c r="D508" t="s">
        <v>2180</v>
      </c>
      <c r="E508">
        <v>17.989999999999998</v>
      </c>
      <c r="F508" t="s">
        <v>2560</v>
      </c>
      <c r="G508" t="s">
        <v>1803</v>
      </c>
    </row>
    <row r="509" spans="1:7">
      <c r="A509" t="s">
        <v>2600</v>
      </c>
      <c r="B509" t="s">
        <v>2973</v>
      </c>
      <c r="C509" t="s">
        <v>1805</v>
      </c>
      <c r="D509" t="s">
        <v>1805</v>
      </c>
      <c r="E509">
        <v>9.49</v>
      </c>
      <c r="F509" t="s">
        <v>2974</v>
      </c>
      <c r="G509" t="s">
        <v>1803</v>
      </c>
    </row>
    <row r="510" spans="1:7">
      <c r="A510" t="s">
        <v>2600</v>
      </c>
      <c r="B510" t="s">
        <v>2975</v>
      </c>
      <c r="C510" t="s">
        <v>1784</v>
      </c>
      <c r="D510" t="s">
        <v>1784</v>
      </c>
      <c r="E510">
        <v>19.89</v>
      </c>
      <c r="F510" t="s">
        <v>2976</v>
      </c>
      <c r="G510" t="s">
        <v>1803</v>
      </c>
    </row>
    <row r="511" spans="1:7">
      <c r="A511" t="s">
        <v>2600</v>
      </c>
      <c r="B511" t="s">
        <v>2977</v>
      </c>
      <c r="C511" t="s">
        <v>2372</v>
      </c>
      <c r="D511" t="s">
        <v>2372</v>
      </c>
      <c r="E511">
        <v>6.39</v>
      </c>
      <c r="F511" t="s">
        <v>2026</v>
      </c>
      <c r="G511" t="s">
        <v>1803</v>
      </c>
    </row>
    <row r="512" spans="1:7">
      <c r="A512" t="s">
        <v>2600</v>
      </c>
      <c r="B512" t="s">
        <v>2978</v>
      </c>
      <c r="C512" t="s">
        <v>2633</v>
      </c>
      <c r="D512" t="s">
        <v>2633</v>
      </c>
      <c r="E512">
        <v>8.99</v>
      </c>
      <c r="F512" t="s">
        <v>2106</v>
      </c>
      <c r="G512" t="s">
        <v>1892</v>
      </c>
    </row>
    <row r="513" spans="1:7">
      <c r="A513" t="s">
        <v>2600</v>
      </c>
      <c r="B513" t="s">
        <v>2979</v>
      </c>
      <c r="C513" t="s">
        <v>1779</v>
      </c>
      <c r="D513" t="s">
        <v>1779</v>
      </c>
      <c r="E513">
        <v>9.99</v>
      </c>
      <c r="F513" t="s">
        <v>2980</v>
      </c>
      <c r="G513" t="s">
        <v>1892</v>
      </c>
    </row>
    <row r="514" spans="1:7">
      <c r="A514" t="s">
        <v>2600</v>
      </c>
      <c r="B514" t="s">
        <v>2981</v>
      </c>
      <c r="C514" t="s">
        <v>2287</v>
      </c>
      <c r="D514" t="s">
        <v>2287</v>
      </c>
      <c r="E514">
        <v>11.49</v>
      </c>
      <c r="F514" t="s">
        <v>2982</v>
      </c>
      <c r="G514" t="s">
        <v>1892</v>
      </c>
    </row>
    <row r="515" spans="1:7">
      <c r="A515" t="s">
        <v>2600</v>
      </c>
      <c r="B515" t="s">
        <v>2983</v>
      </c>
      <c r="C515" t="s">
        <v>2984</v>
      </c>
      <c r="D515" t="s">
        <v>2984</v>
      </c>
      <c r="E515">
        <v>7.99</v>
      </c>
      <c r="F515" t="s">
        <v>2980</v>
      </c>
      <c r="G515" t="s">
        <v>1892</v>
      </c>
    </row>
    <row r="516" spans="1:7">
      <c r="A516" t="s">
        <v>2600</v>
      </c>
      <c r="B516" t="s">
        <v>2985</v>
      </c>
      <c r="C516" t="s">
        <v>2723</v>
      </c>
      <c r="D516" t="s">
        <v>2723</v>
      </c>
      <c r="E516">
        <v>9.99</v>
      </c>
      <c r="F516" t="s">
        <v>2077</v>
      </c>
      <c r="G516" t="s">
        <v>1892</v>
      </c>
    </row>
    <row r="517" spans="1:7">
      <c r="A517" t="s">
        <v>2600</v>
      </c>
      <c r="B517" t="s">
        <v>2986</v>
      </c>
      <c r="C517" t="s">
        <v>2987</v>
      </c>
      <c r="D517" t="s">
        <v>2487</v>
      </c>
      <c r="E517">
        <v>8.49</v>
      </c>
      <c r="F517" t="s">
        <v>2864</v>
      </c>
      <c r="G517" t="s">
        <v>1892</v>
      </c>
    </row>
    <row r="518" spans="1:7">
      <c r="A518" t="s">
        <v>2600</v>
      </c>
      <c r="B518" t="s">
        <v>2988</v>
      </c>
      <c r="C518" t="s">
        <v>2382</v>
      </c>
      <c r="D518" t="s">
        <v>2382</v>
      </c>
      <c r="E518">
        <v>8.99</v>
      </c>
      <c r="F518" t="s">
        <v>2962</v>
      </c>
      <c r="G518" t="s">
        <v>1892</v>
      </c>
    </row>
    <row r="519" spans="1:7">
      <c r="A519" t="s">
        <v>2600</v>
      </c>
      <c r="B519" t="s">
        <v>2989</v>
      </c>
      <c r="C519" t="s">
        <v>1784</v>
      </c>
      <c r="D519" t="s">
        <v>1784</v>
      </c>
      <c r="E519">
        <v>7.29</v>
      </c>
      <c r="F519" t="s">
        <v>2763</v>
      </c>
      <c r="G519" t="s">
        <v>1892</v>
      </c>
    </row>
    <row r="520" spans="1:7">
      <c r="A520" t="s">
        <v>2600</v>
      </c>
      <c r="B520" t="s">
        <v>2990</v>
      </c>
      <c r="C520" t="s">
        <v>1894</v>
      </c>
      <c r="D520" t="s">
        <v>1894</v>
      </c>
      <c r="E520">
        <v>9.99</v>
      </c>
      <c r="F520" t="s">
        <v>2747</v>
      </c>
      <c r="G520" t="s">
        <v>1892</v>
      </c>
    </row>
    <row r="521" spans="1:7">
      <c r="A521" t="s">
        <v>2600</v>
      </c>
      <c r="B521" t="s">
        <v>2991</v>
      </c>
      <c r="C521" t="s">
        <v>2992</v>
      </c>
      <c r="D521" t="s">
        <v>2992</v>
      </c>
      <c r="E521">
        <v>9.99</v>
      </c>
      <c r="F521" t="s">
        <v>2993</v>
      </c>
      <c r="G521" t="s">
        <v>1892</v>
      </c>
    </row>
    <row r="522" spans="1:7">
      <c r="A522" t="s">
        <v>2600</v>
      </c>
      <c r="B522" t="s">
        <v>2994</v>
      </c>
      <c r="C522" t="s">
        <v>2995</v>
      </c>
      <c r="D522" t="s">
        <v>2996</v>
      </c>
      <c r="E522">
        <v>10.99</v>
      </c>
      <c r="F522" t="s">
        <v>2997</v>
      </c>
      <c r="G522" t="s">
        <v>1892</v>
      </c>
    </row>
    <row r="523" spans="1:7">
      <c r="A523" t="s">
        <v>2600</v>
      </c>
      <c r="B523" t="s">
        <v>2998</v>
      </c>
      <c r="C523" t="s">
        <v>2999</v>
      </c>
      <c r="D523" t="s">
        <v>2201</v>
      </c>
      <c r="E523">
        <v>7.99</v>
      </c>
      <c r="F523" t="s">
        <v>2789</v>
      </c>
      <c r="G523" t="s">
        <v>1892</v>
      </c>
    </row>
    <row r="524" spans="1:7">
      <c r="A524" t="s">
        <v>2600</v>
      </c>
      <c r="B524" t="s">
        <v>3000</v>
      </c>
      <c r="C524" t="s">
        <v>1778</v>
      </c>
      <c r="D524" t="s">
        <v>1778</v>
      </c>
      <c r="E524">
        <v>9.99</v>
      </c>
      <c r="F524" t="s">
        <v>2976</v>
      </c>
      <c r="G524" t="s">
        <v>1892</v>
      </c>
    </row>
    <row r="525" spans="1:7">
      <c r="A525" t="s">
        <v>2600</v>
      </c>
      <c r="B525" t="s">
        <v>3001</v>
      </c>
      <c r="C525" t="s">
        <v>3002</v>
      </c>
      <c r="D525" t="s">
        <v>1778</v>
      </c>
      <c r="E525">
        <v>6.79</v>
      </c>
      <c r="F525" t="s">
        <v>2980</v>
      </c>
      <c r="G525" t="s">
        <v>1892</v>
      </c>
    </row>
    <row r="526" spans="1:7">
      <c r="A526" t="s">
        <v>2600</v>
      </c>
      <c r="B526" t="s">
        <v>3003</v>
      </c>
      <c r="C526" t="s">
        <v>2025</v>
      </c>
      <c r="D526" t="s">
        <v>2025</v>
      </c>
      <c r="E526">
        <v>9.99</v>
      </c>
      <c r="F526" t="s">
        <v>2864</v>
      </c>
      <c r="G526" t="s">
        <v>1892</v>
      </c>
    </row>
    <row r="527" spans="1:7">
      <c r="A527" t="s">
        <v>2600</v>
      </c>
      <c r="B527" t="s">
        <v>3004</v>
      </c>
      <c r="C527" t="s">
        <v>2609</v>
      </c>
      <c r="D527" t="s">
        <v>2609</v>
      </c>
      <c r="E527">
        <v>7.99</v>
      </c>
      <c r="F527" t="s">
        <v>2548</v>
      </c>
      <c r="G527" t="s">
        <v>1807</v>
      </c>
    </row>
    <row r="528" spans="1:7">
      <c r="A528" t="s">
        <v>2600</v>
      </c>
      <c r="B528" t="s">
        <v>3005</v>
      </c>
      <c r="C528" t="s">
        <v>3006</v>
      </c>
      <c r="D528" t="s">
        <v>3007</v>
      </c>
      <c r="E528">
        <v>7.99</v>
      </c>
      <c r="F528" t="s">
        <v>2491</v>
      </c>
      <c r="G528" t="s">
        <v>1892</v>
      </c>
    </row>
    <row r="529" spans="1:7">
      <c r="A529" t="s">
        <v>2600</v>
      </c>
      <c r="B529" t="s">
        <v>3008</v>
      </c>
      <c r="C529" t="s">
        <v>2333</v>
      </c>
      <c r="D529" t="s">
        <v>2333</v>
      </c>
      <c r="E529">
        <v>5.69</v>
      </c>
      <c r="F529" t="s">
        <v>2336</v>
      </c>
      <c r="G529" t="s">
        <v>1892</v>
      </c>
    </row>
    <row r="530" spans="1:7">
      <c r="A530" t="s">
        <v>2600</v>
      </c>
      <c r="B530" t="s">
        <v>3009</v>
      </c>
      <c r="C530" t="s">
        <v>3010</v>
      </c>
      <c r="D530" t="s">
        <v>3010</v>
      </c>
      <c r="E530">
        <v>8.89</v>
      </c>
      <c r="F530" t="s">
        <v>2491</v>
      </c>
      <c r="G530" t="s">
        <v>1892</v>
      </c>
    </row>
    <row r="531" spans="1:7">
      <c r="A531" t="s">
        <v>2600</v>
      </c>
      <c r="B531" t="s">
        <v>3011</v>
      </c>
      <c r="C531" t="s">
        <v>2478</v>
      </c>
      <c r="D531" t="s">
        <v>2478</v>
      </c>
      <c r="E531">
        <v>9.69</v>
      </c>
      <c r="F531" t="s">
        <v>3012</v>
      </c>
      <c r="G531" t="s">
        <v>1892</v>
      </c>
    </row>
    <row r="532" spans="1:7">
      <c r="A532" t="s">
        <v>2600</v>
      </c>
      <c r="B532" t="s">
        <v>3013</v>
      </c>
      <c r="C532" t="s">
        <v>2603</v>
      </c>
      <c r="D532" t="s">
        <v>2603</v>
      </c>
      <c r="E532">
        <v>9.39</v>
      </c>
      <c r="F532" t="s">
        <v>2763</v>
      </c>
      <c r="G532" t="s">
        <v>1807</v>
      </c>
    </row>
    <row r="533" spans="1:7">
      <c r="A533" t="s">
        <v>2600</v>
      </c>
      <c r="B533" t="s">
        <v>3014</v>
      </c>
      <c r="C533" t="s">
        <v>3015</v>
      </c>
      <c r="D533" t="s">
        <v>3016</v>
      </c>
      <c r="E533">
        <v>9.99</v>
      </c>
      <c r="F533" t="s">
        <v>2330</v>
      </c>
      <c r="G533" t="s">
        <v>1892</v>
      </c>
    </row>
    <row r="534" spans="1:7">
      <c r="A534" t="s">
        <v>2600</v>
      </c>
      <c r="B534" t="s">
        <v>3014</v>
      </c>
      <c r="C534" t="s">
        <v>2462</v>
      </c>
      <c r="D534" t="s">
        <v>2462</v>
      </c>
      <c r="E534">
        <v>8.99</v>
      </c>
      <c r="F534" t="s">
        <v>2864</v>
      </c>
      <c r="G534" t="s">
        <v>1892</v>
      </c>
    </row>
    <row r="535" spans="1:7">
      <c r="A535" t="s">
        <v>2600</v>
      </c>
      <c r="B535" t="s">
        <v>3017</v>
      </c>
      <c r="C535" t="s">
        <v>3018</v>
      </c>
      <c r="D535" t="s">
        <v>1894</v>
      </c>
      <c r="E535">
        <v>9.69</v>
      </c>
      <c r="F535" t="s">
        <v>3019</v>
      </c>
      <c r="G535" t="s">
        <v>1892</v>
      </c>
    </row>
    <row r="536" spans="1:7">
      <c r="A536" t="s">
        <v>2600</v>
      </c>
      <c r="B536" t="s">
        <v>3020</v>
      </c>
      <c r="C536" t="s">
        <v>3021</v>
      </c>
      <c r="D536" t="s">
        <v>3021</v>
      </c>
      <c r="E536">
        <v>8.99</v>
      </c>
      <c r="F536" t="s">
        <v>3022</v>
      </c>
      <c r="G536" t="s">
        <v>1892</v>
      </c>
    </row>
    <row r="537" spans="1:7">
      <c r="A537" t="s">
        <v>2600</v>
      </c>
      <c r="B537" t="s">
        <v>3023</v>
      </c>
      <c r="C537" t="s">
        <v>2333</v>
      </c>
      <c r="D537" t="s">
        <v>2333</v>
      </c>
      <c r="E537">
        <v>7.99</v>
      </c>
      <c r="F537" t="s">
        <v>1952</v>
      </c>
      <c r="G537" t="s">
        <v>1892</v>
      </c>
    </row>
    <row r="538" spans="1:7">
      <c r="A538" t="s">
        <v>2600</v>
      </c>
      <c r="B538" t="s">
        <v>3024</v>
      </c>
      <c r="C538" t="s">
        <v>1788</v>
      </c>
      <c r="D538" t="s">
        <v>1788</v>
      </c>
      <c r="E538">
        <v>7.99</v>
      </c>
      <c r="F538" t="s">
        <v>3025</v>
      </c>
      <c r="G538" t="s">
        <v>1892</v>
      </c>
    </row>
    <row r="539" spans="1:7">
      <c r="A539" t="s">
        <v>2600</v>
      </c>
      <c r="B539" t="s">
        <v>3026</v>
      </c>
      <c r="C539" t="s">
        <v>3027</v>
      </c>
      <c r="D539" t="s">
        <v>3027</v>
      </c>
      <c r="E539">
        <v>6.89</v>
      </c>
      <c r="F539" t="s">
        <v>3028</v>
      </c>
      <c r="G539" t="s">
        <v>1892</v>
      </c>
    </row>
    <row r="540" spans="1:7">
      <c r="A540" t="s">
        <v>2600</v>
      </c>
      <c r="B540" t="s">
        <v>3029</v>
      </c>
      <c r="C540" t="s">
        <v>1784</v>
      </c>
      <c r="D540" t="s">
        <v>1784</v>
      </c>
      <c r="E540">
        <v>5.49</v>
      </c>
      <c r="F540" t="s">
        <v>1952</v>
      </c>
      <c r="G540" t="s">
        <v>1892</v>
      </c>
    </row>
    <row r="541" spans="1:7">
      <c r="A541" t="s">
        <v>2600</v>
      </c>
      <c r="B541" t="s">
        <v>3030</v>
      </c>
      <c r="C541" t="s">
        <v>1856</v>
      </c>
      <c r="D541" t="s">
        <v>1856</v>
      </c>
      <c r="E541">
        <v>5.99</v>
      </c>
      <c r="F541" t="s">
        <v>1857</v>
      </c>
      <c r="G541" t="s">
        <v>1807</v>
      </c>
    </row>
    <row r="542" spans="1:7">
      <c r="A542" t="s">
        <v>2600</v>
      </c>
      <c r="B542" t="s">
        <v>3031</v>
      </c>
      <c r="C542" t="s">
        <v>2189</v>
      </c>
      <c r="D542" t="s">
        <v>2189</v>
      </c>
      <c r="E542">
        <v>9.89</v>
      </c>
      <c r="F542" t="s">
        <v>2792</v>
      </c>
      <c r="G542" t="s">
        <v>1892</v>
      </c>
    </row>
    <row r="543" spans="1:7">
      <c r="A543" t="s">
        <v>2600</v>
      </c>
      <c r="B543" t="s">
        <v>3032</v>
      </c>
      <c r="C543" t="s">
        <v>3033</v>
      </c>
      <c r="D543" t="s">
        <v>3033</v>
      </c>
      <c r="E543">
        <v>5.29</v>
      </c>
      <c r="F543" t="s">
        <v>3034</v>
      </c>
      <c r="G543" t="s">
        <v>1892</v>
      </c>
    </row>
    <row r="544" spans="1:7">
      <c r="A544" t="s">
        <v>2600</v>
      </c>
      <c r="B544" t="s">
        <v>3035</v>
      </c>
      <c r="C544" t="s">
        <v>2603</v>
      </c>
      <c r="D544" t="s">
        <v>2603</v>
      </c>
      <c r="E544">
        <v>10.99</v>
      </c>
      <c r="F544" t="s">
        <v>2755</v>
      </c>
      <c r="G544" t="s">
        <v>1892</v>
      </c>
    </row>
    <row r="545" spans="1:7">
      <c r="A545" t="s">
        <v>2600</v>
      </c>
      <c r="B545" t="s">
        <v>3036</v>
      </c>
      <c r="C545" t="s">
        <v>2609</v>
      </c>
      <c r="D545" t="s">
        <v>2609</v>
      </c>
      <c r="E545">
        <v>11.99</v>
      </c>
      <c r="F545" t="s">
        <v>3037</v>
      </c>
      <c r="G545" t="s">
        <v>1892</v>
      </c>
    </row>
    <row r="546" spans="1:7">
      <c r="A546" t="s">
        <v>2600</v>
      </c>
      <c r="B546" t="s">
        <v>3038</v>
      </c>
      <c r="C546" t="s">
        <v>2609</v>
      </c>
      <c r="D546" t="s">
        <v>2609</v>
      </c>
      <c r="E546">
        <v>8.39</v>
      </c>
      <c r="F546" t="s">
        <v>2980</v>
      </c>
      <c r="G546" t="s">
        <v>1892</v>
      </c>
    </row>
    <row r="547" spans="1:7">
      <c r="A547" t="s">
        <v>2600</v>
      </c>
      <c r="B547" t="s">
        <v>3039</v>
      </c>
      <c r="C547" t="s">
        <v>2372</v>
      </c>
      <c r="D547" t="s">
        <v>2372</v>
      </c>
      <c r="E547">
        <v>8.99</v>
      </c>
      <c r="F547" t="s">
        <v>2864</v>
      </c>
      <c r="G547" t="s">
        <v>1892</v>
      </c>
    </row>
    <row r="548" spans="1:7">
      <c r="A548" t="s">
        <v>2600</v>
      </c>
      <c r="B548" t="s">
        <v>3040</v>
      </c>
      <c r="C548" t="s">
        <v>2333</v>
      </c>
      <c r="D548" t="s">
        <v>2333</v>
      </c>
      <c r="E548">
        <v>9.59</v>
      </c>
      <c r="F548" t="s">
        <v>2597</v>
      </c>
      <c r="G548" t="s">
        <v>1892</v>
      </c>
    </row>
    <row r="549" spans="1:7">
      <c r="A549" t="s">
        <v>2600</v>
      </c>
      <c r="B549" t="s">
        <v>3041</v>
      </c>
      <c r="C549" t="s">
        <v>2603</v>
      </c>
      <c r="D549" t="s">
        <v>2603</v>
      </c>
      <c r="E549">
        <v>8.99</v>
      </c>
      <c r="F549" t="s">
        <v>2763</v>
      </c>
      <c r="G549" t="s">
        <v>1892</v>
      </c>
    </row>
    <row r="550" spans="1:7">
      <c r="A550" t="s">
        <v>2600</v>
      </c>
      <c r="B550" t="s">
        <v>3042</v>
      </c>
      <c r="C550" t="s">
        <v>2242</v>
      </c>
      <c r="D550" t="s">
        <v>2242</v>
      </c>
      <c r="E550">
        <v>8.7899999999999991</v>
      </c>
      <c r="F550" t="s">
        <v>2627</v>
      </c>
      <c r="G550" t="s">
        <v>1892</v>
      </c>
    </row>
    <row r="551" spans="1:7">
      <c r="A551" t="s">
        <v>2600</v>
      </c>
      <c r="B551" t="s">
        <v>3043</v>
      </c>
      <c r="C551" t="s">
        <v>2242</v>
      </c>
      <c r="D551" t="s">
        <v>2242</v>
      </c>
      <c r="E551">
        <v>9.99</v>
      </c>
      <c r="F551" t="s">
        <v>2760</v>
      </c>
      <c r="G551" t="s">
        <v>1892</v>
      </c>
    </row>
    <row r="552" spans="1:7">
      <c r="A552" t="s">
        <v>2600</v>
      </c>
      <c r="B552" t="s">
        <v>3044</v>
      </c>
      <c r="C552" t="s">
        <v>1784</v>
      </c>
      <c r="D552" t="s">
        <v>1784</v>
      </c>
      <c r="E552">
        <v>7.89</v>
      </c>
      <c r="F552" t="s">
        <v>2225</v>
      </c>
      <c r="G552" t="s">
        <v>1892</v>
      </c>
    </row>
    <row r="553" spans="1:7">
      <c r="A553" t="s">
        <v>2600</v>
      </c>
      <c r="B553" t="s">
        <v>3045</v>
      </c>
      <c r="C553" t="s">
        <v>2025</v>
      </c>
      <c r="D553" t="s">
        <v>2025</v>
      </c>
      <c r="E553">
        <v>8.99</v>
      </c>
      <c r="F553" t="s">
        <v>2491</v>
      </c>
      <c r="G553" t="s">
        <v>1892</v>
      </c>
    </row>
    <row r="554" spans="1:7">
      <c r="A554" t="s">
        <v>2600</v>
      </c>
      <c r="B554" t="s">
        <v>3046</v>
      </c>
      <c r="C554" t="s">
        <v>3047</v>
      </c>
      <c r="D554" t="s">
        <v>3047</v>
      </c>
      <c r="E554">
        <v>11.79</v>
      </c>
      <c r="F554" t="s">
        <v>2871</v>
      </c>
      <c r="G554" t="s">
        <v>1892</v>
      </c>
    </row>
    <row r="555" spans="1:7">
      <c r="A555" t="s">
        <v>2600</v>
      </c>
      <c r="B555" t="s">
        <v>3048</v>
      </c>
      <c r="C555" t="s">
        <v>2897</v>
      </c>
      <c r="D555" t="s">
        <v>2128</v>
      </c>
      <c r="E555">
        <v>10.69</v>
      </c>
      <c r="F555" t="s">
        <v>1952</v>
      </c>
      <c r="G555" t="s">
        <v>1892</v>
      </c>
    </row>
    <row r="556" spans="1:7">
      <c r="A556" t="s">
        <v>2600</v>
      </c>
      <c r="B556" t="s">
        <v>3049</v>
      </c>
      <c r="C556" t="s">
        <v>3050</v>
      </c>
      <c r="D556" t="s">
        <v>2064</v>
      </c>
      <c r="E556">
        <v>9.99</v>
      </c>
      <c r="F556" t="s">
        <v>3051</v>
      </c>
      <c r="G556" t="s">
        <v>1892</v>
      </c>
    </row>
    <row r="557" spans="1:7">
      <c r="A557" t="s">
        <v>2600</v>
      </c>
      <c r="B557" t="s">
        <v>3052</v>
      </c>
      <c r="C557" t="s">
        <v>3053</v>
      </c>
      <c r="D557" t="s">
        <v>2657</v>
      </c>
      <c r="E557">
        <v>12.59</v>
      </c>
      <c r="F557" t="s">
        <v>3054</v>
      </c>
      <c r="G557" t="s">
        <v>1892</v>
      </c>
    </row>
    <row r="558" spans="1:7">
      <c r="A558" t="s">
        <v>2600</v>
      </c>
      <c r="B558" t="s">
        <v>3055</v>
      </c>
      <c r="C558" t="s">
        <v>3056</v>
      </c>
      <c r="D558" t="s">
        <v>3057</v>
      </c>
      <c r="E558">
        <v>9.89</v>
      </c>
      <c r="F558" t="s">
        <v>2246</v>
      </c>
      <c r="G558" t="s">
        <v>1892</v>
      </c>
    </row>
    <row r="559" spans="1:7">
      <c r="A559" t="s">
        <v>2600</v>
      </c>
      <c r="B559" t="s">
        <v>3058</v>
      </c>
      <c r="C559" t="s">
        <v>3059</v>
      </c>
      <c r="D559" t="s">
        <v>1870</v>
      </c>
      <c r="E559">
        <v>10.99</v>
      </c>
      <c r="F559" t="s">
        <v>1981</v>
      </c>
      <c r="G559" t="s">
        <v>1892</v>
      </c>
    </row>
    <row r="560" spans="1:7">
      <c r="A560" t="s">
        <v>2600</v>
      </c>
      <c r="B560" t="s">
        <v>3060</v>
      </c>
      <c r="C560" t="s">
        <v>2272</v>
      </c>
      <c r="D560" t="s">
        <v>2272</v>
      </c>
      <c r="E560">
        <v>10.59</v>
      </c>
      <c r="F560" t="s">
        <v>3061</v>
      </c>
      <c r="G560" t="s">
        <v>1803</v>
      </c>
    </row>
    <row r="561" spans="1:7">
      <c r="A561" t="s">
        <v>2600</v>
      </c>
      <c r="B561" t="s">
        <v>3062</v>
      </c>
      <c r="C561" t="s">
        <v>3056</v>
      </c>
      <c r="D561" t="s">
        <v>3057</v>
      </c>
      <c r="E561">
        <v>10.99</v>
      </c>
      <c r="F561" t="s">
        <v>3063</v>
      </c>
      <c r="G561" t="s">
        <v>1892</v>
      </c>
    </row>
    <row r="562" spans="1:7">
      <c r="A562" t="s">
        <v>2600</v>
      </c>
      <c r="B562" t="s">
        <v>3064</v>
      </c>
      <c r="C562" t="s">
        <v>1835</v>
      </c>
      <c r="D562" t="s">
        <v>1835</v>
      </c>
      <c r="E562">
        <v>5.39</v>
      </c>
      <c r="F562" t="s">
        <v>1888</v>
      </c>
      <c r="G562" t="s">
        <v>1803</v>
      </c>
    </row>
    <row r="563" spans="1:7">
      <c r="A563" t="s">
        <v>2600</v>
      </c>
      <c r="B563" t="s">
        <v>3065</v>
      </c>
      <c r="C563" t="s">
        <v>1835</v>
      </c>
      <c r="D563" t="s">
        <v>1835</v>
      </c>
      <c r="E563">
        <v>6.89</v>
      </c>
      <c r="F563" t="s">
        <v>2864</v>
      </c>
      <c r="G563" t="s">
        <v>1803</v>
      </c>
    </row>
    <row r="564" spans="1:7">
      <c r="A564" t="s">
        <v>2600</v>
      </c>
      <c r="B564" t="s">
        <v>3066</v>
      </c>
      <c r="C564" t="s">
        <v>3067</v>
      </c>
      <c r="D564" t="s">
        <v>3067</v>
      </c>
      <c r="E564">
        <v>6.49</v>
      </c>
      <c r="F564" t="s">
        <v>2225</v>
      </c>
      <c r="G564" t="s">
        <v>1803</v>
      </c>
    </row>
    <row r="565" spans="1:7">
      <c r="A565" t="s">
        <v>2600</v>
      </c>
      <c r="B565" t="s">
        <v>3068</v>
      </c>
      <c r="C565" t="s">
        <v>2372</v>
      </c>
      <c r="D565" t="s">
        <v>2372</v>
      </c>
      <c r="E565">
        <v>24.99</v>
      </c>
      <c r="F565" t="s">
        <v>2607</v>
      </c>
      <c r="G565" t="s">
        <v>1803</v>
      </c>
    </row>
    <row r="566" spans="1:7">
      <c r="A566" t="s">
        <v>2600</v>
      </c>
      <c r="B566" t="s">
        <v>3069</v>
      </c>
      <c r="C566" t="s">
        <v>2201</v>
      </c>
      <c r="D566" t="s">
        <v>2201</v>
      </c>
      <c r="E566">
        <v>4.29</v>
      </c>
      <c r="F566" t="s">
        <v>2597</v>
      </c>
      <c r="G566" t="s">
        <v>1803</v>
      </c>
    </row>
    <row r="567" spans="1:7">
      <c r="A567" t="s">
        <v>2600</v>
      </c>
      <c r="B567" t="s">
        <v>3070</v>
      </c>
      <c r="C567" t="s">
        <v>3071</v>
      </c>
      <c r="D567" t="s">
        <v>3072</v>
      </c>
      <c r="E567">
        <v>10.99</v>
      </c>
      <c r="F567" t="s">
        <v>3073</v>
      </c>
      <c r="G567" t="s">
        <v>1892</v>
      </c>
    </row>
    <row r="568" spans="1:7">
      <c r="A568" t="s">
        <v>2600</v>
      </c>
      <c r="B568" t="s">
        <v>3074</v>
      </c>
      <c r="C568" t="s">
        <v>3075</v>
      </c>
      <c r="D568" t="s">
        <v>3076</v>
      </c>
      <c r="E568">
        <v>13.69</v>
      </c>
      <c r="F568" t="s">
        <v>3077</v>
      </c>
      <c r="G568" t="s">
        <v>1892</v>
      </c>
    </row>
    <row r="569" spans="1:7">
      <c r="A569" t="s">
        <v>2600</v>
      </c>
      <c r="B569" t="s">
        <v>3078</v>
      </c>
      <c r="C569" t="s">
        <v>3079</v>
      </c>
      <c r="D569" t="s">
        <v>3080</v>
      </c>
      <c r="E569">
        <v>6.69</v>
      </c>
      <c r="F569" t="s">
        <v>2597</v>
      </c>
      <c r="G569" t="s">
        <v>1803</v>
      </c>
    </row>
    <row r="570" spans="1:7">
      <c r="A570" t="s">
        <v>2600</v>
      </c>
      <c r="B570" t="s">
        <v>3081</v>
      </c>
      <c r="C570" t="s">
        <v>3082</v>
      </c>
      <c r="D570" t="s">
        <v>3083</v>
      </c>
      <c r="E570">
        <v>12.39</v>
      </c>
      <c r="F570" t="s">
        <v>1840</v>
      </c>
      <c r="G570" t="s">
        <v>1803</v>
      </c>
    </row>
    <row r="571" spans="1:7">
      <c r="A571" t="s">
        <v>2600</v>
      </c>
      <c r="B571" t="s">
        <v>3084</v>
      </c>
      <c r="C571" t="s">
        <v>2633</v>
      </c>
      <c r="D571" t="s">
        <v>2633</v>
      </c>
      <c r="E571">
        <v>13.99</v>
      </c>
      <c r="F571" t="s">
        <v>2641</v>
      </c>
      <c r="G571" t="s">
        <v>1803</v>
      </c>
    </row>
    <row r="572" spans="1:7">
      <c r="A572" t="s">
        <v>2600</v>
      </c>
      <c r="B572" t="s">
        <v>3085</v>
      </c>
      <c r="C572" t="s">
        <v>2333</v>
      </c>
      <c r="D572" t="s">
        <v>2333</v>
      </c>
      <c r="E572">
        <v>9.99</v>
      </c>
      <c r="F572" t="s">
        <v>2903</v>
      </c>
      <c r="G572" t="s">
        <v>1803</v>
      </c>
    </row>
    <row r="573" spans="1:7">
      <c r="A573" t="s">
        <v>2600</v>
      </c>
      <c r="B573" t="s">
        <v>3086</v>
      </c>
      <c r="C573" t="s">
        <v>3087</v>
      </c>
      <c r="D573" t="s">
        <v>1887</v>
      </c>
      <c r="E573">
        <v>10.99</v>
      </c>
      <c r="F573" t="s">
        <v>2463</v>
      </c>
      <c r="G573" t="s">
        <v>1803</v>
      </c>
    </row>
    <row r="574" spans="1:7">
      <c r="A574" t="s">
        <v>2600</v>
      </c>
      <c r="B574" t="s">
        <v>3088</v>
      </c>
      <c r="C574" t="s">
        <v>2630</v>
      </c>
      <c r="D574" t="s">
        <v>2630</v>
      </c>
      <c r="E574">
        <v>9.99</v>
      </c>
      <c r="F574" t="s">
        <v>1888</v>
      </c>
      <c r="G574" t="s">
        <v>1803</v>
      </c>
    </row>
    <row r="575" spans="1:7">
      <c r="A575" t="s">
        <v>2600</v>
      </c>
      <c r="B575" t="s">
        <v>3089</v>
      </c>
      <c r="C575" t="s">
        <v>3090</v>
      </c>
      <c r="D575" t="s">
        <v>1779</v>
      </c>
      <c r="E575">
        <v>7.99</v>
      </c>
      <c r="F575" t="s">
        <v>2747</v>
      </c>
      <c r="G575" t="s">
        <v>1892</v>
      </c>
    </row>
    <row r="576" spans="1:7">
      <c r="A576" t="s">
        <v>2600</v>
      </c>
      <c r="B576" t="s">
        <v>3091</v>
      </c>
      <c r="C576" t="s">
        <v>2679</v>
      </c>
      <c r="D576" t="s">
        <v>2680</v>
      </c>
      <c r="E576">
        <v>6.99</v>
      </c>
      <c r="F576" t="s">
        <v>2491</v>
      </c>
      <c r="G576" t="s">
        <v>1892</v>
      </c>
    </row>
    <row r="577" spans="1:7">
      <c r="A577" t="s">
        <v>2600</v>
      </c>
      <c r="B577" t="s">
        <v>3092</v>
      </c>
      <c r="C577" t="s">
        <v>3093</v>
      </c>
      <c r="D577" t="s">
        <v>3093</v>
      </c>
      <c r="E577">
        <v>11.99</v>
      </c>
      <c r="F577" t="s">
        <v>3094</v>
      </c>
      <c r="G577" t="s">
        <v>1892</v>
      </c>
    </row>
    <row r="578" spans="1:7">
      <c r="A578" t="s">
        <v>2600</v>
      </c>
      <c r="B578" t="s">
        <v>3095</v>
      </c>
      <c r="C578" t="s">
        <v>1779</v>
      </c>
      <c r="D578" t="s">
        <v>1779</v>
      </c>
      <c r="E578">
        <v>14.49</v>
      </c>
      <c r="F578" t="s">
        <v>3037</v>
      </c>
      <c r="G578" t="s">
        <v>1892</v>
      </c>
    </row>
    <row r="579" spans="1:7">
      <c r="A579" t="s">
        <v>2600</v>
      </c>
      <c r="B579" t="s">
        <v>3096</v>
      </c>
      <c r="C579" t="s">
        <v>3097</v>
      </c>
      <c r="D579" t="s">
        <v>3097</v>
      </c>
      <c r="E579">
        <v>9.99</v>
      </c>
      <c r="F579" t="s">
        <v>3098</v>
      </c>
      <c r="G579" t="s">
        <v>1892</v>
      </c>
    </row>
    <row r="580" spans="1:7">
      <c r="A580" t="s">
        <v>2600</v>
      </c>
      <c r="B580" t="s">
        <v>3099</v>
      </c>
      <c r="C580" t="s">
        <v>3100</v>
      </c>
      <c r="D580" t="s">
        <v>2242</v>
      </c>
      <c r="E580">
        <v>14.99</v>
      </c>
      <c r="F580" t="s">
        <v>3094</v>
      </c>
      <c r="G580" t="s">
        <v>1892</v>
      </c>
    </row>
    <row r="581" spans="1:7">
      <c r="A581" t="s">
        <v>2600</v>
      </c>
      <c r="B581" t="s">
        <v>3101</v>
      </c>
      <c r="C581" t="s">
        <v>1779</v>
      </c>
      <c r="D581" t="s">
        <v>1779</v>
      </c>
      <c r="E581">
        <v>12.99</v>
      </c>
      <c r="F581" t="s">
        <v>3102</v>
      </c>
      <c r="G581" t="s">
        <v>1892</v>
      </c>
    </row>
    <row r="582" spans="1:7">
      <c r="A582" t="s">
        <v>2600</v>
      </c>
      <c r="B582" t="s">
        <v>3103</v>
      </c>
      <c r="C582" t="s">
        <v>3100</v>
      </c>
      <c r="D582" t="s">
        <v>2242</v>
      </c>
      <c r="E582">
        <v>14.99</v>
      </c>
      <c r="F582" t="s">
        <v>3094</v>
      </c>
      <c r="G582" t="s">
        <v>1892</v>
      </c>
    </row>
    <row r="583" spans="1:7">
      <c r="A583" t="s">
        <v>2600</v>
      </c>
      <c r="B583" t="s">
        <v>3104</v>
      </c>
      <c r="C583" t="s">
        <v>3105</v>
      </c>
      <c r="D583" t="s">
        <v>2176</v>
      </c>
      <c r="E583">
        <v>14.99</v>
      </c>
      <c r="F583" t="s">
        <v>3106</v>
      </c>
      <c r="G583" t="s">
        <v>1892</v>
      </c>
    </row>
    <row r="584" spans="1:7">
      <c r="A584" t="s">
        <v>2600</v>
      </c>
      <c r="B584" t="s">
        <v>3107</v>
      </c>
      <c r="C584" t="s">
        <v>3108</v>
      </c>
      <c r="D584" t="s">
        <v>1781</v>
      </c>
      <c r="E584">
        <v>14.89</v>
      </c>
      <c r="F584" t="s">
        <v>3109</v>
      </c>
      <c r="G584" t="s">
        <v>1892</v>
      </c>
    </row>
    <row r="585" spans="1:7">
      <c r="A585" t="s">
        <v>2600</v>
      </c>
      <c r="B585" t="s">
        <v>3110</v>
      </c>
      <c r="C585" t="s">
        <v>3111</v>
      </c>
      <c r="D585" t="s">
        <v>1965</v>
      </c>
      <c r="E585">
        <v>8.69</v>
      </c>
      <c r="F585" t="s">
        <v>2631</v>
      </c>
      <c r="G585" t="s">
        <v>1892</v>
      </c>
    </row>
    <row r="586" spans="1:7">
      <c r="A586" t="s">
        <v>2600</v>
      </c>
      <c r="B586" t="s">
        <v>3112</v>
      </c>
      <c r="C586" t="s">
        <v>2934</v>
      </c>
      <c r="D586" t="s">
        <v>2054</v>
      </c>
      <c r="E586">
        <v>5.49</v>
      </c>
      <c r="F586" t="s">
        <v>2300</v>
      </c>
      <c r="G586" t="s">
        <v>1803</v>
      </c>
    </row>
    <row r="587" spans="1:7">
      <c r="A587" t="s">
        <v>2600</v>
      </c>
      <c r="B587" t="s">
        <v>3113</v>
      </c>
      <c r="C587" t="s">
        <v>1784</v>
      </c>
      <c r="D587" t="s">
        <v>1784</v>
      </c>
      <c r="E587">
        <v>7.99</v>
      </c>
      <c r="F587" t="s">
        <v>2225</v>
      </c>
      <c r="G587" t="s">
        <v>1892</v>
      </c>
    </row>
    <row r="588" spans="1:7">
      <c r="A588" t="s">
        <v>2600</v>
      </c>
      <c r="B588" t="s">
        <v>3114</v>
      </c>
      <c r="C588" t="s">
        <v>2839</v>
      </c>
      <c r="D588" t="s">
        <v>1887</v>
      </c>
      <c r="E588">
        <v>13.49</v>
      </c>
      <c r="F588" t="s">
        <v>3115</v>
      </c>
      <c r="G588" t="s">
        <v>1892</v>
      </c>
    </row>
    <row r="589" spans="1:7">
      <c r="A589" t="s">
        <v>2600</v>
      </c>
      <c r="B589" t="s">
        <v>3116</v>
      </c>
      <c r="C589" t="s">
        <v>3117</v>
      </c>
      <c r="D589" t="s">
        <v>3118</v>
      </c>
      <c r="E589">
        <v>13.99</v>
      </c>
      <c r="F589" t="s">
        <v>3119</v>
      </c>
      <c r="G589" t="s">
        <v>1892</v>
      </c>
    </row>
    <row r="590" spans="1:7">
      <c r="A590" t="s">
        <v>2600</v>
      </c>
      <c r="B590" t="s">
        <v>3120</v>
      </c>
      <c r="C590" t="s">
        <v>3121</v>
      </c>
      <c r="D590" t="s">
        <v>1856</v>
      </c>
      <c r="E590">
        <v>8.99</v>
      </c>
      <c r="F590" t="s">
        <v>2089</v>
      </c>
      <c r="G590" t="s">
        <v>1892</v>
      </c>
    </row>
    <row r="591" spans="1:7">
      <c r="A591" t="s">
        <v>2600</v>
      </c>
      <c r="B591" t="s">
        <v>3122</v>
      </c>
      <c r="C591" t="s">
        <v>1779</v>
      </c>
      <c r="D591" t="s">
        <v>1779</v>
      </c>
      <c r="E591">
        <v>20.89</v>
      </c>
      <c r="F591" t="s">
        <v>3123</v>
      </c>
      <c r="G591" t="s">
        <v>1892</v>
      </c>
    </row>
    <row r="592" spans="1:7">
      <c r="A592" t="s">
        <v>2600</v>
      </c>
      <c r="B592" t="s">
        <v>3124</v>
      </c>
      <c r="C592" t="s">
        <v>2893</v>
      </c>
      <c r="D592" t="s">
        <v>2630</v>
      </c>
      <c r="E592">
        <v>12.99</v>
      </c>
      <c r="F592" t="s">
        <v>3125</v>
      </c>
      <c r="G592" t="s">
        <v>1892</v>
      </c>
    </row>
    <row r="593" spans="1:7">
      <c r="A593" t="s">
        <v>2600</v>
      </c>
      <c r="B593" t="s">
        <v>3126</v>
      </c>
      <c r="C593" t="s">
        <v>1964</v>
      </c>
      <c r="D593" t="s">
        <v>3127</v>
      </c>
      <c r="E593">
        <v>9.49</v>
      </c>
      <c r="F593" t="s">
        <v>3128</v>
      </c>
      <c r="G593" t="s">
        <v>1892</v>
      </c>
    </row>
    <row r="594" spans="1:7">
      <c r="A594" t="s">
        <v>2600</v>
      </c>
      <c r="B594" t="s">
        <v>3129</v>
      </c>
      <c r="C594" t="s">
        <v>2025</v>
      </c>
      <c r="D594" t="s">
        <v>2025</v>
      </c>
      <c r="E594">
        <v>6.75</v>
      </c>
      <c r="F594" t="s">
        <v>2026</v>
      </c>
      <c r="G594" t="s">
        <v>1892</v>
      </c>
    </row>
    <row r="595" spans="1:7">
      <c r="A595" t="s">
        <v>2600</v>
      </c>
      <c r="B595" t="s">
        <v>3130</v>
      </c>
      <c r="C595" t="s">
        <v>1779</v>
      </c>
      <c r="D595" t="s">
        <v>1779</v>
      </c>
      <c r="E595">
        <v>6.89</v>
      </c>
      <c r="F595" t="s">
        <v>2906</v>
      </c>
      <c r="G595" t="s">
        <v>1892</v>
      </c>
    </row>
    <row r="596" spans="1:7">
      <c r="A596" t="s">
        <v>2600</v>
      </c>
      <c r="B596" t="s">
        <v>3131</v>
      </c>
      <c r="C596" t="s">
        <v>2180</v>
      </c>
      <c r="D596" t="s">
        <v>2180</v>
      </c>
      <c r="E596">
        <v>15.99</v>
      </c>
      <c r="F596" t="s">
        <v>3132</v>
      </c>
      <c r="G596" t="s">
        <v>1892</v>
      </c>
    </row>
    <row r="597" spans="1:7">
      <c r="A597" t="s">
        <v>2600</v>
      </c>
      <c r="B597" t="s">
        <v>3133</v>
      </c>
      <c r="C597" t="s">
        <v>3134</v>
      </c>
      <c r="D597" t="s">
        <v>2333</v>
      </c>
      <c r="E597">
        <v>16.59</v>
      </c>
      <c r="F597" t="s">
        <v>3135</v>
      </c>
      <c r="G597" t="s">
        <v>1892</v>
      </c>
    </row>
    <row r="598" spans="1:7">
      <c r="A598" t="s">
        <v>2600</v>
      </c>
      <c r="B598" t="s">
        <v>3136</v>
      </c>
      <c r="C598" t="s">
        <v>2180</v>
      </c>
      <c r="D598" t="s">
        <v>2180</v>
      </c>
      <c r="E598">
        <v>15.99</v>
      </c>
      <c r="F598" t="s">
        <v>3132</v>
      </c>
      <c r="G598" t="s">
        <v>1892</v>
      </c>
    </row>
    <row r="599" spans="1:7">
      <c r="A599" t="s">
        <v>2600</v>
      </c>
      <c r="B599" t="s">
        <v>3137</v>
      </c>
      <c r="C599" t="s">
        <v>3138</v>
      </c>
      <c r="D599" t="s">
        <v>3138</v>
      </c>
      <c r="E599">
        <v>6.89</v>
      </c>
      <c r="F599" t="s">
        <v>2279</v>
      </c>
      <c r="G599" t="s">
        <v>1892</v>
      </c>
    </row>
    <row r="600" spans="1:7">
      <c r="A600" t="s">
        <v>2600</v>
      </c>
      <c r="B600" t="s">
        <v>3139</v>
      </c>
      <c r="C600" t="s">
        <v>3140</v>
      </c>
      <c r="D600" t="s">
        <v>3141</v>
      </c>
      <c r="E600">
        <v>4.8899999999999997</v>
      </c>
      <c r="F600" t="s">
        <v>2279</v>
      </c>
      <c r="G600" t="s">
        <v>1892</v>
      </c>
    </row>
    <row r="601" spans="1:7">
      <c r="A601" t="s">
        <v>2600</v>
      </c>
      <c r="B601" t="s">
        <v>3142</v>
      </c>
      <c r="C601" t="s">
        <v>2325</v>
      </c>
      <c r="D601" t="s">
        <v>2325</v>
      </c>
      <c r="E601">
        <v>11.49</v>
      </c>
      <c r="F601" t="s">
        <v>2026</v>
      </c>
      <c r="G601" t="s">
        <v>1892</v>
      </c>
    </row>
    <row r="602" spans="1:7">
      <c r="A602" t="s">
        <v>2600</v>
      </c>
      <c r="B602" t="s">
        <v>3143</v>
      </c>
      <c r="C602" t="s">
        <v>2606</v>
      </c>
      <c r="D602" t="s">
        <v>2606</v>
      </c>
      <c r="E602">
        <v>7.99</v>
      </c>
      <c r="F602" t="s">
        <v>2496</v>
      </c>
      <c r="G602" t="s">
        <v>1803</v>
      </c>
    </row>
    <row r="603" spans="1:7">
      <c r="A603" t="s">
        <v>2600</v>
      </c>
      <c r="B603" t="s">
        <v>3144</v>
      </c>
      <c r="C603" t="s">
        <v>2278</v>
      </c>
      <c r="D603" t="s">
        <v>2278</v>
      </c>
      <c r="E603">
        <v>8.69</v>
      </c>
      <c r="F603" t="s">
        <v>2279</v>
      </c>
      <c r="G603" t="s">
        <v>1803</v>
      </c>
    </row>
    <row r="604" spans="1:7">
      <c r="A604" t="s">
        <v>2600</v>
      </c>
      <c r="B604" t="s">
        <v>3145</v>
      </c>
      <c r="C604" t="s">
        <v>3146</v>
      </c>
      <c r="D604" t="s">
        <v>3146</v>
      </c>
      <c r="E604">
        <v>9.7899999999999991</v>
      </c>
      <c r="F604" t="s">
        <v>2982</v>
      </c>
      <c r="G604" t="s">
        <v>1803</v>
      </c>
    </row>
    <row r="605" spans="1:7">
      <c r="A605" t="s">
        <v>2600</v>
      </c>
      <c r="B605" t="s">
        <v>3147</v>
      </c>
      <c r="C605" t="s">
        <v>1930</v>
      </c>
      <c r="D605" t="s">
        <v>1930</v>
      </c>
      <c r="E605">
        <v>8.7899999999999991</v>
      </c>
      <c r="F605" t="s">
        <v>2300</v>
      </c>
      <c r="G605" t="s">
        <v>1803</v>
      </c>
    </row>
    <row r="606" spans="1:7">
      <c r="A606" t="s">
        <v>2600</v>
      </c>
      <c r="B606" t="s">
        <v>3148</v>
      </c>
      <c r="C606" t="s">
        <v>3149</v>
      </c>
      <c r="D606" t="s">
        <v>2333</v>
      </c>
      <c r="E606">
        <v>9.49</v>
      </c>
      <c r="F606" t="s">
        <v>2597</v>
      </c>
      <c r="G606" t="s">
        <v>1803</v>
      </c>
    </row>
    <row r="607" spans="1:7">
      <c r="A607" t="s">
        <v>2600</v>
      </c>
      <c r="B607" t="s">
        <v>3150</v>
      </c>
      <c r="C607" t="s">
        <v>3151</v>
      </c>
      <c r="D607" t="s">
        <v>1835</v>
      </c>
      <c r="E607">
        <v>12.99</v>
      </c>
      <c r="F607" t="s">
        <v>2739</v>
      </c>
      <c r="G607" t="s">
        <v>1892</v>
      </c>
    </row>
    <row r="608" spans="1:7">
      <c r="A608" t="s">
        <v>2600</v>
      </c>
      <c r="B608" t="s">
        <v>3152</v>
      </c>
      <c r="C608" t="s">
        <v>3153</v>
      </c>
      <c r="D608" t="s">
        <v>3153</v>
      </c>
      <c r="E608">
        <v>4.99</v>
      </c>
      <c r="F608" t="s">
        <v>2463</v>
      </c>
      <c r="G608" t="s">
        <v>1892</v>
      </c>
    </row>
    <row r="609" spans="1:7">
      <c r="A609" t="s">
        <v>2600</v>
      </c>
      <c r="B609" t="s">
        <v>3154</v>
      </c>
      <c r="C609" t="s">
        <v>3155</v>
      </c>
      <c r="D609" t="s">
        <v>3155</v>
      </c>
      <c r="E609">
        <v>7.99</v>
      </c>
      <c r="F609" t="s">
        <v>2463</v>
      </c>
      <c r="G609" t="s">
        <v>1892</v>
      </c>
    </row>
    <row r="610" spans="1:7">
      <c r="A610" t="s">
        <v>2600</v>
      </c>
      <c r="B610" t="s">
        <v>3156</v>
      </c>
      <c r="C610" t="s">
        <v>3157</v>
      </c>
      <c r="D610" t="s">
        <v>3157</v>
      </c>
      <c r="E610">
        <v>5.79</v>
      </c>
      <c r="F610" t="s">
        <v>2755</v>
      </c>
      <c r="G610" t="s">
        <v>1892</v>
      </c>
    </row>
    <row r="611" spans="1:7">
      <c r="A611" t="s">
        <v>2600</v>
      </c>
      <c r="B611" t="s">
        <v>3158</v>
      </c>
      <c r="C611" t="s">
        <v>1789</v>
      </c>
      <c r="D611" t="s">
        <v>1789</v>
      </c>
      <c r="E611">
        <v>10.79</v>
      </c>
      <c r="F611" t="s">
        <v>3159</v>
      </c>
      <c r="G611" t="s">
        <v>1892</v>
      </c>
    </row>
    <row r="612" spans="1:7">
      <c r="A612" t="s">
        <v>2600</v>
      </c>
      <c r="B612" t="s">
        <v>3160</v>
      </c>
      <c r="C612" t="s">
        <v>3161</v>
      </c>
      <c r="D612" t="s">
        <v>3162</v>
      </c>
      <c r="E612">
        <v>5.99</v>
      </c>
      <c r="F612" t="s">
        <v>3163</v>
      </c>
      <c r="G612" t="s">
        <v>1803</v>
      </c>
    </row>
    <row r="613" spans="1:7">
      <c r="A613" t="s">
        <v>2600</v>
      </c>
      <c r="B613" t="s">
        <v>3164</v>
      </c>
      <c r="C613" t="s">
        <v>3165</v>
      </c>
      <c r="D613" t="s">
        <v>3166</v>
      </c>
      <c r="E613">
        <v>8.49</v>
      </c>
      <c r="F613" t="s">
        <v>3167</v>
      </c>
      <c r="G613" t="s">
        <v>1892</v>
      </c>
    </row>
    <row r="614" spans="1:7">
      <c r="A614" t="s">
        <v>2600</v>
      </c>
      <c r="B614" t="s">
        <v>3168</v>
      </c>
      <c r="C614" t="s">
        <v>2847</v>
      </c>
      <c r="D614" t="s">
        <v>2847</v>
      </c>
      <c r="E614">
        <v>13.99</v>
      </c>
      <c r="F614" t="s">
        <v>1952</v>
      </c>
      <c r="G614" t="s">
        <v>1803</v>
      </c>
    </row>
    <row r="615" spans="1:7">
      <c r="A615" t="s">
        <v>2600</v>
      </c>
      <c r="B615" t="s">
        <v>3169</v>
      </c>
      <c r="C615" t="s">
        <v>1784</v>
      </c>
      <c r="D615" t="s">
        <v>1784</v>
      </c>
      <c r="E615">
        <v>13.99</v>
      </c>
      <c r="F615" t="s">
        <v>3170</v>
      </c>
      <c r="G615" t="s">
        <v>1803</v>
      </c>
    </row>
    <row r="616" spans="1:7">
      <c r="A616" t="s">
        <v>2600</v>
      </c>
      <c r="B616" t="s">
        <v>3171</v>
      </c>
      <c r="C616" t="s">
        <v>3172</v>
      </c>
      <c r="D616" t="s">
        <v>3172</v>
      </c>
      <c r="E616">
        <v>19.989999999999998</v>
      </c>
      <c r="F616" t="s">
        <v>3173</v>
      </c>
      <c r="G616" t="s">
        <v>1892</v>
      </c>
    </row>
    <row r="617" spans="1:7">
      <c r="A617" t="s">
        <v>2600</v>
      </c>
      <c r="B617" t="s">
        <v>3174</v>
      </c>
      <c r="C617" t="s">
        <v>3175</v>
      </c>
      <c r="D617" t="s">
        <v>3176</v>
      </c>
      <c r="E617">
        <v>14.99</v>
      </c>
      <c r="F617" t="s">
        <v>3177</v>
      </c>
      <c r="G617" t="s">
        <v>1892</v>
      </c>
    </row>
    <row r="618" spans="1:7">
      <c r="A618" t="s">
        <v>2600</v>
      </c>
      <c r="B618" t="s">
        <v>3178</v>
      </c>
      <c r="C618" t="s">
        <v>3179</v>
      </c>
      <c r="D618" t="s">
        <v>3180</v>
      </c>
      <c r="E618">
        <v>20.99</v>
      </c>
      <c r="F618" t="s">
        <v>3181</v>
      </c>
      <c r="G618" t="s">
        <v>1892</v>
      </c>
    </row>
    <row r="619" spans="1:7">
      <c r="A619" t="s">
        <v>2600</v>
      </c>
      <c r="B619" t="s">
        <v>3182</v>
      </c>
      <c r="C619" t="s">
        <v>1789</v>
      </c>
      <c r="D619" t="s">
        <v>1789</v>
      </c>
      <c r="E619">
        <v>8.89</v>
      </c>
      <c r="F619" t="s">
        <v>3183</v>
      </c>
      <c r="G619" t="s">
        <v>1892</v>
      </c>
    </row>
    <row r="620" spans="1:7">
      <c r="A620" t="s">
        <v>2600</v>
      </c>
      <c r="B620" t="s">
        <v>3184</v>
      </c>
      <c r="C620" t="s">
        <v>3185</v>
      </c>
      <c r="D620" t="s">
        <v>3185</v>
      </c>
      <c r="E620">
        <v>15.99</v>
      </c>
      <c r="F620" t="s">
        <v>3186</v>
      </c>
      <c r="G620" t="s">
        <v>1892</v>
      </c>
    </row>
    <row r="621" spans="1:7">
      <c r="A621" t="s">
        <v>2600</v>
      </c>
      <c r="B621" t="s">
        <v>3187</v>
      </c>
      <c r="C621" t="s">
        <v>1789</v>
      </c>
      <c r="D621" t="s">
        <v>1789</v>
      </c>
      <c r="E621">
        <v>13.69</v>
      </c>
      <c r="F621" t="s">
        <v>3188</v>
      </c>
      <c r="G621" t="s">
        <v>1892</v>
      </c>
    </row>
    <row r="622" spans="1:7">
      <c r="A622" t="s">
        <v>2600</v>
      </c>
      <c r="B622" t="s">
        <v>3189</v>
      </c>
      <c r="C622" t="s">
        <v>3190</v>
      </c>
      <c r="D622" t="s">
        <v>3190</v>
      </c>
      <c r="E622">
        <v>20.99</v>
      </c>
      <c r="F622" t="s">
        <v>3191</v>
      </c>
      <c r="G622" t="s">
        <v>1892</v>
      </c>
    </row>
    <row r="623" spans="1:7">
      <c r="A623" t="s">
        <v>2600</v>
      </c>
      <c r="B623" t="s">
        <v>3192</v>
      </c>
      <c r="C623" t="s">
        <v>3165</v>
      </c>
      <c r="D623" t="s">
        <v>3193</v>
      </c>
      <c r="E623">
        <v>8.89</v>
      </c>
      <c r="F623" t="s">
        <v>3194</v>
      </c>
      <c r="G623" t="s">
        <v>1892</v>
      </c>
    </row>
    <row r="624" spans="1:7">
      <c r="A624" t="s">
        <v>2600</v>
      </c>
      <c r="B624" t="s">
        <v>3195</v>
      </c>
      <c r="C624" t="s">
        <v>2053</v>
      </c>
      <c r="D624" t="s">
        <v>2054</v>
      </c>
      <c r="E624">
        <v>8.59</v>
      </c>
      <c r="F624" t="s">
        <v>2282</v>
      </c>
      <c r="G624" t="s">
        <v>1892</v>
      </c>
    </row>
    <row r="625" spans="1:7">
      <c r="A625" t="s">
        <v>2600</v>
      </c>
      <c r="B625" t="s">
        <v>3196</v>
      </c>
      <c r="C625" t="s">
        <v>2053</v>
      </c>
      <c r="D625" t="s">
        <v>2054</v>
      </c>
      <c r="E625">
        <v>9.99</v>
      </c>
      <c r="F625" t="s">
        <v>2297</v>
      </c>
      <c r="G625" t="s">
        <v>1892</v>
      </c>
    </row>
    <row r="626" spans="1:7">
      <c r="A626" t="s">
        <v>2600</v>
      </c>
      <c r="B626" t="s">
        <v>3197</v>
      </c>
      <c r="C626" t="s">
        <v>3198</v>
      </c>
      <c r="D626" t="s">
        <v>3199</v>
      </c>
      <c r="E626">
        <v>6.99</v>
      </c>
      <c r="F626" t="s">
        <v>1991</v>
      </c>
      <c r="G626" t="s">
        <v>1892</v>
      </c>
    </row>
    <row r="627" spans="1:7">
      <c r="A627" t="s">
        <v>2600</v>
      </c>
      <c r="B627" t="s">
        <v>3200</v>
      </c>
      <c r="C627" t="s">
        <v>2701</v>
      </c>
      <c r="D627" t="s">
        <v>2372</v>
      </c>
      <c r="E627">
        <v>10.99</v>
      </c>
      <c r="F627" t="s">
        <v>2597</v>
      </c>
      <c r="G627" t="s">
        <v>1892</v>
      </c>
    </row>
    <row r="628" spans="1:7">
      <c r="A628" t="s">
        <v>2600</v>
      </c>
      <c r="B628" t="s">
        <v>3201</v>
      </c>
      <c r="C628" t="s">
        <v>2679</v>
      </c>
      <c r="D628" t="s">
        <v>2680</v>
      </c>
      <c r="E628">
        <v>11.99</v>
      </c>
      <c r="F628" t="s">
        <v>2502</v>
      </c>
      <c r="G628" t="s">
        <v>1892</v>
      </c>
    </row>
    <row r="629" spans="1:7">
      <c r="A629" t="s">
        <v>2600</v>
      </c>
      <c r="B629" t="s">
        <v>3202</v>
      </c>
      <c r="C629" t="s">
        <v>3203</v>
      </c>
      <c r="D629" t="s">
        <v>3204</v>
      </c>
      <c r="E629">
        <v>8.99</v>
      </c>
      <c r="F629" t="s">
        <v>3205</v>
      </c>
      <c r="G629" t="s">
        <v>1892</v>
      </c>
    </row>
    <row r="630" spans="1:7">
      <c r="A630" t="s">
        <v>2600</v>
      </c>
      <c r="B630" t="s">
        <v>3206</v>
      </c>
      <c r="C630" t="s">
        <v>3207</v>
      </c>
      <c r="D630" t="s">
        <v>1894</v>
      </c>
      <c r="E630">
        <v>8.99</v>
      </c>
      <c r="F630" t="s">
        <v>2947</v>
      </c>
      <c r="G630" t="s">
        <v>1892</v>
      </c>
    </row>
    <row r="631" spans="1:7">
      <c r="A631" t="s">
        <v>2600</v>
      </c>
      <c r="B631" t="s">
        <v>3208</v>
      </c>
      <c r="C631" t="s">
        <v>3209</v>
      </c>
      <c r="D631" t="s">
        <v>2054</v>
      </c>
      <c r="E631">
        <v>9.99</v>
      </c>
      <c r="F631" t="s">
        <v>2297</v>
      </c>
      <c r="G631" t="s">
        <v>1892</v>
      </c>
    </row>
    <row r="632" spans="1:7">
      <c r="A632" t="s">
        <v>2600</v>
      </c>
      <c r="B632" t="s">
        <v>3210</v>
      </c>
      <c r="C632" t="s">
        <v>2630</v>
      </c>
      <c r="D632" t="s">
        <v>2630</v>
      </c>
      <c r="E632">
        <v>8.99</v>
      </c>
      <c r="F632" t="s">
        <v>2026</v>
      </c>
      <c r="G632" t="s">
        <v>1803</v>
      </c>
    </row>
    <row r="633" spans="1:7">
      <c r="A633" t="s">
        <v>2600</v>
      </c>
      <c r="B633" t="s">
        <v>3211</v>
      </c>
      <c r="C633" t="s">
        <v>2934</v>
      </c>
      <c r="D633" t="s">
        <v>2054</v>
      </c>
      <c r="E633">
        <v>8.99</v>
      </c>
      <c r="F633" t="s">
        <v>2282</v>
      </c>
      <c r="G633" t="s">
        <v>1803</v>
      </c>
    </row>
    <row r="634" spans="1:7">
      <c r="A634" t="s">
        <v>2600</v>
      </c>
      <c r="B634" t="s">
        <v>3212</v>
      </c>
      <c r="C634" t="s">
        <v>2701</v>
      </c>
      <c r="D634" t="s">
        <v>2372</v>
      </c>
      <c r="E634">
        <v>9.99</v>
      </c>
      <c r="F634" t="s">
        <v>2765</v>
      </c>
      <c r="G634" t="s">
        <v>1803</v>
      </c>
    </row>
    <row r="635" spans="1:7">
      <c r="A635" t="s">
        <v>2600</v>
      </c>
      <c r="B635" t="s">
        <v>3213</v>
      </c>
      <c r="C635" t="s">
        <v>1792</v>
      </c>
      <c r="D635" t="s">
        <v>1792</v>
      </c>
      <c r="E635">
        <v>6.49</v>
      </c>
      <c r="F635" t="s">
        <v>3214</v>
      </c>
      <c r="G635" t="s">
        <v>1892</v>
      </c>
    </row>
    <row r="636" spans="1:7">
      <c r="A636" t="s">
        <v>2600</v>
      </c>
      <c r="B636" t="s">
        <v>3215</v>
      </c>
      <c r="C636" t="s">
        <v>2180</v>
      </c>
      <c r="D636" t="s">
        <v>2180</v>
      </c>
      <c r="E636">
        <v>6.79</v>
      </c>
      <c r="F636" t="s">
        <v>2214</v>
      </c>
      <c r="G636" t="s">
        <v>1892</v>
      </c>
    </row>
    <row r="637" spans="1:7">
      <c r="A637" t="s">
        <v>2600</v>
      </c>
      <c r="B637" t="s">
        <v>3216</v>
      </c>
      <c r="C637" t="s">
        <v>2799</v>
      </c>
      <c r="D637" t="s">
        <v>2800</v>
      </c>
      <c r="E637">
        <v>11.99</v>
      </c>
      <c r="F637" t="s">
        <v>3217</v>
      </c>
      <c r="G637" t="s">
        <v>1892</v>
      </c>
    </row>
    <row r="638" spans="1:7">
      <c r="A638" t="s">
        <v>2600</v>
      </c>
      <c r="B638" t="s">
        <v>3218</v>
      </c>
      <c r="C638" t="s">
        <v>2603</v>
      </c>
      <c r="D638" t="s">
        <v>2603</v>
      </c>
      <c r="E638">
        <v>12.69</v>
      </c>
      <c r="F638" t="s">
        <v>3019</v>
      </c>
      <c r="G638" t="s">
        <v>1892</v>
      </c>
    </row>
    <row r="639" spans="1:7">
      <c r="A639" t="s">
        <v>2600</v>
      </c>
      <c r="B639" t="s">
        <v>3219</v>
      </c>
      <c r="C639" t="s">
        <v>2025</v>
      </c>
      <c r="D639" t="s">
        <v>2025</v>
      </c>
      <c r="E639">
        <v>4.29</v>
      </c>
      <c r="F639" t="s">
        <v>2631</v>
      </c>
      <c r="G639" t="s">
        <v>1892</v>
      </c>
    </row>
    <row r="640" spans="1:7">
      <c r="A640" t="s">
        <v>2600</v>
      </c>
      <c r="B640" t="s">
        <v>3220</v>
      </c>
      <c r="C640" t="s">
        <v>3221</v>
      </c>
      <c r="D640" t="s">
        <v>3222</v>
      </c>
      <c r="E640">
        <v>4.79</v>
      </c>
      <c r="F640" t="s">
        <v>2631</v>
      </c>
      <c r="G640" t="s">
        <v>1892</v>
      </c>
    </row>
    <row r="641" spans="1:7">
      <c r="A641" t="s">
        <v>2600</v>
      </c>
      <c r="B641" t="s">
        <v>3223</v>
      </c>
      <c r="C641" t="s">
        <v>3224</v>
      </c>
      <c r="D641" t="s">
        <v>3225</v>
      </c>
      <c r="E641">
        <v>8.69</v>
      </c>
      <c r="F641" t="s">
        <v>2336</v>
      </c>
      <c r="G641" t="s">
        <v>1892</v>
      </c>
    </row>
    <row r="642" spans="1:7">
      <c r="A642" t="s">
        <v>2600</v>
      </c>
      <c r="B642" t="s">
        <v>3226</v>
      </c>
      <c r="C642" t="s">
        <v>2797</v>
      </c>
      <c r="D642" t="s">
        <v>2501</v>
      </c>
      <c r="E642">
        <v>10.69</v>
      </c>
      <c r="F642" t="s">
        <v>2864</v>
      </c>
      <c r="G642" t="s">
        <v>1892</v>
      </c>
    </row>
    <row r="643" spans="1:7">
      <c r="A643" t="s">
        <v>2600</v>
      </c>
      <c r="B643" t="s">
        <v>3227</v>
      </c>
      <c r="C643" t="s">
        <v>3228</v>
      </c>
      <c r="D643" t="s">
        <v>2800</v>
      </c>
      <c r="E643">
        <v>7.99</v>
      </c>
      <c r="F643" t="s">
        <v>2631</v>
      </c>
      <c r="G643" t="s">
        <v>1892</v>
      </c>
    </row>
    <row r="644" spans="1:7">
      <c r="A644" t="s">
        <v>2600</v>
      </c>
      <c r="B644" t="s">
        <v>3229</v>
      </c>
      <c r="C644" t="s">
        <v>1779</v>
      </c>
      <c r="D644" t="s">
        <v>1779</v>
      </c>
      <c r="E644">
        <v>29.99</v>
      </c>
      <c r="F644" t="s">
        <v>3230</v>
      </c>
      <c r="G644" t="s">
        <v>1892</v>
      </c>
    </row>
    <row r="645" spans="1:7">
      <c r="A645" t="s">
        <v>2600</v>
      </c>
      <c r="B645" t="s">
        <v>3231</v>
      </c>
      <c r="C645" t="s">
        <v>1914</v>
      </c>
      <c r="D645" t="s">
        <v>1914</v>
      </c>
      <c r="E645">
        <v>17.489999999999998</v>
      </c>
      <c r="F645" t="s">
        <v>3232</v>
      </c>
      <c r="G645" t="s">
        <v>1892</v>
      </c>
    </row>
    <row r="646" spans="1:7">
      <c r="A646" t="s">
        <v>2600</v>
      </c>
      <c r="B646" t="s">
        <v>3233</v>
      </c>
      <c r="C646" t="s">
        <v>1917</v>
      </c>
      <c r="D646" t="s">
        <v>1917</v>
      </c>
      <c r="E646">
        <v>13.99</v>
      </c>
      <c r="F646" t="s">
        <v>3234</v>
      </c>
      <c r="G646" t="s">
        <v>1892</v>
      </c>
    </row>
    <row r="647" spans="1:7">
      <c r="A647" t="s">
        <v>2600</v>
      </c>
      <c r="B647" t="s">
        <v>3235</v>
      </c>
      <c r="C647" t="s">
        <v>1914</v>
      </c>
      <c r="D647" t="s">
        <v>1914</v>
      </c>
      <c r="E647">
        <v>19.989999999999998</v>
      </c>
      <c r="F647" t="s">
        <v>2499</v>
      </c>
      <c r="G647" t="s">
        <v>1892</v>
      </c>
    </row>
    <row r="648" spans="1:7">
      <c r="A648" t="s">
        <v>2600</v>
      </c>
      <c r="B648" t="s">
        <v>3236</v>
      </c>
      <c r="C648" t="s">
        <v>1778</v>
      </c>
      <c r="D648" t="s">
        <v>1778</v>
      </c>
      <c r="E648">
        <v>11.99</v>
      </c>
      <c r="F648" t="s">
        <v>2858</v>
      </c>
      <c r="G648" t="s">
        <v>1892</v>
      </c>
    </row>
    <row r="649" spans="1:7">
      <c r="A649" t="s">
        <v>2600</v>
      </c>
      <c r="B649" t="s">
        <v>3237</v>
      </c>
      <c r="C649" t="s">
        <v>1864</v>
      </c>
      <c r="D649" t="s">
        <v>2375</v>
      </c>
      <c r="E649">
        <v>8.99</v>
      </c>
      <c r="F649" t="s">
        <v>2664</v>
      </c>
      <c r="G649" t="s">
        <v>1892</v>
      </c>
    </row>
    <row r="650" spans="1:7">
      <c r="A650" t="s">
        <v>2600</v>
      </c>
      <c r="B650" t="s">
        <v>3238</v>
      </c>
      <c r="C650" t="s">
        <v>2929</v>
      </c>
      <c r="D650" t="s">
        <v>2929</v>
      </c>
      <c r="E650">
        <v>5.89</v>
      </c>
      <c r="F650" t="s">
        <v>2502</v>
      </c>
      <c r="G650" t="s">
        <v>1892</v>
      </c>
    </row>
    <row r="651" spans="1:7">
      <c r="A651" t="s">
        <v>2600</v>
      </c>
      <c r="B651" t="s">
        <v>3239</v>
      </c>
      <c r="C651" t="s">
        <v>3240</v>
      </c>
      <c r="D651" t="s">
        <v>3241</v>
      </c>
      <c r="E651">
        <v>9.99</v>
      </c>
      <c r="F651" t="s">
        <v>3242</v>
      </c>
      <c r="G651" t="s">
        <v>1892</v>
      </c>
    </row>
    <row r="652" spans="1:7">
      <c r="A652" t="s">
        <v>2600</v>
      </c>
      <c r="B652" t="s">
        <v>3243</v>
      </c>
      <c r="C652" t="s">
        <v>2189</v>
      </c>
      <c r="D652" t="s">
        <v>2189</v>
      </c>
      <c r="E652">
        <v>5.99</v>
      </c>
      <c r="F652" t="s">
        <v>2620</v>
      </c>
      <c r="G652" t="s">
        <v>1892</v>
      </c>
    </row>
    <row r="653" spans="1:7">
      <c r="A653" t="s">
        <v>2600</v>
      </c>
      <c r="B653" t="s">
        <v>3244</v>
      </c>
      <c r="C653" t="s">
        <v>2453</v>
      </c>
      <c r="D653" t="s">
        <v>2453</v>
      </c>
      <c r="E653">
        <v>17.989999999999998</v>
      </c>
      <c r="F653" t="s">
        <v>2639</v>
      </c>
      <c r="G653" t="s">
        <v>1892</v>
      </c>
    </row>
    <row r="654" spans="1:7">
      <c r="A654" t="s">
        <v>2600</v>
      </c>
      <c r="B654" t="s">
        <v>3245</v>
      </c>
      <c r="C654" t="s">
        <v>2633</v>
      </c>
      <c r="D654" t="s">
        <v>2633</v>
      </c>
      <c r="E654">
        <v>19.989999999999998</v>
      </c>
      <c r="F654" t="s">
        <v>3246</v>
      </c>
      <c r="G654" t="s">
        <v>1892</v>
      </c>
    </row>
    <row r="655" spans="1:7">
      <c r="A655" t="s">
        <v>2600</v>
      </c>
      <c r="B655" t="s">
        <v>3247</v>
      </c>
      <c r="C655" t="s">
        <v>1870</v>
      </c>
      <c r="D655" t="s">
        <v>1870</v>
      </c>
      <c r="E655">
        <v>18.690000000000001</v>
      </c>
      <c r="F655" t="s">
        <v>3248</v>
      </c>
      <c r="G655" t="s">
        <v>1892</v>
      </c>
    </row>
    <row r="656" spans="1:7">
      <c r="A656" t="s">
        <v>2600</v>
      </c>
      <c r="B656" t="s">
        <v>3249</v>
      </c>
      <c r="C656" t="s">
        <v>3250</v>
      </c>
      <c r="D656" t="s">
        <v>2068</v>
      </c>
      <c r="E656">
        <v>19.989999999999998</v>
      </c>
      <c r="F656" t="s">
        <v>3251</v>
      </c>
      <c r="G656" t="s">
        <v>1803</v>
      </c>
    </row>
    <row r="657" spans="1:7">
      <c r="A657" t="s">
        <v>2600</v>
      </c>
      <c r="B657" t="s">
        <v>3252</v>
      </c>
      <c r="C657" t="s">
        <v>3253</v>
      </c>
      <c r="D657" t="s">
        <v>3253</v>
      </c>
      <c r="E657">
        <v>49.99</v>
      </c>
      <c r="F657" t="s">
        <v>3254</v>
      </c>
      <c r="G657" t="s">
        <v>1803</v>
      </c>
    </row>
    <row r="658" spans="1:7">
      <c r="A658" t="s">
        <v>2600</v>
      </c>
      <c r="B658" t="s">
        <v>3255</v>
      </c>
      <c r="C658" t="s">
        <v>3256</v>
      </c>
      <c r="D658" t="s">
        <v>3256</v>
      </c>
      <c r="E658">
        <v>29.99</v>
      </c>
      <c r="F658" t="s">
        <v>3257</v>
      </c>
      <c r="G658" t="s">
        <v>1803</v>
      </c>
    </row>
    <row r="659" spans="1:7">
      <c r="A659" t="s">
        <v>2600</v>
      </c>
      <c r="B659" t="s">
        <v>3258</v>
      </c>
      <c r="C659" t="s">
        <v>3250</v>
      </c>
      <c r="D659" t="s">
        <v>2068</v>
      </c>
      <c r="E659">
        <v>24.99</v>
      </c>
      <c r="F659" t="s">
        <v>3259</v>
      </c>
      <c r="G659" t="s">
        <v>1803</v>
      </c>
    </row>
    <row r="660" spans="1:7">
      <c r="A660" t="s">
        <v>2600</v>
      </c>
      <c r="B660" t="s">
        <v>3260</v>
      </c>
      <c r="C660" t="s">
        <v>1838</v>
      </c>
      <c r="D660" t="s">
        <v>1839</v>
      </c>
      <c r="E660">
        <v>32.99</v>
      </c>
      <c r="F660" t="s">
        <v>3261</v>
      </c>
      <c r="G660" t="s">
        <v>1803</v>
      </c>
    </row>
    <row r="661" spans="1:7">
      <c r="A661" t="s">
        <v>2600</v>
      </c>
      <c r="B661" t="s">
        <v>3262</v>
      </c>
      <c r="C661" t="s">
        <v>3263</v>
      </c>
      <c r="D661" t="s">
        <v>3263</v>
      </c>
      <c r="E661">
        <v>29.99</v>
      </c>
      <c r="F661" t="s">
        <v>3264</v>
      </c>
      <c r="G661" t="s">
        <v>1892</v>
      </c>
    </row>
    <row r="662" spans="1:7">
      <c r="A662" t="s">
        <v>2600</v>
      </c>
      <c r="B662" t="s">
        <v>3265</v>
      </c>
      <c r="C662" t="s">
        <v>3250</v>
      </c>
      <c r="D662" t="s">
        <v>2068</v>
      </c>
      <c r="E662">
        <v>24.99</v>
      </c>
      <c r="F662" t="s">
        <v>3259</v>
      </c>
      <c r="G662" t="s">
        <v>1803</v>
      </c>
    </row>
    <row r="663" spans="1:7">
      <c r="A663" t="s">
        <v>2600</v>
      </c>
      <c r="B663" t="s">
        <v>3266</v>
      </c>
      <c r="C663" t="s">
        <v>3267</v>
      </c>
      <c r="D663" t="s">
        <v>3267</v>
      </c>
      <c r="E663">
        <v>29.99</v>
      </c>
      <c r="F663" t="s">
        <v>3268</v>
      </c>
      <c r="G663" t="s">
        <v>1803</v>
      </c>
    </row>
    <row r="664" spans="1:7">
      <c r="A664" t="s">
        <v>2600</v>
      </c>
      <c r="B664" t="s">
        <v>3269</v>
      </c>
      <c r="C664" t="s">
        <v>3250</v>
      </c>
      <c r="D664" t="s">
        <v>2068</v>
      </c>
      <c r="E664">
        <v>26.99</v>
      </c>
      <c r="F664" t="s">
        <v>3270</v>
      </c>
      <c r="G664" t="s">
        <v>1803</v>
      </c>
    </row>
    <row r="665" spans="1:7">
      <c r="A665" t="s">
        <v>2600</v>
      </c>
      <c r="B665" t="s">
        <v>3271</v>
      </c>
      <c r="C665" t="s">
        <v>3250</v>
      </c>
      <c r="D665" t="s">
        <v>2068</v>
      </c>
      <c r="E665">
        <v>26.99</v>
      </c>
      <c r="F665" t="s">
        <v>3270</v>
      </c>
      <c r="G665" t="s">
        <v>1803</v>
      </c>
    </row>
    <row r="666" spans="1:7">
      <c r="A666" t="s">
        <v>2600</v>
      </c>
      <c r="B666" t="s">
        <v>3272</v>
      </c>
      <c r="C666" t="s">
        <v>3273</v>
      </c>
      <c r="D666" t="s">
        <v>3273</v>
      </c>
      <c r="E666">
        <v>29.99</v>
      </c>
      <c r="F666" t="s">
        <v>2949</v>
      </c>
      <c r="G666" t="s">
        <v>1803</v>
      </c>
    </row>
    <row r="667" spans="1:7">
      <c r="A667" t="s">
        <v>2600</v>
      </c>
      <c r="B667" t="s">
        <v>3274</v>
      </c>
      <c r="C667" t="s">
        <v>3275</v>
      </c>
      <c r="D667" t="s">
        <v>3276</v>
      </c>
      <c r="E667">
        <v>6.79</v>
      </c>
      <c r="F667" t="s">
        <v>3277</v>
      </c>
      <c r="G667" t="s">
        <v>1803</v>
      </c>
    </row>
    <row r="668" spans="1:7">
      <c r="A668" t="s">
        <v>2600</v>
      </c>
      <c r="B668" t="s">
        <v>3278</v>
      </c>
      <c r="C668" t="s">
        <v>3279</v>
      </c>
      <c r="D668" t="s">
        <v>3279</v>
      </c>
      <c r="E668">
        <v>5.59</v>
      </c>
      <c r="F668" t="s">
        <v>2774</v>
      </c>
      <c r="G668" t="s">
        <v>1807</v>
      </c>
    </row>
    <row r="669" spans="1:7">
      <c r="A669" t="s">
        <v>2600</v>
      </c>
      <c r="B669" t="s">
        <v>3280</v>
      </c>
      <c r="C669" t="s">
        <v>3281</v>
      </c>
      <c r="D669" t="s">
        <v>3281</v>
      </c>
      <c r="E669">
        <v>5.49</v>
      </c>
      <c r="F669" t="s">
        <v>1840</v>
      </c>
      <c r="G669" t="s">
        <v>1803</v>
      </c>
    </row>
    <row r="670" spans="1:7">
      <c r="A670" t="s">
        <v>2600</v>
      </c>
      <c r="B670" t="s">
        <v>3282</v>
      </c>
      <c r="C670" t="s">
        <v>2242</v>
      </c>
      <c r="D670" t="s">
        <v>2242</v>
      </c>
      <c r="E670">
        <v>6.99</v>
      </c>
      <c r="F670" t="s">
        <v>3283</v>
      </c>
      <c r="G670" t="s">
        <v>1807</v>
      </c>
    </row>
    <row r="671" spans="1:7">
      <c r="A671" t="s">
        <v>2600</v>
      </c>
      <c r="B671" t="s">
        <v>3284</v>
      </c>
      <c r="C671" t="s">
        <v>2242</v>
      </c>
      <c r="D671" t="s">
        <v>2242</v>
      </c>
      <c r="E671">
        <v>5.89</v>
      </c>
      <c r="F671" t="s">
        <v>2747</v>
      </c>
      <c r="G671" t="s">
        <v>1807</v>
      </c>
    </row>
    <row r="672" spans="1:7">
      <c r="A672" t="s">
        <v>2600</v>
      </c>
      <c r="B672" t="s">
        <v>3285</v>
      </c>
      <c r="C672" t="s">
        <v>3286</v>
      </c>
      <c r="D672" t="s">
        <v>3286</v>
      </c>
      <c r="E672">
        <v>8.99</v>
      </c>
      <c r="F672" t="s">
        <v>2205</v>
      </c>
      <c r="G672" t="s">
        <v>1803</v>
      </c>
    </row>
    <row r="673" spans="1:7">
      <c r="A673" t="s">
        <v>2600</v>
      </c>
      <c r="B673" t="s">
        <v>3287</v>
      </c>
      <c r="C673" t="s">
        <v>1899</v>
      </c>
      <c r="D673" t="s">
        <v>1899</v>
      </c>
      <c r="E673">
        <v>9.99</v>
      </c>
      <c r="F673" t="s">
        <v>3288</v>
      </c>
      <c r="G673" t="s">
        <v>1807</v>
      </c>
    </row>
    <row r="674" spans="1:7">
      <c r="A674" t="s">
        <v>2600</v>
      </c>
      <c r="B674" t="s">
        <v>3289</v>
      </c>
      <c r="C674" t="s">
        <v>3290</v>
      </c>
      <c r="D674" t="s">
        <v>2586</v>
      </c>
      <c r="E674">
        <v>8.7899999999999991</v>
      </c>
      <c r="F674" t="s">
        <v>3291</v>
      </c>
      <c r="G674" t="s">
        <v>1807</v>
      </c>
    </row>
    <row r="675" spans="1:7">
      <c r="A675" t="s">
        <v>2600</v>
      </c>
      <c r="B675" t="s">
        <v>3292</v>
      </c>
      <c r="C675" t="s">
        <v>3293</v>
      </c>
      <c r="D675" t="s">
        <v>2019</v>
      </c>
      <c r="E675">
        <v>8.99</v>
      </c>
      <c r="F675" t="s">
        <v>3294</v>
      </c>
      <c r="G675" t="s">
        <v>1892</v>
      </c>
    </row>
    <row r="676" spans="1:7">
      <c r="A676" t="s">
        <v>2600</v>
      </c>
      <c r="B676" t="s">
        <v>3295</v>
      </c>
      <c r="C676" t="s">
        <v>3296</v>
      </c>
      <c r="D676" t="s">
        <v>3297</v>
      </c>
      <c r="E676">
        <v>7.69</v>
      </c>
      <c r="F676" t="s">
        <v>3298</v>
      </c>
      <c r="G676" t="s">
        <v>1892</v>
      </c>
    </row>
    <row r="677" spans="1:7">
      <c r="A677" t="s">
        <v>2600</v>
      </c>
      <c r="B677" t="s">
        <v>3299</v>
      </c>
      <c r="C677" t="s">
        <v>1911</v>
      </c>
      <c r="D677" t="s">
        <v>1911</v>
      </c>
      <c r="E677">
        <v>14.79</v>
      </c>
      <c r="F677" t="s">
        <v>3300</v>
      </c>
      <c r="G677" t="s">
        <v>1892</v>
      </c>
    </row>
    <row r="678" spans="1:7">
      <c r="A678" t="s">
        <v>2600</v>
      </c>
      <c r="B678" t="s">
        <v>3301</v>
      </c>
      <c r="C678" t="s">
        <v>3302</v>
      </c>
      <c r="D678" t="s">
        <v>3302</v>
      </c>
      <c r="E678">
        <v>14.99</v>
      </c>
      <c r="F678" t="s">
        <v>3303</v>
      </c>
      <c r="G678" t="s">
        <v>1892</v>
      </c>
    </row>
    <row r="679" spans="1:7">
      <c r="A679" t="s">
        <v>2600</v>
      </c>
      <c r="B679" t="s">
        <v>3304</v>
      </c>
      <c r="C679" t="s">
        <v>3302</v>
      </c>
      <c r="D679" t="s">
        <v>3302</v>
      </c>
      <c r="E679">
        <v>22.99</v>
      </c>
      <c r="F679" t="s">
        <v>3305</v>
      </c>
      <c r="G679" t="s">
        <v>1892</v>
      </c>
    </row>
    <row r="680" spans="1:7">
      <c r="A680" t="s">
        <v>2600</v>
      </c>
      <c r="B680" t="s">
        <v>3306</v>
      </c>
      <c r="C680" t="s">
        <v>3307</v>
      </c>
      <c r="D680" t="s">
        <v>3307</v>
      </c>
      <c r="E680">
        <v>11.99</v>
      </c>
      <c r="F680" t="s">
        <v>3308</v>
      </c>
      <c r="G680" t="s">
        <v>1892</v>
      </c>
    </row>
    <row r="681" spans="1:7">
      <c r="A681" t="s">
        <v>2600</v>
      </c>
      <c r="B681" t="s">
        <v>3309</v>
      </c>
      <c r="C681" t="s">
        <v>3290</v>
      </c>
      <c r="D681" t="s">
        <v>2586</v>
      </c>
      <c r="E681">
        <v>10.99</v>
      </c>
      <c r="F681" t="s">
        <v>3310</v>
      </c>
      <c r="G681" t="s">
        <v>1892</v>
      </c>
    </row>
    <row r="682" spans="1:7">
      <c r="A682" t="s">
        <v>2600</v>
      </c>
      <c r="B682" t="s">
        <v>3311</v>
      </c>
      <c r="C682" t="s">
        <v>3290</v>
      </c>
      <c r="D682" t="s">
        <v>2586</v>
      </c>
      <c r="E682">
        <v>10.49</v>
      </c>
      <c r="F682" t="s">
        <v>3312</v>
      </c>
      <c r="G682" t="s">
        <v>1892</v>
      </c>
    </row>
    <row r="683" spans="1:7">
      <c r="A683" t="s">
        <v>2600</v>
      </c>
      <c r="B683" t="s">
        <v>3313</v>
      </c>
      <c r="C683" t="s">
        <v>3290</v>
      </c>
      <c r="D683" t="s">
        <v>2586</v>
      </c>
      <c r="E683">
        <v>10.99</v>
      </c>
      <c r="F683" t="s">
        <v>3310</v>
      </c>
      <c r="G683" t="s">
        <v>1892</v>
      </c>
    </row>
    <row r="684" spans="1:7">
      <c r="A684" t="s">
        <v>2600</v>
      </c>
      <c r="B684" t="s">
        <v>3314</v>
      </c>
      <c r="C684" t="s">
        <v>3315</v>
      </c>
      <c r="D684" t="s">
        <v>2242</v>
      </c>
      <c r="E684">
        <v>11.99</v>
      </c>
      <c r="F684" t="s">
        <v>3316</v>
      </c>
      <c r="G684" t="s">
        <v>1892</v>
      </c>
    </row>
    <row r="685" spans="1:7">
      <c r="A685" t="s">
        <v>2600</v>
      </c>
      <c r="B685" t="s">
        <v>3317</v>
      </c>
      <c r="C685" t="s">
        <v>3318</v>
      </c>
      <c r="D685" t="s">
        <v>2630</v>
      </c>
      <c r="E685">
        <v>9.99</v>
      </c>
      <c r="F685" t="s">
        <v>1888</v>
      </c>
      <c r="G685" t="s">
        <v>1892</v>
      </c>
    </row>
    <row r="686" spans="1:7">
      <c r="A686" t="s">
        <v>2600</v>
      </c>
      <c r="B686" t="s">
        <v>3319</v>
      </c>
      <c r="C686" t="s">
        <v>3320</v>
      </c>
      <c r="D686" t="s">
        <v>3320</v>
      </c>
      <c r="E686">
        <v>8.49</v>
      </c>
      <c r="F686" t="s">
        <v>3102</v>
      </c>
      <c r="G686" t="s">
        <v>1803</v>
      </c>
    </row>
    <row r="687" spans="1:7">
      <c r="A687" t="s">
        <v>2600</v>
      </c>
      <c r="B687" t="s">
        <v>3321</v>
      </c>
      <c r="C687" t="s">
        <v>1894</v>
      </c>
      <c r="D687" t="s">
        <v>1894</v>
      </c>
      <c r="E687">
        <v>6.99</v>
      </c>
      <c r="F687" t="s">
        <v>2763</v>
      </c>
      <c r="G687" t="s">
        <v>1892</v>
      </c>
    </row>
    <row r="688" spans="1:7">
      <c r="A688" t="s">
        <v>2600</v>
      </c>
      <c r="B688" t="s">
        <v>3322</v>
      </c>
      <c r="C688" t="s">
        <v>2701</v>
      </c>
      <c r="D688" t="s">
        <v>2372</v>
      </c>
      <c r="E688">
        <v>7.49</v>
      </c>
      <c r="F688" t="s">
        <v>1888</v>
      </c>
      <c r="G688" t="s">
        <v>1892</v>
      </c>
    </row>
    <row r="689" spans="1:7">
      <c r="A689" t="s">
        <v>2600</v>
      </c>
      <c r="B689" t="s">
        <v>3323</v>
      </c>
      <c r="C689" t="s">
        <v>3324</v>
      </c>
      <c r="D689" t="s">
        <v>3325</v>
      </c>
      <c r="E689">
        <v>7.89</v>
      </c>
      <c r="F689" t="s">
        <v>2297</v>
      </c>
      <c r="G689" t="s">
        <v>1892</v>
      </c>
    </row>
    <row r="690" spans="1:7">
      <c r="A690" t="s">
        <v>2600</v>
      </c>
      <c r="B690" t="s">
        <v>3326</v>
      </c>
      <c r="C690" t="s">
        <v>3324</v>
      </c>
      <c r="D690" t="s">
        <v>3325</v>
      </c>
      <c r="E690">
        <v>5.39</v>
      </c>
      <c r="F690" t="s">
        <v>2631</v>
      </c>
      <c r="G690" t="s">
        <v>1892</v>
      </c>
    </row>
    <row r="691" spans="1:7">
      <c r="A691" t="s">
        <v>2600</v>
      </c>
      <c r="B691" t="s">
        <v>3327</v>
      </c>
      <c r="C691" t="s">
        <v>1914</v>
      </c>
      <c r="D691" t="s">
        <v>1914</v>
      </c>
      <c r="E691">
        <v>9.99</v>
      </c>
      <c r="F691" t="s">
        <v>2903</v>
      </c>
      <c r="G691" t="s">
        <v>1892</v>
      </c>
    </row>
    <row r="692" spans="1:7">
      <c r="A692" t="s">
        <v>2600</v>
      </c>
      <c r="B692" t="s">
        <v>3328</v>
      </c>
      <c r="C692" t="s">
        <v>2242</v>
      </c>
      <c r="D692" t="s">
        <v>2242</v>
      </c>
      <c r="E692">
        <v>5.99</v>
      </c>
      <c r="F692" t="s">
        <v>2747</v>
      </c>
      <c r="G692" t="s">
        <v>1803</v>
      </c>
    </row>
    <row r="693" spans="1:7">
      <c r="A693" t="s">
        <v>2600</v>
      </c>
      <c r="B693" t="s">
        <v>3329</v>
      </c>
      <c r="C693" t="s">
        <v>1835</v>
      </c>
      <c r="D693" t="s">
        <v>1835</v>
      </c>
      <c r="E693">
        <v>5.69</v>
      </c>
      <c r="F693" t="s">
        <v>2491</v>
      </c>
      <c r="G693" t="s">
        <v>1803</v>
      </c>
    </row>
    <row r="694" spans="1:7">
      <c r="A694" t="s">
        <v>2600</v>
      </c>
      <c r="B694" t="s">
        <v>3330</v>
      </c>
      <c r="C694" t="s">
        <v>3331</v>
      </c>
      <c r="D694" t="s">
        <v>3331</v>
      </c>
      <c r="E694">
        <v>6.59</v>
      </c>
      <c r="F694" t="s">
        <v>2779</v>
      </c>
      <c r="G694" t="s">
        <v>1892</v>
      </c>
    </row>
    <row r="695" spans="1:7">
      <c r="A695" t="s">
        <v>2600</v>
      </c>
      <c r="B695" t="s">
        <v>3332</v>
      </c>
      <c r="C695" t="s">
        <v>2242</v>
      </c>
      <c r="D695" t="s">
        <v>2242</v>
      </c>
      <c r="E695">
        <v>5.99</v>
      </c>
      <c r="F695" t="s">
        <v>2747</v>
      </c>
      <c r="G695" t="s">
        <v>1892</v>
      </c>
    </row>
    <row r="696" spans="1:7">
      <c r="A696" t="s">
        <v>2600</v>
      </c>
      <c r="B696" t="s">
        <v>3333</v>
      </c>
      <c r="C696" t="s">
        <v>3334</v>
      </c>
      <c r="D696" t="s">
        <v>3334</v>
      </c>
      <c r="E696">
        <v>3.59</v>
      </c>
      <c r="F696" t="s">
        <v>2739</v>
      </c>
      <c r="G696" t="s">
        <v>1892</v>
      </c>
    </row>
    <row r="697" spans="1:7">
      <c r="A697" t="s">
        <v>2600</v>
      </c>
      <c r="B697" t="s">
        <v>3335</v>
      </c>
      <c r="C697" t="s">
        <v>3336</v>
      </c>
      <c r="D697" t="s">
        <v>3336</v>
      </c>
      <c r="E697">
        <v>4.6900000000000004</v>
      </c>
      <c r="F697" t="s">
        <v>2726</v>
      </c>
      <c r="G697" t="s">
        <v>1892</v>
      </c>
    </row>
    <row r="698" spans="1:7">
      <c r="A698" t="s">
        <v>2600</v>
      </c>
      <c r="B698" t="s">
        <v>3337</v>
      </c>
      <c r="C698" t="s">
        <v>3338</v>
      </c>
      <c r="D698" t="s">
        <v>3338</v>
      </c>
      <c r="E698">
        <v>4.6900000000000004</v>
      </c>
      <c r="F698" t="s">
        <v>2789</v>
      </c>
      <c r="G698" t="s">
        <v>1892</v>
      </c>
    </row>
    <row r="699" spans="1:7">
      <c r="A699" t="s">
        <v>2600</v>
      </c>
      <c r="B699" t="s">
        <v>3339</v>
      </c>
      <c r="C699" t="s">
        <v>1792</v>
      </c>
      <c r="D699" t="s">
        <v>1792</v>
      </c>
      <c r="E699">
        <v>6.59</v>
      </c>
      <c r="F699" t="s">
        <v>3340</v>
      </c>
      <c r="G699" t="s">
        <v>1892</v>
      </c>
    </row>
    <row r="700" spans="1:7">
      <c r="A700" t="s">
        <v>2600</v>
      </c>
      <c r="B700" t="s">
        <v>3339</v>
      </c>
      <c r="C700" t="s">
        <v>3341</v>
      </c>
      <c r="D700" t="s">
        <v>3341</v>
      </c>
      <c r="E700">
        <v>5.29</v>
      </c>
      <c r="F700" t="s">
        <v>2597</v>
      </c>
      <c r="G700" t="s">
        <v>1892</v>
      </c>
    </row>
    <row r="701" spans="1:7">
      <c r="A701" t="s">
        <v>2600</v>
      </c>
      <c r="B701" t="s">
        <v>3342</v>
      </c>
      <c r="C701" t="s">
        <v>3341</v>
      </c>
      <c r="D701" t="s">
        <v>3341</v>
      </c>
      <c r="E701">
        <v>4.59</v>
      </c>
      <c r="F701" t="s">
        <v>2765</v>
      </c>
      <c r="G701" t="s">
        <v>1892</v>
      </c>
    </row>
    <row r="702" spans="1:7">
      <c r="A702" t="s">
        <v>2600</v>
      </c>
      <c r="B702" t="s">
        <v>3343</v>
      </c>
      <c r="C702" t="s">
        <v>2333</v>
      </c>
      <c r="D702" t="s">
        <v>2333</v>
      </c>
      <c r="E702">
        <v>4.79</v>
      </c>
      <c r="F702" t="s">
        <v>2297</v>
      </c>
      <c r="G702" t="s">
        <v>1892</v>
      </c>
    </row>
    <row r="703" spans="1:7">
      <c r="A703" t="s">
        <v>2600</v>
      </c>
      <c r="B703" t="s">
        <v>3344</v>
      </c>
      <c r="C703" t="s">
        <v>3093</v>
      </c>
      <c r="D703" t="s">
        <v>3093</v>
      </c>
      <c r="E703">
        <v>7.99</v>
      </c>
      <c r="F703" t="s">
        <v>3254</v>
      </c>
      <c r="G703" t="s">
        <v>1892</v>
      </c>
    </row>
    <row r="704" spans="1:7">
      <c r="A704" t="s">
        <v>2600</v>
      </c>
      <c r="B704" t="s">
        <v>3345</v>
      </c>
      <c r="C704" t="s">
        <v>1894</v>
      </c>
      <c r="D704" t="s">
        <v>1894</v>
      </c>
      <c r="E704">
        <v>2.79</v>
      </c>
      <c r="F704" t="s">
        <v>2282</v>
      </c>
      <c r="G704" t="s">
        <v>1892</v>
      </c>
    </row>
    <row r="705" spans="1:7">
      <c r="A705" t="s">
        <v>2600</v>
      </c>
      <c r="B705" t="s">
        <v>3346</v>
      </c>
      <c r="C705" t="s">
        <v>3347</v>
      </c>
      <c r="D705" t="s">
        <v>3347</v>
      </c>
      <c r="E705">
        <v>3.39</v>
      </c>
      <c r="F705" t="s">
        <v>3019</v>
      </c>
      <c r="G705" t="s">
        <v>1892</v>
      </c>
    </row>
    <row r="706" spans="1:7">
      <c r="A706" t="s">
        <v>2600</v>
      </c>
      <c r="B706" t="s">
        <v>3348</v>
      </c>
      <c r="C706" t="s">
        <v>2182</v>
      </c>
      <c r="D706" t="s">
        <v>2182</v>
      </c>
      <c r="E706">
        <v>4.99</v>
      </c>
      <c r="F706" t="s">
        <v>3349</v>
      </c>
      <c r="G706" t="s">
        <v>1892</v>
      </c>
    </row>
    <row r="707" spans="1:7">
      <c r="A707" t="s">
        <v>2600</v>
      </c>
      <c r="B707" t="s">
        <v>3350</v>
      </c>
      <c r="C707" t="s">
        <v>3153</v>
      </c>
      <c r="D707" t="s">
        <v>3153</v>
      </c>
      <c r="E707">
        <v>6.89</v>
      </c>
      <c r="F707" t="s">
        <v>2903</v>
      </c>
      <c r="G707" t="s">
        <v>1803</v>
      </c>
    </row>
    <row r="708" spans="1:7">
      <c r="A708" t="s">
        <v>2600</v>
      </c>
      <c r="B708" t="s">
        <v>3351</v>
      </c>
      <c r="C708" t="s">
        <v>2609</v>
      </c>
      <c r="D708" t="s">
        <v>2609</v>
      </c>
      <c r="E708">
        <v>5.49</v>
      </c>
      <c r="F708" t="s">
        <v>2755</v>
      </c>
      <c r="G708" t="s">
        <v>1803</v>
      </c>
    </row>
    <row r="709" spans="1:7">
      <c r="A709" t="s">
        <v>2600</v>
      </c>
      <c r="B709" t="s">
        <v>3352</v>
      </c>
      <c r="C709" t="s">
        <v>3353</v>
      </c>
      <c r="D709" t="s">
        <v>3353</v>
      </c>
      <c r="E709">
        <v>6.79</v>
      </c>
      <c r="F709" t="s">
        <v>2763</v>
      </c>
      <c r="G709" t="s">
        <v>1803</v>
      </c>
    </row>
    <row r="710" spans="1:7">
      <c r="A710" t="s">
        <v>2600</v>
      </c>
      <c r="B710" t="s">
        <v>3354</v>
      </c>
      <c r="C710" t="s">
        <v>1779</v>
      </c>
      <c r="D710" t="s">
        <v>1779</v>
      </c>
      <c r="E710">
        <v>4.6900000000000004</v>
      </c>
      <c r="F710" t="s">
        <v>2597</v>
      </c>
      <c r="G710" t="s">
        <v>1803</v>
      </c>
    </row>
    <row r="711" spans="1:7">
      <c r="A711" t="s">
        <v>2600</v>
      </c>
      <c r="B711" t="s">
        <v>3355</v>
      </c>
      <c r="C711" t="s">
        <v>3356</v>
      </c>
      <c r="D711" t="s">
        <v>3356</v>
      </c>
      <c r="E711">
        <v>7.69</v>
      </c>
      <c r="F711" t="s">
        <v>3170</v>
      </c>
      <c r="G711" t="s">
        <v>1803</v>
      </c>
    </row>
    <row r="712" spans="1:7">
      <c r="A712" t="s">
        <v>2600</v>
      </c>
      <c r="B712" t="s">
        <v>3357</v>
      </c>
      <c r="C712" t="s">
        <v>3358</v>
      </c>
      <c r="D712" t="s">
        <v>3358</v>
      </c>
      <c r="E712">
        <v>5.69</v>
      </c>
      <c r="F712" t="s">
        <v>3359</v>
      </c>
      <c r="G712" t="s">
        <v>1803</v>
      </c>
    </row>
    <row r="713" spans="1:7">
      <c r="A713" t="s">
        <v>2600</v>
      </c>
      <c r="B713" t="s">
        <v>3360</v>
      </c>
      <c r="C713" t="s">
        <v>2469</v>
      </c>
      <c r="D713" t="s">
        <v>2469</v>
      </c>
      <c r="E713">
        <v>8.99</v>
      </c>
      <c r="F713" t="s">
        <v>2639</v>
      </c>
      <c r="G713" t="s">
        <v>1892</v>
      </c>
    </row>
    <row r="714" spans="1:7">
      <c r="A714" t="s">
        <v>2600</v>
      </c>
      <c r="B714" t="s">
        <v>3361</v>
      </c>
      <c r="C714" t="s">
        <v>3362</v>
      </c>
      <c r="D714" t="s">
        <v>2025</v>
      </c>
      <c r="E714">
        <v>7.69</v>
      </c>
      <c r="F714" t="s">
        <v>3363</v>
      </c>
      <c r="G714" t="s">
        <v>1892</v>
      </c>
    </row>
    <row r="715" spans="1:7">
      <c r="A715" t="s">
        <v>2600</v>
      </c>
      <c r="B715" t="s">
        <v>3364</v>
      </c>
      <c r="C715" t="s">
        <v>3365</v>
      </c>
      <c r="D715" t="s">
        <v>2630</v>
      </c>
      <c r="E715">
        <v>8.99</v>
      </c>
      <c r="F715" t="s">
        <v>3366</v>
      </c>
      <c r="G715" t="s">
        <v>1892</v>
      </c>
    </row>
    <row r="716" spans="1:7">
      <c r="A716" t="s">
        <v>2600</v>
      </c>
      <c r="B716" t="s">
        <v>3367</v>
      </c>
      <c r="C716" t="s">
        <v>3368</v>
      </c>
      <c r="D716" t="s">
        <v>3369</v>
      </c>
      <c r="E716">
        <v>14.99</v>
      </c>
      <c r="F716" t="s">
        <v>3370</v>
      </c>
      <c r="G716" t="s">
        <v>1892</v>
      </c>
    </row>
    <row r="717" spans="1:7">
      <c r="A717" t="s">
        <v>2600</v>
      </c>
      <c r="B717" t="s">
        <v>3371</v>
      </c>
      <c r="C717" t="s">
        <v>3372</v>
      </c>
      <c r="D717" t="s">
        <v>3373</v>
      </c>
      <c r="E717">
        <v>10.99</v>
      </c>
      <c r="F717" t="s">
        <v>3374</v>
      </c>
      <c r="G717" t="s">
        <v>1892</v>
      </c>
    </row>
    <row r="718" spans="1:7">
      <c r="A718" t="s">
        <v>2600</v>
      </c>
      <c r="B718" t="s">
        <v>3375</v>
      </c>
      <c r="C718" t="s">
        <v>3376</v>
      </c>
      <c r="D718" t="s">
        <v>2064</v>
      </c>
      <c r="E718">
        <v>11.99</v>
      </c>
      <c r="F718" t="s">
        <v>3377</v>
      </c>
      <c r="G718" t="s">
        <v>1892</v>
      </c>
    </row>
    <row r="719" spans="1:7">
      <c r="A719" t="s">
        <v>2600</v>
      </c>
      <c r="B719" t="s">
        <v>3378</v>
      </c>
      <c r="C719" t="s">
        <v>3379</v>
      </c>
      <c r="D719" t="s">
        <v>3380</v>
      </c>
      <c r="E719">
        <v>9.99</v>
      </c>
      <c r="F719" t="s">
        <v>3381</v>
      </c>
      <c r="G719" t="s">
        <v>1892</v>
      </c>
    </row>
    <row r="720" spans="1:7">
      <c r="A720" t="s">
        <v>2600</v>
      </c>
      <c r="B720" t="s">
        <v>3382</v>
      </c>
      <c r="C720" t="s">
        <v>3383</v>
      </c>
      <c r="D720" t="s">
        <v>3384</v>
      </c>
      <c r="E720">
        <v>8.89</v>
      </c>
      <c r="F720" t="s">
        <v>3385</v>
      </c>
      <c r="G720" t="s">
        <v>1892</v>
      </c>
    </row>
    <row r="721" spans="1:7">
      <c r="A721" t="s">
        <v>2600</v>
      </c>
      <c r="B721" t="s">
        <v>3386</v>
      </c>
      <c r="C721" t="s">
        <v>2799</v>
      </c>
      <c r="D721" t="s">
        <v>2800</v>
      </c>
      <c r="E721">
        <v>10.99</v>
      </c>
      <c r="F721" t="s">
        <v>3387</v>
      </c>
      <c r="G721" t="s">
        <v>1892</v>
      </c>
    </row>
    <row r="722" spans="1:7">
      <c r="A722" t="s">
        <v>2600</v>
      </c>
      <c r="B722" t="s">
        <v>3388</v>
      </c>
      <c r="C722" t="s">
        <v>3389</v>
      </c>
      <c r="D722" t="s">
        <v>2936</v>
      </c>
      <c r="E722">
        <v>9.89</v>
      </c>
      <c r="F722" t="s">
        <v>3390</v>
      </c>
      <c r="G722" t="s">
        <v>1892</v>
      </c>
    </row>
    <row r="723" spans="1:7">
      <c r="A723" t="s">
        <v>2600</v>
      </c>
      <c r="B723" t="s">
        <v>3391</v>
      </c>
      <c r="C723" t="s">
        <v>2037</v>
      </c>
      <c r="D723" t="s">
        <v>1839</v>
      </c>
      <c r="E723">
        <v>10.99</v>
      </c>
      <c r="F723" t="s">
        <v>3392</v>
      </c>
      <c r="G723" t="s">
        <v>1892</v>
      </c>
    </row>
    <row r="724" spans="1:7">
      <c r="A724" t="s">
        <v>2600</v>
      </c>
      <c r="B724" t="s">
        <v>3393</v>
      </c>
      <c r="C724" t="s">
        <v>2842</v>
      </c>
      <c r="D724" t="s">
        <v>2843</v>
      </c>
      <c r="E724">
        <v>13.79</v>
      </c>
      <c r="F724" t="s">
        <v>3394</v>
      </c>
      <c r="G724" t="s">
        <v>1892</v>
      </c>
    </row>
    <row r="725" spans="1:7">
      <c r="A725" t="s">
        <v>2600</v>
      </c>
      <c r="B725" t="s">
        <v>3395</v>
      </c>
      <c r="C725" t="s">
        <v>3396</v>
      </c>
      <c r="D725" t="s">
        <v>1870</v>
      </c>
      <c r="E725">
        <v>6.99</v>
      </c>
      <c r="F725" t="s">
        <v>1847</v>
      </c>
      <c r="G725" t="s">
        <v>1892</v>
      </c>
    </row>
    <row r="726" spans="1:7">
      <c r="A726" t="s">
        <v>2600</v>
      </c>
      <c r="B726" t="s">
        <v>3397</v>
      </c>
      <c r="C726" t="s">
        <v>3398</v>
      </c>
      <c r="D726" t="s">
        <v>2657</v>
      </c>
      <c r="E726">
        <v>8.2899999999999991</v>
      </c>
      <c r="F726" t="s">
        <v>2704</v>
      </c>
      <c r="G726" t="s">
        <v>1892</v>
      </c>
    </row>
    <row r="727" spans="1:7">
      <c r="A727" t="s">
        <v>2600</v>
      </c>
      <c r="B727" t="s">
        <v>3399</v>
      </c>
      <c r="C727" t="s">
        <v>3400</v>
      </c>
      <c r="D727" t="s">
        <v>3401</v>
      </c>
      <c r="E727">
        <v>14.89</v>
      </c>
      <c r="F727" t="s">
        <v>3402</v>
      </c>
      <c r="G727" t="s">
        <v>1892</v>
      </c>
    </row>
    <row r="728" spans="1:7">
      <c r="A728" t="s">
        <v>2600</v>
      </c>
      <c r="B728" t="s">
        <v>3403</v>
      </c>
      <c r="C728" t="s">
        <v>3404</v>
      </c>
      <c r="D728" t="s">
        <v>3405</v>
      </c>
      <c r="E728">
        <v>9.99</v>
      </c>
      <c r="F728" t="s">
        <v>3406</v>
      </c>
      <c r="G728" t="s">
        <v>1892</v>
      </c>
    </row>
    <row r="729" spans="1:7">
      <c r="A729" t="s">
        <v>2600</v>
      </c>
      <c r="B729" t="s">
        <v>3407</v>
      </c>
      <c r="C729" t="s">
        <v>3408</v>
      </c>
      <c r="D729" t="s">
        <v>3409</v>
      </c>
      <c r="E729">
        <v>10.99</v>
      </c>
      <c r="F729" t="s">
        <v>3410</v>
      </c>
      <c r="G729" t="s">
        <v>1892</v>
      </c>
    </row>
    <row r="730" spans="1:7">
      <c r="A730" t="s">
        <v>2600</v>
      </c>
      <c r="B730" t="s">
        <v>3411</v>
      </c>
      <c r="C730" t="s">
        <v>3412</v>
      </c>
      <c r="D730" t="s">
        <v>3412</v>
      </c>
      <c r="E730">
        <v>19.989999999999998</v>
      </c>
      <c r="F730" t="s">
        <v>3413</v>
      </c>
      <c r="G730" t="s">
        <v>1803</v>
      </c>
    </row>
    <row r="731" spans="1:7">
      <c r="A731" t="s">
        <v>2600</v>
      </c>
      <c r="B731" t="s">
        <v>3414</v>
      </c>
      <c r="C731" t="s">
        <v>2723</v>
      </c>
      <c r="D731" t="s">
        <v>2723</v>
      </c>
      <c r="E731">
        <v>8.99</v>
      </c>
      <c r="F731" t="s">
        <v>2662</v>
      </c>
      <c r="G731" t="s">
        <v>1892</v>
      </c>
    </row>
    <row r="732" spans="1:7">
      <c r="A732" t="s">
        <v>2600</v>
      </c>
      <c r="B732" t="s">
        <v>3415</v>
      </c>
      <c r="C732" t="s">
        <v>3416</v>
      </c>
      <c r="D732" t="s">
        <v>3416</v>
      </c>
      <c r="E732">
        <v>10.99</v>
      </c>
      <c r="F732" t="s">
        <v>2747</v>
      </c>
      <c r="G732" t="s">
        <v>1803</v>
      </c>
    </row>
    <row r="733" spans="1:7">
      <c r="A733" t="s">
        <v>2600</v>
      </c>
      <c r="B733" t="s">
        <v>3417</v>
      </c>
      <c r="C733" t="s">
        <v>1784</v>
      </c>
      <c r="D733" t="s">
        <v>1784</v>
      </c>
      <c r="E733">
        <v>8.99</v>
      </c>
      <c r="F733" t="s">
        <v>2755</v>
      </c>
      <c r="G733" t="s">
        <v>1803</v>
      </c>
    </row>
    <row r="734" spans="1:7">
      <c r="A734" t="s">
        <v>2600</v>
      </c>
      <c r="B734" t="s">
        <v>3418</v>
      </c>
      <c r="C734" t="s">
        <v>3419</v>
      </c>
      <c r="D734" t="s">
        <v>2019</v>
      </c>
      <c r="E734">
        <v>6.99</v>
      </c>
      <c r="F734" t="s">
        <v>2300</v>
      </c>
      <c r="G734" t="s">
        <v>1803</v>
      </c>
    </row>
    <row r="735" spans="1:7">
      <c r="A735" t="s">
        <v>2600</v>
      </c>
      <c r="B735" t="s">
        <v>3420</v>
      </c>
      <c r="C735" t="s">
        <v>2956</v>
      </c>
      <c r="D735" t="s">
        <v>2956</v>
      </c>
      <c r="E735">
        <v>13.89</v>
      </c>
      <c r="F735" t="s">
        <v>1880</v>
      </c>
      <c r="G735" t="s">
        <v>1803</v>
      </c>
    </row>
    <row r="736" spans="1:7">
      <c r="A736" t="s">
        <v>2600</v>
      </c>
      <c r="B736" t="s">
        <v>3421</v>
      </c>
      <c r="C736" t="s">
        <v>3422</v>
      </c>
      <c r="D736" t="s">
        <v>3423</v>
      </c>
      <c r="E736">
        <v>3.99</v>
      </c>
      <c r="F736" t="s">
        <v>3424</v>
      </c>
      <c r="G736" t="s">
        <v>1892</v>
      </c>
    </row>
    <row r="737" spans="1:7">
      <c r="A737" t="s">
        <v>2600</v>
      </c>
      <c r="B737" t="s">
        <v>3425</v>
      </c>
      <c r="C737" t="s">
        <v>2723</v>
      </c>
      <c r="D737" t="s">
        <v>2723</v>
      </c>
      <c r="E737">
        <v>5.29</v>
      </c>
      <c r="F737" t="s">
        <v>2653</v>
      </c>
      <c r="G737" t="s">
        <v>1892</v>
      </c>
    </row>
    <row r="738" spans="1:7">
      <c r="A738" t="s">
        <v>2600</v>
      </c>
      <c r="B738" t="s">
        <v>3426</v>
      </c>
      <c r="C738" t="s">
        <v>3427</v>
      </c>
      <c r="D738" t="s">
        <v>2723</v>
      </c>
      <c r="E738">
        <v>5.89</v>
      </c>
      <c r="F738" t="s">
        <v>3428</v>
      </c>
      <c r="G738" t="s">
        <v>1892</v>
      </c>
    </row>
    <row r="739" spans="1:7">
      <c r="A739" t="s">
        <v>2600</v>
      </c>
      <c r="B739" t="s">
        <v>3429</v>
      </c>
      <c r="C739" t="s">
        <v>1791</v>
      </c>
      <c r="D739" t="s">
        <v>1791</v>
      </c>
      <c r="E739">
        <v>8.99</v>
      </c>
      <c r="F739" t="s">
        <v>3430</v>
      </c>
      <c r="G739" t="s">
        <v>1892</v>
      </c>
    </row>
    <row r="740" spans="1:7">
      <c r="A740" t="s">
        <v>2600</v>
      </c>
      <c r="B740" t="s">
        <v>3431</v>
      </c>
      <c r="C740" t="s">
        <v>2128</v>
      </c>
      <c r="D740" t="s">
        <v>2128</v>
      </c>
      <c r="E740">
        <v>12.39</v>
      </c>
      <c r="F740" t="s">
        <v>3432</v>
      </c>
      <c r="G740" t="s">
        <v>1892</v>
      </c>
    </row>
    <row r="741" spans="1:7">
      <c r="A741" t="s">
        <v>2600</v>
      </c>
      <c r="B741" t="s">
        <v>3433</v>
      </c>
      <c r="C741" t="s">
        <v>3434</v>
      </c>
      <c r="D741" t="s">
        <v>2372</v>
      </c>
      <c r="E741">
        <v>14.59</v>
      </c>
      <c r="F741" t="s">
        <v>3435</v>
      </c>
      <c r="G741" t="s">
        <v>1892</v>
      </c>
    </row>
    <row r="742" spans="1:7">
      <c r="A742" t="s">
        <v>2600</v>
      </c>
      <c r="B742" t="s">
        <v>3436</v>
      </c>
      <c r="C742" t="s">
        <v>3437</v>
      </c>
      <c r="D742" t="s">
        <v>3021</v>
      </c>
      <c r="E742">
        <v>9.99</v>
      </c>
      <c r="F742" t="s">
        <v>3438</v>
      </c>
      <c r="G742" t="s">
        <v>1892</v>
      </c>
    </row>
    <row r="743" spans="1:7">
      <c r="A743" t="s">
        <v>2600</v>
      </c>
      <c r="B743" t="s">
        <v>3439</v>
      </c>
      <c r="C743" t="s">
        <v>3341</v>
      </c>
      <c r="D743" t="s">
        <v>3341</v>
      </c>
      <c r="E743">
        <v>7.99</v>
      </c>
      <c r="F743" t="s">
        <v>3440</v>
      </c>
      <c r="G743" t="s">
        <v>1892</v>
      </c>
    </row>
    <row r="744" spans="1:7">
      <c r="A744" t="s">
        <v>2600</v>
      </c>
      <c r="B744" t="s">
        <v>3441</v>
      </c>
      <c r="C744" t="s">
        <v>1779</v>
      </c>
      <c r="D744" t="s">
        <v>1779</v>
      </c>
      <c r="E744">
        <v>12.89</v>
      </c>
      <c r="F744" t="s">
        <v>3442</v>
      </c>
      <c r="G744" t="s">
        <v>1892</v>
      </c>
    </row>
    <row r="745" spans="1:7">
      <c r="A745" t="s">
        <v>2600</v>
      </c>
      <c r="B745" t="s">
        <v>3443</v>
      </c>
      <c r="C745" t="s">
        <v>3444</v>
      </c>
      <c r="D745" t="s">
        <v>3281</v>
      </c>
      <c r="E745">
        <v>12.59</v>
      </c>
      <c r="F745" t="s">
        <v>3445</v>
      </c>
      <c r="G745" t="s">
        <v>1892</v>
      </c>
    </row>
    <row r="746" spans="1:7">
      <c r="A746" t="s">
        <v>2600</v>
      </c>
      <c r="B746" t="s">
        <v>3446</v>
      </c>
      <c r="C746" t="s">
        <v>3341</v>
      </c>
      <c r="D746" t="s">
        <v>3341</v>
      </c>
      <c r="E746">
        <v>9.69</v>
      </c>
      <c r="F746" t="s">
        <v>3447</v>
      </c>
      <c r="G746" t="s">
        <v>1892</v>
      </c>
    </row>
    <row r="747" spans="1:7">
      <c r="A747" t="s">
        <v>2600</v>
      </c>
      <c r="B747" t="s">
        <v>3448</v>
      </c>
      <c r="C747" t="s">
        <v>3341</v>
      </c>
      <c r="D747" t="s">
        <v>3341</v>
      </c>
      <c r="E747">
        <v>12.49</v>
      </c>
      <c r="F747" t="s">
        <v>3449</v>
      </c>
      <c r="G747" t="s">
        <v>1892</v>
      </c>
    </row>
    <row r="748" spans="1:7">
      <c r="A748" t="s">
        <v>2600</v>
      </c>
      <c r="B748" t="s">
        <v>3450</v>
      </c>
      <c r="C748" t="s">
        <v>2303</v>
      </c>
      <c r="D748" t="s">
        <v>3451</v>
      </c>
      <c r="E748">
        <v>4.6900000000000004</v>
      </c>
      <c r="F748" t="s">
        <v>3452</v>
      </c>
      <c r="G748" t="s">
        <v>1892</v>
      </c>
    </row>
    <row r="749" spans="1:7">
      <c r="A749" t="s">
        <v>2600</v>
      </c>
      <c r="B749" t="s">
        <v>3453</v>
      </c>
      <c r="C749" t="s">
        <v>1789</v>
      </c>
      <c r="D749" t="s">
        <v>1789</v>
      </c>
      <c r="E749">
        <v>10.99</v>
      </c>
      <c r="F749" t="s">
        <v>2747</v>
      </c>
      <c r="G749" t="s">
        <v>1892</v>
      </c>
    </row>
    <row r="750" spans="1:7">
      <c r="A750" t="s">
        <v>2600</v>
      </c>
      <c r="B750" t="s">
        <v>3454</v>
      </c>
      <c r="C750" t="s">
        <v>2053</v>
      </c>
      <c r="D750" t="s">
        <v>2054</v>
      </c>
      <c r="E750">
        <v>6.99</v>
      </c>
      <c r="F750" t="s">
        <v>2631</v>
      </c>
      <c r="G750" t="s">
        <v>1892</v>
      </c>
    </row>
    <row r="751" spans="1:7">
      <c r="A751" t="s">
        <v>2600</v>
      </c>
      <c r="B751" t="s">
        <v>3455</v>
      </c>
      <c r="C751" t="s">
        <v>3456</v>
      </c>
      <c r="D751" t="s">
        <v>3456</v>
      </c>
      <c r="E751">
        <v>6.99</v>
      </c>
      <c r="F751" t="s">
        <v>3102</v>
      </c>
      <c r="G751" t="s">
        <v>1803</v>
      </c>
    </row>
    <row r="752" spans="1:7">
      <c r="A752" t="s">
        <v>2600</v>
      </c>
      <c r="B752" t="s">
        <v>3457</v>
      </c>
      <c r="C752" t="s">
        <v>2602</v>
      </c>
      <c r="D752" t="s">
        <v>2603</v>
      </c>
      <c r="E752">
        <v>6.99</v>
      </c>
      <c r="F752" t="s">
        <v>2765</v>
      </c>
      <c r="G752" t="s">
        <v>1892</v>
      </c>
    </row>
    <row r="753" spans="1:7" hidden="1">
      <c r="A753" t="s">
        <v>3458</v>
      </c>
      <c r="B753" t="s">
        <v>3459</v>
      </c>
      <c r="C753" t="s">
        <v>3460</v>
      </c>
      <c r="D753" t="s">
        <v>3460</v>
      </c>
      <c r="E753">
        <v>14.99</v>
      </c>
      <c r="G753" t="s">
        <v>1807</v>
      </c>
    </row>
    <row r="754" spans="1:7" hidden="1">
      <c r="A754" t="s">
        <v>3458</v>
      </c>
      <c r="B754" t="s">
        <v>3461</v>
      </c>
      <c r="C754" t="s">
        <v>3462</v>
      </c>
      <c r="D754" t="s">
        <v>3462</v>
      </c>
      <c r="E754">
        <v>10.49</v>
      </c>
      <c r="F754" t="s">
        <v>3463</v>
      </c>
      <c r="G754" t="s">
        <v>1807</v>
      </c>
    </row>
    <row r="755" spans="1:7" hidden="1">
      <c r="A755" t="s">
        <v>3458</v>
      </c>
      <c r="B755" t="s">
        <v>3464</v>
      </c>
      <c r="C755" t="s">
        <v>3465</v>
      </c>
      <c r="D755" t="s">
        <v>3466</v>
      </c>
      <c r="E755">
        <v>18.79</v>
      </c>
      <c r="F755" t="s">
        <v>3467</v>
      </c>
      <c r="G755" t="s">
        <v>1807</v>
      </c>
    </row>
    <row r="756" spans="1:7" hidden="1">
      <c r="A756" t="s">
        <v>3458</v>
      </c>
      <c r="B756" t="s">
        <v>3468</v>
      </c>
      <c r="C756" t="s">
        <v>3469</v>
      </c>
      <c r="D756" t="s">
        <v>3470</v>
      </c>
      <c r="E756">
        <v>15.99</v>
      </c>
      <c r="F756" t="s">
        <v>3471</v>
      </c>
      <c r="G756" t="s">
        <v>1807</v>
      </c>
    </row>
    <row r="757" spans="1:7" hidden="1">
      <c r="A757" t="s">
        <v>3458</v>
      </c>
      <c r="B757" t="s">
        <v>3472</v>
      </c>
      <c r="C757" t="s">
        <v>2956</v>
      </c>
      <c r="D757" t="s">
        <v>2956</v>
      </c>
      <c r="E757">
        <v>19.989999999999998</v>
      </c>
      <c r="F757" t="s">
        <v>2370</v>
      </c>
      <c r="G757" t="s">
        <v>1807</v>
      </c>
    </row>
    <row r="758" spans="1:7" hidden="1">
      <c r="A758" t="s">
        <v>3458</v>
      </c>
      <c r="B758" t="s">
        <v>3473</v>
      </c>
      <c r="C758" t="s">
        <v>3057</v>
      </c>
      <c r="D758" t="s">
        <v>3057</v>
      </c>
      <c r="E758">
        <v>15.99</v>
      </c>
      <c r="F758" t="s">
        <v>3474</v>
      </c>
      <c r="G758" t="s">
        <v>1807</v>
      </c>
    </row>
    <row r="759" spans="1:7" hidden="1">
      <c r="A759" t="s">
        <v>3458</v>
      </c>
      <c r="B759" t="s">
        <v>3475</v>
      </c>
      <c r="C759" t="s">
        <v>3476</v>
      </c>
      <c r="D759" t="s">
        <v>3476</v>
      </c>
      <c r="E759">
        <v>14.69</v>
      </c>
      <c r="F759" t="s">
        <v>2114</v>
      </c>
      <c r="G759" t="s">
        <v>1803</v>
      </c>
    </row>
    <row r="760" spans="1:7" hidden="1">
      <c r="A760" t="s">
        <v>3458</v>
      </c>
      <c r="B760" t="s">
        <v>3477</v>
      </c>
      <c r="C760" t="s">
        <v>3478</v>
      </c>
      <c r="D760" t="s">
        <v>3478</v>
      </c>
      <c r="E760">
        <v>18.989999999999998</v>
      </c>
      <c r="F760" t="s">
        <v>2658</v>
      </c>
      <c r="G760" t="s">
        <v>1807</v>
      </c>
    </row>
    <row r="761" spans="1:7" hidden="1">
      <c r="A761" t="s">
        <v>3458</v>
      </c>
      <c r="B761" t="s">
        <v>3479</v>
      </c>
      <c r="C761" t="s">
        <v>3476</v>
      </c>
      <c r="D761" t="s">
        <v>3476</v>
      </c>
      <c r="E761">
        <v>14.69</v>
      </c>
      <c r="F761" t="s">
        <v>2114</v>
      </c>
      <c r="G761" t="s">
        <v>1807</v>
      </c>
    </row>
    <row r="762" spans="1:7" hidden="1">
      <c r="A762" t="s">
        <v>3458</v>
      </c>
      <c r="B762" t="s">
        <v>3480</v>
      </c>
      <c r="C762" t="s">
        <v>3462</v>
      </c>
      <c r="D762" t="s">
        <v>3462</v>
      </c>
      <c r="E762">
        <v>9.59</v>
      </c>
      <c r="F762" t="s">
        <v>3413</v>
      </c>
      <c r="G762" t="s">
        <v>1807</v>
      </c>
    </row>
    <row r="763" spans="1:7" hidden="1">
      <c r="A763" t="s">
        <v>3458</v>
      </c>
      <c r="B763" t="s">
        <v>3481</v>
      </c>
      <c r="C763" t="s">
        <v>3482</v>
      </c>
      <c r="D763" t="s">
        <v>3483</v>
      </c>
      <c r="E763">
        <v>14.89</v>
      </c>
      <c r="F763" t="s">
        <v>2117</v>
      </c>
      <c r="G763" t="s">
        <v>1807</v>
      </c>
    </row>
    <row r="764" spans="1:7" hidden="1">
      <c r="A764" t="s">
        <v>3458</v>
      </c>
      <c r="B764" t="s">
        <v>3484</v>
      </c>
      <c r="C764" t="s">
        <v>3485</v>
      </c>
      <c r="D764" t="s">
        <v>3486</v>
      </c>
      <c r="E764">
        <v>13.89</v>
      </c>
      <c r="F764" t="s">
        <v>3487</v>
      </c>
      <c r="G764" t="s">
        <v>1807</v>
      </c>
    </row>
    <row r="765" spans="1:7" hidden="1">
      <c r="A765" t="s">
        <v>3458</v>
      </c>
      <c r="B765" t="s">
        <v>3488</v>
      </c>
      <c r="C765" t="s">
        <v>3489</v>
      </c>
      <c r="D765" t="s">
        <v>3490</v>
      </c>
      <c r="E765">
        <v>11.59</v>
      </c>
      <c r="F765" t="s">
        <v>3413</v>
      </c>
      <c r="G765" t="s">
        <v>1807</v>
      </c>
    </row>
    <row r="766" spans="1:7" hidden="1">
      <c r="A766" t="s">
        <v>3458</v>
      </c>
      <c r="B766" t="s">
        <v>3491</v>
      </c>
      <c r="C766" t="s">
        <v>3492</v>
      </c>
      <c r="D766" t="s">
        <v>3493</v>
      </c>
      <c r="E766">
        <v>13.99</v>
      </c>
      <c r="F766" t="s">
        <v>3494</v>
      </c>
      <c r="G766" t="s">
        <v>1807</v>
      </c>
    </row>
    <row r="767" spans="1:7" hidden="1">
      <c r="A767" t="s">
        <v>3458</v>
      </c>
      <c r="B767" t="s">
        <v>3495</v>
      </c>
      <c r="C767" t="s">
        <v>3496</v>
      </c>
      <c r="D767" t="s">
        <v>3496</v>
      </c>
      <c r="E767">
        <v>14.69</v>
      </c>
      <c r="F767" t="s">
        <v>3424</v>
      </c>
      <c r="G767" t="s">
        <v>1807</v>
      </c>
    </row>
    <row r="768" spans="1:7" hidden="1">
      <c r="A768" t="s">
        <v>3458</v>
      </c>
      <c r="B768" t="s">
        <v>3497</v>
      </c>
      <c r="C768" t="s">
        <v>1864</v>
      </c>
      <c r="D768" t="s">
        <v>1864</v>
      </c>
      <c r="E768">
        <v>18.489999999999998</v>
      </c>
      <c r="F768" t="s">
        <v>3498</v>
      </c>
      <c r="G768" t="s">
        <v>1807</v>
      </c>
    </row>
    <row r="769" spans="1:7" hidden="1">
      <c r="A769" t="s">
        <v>3458</v>
      </c>
      <c r="B769" t="s">
        <v>3499</v>
      </c>
      <c r="C769" t="s">
        <v>2723</v>
      </c>
      <c r="D769" t="s">
        <v>2723</v>
      </c>
      <c r="E769">
        <v>16.989999999999998</v>
      </c>
      <c r="F769" t="s">
        <v>2035</v>
      </c>
      <c r="G769" t="s">
        <v>1807</v>
      </c>
    </row>
    <row r="770" spans="1:7" hidden="1">
      <c r="A770" t="s">
        <v>3458</v>
      </c>
      <c r="B770" t="s">
        <v>3500</v>
      </c>
      <c r="C770" t="s">
        <v>2453</v>
      </c>
      <c r="D770" t="s">
        <v>2453</v>
      </c>
      <c r="E770">
        <v>16.989999999999998</v>
      </c>
      <c r="F770" t="s">
        <v>3501</v>
      </c>
      <c r="G770" t="s">
        <v>1807</v>
      </c>
    </row>
    <row r="771" spans="1:7" hidden="1">
      <c r="A771" t="s">
        <v>3458</v>
      </c>
      <c r="B771" t="s">
        <v>3502</v>
      </c>
      <c r="C771" t="s">
        <v>2657</v>
      </c>
      <c r="D771" t="s">
        <v>2657</v>
      </c>
      <c r="E771">
        <v>15.99</v>
      </c>
      <c r="F771" t="s">
        <v>1871</v>
      </c>
      <c r="G771" t="s">
        <v>1807</v>
      </c>
    </row>
    <row r="772" spans="1:7" hidden="1">
      <c r="A772" t="s">
        <v>3458</v>
      </c>
      <c r="B772" t="s">
        <v>3503</v>
      </c>
      <c r="C772" t="s">
        <v>2293</v>
      </c>
      <c r="D772" t="s">
        <v>2293</v>
      </c>
      <c r="E772">
        <v>16.989999999999998</v>
      </c>
      <c r="F772" t="s">
        <v>2485</v>
      </c>
      <c r="G772" t="s">
        <v>1807</v>
      </c>
    </row>
    <row r="773" spans="1:7" hidden="1">
      <c r="A773" t="s">
        <v>3458</v>
      </c>
      <c r="B773" t="s">
        <v>3504</v>
      </c>
      <c r="C773" t="s">
        <v>2657</v>
      </c>
      <c r="D773" t="s">
        <v>2657</v>
      </c>
      <c r="E773">
        <v>16.989999999999998</v>
      </c>
      <c r="F773" t="s">
        <v>3505</v>
      </c>
      <c r="G773" t="s">
        <v>1807</v>
      </c>
    </row>
    <row r="774" spans="1:7" hidden="1">
      <c r="A774" t="s">
        <v>3458</v>
      </c>
      <c r="B774" t="s">
        <v>3506</v>
      </c>
      <c r="C774" t="s">
        <v>2646</v>
      </c>
      <c r="D774" t="s">
        <v>2646</v>
      </c>
      <c r="E774">
        <v>16.989999999999998</v>
      </c>
      <c r="F774" t="s">
        <v>3507</v>
      </c>
      <c r="G774" t="s">
        <v>1807</v>
      </c>
    </row>
    <row r="775" spans="1:7" hidden="1">
      <c r="A775" t="s">
        <v>3458</v>
      </c>
      <c r="B775" t="s">
        <v>3508</v>
      </c>
      <c r="C775" t="s">
        <v>2646</v>
      </c>
      <c r="D775" t="s">
        <v>2646</v>
      </c>
      <c r="E775">
        <v>16.989999999999998</v>
      </c>
      <c r="F775" t="s">
        <v>3507</v>
      </c>
      <c r="G775" t="s">
        <v>1807</v>
      </c>
    </row>
    <row r="776" spans="1:7" hidden="1">
      <c r="A776" t="s">
        <v>3458</v>
      </c>
      <c r="B776" t="s">
        <v>3509</v>
      </c>
      <c r="C776" t="s">
        <v>3510</v>
      </c>
      <c r="D776" t="s">
        <v>3511</v>
      </c>
      <c r="E776">
        <v>11.99</v>
      </c>
      <c r="F776" t="s">
        <v>2300</v>
      </c>
      <c r="G776" t="s">
        <v>1807</v>
      </c>
    </row>
    <row r="777" spans="1:7" hidden="1">
      <c r="A777" t="s">
        <v>3458</v>
      </c>
      <c r="B777" t="s">
        <v>3512</v>
      </c>
      <c r="C777" t="s">
        <v>3513</v>
      </c>
      <c r="D777" t="s">
        <v>3513</v>
      </c>
      <c r="E777">
        <v>9.99</v>
      </c>
      <c r="F777" t="s">
        <v>3514</v>
      </c>
      <c r="G777" t="s">
        <v>1807</v>
      </c>
    </row>
    <row r="778" spans="1:7" hidden="1">
      <c r="A778" t="s">
        <v>3458</v>
      </c>
      <c r="B778" t="s">
        <v>3515</v>
      </c>
      <c r="C778" t="s">
        <v>2525</v>
      </c>
      <c r="D778" t="s">
        <v>2525</v>
      </c>
      <c r="E778">
        <v>8.7899999999999991</v>
      </c>
      <c r="F778" t="s">
        <v>3516</v>
      </c>
      <c r="G778" t="s">
        <v>1807</v>
      </c>
    </row>
    <row r="779" spans="1:7" hidden="1">
      <c r="A779" t="s">
        <v>3458</v>
      </c>
      <c r="B779" t="s">
        <v>3517</v>
      </c>
      <c r="C779" t="s">
        <v>3518</v>
      </c>
      <c r="D779" t="s">
        <v>3518</v>
      </c>
      <c r="E779">
        <v>8.99</v>
      </c>
      <c r="F779" t="s">
        <v>3519</v>
      </c>
      <c r="G779" t="s">
        <v>1807</v>
      </c>
    </row>
    <row r="780" spans="1:7" hidden="1">
      <c r="A780" t="s">
        <v>3458</v>
      </c>
      <c r="B780" t="s">
        <v>3520</v>
      </c>
      <c r="C780" t="s">
        <v>3521</v>
      </c>
      <c r="D780" t="s">
        <v>2375</v>
      </c>
      <c r="E780">
        <v>7.89</v>
      </c>
      <c r="F780" t="s">
        <v>3522</v>
      </c>
      <c r="G780" t="s">
        <v>1807</v>
      </c>
    </row>
    <row r="781" spans="1:7" hidden="1">
      <c r="A781" t="s">
        <v>3458</v>
      </c>
      <c r="B781" t="s">
        <v>3523</v>
      </c>
      <c r="C781" t="s">
        <v>3524</v>
      </c>
      <c r="D781" t="s">
        <v>2019</v>
      </c>
      <c r="E781">
        <v>8.99</v>
      </c>
      <c r="F781" t="s">
        <v>3525</v>
      </c>
      <c r="G781" t="s">
        <v>1807</v>
      </c>
    </row>
    <row r="782" spans="1:7" hidden="1">
      <c r="A782" t="s">
        <v>3458</v>
      </c>
      <c r="B782" t="s">
        <v>3526</v>
      </c>
      <c r="C782" t="s">
        <v>3527</v>
      </c>
      <c r="D782" t="s">
        <v>3325</v>
      </c>
      <c r="E782">
        <v>16.989999999999998</v>
      </c>
      <c r="F782" t="s">
        <v>3528</v>
      </c>
      <c r="G782" t="s">
        <v>1807</v>
      </c>
    </row>
    <row r="783" spans="1:7" hidden="1">
      <c r="A783" t="s">
        <v>3458</v>
      </c>
      <c r="B783" t="s">
        <v>3529</v>
      </c>
      <c r="C783" t="s">
        <v>3530</v>
      </c>
      <c r="D783" t="s">
        <v>2397</v>
      </c>
      <c r="E783">
        <v>11.79</v>
      </c>
      <c r="F783" t="s">
        <v>3531</v>
      </c>
      <c r="G783" t="s">
        <v>1807</v>
      </c>
    </row>
    <row r="784" spans="1:7" hidden="1">
      <c r="A784" t="s">
        <v>3458</v>
      </c>
      <c r="B784" t="s">
        <v>3532</v>
      </c>
      <c r="C784" t="s">
        <v>3533</v>
      </c>
      <c r="D784" t="s">
        <v>2424</v>
      </c>
      <c r="E784">
        <v>11.99</v>
      </c>
      <c r="F784" t="s">
        <v>3534</v>
      </c>
      <c r="G784" t="s">
        <v>1807</v>
      </c>
    </row>
    <row r="785" spans="1:7" hidden="1">
      <c r="A785" t="s">
        <v>3458</v>
      </c>
      <c r="B785" t="s">
        <v>3535</v>
      </c>
      <c r="C785" t="s">
        <v>3536</v>
      </c>
      <c r="D785" t="s">
        <v>2770</v>
      </c>
      <c r="E785">
        <v>7.99</v>
      </c>
      <c r="F785" t="s">
        <v>2282</v>
      </c>
      <c r="G785" t="s">
        <v>1807</v>
      </c>
    </row>
    <row r="786" spans="1:7" hidden="1">
      <c r="A786" t="s">
        <v>3458</v>
      </c>
      <c r="B786" t="s">
        <v>3537</v>
      </c>
      <c r="C786" t="s">
        <v>3538</v>
      </c>
      <c r="D786" t="s">
        <v>3539</v>
      </c>
      <c r="E786">
        <v>11.99</v>
      </c>
      <c r="F786" t="s">
        <v>2631</v>
      </c>
      <c r="G786" t="s">
        <v>1807</v>
      </c>
    </row>
    <row r="787" spans="1:7" hidden="1">
      <c r="A787" t="s">
        <v>3458</v>
      </c>
      <c r="B787" t="s">
        <v>3540</v>
      </c>
      <c r="C787" t="s">
        <v>3541</v>
      </c>
      <c r="D787" t="s">
        <v>3541</v>
      </c>
      <c r="E787">
        <v>9.49</v>
      </c>
      <c r="F787" t="s">
        <v>2279</v>
      </c>
      <c r="G787" t="s">
        <v>1803</v>
      </c>
    </row>
    <row r="788" spans="1:7" hidden="1">
      <c r="A788" t="s">
        <v>3458</v>
      </c>
      <c r="B788" t="s">
        <v>3542</v>
      </c>
      <c r="C788" t="s">
        <v>3057</v>
      </c>
      <c r="D788" t="s">
        <v>3057</v>
      </c>
      <c r="E788">
        <v>15.99</v>
      </c>
      <c r="F788" t="s">
        <v>3474</v>
      </c>
      <c r="G788" t="s">
        <v>1803</v>
      </c>
    </row>
    <row r="789" spans="1:7" hidden="1">
      <c r="A789" t="s">
        <v>3458</v>
      </c>
      <c r="B789" t="s">
        <v>3543</v>
      </c>
      <c r="C789" t="s">
        <v>3544</v>
      </c>
      <c r="D789" t="s">
        <v>3544</v>
      </c>
      <c r="E789">
        <v>19.989999999999998</v>
      </c>
      <c r="F789" t="s">
        <v>2330</v>
      </c>
      <c r="G789" t="s">
        <v>1803</v>
      </c>
    </row>
    <row r="790" spans="1:7" hidden="1">
      <c r="A790" t="s">
        <v>3458</v>
      </c>
      <c r="B790" t="s">
        <v>3545</v>
      </c>
      <c r="C790" t="s">
        <v>2424</v>
      </c>
      <c r="D790" t="s">
        <v>2424</v>
      </c>
      <c r="E790">
        <v>9.99</v>
      </c>
      <c r="F790" t="s">
        <v>2026</v>
      </c>
      <c r="G790" t="s">
        <v>1803</v>
      </c>
    </row>
    <row r="791" spans="1:7" hidden="1">
      <c r="A791" t="s">
        <v>3458</v>
      </c>
      <c r="B791" t="s">
        <v>3546</v>
      </c>
      <c r="C791" t="s">
        <v>1784</v>
      </c>
      <c r="D791" t="s">
        <v>1784</v>
      </c>
      <c r="E791">
        <v>10.99</v>
      </c>
      <c r="F791" t="s">
        <v>2871</v>
      </c>
      <c r="G791" t="s">
        <v>1803</v>
      </c>
    </row>
    <row r="792" spans="1:7" hidden="1">
      <c r="A792" t="s">
        <v>3458</v>
      </c>
      <c r="B792" t="s">
        <v>3547</v>
      </c>
      <c r="C792" t="s">
        <v>3548</v>
      </c>
      <c r="D792" t="s">
        <v>3548</v>
      </c>
      <c r="E792">
        <v>15.89</v>
      </c>
      <c r="F792" t="s">
        <v>2653</v>
      </c>
      <c r="G792" t="s">
        <v>1803</v>
      </c>
    </row>
    <row r="793" spans="1:7" hidden="1">
      <c r="A793" t="s">
        <v>3458</v>
      </c>
      <c r="B793" t="s">
        <v>3549</v>
      </c>
      <c r="C793" t="s">
        <v>3550</v>
      </c>
      <c r="D793" t="s">
        <v>3550</v>
      </c>
      <c r="E793">
        <v>9.99</v>
      </c>
      <c r="F793" t="s">
        <v>3551</v>
      </c>
      <c r="G793" t="s">
        <v>1803</v>
      </c>
    </row>
    <row r="794" spans="1:7" hidden="1">
      <c r="A794" t="s">
        <v>3458</v>
      </c>
      <c r="B794" t="s">
        <v>3552</v>
      </c>
      <c r="C794" t="s">
        <v>3199</v>
      </c>
      <c r="D794" t="s">
        <v>3199</v>
      </c>
      <c r="E794">
        <v>7.89</v>
      </c>
      <c r="F794" t="s">
        <v>2300</v>
      </c>
      <c r="G794" t="s">
        <v>1803</v>
      </c>
    </row>
    <row r="795" spans="1:7" hidden="1">
      <c r="A795" t="s">
        <v>3458</v>
      </c>
      <c r="B795" t="s">
        <v>3553</v>
      </c>
      <c r="C795" t="s">
        <v>3554</v>
      </c>
      <c r="D795" t="s">
        <v>3555</v>
      </c>
      <c r="E795">
        <v>9.99</v>
      </c>
      <c r="F795" t="s">
        <v>3556</v>
      </c>
      <c r="G795" t="s">
        <v>1807</v>
      </c>
    </row>
    <row r="796" spans="1:7" hidden="1">
      <c r="A796" t="s">
        <v>3458</v>
      </c>
      <c r="B796" t="s">
        <v>3557</v>
      </c>
      <c r="C796" t="s">
        <v>3558</v>
      </c>
      <c r="D796" t="s">
        <v>3559</v>
      </c>
      <c r="E796">
        <v>11.99</v>
      </c>
      <c r="F796" t="s">
        <v>3560</v>
      </c>
      <c r="G796" t="s">
        <v>1807</v>
      </c>
    </row>
    <row r="797" spans="1:7" hidden="1">
      <c r="A797" t="s">
        <v>3458</v>
      </c>
      <c r="B797" t="s">
        <v>3561</v>
      </c>
      <c r="C797" t="s">
        <v>3562</v>
      </c>
      <c r="D797" t="s">
        <v>3462</v>
      </c>
      <c r="E797">
        <v>7.99</v>
      </c>
      <c r="F797" t="s">
        <v>3413</v>
      </c>
      <c r="G797" t="s">
        <v>1807</v>
      </c>
    </row>
    <row r="798" spans="1:7" hidden="1">
      <c r="A798" t="s">
        <v>3458</v>
      </c>
      <c r="B798" t="s">
        <v>3563</v>
      </c>
      <c r="C798" t="s">
        <v>3564</v>
      </c>
      <c r="D798" t="s">
        <v>3565</v>
      </c>
      <c r="E798">
        <v>8.99</v>
      </c>
      <c r="F798" t="s">
        <v>3566</v>
      </c>
      <c r="G798" t="s">
        <v>1807</v>
      </c>
    </row>
    <row r="799" spans="1:7" hidden="1">
      <c r="A799" t="s">
        <v>3458</v>
      </c>
      <c r="B799" t="s">
        <v>3567</v>
      </c>
      <c r="C799" t="s">
        <v>3568</v>
      </c>
      <c r="D799" t="s">
        <v>3569</v>
      </c>
      <c r="E799">
        <v>10.99</v>
      </c>
      <c r="F799" t="s">
        <v>3570</v>
      </c>
      <c r="G799" t="s">
        <v>1807</v>
      </c>
    </row>
    <row r="800" spans="1:7" hidden="1">
      <c r="A800" t="s">
        <v>3458</v>
      </c>
      <c r="B800" t="s">
        <v>3571</v>
      </c>
      <c r="C800" t="s">
        <v>3572</v>
      </c>
      <c r="D800" t="s">
        <v>3573</v>
      </c>
      <c r="E800">
        <v>14.69</v>
      </c>
      <c r="F800" t="s">
        <v>3574</v>
      </c>
      <c r="G800" t="s">
        <v>1807</v>
      </c>
    </row>
    <row r="801" spans="1:7" hidden="1">
      <c r="A801" t="s">
        <v>3458</v>
      </c>
      <c r="B801" t="s">
        <v>3575</v>
      </c>
      <c r="C801" t="s">
        <v>3576</v>
      </c>
      <c r="D801" t="s">
        <v>3577</v>
      </c>
      <c r="E801">
        <v>13.99</v>
      </c>
      <c r="F801" t="s">
        <v>3578</v>
      </c>
      <c r="G801" t="s">
        <v>1807</v>
      </c>
    </row>
    <row r="802" spans="1:7" hidden="1">
      <c r="A802" t="s">
        <v>3458</v>
      </c>
      <c r="B802" t="s">
        <v>3579</v>
      </c>
      <c r="C802" t="s">
        <v>3580</v>
      </c>
      <c r="D802" t="s">
        <v>3580</v>
      </c>
      <c r="E802">
        <v>14.49</v>
      </c>
      <c r="F802" t="s">
        <v>3581</v>
      </c>
      <c r="G802" t="s">
        <v>1807</v>
      </c>
    </row>
    <row r="803" spans="1:7" hidden="1">
      <c r="A803" t="s">
        <v>3458</v>
      </c>
      <c r="B803" t="s">
        <v>3582</v>
      </c>
      <c r="C803" t="s">
        <v>3580</v>
      </c>
      <c r="D803" t="s">
        <v>3580</v>
      </c>
      <c r="E803">
        <v>14.49</v>
      </c>
      <c r="F803" t="s">
        <v>3581</v>
      </c>
      <c r="G803" t="s">
        <v>1807</v>
      </c>
    </row>
    <row r="804" spans="1:7" hidden="1">
      <c r="A804" t="s">
        <v>3458</v>
      </c>
      <c r="B804" t="s">
        <v>3583</v>
      </c>
      <c r="C804" t="s">
        <v>3584</v>
      </c>
      <c r="D804" t="s">
        <v>3585</v>
      </c>
      <c r="E804">
        <v>12.99</v>
      </c>
      <c r="F804" t="s">
        <v>3586</v>
      </c>
      <c r="G804" t="s">
        <v>1807</v>
      </c>
    </row>
    <row r="805" spans="1:7" hidden="1">
      <c r="A805" t="s">
        <v>3458</v>
      </c>
      <c r="B805" t="s">
        <v>3587</v>
      </c>
      <c r="C805" t="s">
        <v>3588</v>
      </c>
      <c r="D805" t="s">
        <v>3585</v>
      </c>
      <c r="E805">
        <v>17.989999999999998</v>
      </c>
      <c r="F805" t="s">
        <v>3589</v>
      </c>
      <c r="G805" t="s">
        <v>1807</v>
      </c>
    </row>
    <row r="806" spans="1:7" hidden="1">
      <c r="A806" t="s">
        <v>3458</v>
      </c>
      <c r="B806" t="s">
        <v>3590</v>
      </c>
      <c r="C806" t="s">
        <v>3591</v>
      </c>
      <c r="D806" t="s">
        <v>3592</v>
      </c>
      <c r="E806">
        <v>14.99</v>
      </c>
      <c r="F806" t="s">
        <v>3593</v>
      </c>
      <c r="G806" t="s">
        <v>1807</v>
      </c>
    </row>
    <row r="807" spans="1:7" hidden="1">
      <c r="A807" t="s">
        <v>3458</v>
      </c>
      <c r="B807" t="s">
        <v>3594</v>
      </c>
      <c r="C807" t="s">
        <v>3483</v>
      </c>
      <c r="D807" t="s">
        <v>3483</v>
      </c>
      <c r="E807">
        <v>17.989999999999998</v>
      </c>
      <c r="F807" t="s">
        <v>3595</v>
      </c>
      <c r="G807" t="s">
        <v>1807</v>
      </c>
    </row>
    <row r="808" spans="1:7" hidden="1">
      <c r="A808" t="s">
        <v>3458</v>
      </c>
      <c r="B808" t="s">
        <v>3596</v>
      </c>
      <c r="C808" t="s">
        <v>3588</v>
      </c>
      <c r="D808" t="s">
        <v>3597</v>
      </c>
      <c r="E808">
        <v>15.69</v>
      </c>
      <c r="F808" t="s">
        <v>3598</v>
      </c>
      <c r="G808" t="s">
        <v>1807</v>
      </c>
    </row>
    <row r="809" spans="1:7" hidden="1">
      <c r="A809" t="s">
        <v>3458</v>
      </c>
      <c r="B809" t="s">
        <v>3599</v>
      </c>
      <c r="C809" t="s">
        <v>3600</v>
      </c>
      <c r="D809" t="s">
        <v>3597</v>
      </c>
      <c r="E809">
        <v>10.99</v>
      </c>
      <c r="F809" t="s">
        <v>3601</v>
      </c>
      <c r="G809" t="s">
        <v>1807</v>
      </c>
    </row>
    <row r="810" spans="1:7" hidden="1">
      <c r="A810" t="s">
        <v>3458</v>
      </c>
      <c r="B810" t="s">
        <v>3602</v>
      </c>
      <c r="C810" t="s">
        <v>3588</v>
      </c>
      <c r="D810" t="s">
        <v>3597</v>
      </c>
      <c r="E810">
        <v>15.99</v>
      </c>
      <c r="F810" t="s">
        <v>3603</v>
      </c>
      <c r="G810" t="s">
        <v>1807</v>
      </c>
    </row>
    <row r="811" spans="1:7" hidden="1">
      <c r="A811" t="s">
        <v>3458</v>
      </c>
      <c r="B811" t="s">
        <v>3604</v>
      </c>
      <c r="C811" t="s">
        <v>3605</v>
      </c>
      <c r="D811" t="s">
        <v>3606</v>
      </c>
      <c r="E811">
        <v>19.989999999999998</v>
      </c>
      <c r="F811" t="s">
        <v>3607</v>
      </c>
      <c r="G811" t="s">
        <v>1807</v>
      </c>
    </row>
    <row r="812" spans="1:7" hidden="1">
      <c r="A812" t="s">
        <v>3458</v>
      </c>
      <c r="B812" t="s">
        <v>3608</v>
      </c>
      <c r="C812" t="s">
        <v>3609</v>
      </c>
      <c r="E812">
        <v>29.99</v>
      </c>
      <c r="F812" t="s">
        <v>3610</v>
      </c>
      <c r="G812" t="s">
        <v>1803</v>
      </c>
    </row>
    <row r="813" spans="1:7" hidden="1">
      <c r="A813" t="s">
        <v>3458</v>
      </c>
      <c r="B813" t="s">
        <v>3608</v>
      </c>
      <c r="C813" t="s">
        <v>3588</v>
      </c>
      <c r="D813" t="s">
        <v>3611</v>
      </c>
      <c r="E813">
        <v>23.99</v>
      </c>
      <c r="F813" t="s">
        <v>3612</v>
      </c>
      <c r="G813" t="s">
        <v>1807</v>
      </c>
    </row>
    <row r="814" spans="1:7" hidden="1">
      <c r="A814" t="s">
        <v>3458</v>
      </c>
      <c r="B814" t="s">
        <v>3613</v>
      </c>
      <c r="C814" t="s">
        <v>3614</v>
      </c>
      <c r="D814" t="s">
        <v>3614</v>
      </c>
      <c r="E814">
        <v>29.99</v>
      </c>
      <c r="F814" t="s">
        <v>3615</v>
      </c>
      <c r="G814" t="s">
        <v>1807</v>
      </c>
    </row>
    <row r="815" spans="1:7" hidden="1">
      <c r="A815" t="s">
        <v>3458</v>
      </c>
      <c r="B815" t="s">
        <v>3616</v>
      </c>
      <c r="C815" t="s">
        <v>3617</v>
      </c>
      <c r="D815" t="s">
        <v>3617</v>
      </c>
      <c r="E815">
        <v>24.49</v>
      </c>
      <c r="F815" t="s">
        <v>2110</v>
      </c>
      <c r="G815" t="s">
        <v>1807</v>
      </c>
    </row>
    <row r="816" spans="1:7" hidden="1">
      <c r="A816" t="s">
        <v>3458</v>
      </c>
      <c r="B816" t="s">
        <v>3618</v>
      </c>
      <c r="C816" t="s">
        <v>3619</v>
      </c>
      <c r="D816" t="s">
        <v>3620</v>
      </c>
      <c r="E816">
        <v>9.9700000000000006</v>
      </c>
      <c r="F816" t="s">
        <v>3621</v>
      </c>
      <c r="G816" t="s">
        <v>1807</v>
      </c>
    </row>
    <row r="817" spans="1:7" hidden="1">
      <c r="A817" t="s">
        <v>3458</v>
      </c>
      <c r="B817" t="s">
        <v>3622</v>
      </c>
      <c r="C817" t="s">
        <v>1861</v>
      </c>
      <c r="D817" t="s">
        <v>1861</v>
      </c>
      <c r="E817">
        <v>12.99</v>
      </c>
      <c r="F817" t="s">
        <v>2530</v>
      </c>
      <c r="G817" t="s">
        <v>1807</v>
      </c>
    </row>
    <row r="818" spans="1:7" hidden="1">
      <c r="A818" t="s">
        <v>3458</v>
      </c>
      <c r="B818" t="s">
        <v>3623</v>
      </c>
      <c r="C818" t="s">
        <v>3513</v>
      </c>
      <c r="D818" t="s">
        <v>3513</v>
      </c>
      <c r="E818">
        <v>12.99</v>
      </c>
      <c r="F818" t="s">
        <v>3624</v>
      </c>
      <c r="G818" t="s">
        <v>1807</v>
      </c>
    </row>
    <row r="819" spans="1:7" hidden="1">
      <c r="A819" t="s">
        <v>3458</v>
      </c>
      <c r="B819" t="s">
        <v>3625</v>
      </c>
      <c r="C819" t="s">
        <v>3513</v>
      </c>
      <c r="D819" t="s">
        <v>3513</v>
      </c>
      <c r="E819">
        <v>12.99</v>
      </c>
      <c r="F819" t="s">
        <v>3624</v>
      </c>
      <c r="G819" t="s">
        <v>1807</v>
      </c>
    </row>
    <row r="820" spans="1:7" hidden="1">
      <c r="A820" t="s">
        <v>3458</v>
      </c>
      <c r="B820" t="s">
        <v>3626</v>
      </c>
      <c r="C820" t="s">
        <v>2525</v>
      </c>
      <c r="D820" t="s">
        <v>2525</v>
      </c>
      <c r="E820">
        <v>14.99</v>
      </c>
      <c r="F820" t="s">
        <v>3627</v>
      </c>
      <c r="G820" t="s">
        <v>1807</v>
      </c>
    </row>
    <row r="821" spans="1:7" hidden="1">
      <c r="A821" t="s">
        <v>3458</v>
      </c>
      <c r="B821" t="s">
        <v>3628</v>
      </c>
      <c r="C821" t="s">
        <v>2525</v>
      </c>
      <c r="D821" t="s">
        <v>2525</v>
      </c>
      <c r="E821">
        <v>14.99</v>
      </c>
      <c r="F821" t="s">
        <v>3627</v>
      </c>
      <c r="G821" t="s">
        <v>1807</v>
      </c>
    </row>
    <row r="822" spans="1:7" hidden="1">
      <c r="A822" t="s">
        <v>3458</v>
      </c>
      <c r="B822" t="s">
        <v>3629</v>
      </c>
      <c r="C822" t="s">
        <v>3513</v>
      </c>
      <c r="D822" t="s">
        <v>3513</v>
      </c>
      <c r="E822">
        <v>14.99</v>
      </c>
      <c r="F822" t="s">
        <v>1862</v>
      </c>
      <c r="G822" t="s">
        <v>1807</v>
      </c>
    </row>
    <row r="823" spans="1:7" hidden="1">
      <c r="A823" t="s">
        <v>3458</v>
      </c>
      <c r="B823" t="s">
        <v>3630</v>
      </c>
      <c r="C823" t="s">
        <v>3513</v>
      </c>
      <c r="D823" t="s">
        <v>3513</v>
      </c>
      <c r="E823">
        <v>14.99</v>
      </c>
      <c r="F823" t="s">
        <v>1862</v>
      </c>
      <c r="G823" t="s">
        <v>1807</v>
      </c>
    </row>
    <row r="824" spans="1:7" hidden="1">
      <c r="A824" t="s">
        <v>3458</v>
      </c>
      <c r="B824" t="s">
        <v>3631</v>
      </c>
      <c r="C824" t="s">
        <v>1861</v>
      </c>
      <c r="D824" t="s">
        <v>1861</v>
      </c>
      <c r="E824">
        <v>11.99</v>
      </c>
      <c r="F824" t="s">
        <v>3632</v>
      </c>
      <c r="G824" t="s">
        <v>1807</v>
      </c>
    </row>
    <row r="825" spans="1:7" hidden="1">
      <c r="A825" t="s">
        <v>3458</v>
      </c>
      <c r="B825" t="s">
        <v>3633</v>
      </c>
      <c r="C825" t="s">
        <v>1861</v>
      </c>
      <c r="D825" t="s">
        <v>1861</v>
      </c>
      <c r="E825">
        <v>22.99</v>
      </c>
      <c r="F825" t="s">
        <v>3634</v>
      </c>
      <c r="G825" t="s">
        <v>1807</v>
      </c>
    </row>
    <row r="826" spans="1:7" hidden="1">
      <c r="A826" t="s">
        <v>3458</v>
      </c>
      <c r="B826" t="s">
        <v>3635</v>
      </c>
      <c r="C826" t="s">
        <v>3636</v>
      </c>
      <c r="D826" t="s">
        <v>3637</v>
      </c>
      <c r="E826">
        <v>10.49</v>
      </c>
      <c r="F826" t="s">
        <v>3638</v>
      </c>
      <c r="G826" t="s">
        <v>1807</v>
      </c>
    </row>
    <row r="827" spans="1:7" hidden="1">
      <c r="A827" t="s">
        <v>3458</v>
      </c>
      <c r="B827" t="s">
        <v>3639</v>
      </c>
      <c r="C827" t="s">
        <v>3640</v>
      </c>
      <c r="D827" t="s">
        <v>3641</v>
      </c>
      <c r="E827">
        <v>9.89</v>
      </c>
      <c r="F827" t="s">
        <v>3642</v>
      </c>
      <c r="G827" t="s">
        <v>1807</v>
      </c>
    </row>
    <row r="828" spans="1:7" hidden="1">
      <c r="A828" t="s">
        <v>3458</v>
      </c>
      <c r="B828" t="s">
        <v>3643</v>
      </c>
      <c r="C828" t="s">
        <v>3644</v>
      </c>
      <c r="D828" t="s">
        <v>3644</v>
      </c>
      <c r="E828">
        <v>12.99</v>
      </c>
      <c r="F828" t="s">
        <v>3645</v>
      </c>
      <c r="G828" t="s">
        <v>1807</v>
      </c>
    </row>
    <row r="829" spans="1:7" hidden="1">
      <c r="A829" t="s">
        <v>3458</v>
      </c>
      <c r="B829" t="s">
        <v>3646</v>
      </c>
      <c r="C829" t="s">
        <v>3647</v>
      </c>
      <c r="D829" t="s">
        <v>3647</v>
      </c>
      <c r="E829">
        <v>9.99</v>
      </c>
      <c r="F829" t="s">
        <v>3648</v>
      </c>
      <c r="G829" t="s">
        <v>1803</v>
      </c>
    </row>
    <row r="830" spans="1:7" hidden="1">
      <c r="A830" t="s">
        <v>3458</v>
      </c>
      <c r="B830" t="s">
        <v>3649</v>
      </c>
      <c r="C830" t="s">
        <v>3650</v>
      </c>
      <c r="D830" t="s">
        <v>3650</v>
      </c>
      <c r="E830">
        <v>13.39</v>
      </c>
      <c r="F830" t="s">
        <v>2454</v>
      </c>
      <c r="G830" t="s">
        <v>1803</v>
      </c>
    </row>
    <row r="831" spans="1:7" hidden="1">
      <c r="A831" t="s">
        <v>3458</v>
      </c>
      <c r="B831" t="s">
        <v>3651</v>
      </c>
      <c r="C831" t="s">
        <v>3652</v>
      </c>
      <c r="D831" t="s">
        <v>3653</v>
      </c>
      <c r="E831">
        <v>10.99</v>
      </c>
      <c r="F831" t="s">
        <v>2013</v>
      </c>
      <c r="G831" t="s">
        <v>1807</v>
      </c>
    </row>
    <row r="832" spans="1:7" hidden="1">
      <c r="A832" t="s">
        <v>3458</v>
      </c>
      <c r="B832" t="s">
        <v>3654</v>
      </c>
      <c r="C832" t="s">
        <v>3655</v>
      </c>
      <c r="D832" t="s">
        <v>3656</v>
      </c>
      <c r="E832">
        <v>18.989999999999998</v>
      </c>
      <c r="F832" t="s">
        <v>3657</v>
      </c>
      <c r="G832" t="s">
        <v>1807</v>
      </c>
    </row>
    <row r="833" spans="1:7" hidden="1">
      <c r="A833" t="s">
        <v>3458</v>
      </c>
      <c r="B833" t="s">
        <v>3658</v>
      </c>
      <c r="C833" t="s">
        <v>2053</v>
      </c>
      <c r="D833" t="s">
        <v>2054</v>
      </c>
      <c r="E833">
        <v>7.99</v>
      </c>
      <c r="F833" t="s">
        <v>3659</v>
      </c>
      <c r="G833" t="s">
        <v>1807</v>
      </c>
    </row>
    <row r="834" spans="1:7" hidden="1">
      <c r="A834" t="s">
        <v>3458</v>
      </c>
      <c r="B834" t="s">
        <v>3660</v>
      </c>
      <c r="C834" t="s">
        <v>3661</v>
      </c>
      <c r="D834" t="s">
        <v>3661</v>
      </c>
      <c r="E834">
        <v>14.89</v>
      </c>
      <c r="F834" t="s">
        <v>2485</v>
      </c>
      <c r="G834" t="s">
        <v>1803</v>
      </c>
    </row>
    <row r="835" spans="1:7" hidden="1">
      <c r="A835" t="s">
        <v>3458</v>
      </c>
      <c r="B835" t="s">
        <v>3662</v>
      </c>
      <c r="C835" t="s">
        <v>3663</v>
      </c>
      <c r="D835" t="s">
        <v>3663</v>
      </c>
      <c r="E835">
        <v>15.79</v>
      </c>
      <c r="F835" t="s">
        <v>3474</v>
      </c>
      <c r="G835" t="s">
        <v>1803</v>
      </c>
    </row>
    <row r="836" spans="1:7" hidden="1">
      <c r="A836" t="s">
        <v>3458</v>
      </c>
      <c r="B836" t="s">
        <v>3664</v>
      </c>
      <c r="C836" t="s">
        <v>3665</v>
      </c>
      <c r="D836" t="s">
        <v>2652</v>
      </c>
      <c r="E836">
        <v>15.79</v>
      </c>
      <c r="F836" t="s">
        <v>2077</v>
      </c>
      <c r="G836" t="s">
        <v>1803</v>
      </c>
    </row>
    <row r="837" spans="1:7" hidden="1">
      <c r="A837" t="s">
        <v>3458</v>
      </c>
      <c r="B837" t="s">
        <v>3666</v>
      </c>
      <c r="C837" t="s">
        <v>1790</v>
      </c>
      <c r="D837" t="s">
        <v>1790</v>
      </c>
      <c r="E837" t="s">
        <v>1790</v>
      </c>
      <c r="F837" t="s">
        <v>3667</v>
      </c>
      <c r="G837" t="s">
        <v>1807</v>
      </c>
    </row>
    <row r="838" spans="1:7">
      <c r="A838" t="s">
        <v>3668</v>
      </c>
      <c r="B838" t="s">
        <v>3669</v>
      </c>
      <c r="C838" t="s">
        <v>1790</v>
      </c>
      <c r="D838" t="s">
        <v>1790</v>
      </c>
      <c r="E838" t="s">
        <v>1790</v>
      </c>
      <c r="F838" t="s">
        <v>3670</v>
      </c>
      <c r="G838" t="s">
        <v>1807</v>
      </c>
    </row>
    <row r="839" spans="1:7">
      <c r="A839" t="s">
        <v>3668</v>
      </c>
      <c r="B839" t="s">
        <v>3671</v>
      </c>
      <c r="C839" t="s">
        <v>1790</v>
      </c>
      <c r="D839" t="s">
        <v>1790</v>
      </c>
      <c r="E839" t="s">
        <v>1790</v>
      </c>
      <c r="F839" t="s">
        <v>3672</v>
      </c>
      <c r="G839" t="s">
        <v>1807</v>
      </c>
    </row>
    <row r="840" spans="1:7">
      <c r="A840" t="s">
        <v>3668</v>
      </c>
      <c r="B840" t="s">
        <v>3673</v>
      </c>
      <c r="C840" t="s">
        <v>1790</v>
      </c>
      <c r="D840" t="s">
        <v>1790</v>
      </c>
      <c r="E840" t="s">
        <v>1790</v>
      </c>
      <c r="F840" t="s">
        <v>2221</v>
      </c>
      <c r="G840" t="s">
        <v>1807</v>
      </c>
    </row>
    <row r="841" spans="1:7">
      <c r="A841" t="s">
        <v>3668</v>
      </c>
      <c r="B841" t="s">
        <v>3674</v>
      </c>
      <c r="C841" t="s">
        <v>1790</v>
      </c>
      <c r="D841" t="s">
        <v>1790</v>
      </c>
      <c r="E841" t="s">
        <v>1790</v>
      </c>
      <c r="F841" t="s">
        <v>3675</v>
      </c>
      <c r="G841" t="s">
        <v>1807</v>
      </c>
    </row>
    <row r="842" spans="1:7">
      <c r="A842" t="s">
        <v>3668</v>
      </c>
      <c r="B842" t="s">
        <v>3676</v>
      </c>
      <c r="C842" t="s">
        <v>2128</v>
      </c>
      <c r="D842" t="s">
        <v>2128</v>
      </c>
      <c r="E842">
        <v>21.99</v>
      </c>
      <c r="F842" t="s">
        <v>2239</v>
      </c>
      <c r="G842" t="s">
        <v>1807</v>
      </c>
    </row>
    <row r="843" spans="1:7">
      <c r="A843" t="s">
        <v>3668</v>
      </c>
      <c r="B843" t="s">
        <v>3677</v>
      </c>
      <c r="C843" t="s">
        <v>1896</v>
      </c>
      <c r="D843" t="s">
        <v>1896</v>
      </c>
      <c r="E843">
        <v>22.99</v>
      </c>
      <c r="F843" t="s">
        <v>3678</v>
      </c>
      <c r="G843" t="s">
        <v>1807</v>
      </c>
    </row>
    <row r="844" spans="1:7">
      <c r="A844" t="s">
        <v>3668</v>
      </c>
      <c r="B844" t="s">
        <v>3679</v>
      </c>
      <c r="C844" t="s">
        <v>1790</v>
      </c>
      <c r="D844" t="s">
        <v>1790</v>
      </c>
      <c r="E844" t="s">
        <v>1790</v>
      </c>
      <c r="F844" t="s">
        <v>2221</v>
      </c>
      <c r="G844" t="s">
        <v>1807</v>
      </c>
    </row>
    <row r="845" spans="1:7">
      <c r="A845" t="s">
        <v>3668</v>
      </c>
      <c r="B845" t="s">
        <v>3680</v>
      </c>
      <c r="C845" t="s">
        <v>1790</v>
      </c>
      <c r="D845" t="s">
        <v>1790</v>
      </c>
      <c r="E845" t="s">
        <v>1790</v>
      </c>
      <c r="F845" t="s">
        <v>3681</v>
      </c>
      <c r="G845" t="s">
        <v>1807</v>
      </c>
    </row>
    <row r="846" spans="1:7">
      <c r="A846" t="s">
        <v>3668</v>
      </c>
      <c r="B846" t="s">
        <v>3682</v>
      </c>
      <c r="C846" t="s">
        <v>1790</v>
      </c>
      <c r="D846" t="s">
        <v>1790</v>
      </c>
      <c r="E846" t="s">
        <v>1790</v>
      </c>
      <c r="F846" t="s">
        <v>2147</v>
      </c>
      <c r="G846" t="s">
        <v>1807</v>
      </c>
    </row>
    <row r="847" spans="1:7">
      <c r="A847" t="s">
        <v>3668</v>
      </c>
      <c r="B847" t="s">
        <v>3683</v>
      </c>
      <c r="C847" t="s">
        <v>1790</v>
      </c>
      <c r="D847" t="s">
        <v>1790</v>
      </c>
      <c r="E847" t="s">
        <v>1790</v>
      </c>
      <c r="F847" t="s">
        <v>2221</v>
      </c>
      <c r="G847" t="s">
        <v>1807</v>
      </c>
    </row>
    <row r="848" spans="1:7">
      <c r="A848" t="s">
        <v>3668</v>
      </c>
      <c r="B848" t="s">
        <v>3684</v>
      </c>
      <c r="C848" t="s">
        <v>1790</v>
      </c>
      <c r="D848" t="s">
        <v>1790</v>
      </c>
      <c r="E848" t="s">
        <v>1790</v>
      </c>
      <c r="F848" t="s">
        <v>2147</v>
      </c>
      <c r="G848" t="s">
        <v>1807</v>
      </c>
    </row>
    <row r="849" spans="1:7">
      <c r="A849" t="s">
        <v>3668</v>
      </c>
      <c r="B849" t="s">
        <v>3685</v>
      </c>
      <c r="C849" t="s">
        <v>1790</v>
      </c>
      <c r="D849" t="s">
        <v>1790</v>
      </c>
      <c r="E849" t="s">
        <v>1790</v>
      </c>
      <c r="F849" t="s">
        <v>2221</v>
      </c>
      <c r="G849" t="s">
        <v>1807</v>
      </c>
    </row>
    <row r="850" spans="1:7">
      <c r="A850" t="s">
        <v>3668</v>
      </c>
      <c r="B850" t="s">
        <v>3686</v>
      </c>
      <c r="C850" t="s">
        <v>1790</v>
      </c>
      <c r="D850" t="s">
        <v>1790</v>
      </c>
      <c r="E850" t="s">
        <v>1790</v>
      </c>
      <c r="F850" t="s">
        <v>3687</v>
      </c>
      <c r="G850" t="s">
        <v>1807</v>
      </c>
    </row>
    <row r="851" spans="1:7">
      <c r="A851" t="s">
        <v>3668</v>
      </c>
      <c r="B851" t="s">
        <v>3688</v>
      </c>
      <c r="C851" t="s">
        <v>1790</v>
      </c>
      <c r="D851" t="s">
        <v>1790</v>
      </c>
      <c r="E851" t="s">
        <v>1790</v>
      </c>
      <c r="F851" t="s">
        <v>3689</v>
      </c>
      <c r="G851" t="s">
        <v>1807</v>
      </c>
    </row>
    <row r="852" spans="1:7">
      <c r="A852" t="s">
        <v>3668</v>
      </c>
      <c r="B852" t="s">
        <v>3690</v>
      </c>
      <c r="C852" t="s">
        <v>1790</v>
      </c>
      <c r="D852" t="s">
        <v>1790</v>
      </c>
      <c r="E852" t="s">
        <v>1790</v>
      </c>
      <c r="F852" t="s">
        <v>3691</v>
      </c>
      <c r="G852" t="s">
        <v>1807</v>
      </c>
    </row>
    <row r="853" spans="1:7">
      <c r="A853" t="s">
        <v>3668</v>
      </c>
      <c r="B853" t="s">
        <v>3692</v>
      </c>
      <c r="C853" t="s">
        <v>1790</v>
      </c>
      <c r="D853" t="s">
        <v>1790</v>
      </c>
      <c r="E853" t="s">
        <v>1790</v>
      </c>
      <c r="F853" t="s">
        <v>3691</v>
      </c>
      <c r="G853" t="s">
        <v>1807</v>
      </c>
    </row>
    <row r="854" spans="1:7">
      <c r="A854" t="s">
        <v>3668</v>
      </c>
      <c r="B854" t="s">
        <v>3693</v>
      </c>
      <c r="C854" t="s">
        <v>1790</v>
      </c>
      <c r="D854" t="s">
        <v>1790</v>
      </c>
      <c r="E854" t="s">
        <v>1790</v>
      </c>
      <c r="F854" t="s">
        <v>3691</v>
      </c>
      <c r="G854" t="s">
        <v>1807</v>
      </c>
    </row>
    <row r="855" spans="1:7">
      <c r="A855" t="s">
        <v>3668</v>
      </c>
      <c r="B855" t="s">
        <v>3694</v>
      </c>
      <c r="C855" t="s">
        <v>1790</v>
      </c>
      <c r="D855" t="s">
        <v>1790</v>
      </c>
      <c r="E855" t="s">
        <v>1790</v>
      </c>
      <c r="F855" t="s">
        <v>2147</v>
      </c>
      <c r="G855" t="s">
        <v>1807</v>
      </c>
    </row>
    <row r="856" spans="1:7">
      <c r="A856" t="s">
        <v>3668</v>
      </c>
      <c r="B856" t="s">
        <v>3695</v>
      </c>
      <c r="C856" t="s">
        <v>1790</v>
      </c>
      <c r="D856" t="s">
        <v>1790</v>
      </c>
      <c r="E856" t="s">
        <v>1790</v>
      </c>
      <c r="F856" t="s">
        <v>3691</v>
      </c>
      <c r="G856" t="s">
        <v>1807</v>
      </c>
    </row>
    <row r="857" spans="1:7">
      <c r="A857" t="s">
        <v>3668</v>
      </c>
      <c r="B857" t="s">
        <v>3696</v>
      </c>
      <c r="C857" t="s">
        <v>1790</v>
      </c>
      <c r="D857" t="s">
        <v>1790</v>
      </c>
      <c r="E857" t="s">
        <v>1790</v>
      </c>
      <c r="F857" t="s">
        <v>3697</v>
      </c>
      <c r="G857" t="s">
        <v>1807</v>
      </c>
    </row>
    <row r="858" spans="1:7">
      <c r="A858" t="s">
        <v>3668</v>
      </c>
      <c r="B858" t="s">
        <v>3698</v>
      </c>
      <c r="C858" t="s">
        <v>1790</v>
      </c>
      <c r="D858" t="s">
        <v>1790</v>
      </c>
      <c r="E858" t="s">
        <v>1790</v>
      </c>
      <c r="F858" t="s">
        <v>3699</v>
      </c>
      <c r="G858" t="s">
        <v>1807</v>
      </c>
    </row>
    <row r="859" spans="1:7">
      <c r="A859" t="s">
        <v>3668</v>
      </c>
      <c r="B859" t="s">
        <v>3700</v>
      </c>
      <c r="C859" t="s">
        <v>1790</v>
      </c>
      <c r="D859" t="s">
        <v>1790</v>
      </c>
      <c r="E859" t="s">
        <v>1790</v>
      </c>
      <c r="F859" t="s">
        <v>3691</v>
      </c>
      <c r="G859" t="s">
        <v>1807</v>
      </c>
    </row>
    <row r="860" spans="1:7">
      <c r="A860" t="s">
        <v>3668</v>
      </c>
      <c r="B860" t="s">
        <v>3701</v>
      </c>
      <c r="C860" t="s">
        <v>1790</v>
      </c>
      <c r="D860" t="s">
        <v>1790</v>
      </c>
      <c r="E860" t="s">
        <v>1790</v>
      </c>
      <c r="F860" t="s">
        <v>3702</v>
      </c>
      <c r="G860" t="s">
        <v>1807</v>
      </c>
    </row>
    <row r="861" spans="1:7">
      <c r="A861" t="s">
        <v>3668</v>
      </c>
      <c r="B861" t="s">
        <v>3703</v>
      </c>
      <c r="C861" t="s">
        <v>1790</v>
      </c>
      <c r="D861" t="s">
        <v>1790</v>
      </c>
      <c r="E861" t="s">
        <v>1790</v>
      </c>
      <c r="F861" t="s">
        <v>3704</v>
      </c>
      <c r="G861" t="s">
        <v>1807</v>
      </c>
    </row>
    <row r="862" spans="1:7">
      <c r="A862" t="s">
        <v>3668</v>
      </c>
      <c r="B862" t="s">
        <v>3705</v>
      </c>
      <c r="C862" t="s">
        <v>1790</v>
      </c>
      <c r="D862" t="s">
        <v>1790</v>
      </c>
      <c r="E862" t="s">
        <v>1790</v>
      </c>
      <c r="F862" t="s">
        <v>3706</v>
      </c>
      <c r="G862" t="s">
        <v>1807</v>
      </c>
    </row>
    <row r="863" spans="1:7">
      <c r="A863" t="s">
        <v>3668</v>
      </c>
      <c r="B863" t="s">
        <v>3707</v>
      </c>
      <c r="C863" t="s">
        <v>1790</v>
      </c>
      <c r="D863" t="s">
        <v>1790</v>
      </c>
      <c r="E863" t="s">
        <v>1790</v>
      </c>
      <c r="F863" t="s">
        <v>3699</v>
      </c>
      <c r="G863" t="s">
        <v>1807</v>
      </c>
    </row>
    <row r="864" spans="1:7">
      <c r="A864" t="s">
        <v>3668</v>
      </c>
      <c r="B864" t="s">
        <v>3708</v>
      </c>
      <c r="C864" t="s">
        <v>3709</v>
      </c>
      <c r="E864">
        <v>4.99</v>
      </c>
      <c r="F864" t="s">
        <v>2170</v>
      </c>
      <c r="G864" t="s">
        <v>1807</v>
      </c>
    </row>
    <row r="865" spans="1:7">
      <c r="A865" t="s">
        <v>3668</v>
      </c>
      <c r="B865" t="s">
        <v>3710</v>
      </c>
      <c r="C865" t="s">
        <v>1790</v>
      </c>
      <c r="D865" t="s">
        <v>1790</v>
      </c>
      <c r="E865" t="s">
        <v>1790</v>
      </c>
      <c r="F865" t="s">
        <v>3699</v>
      </c>
      <c r="G865" t="s">
        <v>1807</v>
      </c>
    </row>
    <row r="866" spans="1:7">
      <c r="A866" t="s">
        <v>3668</v>
      </c>
      <c r="B866" t="s">
        <v>3711</v>
      </c>
      <c r="C866" t="s">
        <v>1790</v>
      </c>
      <c r="D866" t="s">
        <v>1790</v>
      </c>
      <c r="E866" t="s">
        <v>1790</v>
      </c>
      <c r="F866" t="s">
        <v>3691</v>
      </c>
      <c r="G866" t="s">
        <v>1807</v>
      </c>
    </row>
    <row r="867" spans="1:7">
      <c r="A867" t="s">
        <v>3668</v>
      </c>
      <c r="B867" t="s">
        <v>3712</v>
      </c>
      <c r="C867" t="s">
        <v>1790</v>
      </c>
      <c r="D867" t="s">
        <v>1790</v>
      </c>
      <c r="E867" t="s">
        <v>1790</v>
      </c>
      <c r="F867" t="s">
        <v>3713</v>
      </c>
      <c r="G867" t="s">
        <v>1807</v>
      </c>
    </row>
    <row r="868" spans="1:7">
      <c r="A868" t="s">
        <v>3668</v>
      </c>
      <c r="B868" t="s">
        <v>3714</v>
      </c>
      <c r="C868" t="s">
        <v>1790</v>
      </c>
      <c r="D868" t="s">
        <v>1790</v>
      </c>
      <c r="E868" t="s">
        <v>1790</v>
      </c>
      <c r="F868" t="s">
        <v>3699</v>
      </c>
      <c r="G868" t="s">
        <v>1807</v>
      </c>
    </row>
    <row r="869" spans="1:7">
      <c r="A869" t="s">
        <v>3668</v>
      </c>
      <c r="B869" t="s">
        <v>3715</v>
      </c>
      <c r="C869" t="s">
        <v>1790</v>
      </c>
      <c r="D869" t="s">
        <v>1790</v>
      </c>
      <c r="E869" t="s">
        <v>1790</v>
      </c>
      <c r="F869" t="s">
        <v>3716</v>
      </c>
      <c r="G869" t="s">
        <v>1807</v>
      </c>
    </row>
    <row r="870" spans="1:7">
      <c r="A870" t="s">
        <v>3668</v>
      </c>
      <c r="B870" t="s">
        <v>3717</v>
      </c>
      <c r="C870" t="s">
        <v>1790</v>
      </c>
      <c r="D870" t="s">
        <v>1790</v>
      </c>
      <c r="E870" t="s">
        <v>1790</v>
      </c>
      <c r="F870" t="s">
        <v>3718</v>
      </c>
      <c r="G870" t="s">
        <v>1807</v>
      </c>
    </row>
    <row r="871" spans="1:7">
      <c r="A871" t="s">
        <v>3668</v>
      </c>
      <c r="B871" t="s">
        <v>3719</v>
      </c>
      <c r="C871" t="s">
        <v>1790</v>
      </c>
      <c r="D871" t="s">
        <v>1790</v>
      </c>
      <c r="E871" t="s">
        <v>1790</v>
      </c>
      <c r="F871" t="s">
        <v>3720</v>
      </c>
      <c r="G871" t="s">
        <v>1807</v>
      </c>
    </row>
    <row r="872" spans="1:7">
      <c r="A872" t="s">
        <v>3668</v>
      </c>
      <c r="B872" t="s">
        <v>3721</v>
      </c>
      <c r="C872" t="s">
        <v>1790</v>
      </c>
      <c r="D872" t="s">
        <v>1790</v>
      </c>
      <c r="E872" t="s">
        <v>1790</v>
      </c>
      <c r="F872" t="s">
        <v>2221</v>
      </c>
      <c r="G872" t="s">
        <v>1807</v>
      </c>
    </row>
    <row r="873" spans="1:7">
      <c r="A873" t="s">
        <v>3668</v>
      </c>
      <c r="B873" t="s">
        <v>3722</v>
      </c>
      <c r="C873" t="s">
        <v>1790</v>
      </c>
      <c r="D873" t="s">
        <v>1790</v>
      </c>
      <c r="E873" t="s">
        <v>1790</v>
      </c>
      <c r="F873" t="s">
        <v>3723</v>
      </c>
      <c r="G873" t="s">
        <v>1807</v>
      </c>
    </row>
    <row r="874" spans="1:7">
      <c r="A874" t="s">
        <v>3668</v>
      </c>
      <c r="B874" t="s">
        <v>3724</v>
      </c>
      <c r="C874" t="s">
        <v>1790</v>
      </c>
      <c r="D874" t="s">
        <v>1790</v>
      </c>
      <c r="E874" t="s">
        <v>1790</v>
      </c>
      <c r="F874" t="s">
        <v>3689</v>
      </c>
      <c r="G874" t="s">
        <v>1807</v>
      </c>
    </row>
    <row r="875" spans="1:7">
      <c r="A875" t="s">
        <v>3668</v>
      </c>
      <c r="B875" t="s">
        <v>3725</v>
      </c>
      <c r="C875" t="s">
        <v>1790</v>
      </c>
      <c r="D875" t="s">
        <v>1790</v>
      </c>
      <c r="E875" t="s">
        <v>1790</v>
      </c>
      <c r="F875" t="s">
        <v>3672</v>
      </c>
      <c r="G875" t="s">
        <v>1807</v>
      </c>
    </row>
    <row r="876" spans="1:7">
      <c r="A876" t="s">
        <v>3668</v>
      </c>
      <c r="B876" t="s">
        <v>3726</v>
      </c>
      <c r="C876" t="s">
        <v>1790</v>
      </c>
      <c r="D876" t="s">
        <v>1790</v>
      </c>
      <c r="E876" t="s">
        <v>1790</v>
      </c>
      <c r="F876" t="s">
        <v>2164</v>
      </c>
      <c r="G876" t="s">
        <v>1807</v>
      </c>
    </row>
    <row r="877" spans="1:7">
      <c r="A877" t="s">
        <v>3668</v>
      </c>
      <c r="B877" t="s">
        <v>3727</v>
      </c>
      <c r="C877" t="s">
        <v>1790</v>
      </c>
      <c r="D877" t="s">
        <v>1790</v>
      </c>
      <c r="E877" t="s">
        <v>1790</v>
      </c>
      <c r="F877" t="s">
        <v>3723</v>
      </c>
      <c r="G877" t="s">
        <v>1807</v>
      </c>
    </row>
    <row r="878" spans="1:7">
      <c r="A878" t="s">
        <v>3668</v>
      </c>
      <c r="B878" t="s">
        <v>3728</v>
      </c>
      <c r="C878" t="s">
        <v>1790</v>
      </c>
      <c r="D878" t="s">
        <v>1790</v>
      </c>
      <c r="E878" t="s">
        <v>1790</v>
      </c>
      <c r="F878" t="s">
        <v>2221</v>
      </c>
      <c r="G878" t="s">
        <v>1807</v>
      </c>
    </row>
    <row r="879" spans="1:7">
      <c r="A879" t="s">
        <v>3668</v>
      </c>
      <c r="B879" t="s">
        <v>3729</v>
      </c>
      <c r="C879" t="s">
        <v>1790</v>
      </c>
      <c r="D879" t="s">
        <v>1790</v>
      </c>
      <c r="E879" t="s">
        <v>1790</v>
      </c>
      <c r="F879" t="s">
        <v>2147</v>
      </c>
      <c r="G879" t="s">
        <v>1807</v>
      </c>
    </row>
    <row r="880" spans="1:7">
      <c r="A880" t="s">
        <v>3668</v>
      </c>
      <c r="B880" t="s">
        <v>3730</v>
      </c>
      <c r="C880" t="s">
        <v>1790</v>
      </c>
      <c r="D880" t="s">
        <v>1790</v>
      </c>
      <c r="E880" t="s">
        <v>1790</v>
      </c>
      <c r="F880" t="s">
        <v>3731</v>
      </c>
      <c r="G880" t="s">
        <v>1807</v>
      </c>
    </row>
    <row r="881" spans="1:7">
      <c r="A881" t="s">
        <v>3668</v>
      </c>
      <c r="B881" t="s">
        <v>3732</v>
      </c>
      <c r="C881" t="s">
        <v>1790</v>
      </c>
      <c r="D881" t="s">
        <v>1790</v>
      </c>
      <c r="E881" t="s">
        <v>1790</v>
      </c>
      <c r="F881" t="s">
        <v>2166</v>
      </c>
      <c r="G881" t="s">
        <v>1807</v>
      </c>
    </row>
    <row r="882" spans="1:7">
      <c r="A882" t="s">
        <v>3668</v>
      </c>
      <c r="B882" t="s">
        <v>3733</v>
      </c>
      <c r="C882" t="s">
        <v>1790</v>
      </c>
      <c r="D882" t="s">
        <v>1790</v>
      </c>
      <c r="E882" t="s">
        <v>1790</v>
      </c>
      <c r="F882" t="s">
        <v>3672</v>
      </c>
      <c r="G882" t="s">
        <v>1807</v>
      </c>
    </row>
    <row r="883" spans="1:7">
      <c r="A883" t="s">
        <v>3668</v>
      </c>
      <c r="B883" t="s">
        <v>3734</v>
      </c>
      <c r="C883" t="s">
        <v>1790</v>
      </c>
      <c r="D883" t="s">
        <v>1790</v>
      </c>
      <c r="E883" t="s">
        <v>1790</v>
      </c>
      <c r="F883" t="s">
        <v>3735</v>
      </c>
      <c r="G883" t="s">
        <v>1807</v>
      </c>
    </row>
    <row r="884" spans="1:7">
      <c r="A884" t="s">
        <v>3668</v>
      </c>
      <c r="B884" t="s">
        <v>3736</v>
      </c>
      <c r="C884" t="s">
        <v>1790</v>
      </c>
      <c r="D884" t="s">
        <v>1790</v>
      </c>
      <c r="E884" t="s">
        <v>1790</v>
      </c>
      <c r="F884" t="s">
        <v>2248</v>
      </c>
      <c r="G884" t="s">
        <v>1807</v>
      </c>
    </row>
    <row r="885" spans="1:7">
      <c r="A885" t="s">
        <v>3668</v>
      </c>
      <c r="B885" t="s">
        <v>3737</v>
      </c>
      <c r="C885" t="s">
        <v>1790</v>
      </c>
      <c r="D885" t="s">
        <v>1790</v>
      </c>
      <c r="E885" t="s">
        <v>1790</v>
      </c>
      <c r="F885" t="s">
        <v>2248</v>
      </c>
      <c r="G885" t="s">
        <v>1807</v>
      </c>
    </row>
    <row r="886" spans="1:7">
      <c r="A886" t="s">
        <v>3668</v>
      </c>
      <c r="B886" t="s">
        <v>3738</v>
      </c>
      <c r="C886" t="s">
        <v>1790</v>
      </c>
      <c r="D886" t="s">
        <v>1790</v>
      </c>
      <c r="E886" t="s">
        <v>1790</v>
      </c>
      <c r="F886" t="s">
        <v>3675</v>
      </c>
      <c r="G886" t="s">
        <v>1807</v>
      </c>
    </row>
    <row r="887" spans="1:7">
      <c r="A887" t="s">
        <v>3668</v>
      </c>
      <c r="B887" t="s">
        <v>3739</v>
      </c>
      <c r="C887" t="s">
        <v>1790</v>
      </c>
      <c r="D887" t="s">
        <v>1790</v>
      </c>
      <c r="E887" t="s">
        <v>1790</v>
      </c>
      <c r="F887" t="s">
        <v>3699</v>
      </c>
      <c r="G887" t="s">
        <v>1807</v>
      </c>
    </row>
    <row r="888" spans="1:7">
      <c r="A888" t="s">
        <v>3668</v>
      </c>
      <c r="B888" t="s">
        <v>3740</v>
      </c>
      <c r="C888" t="s">
        <v>1790</v>
      </c>
      <c r="D888" t="s">
        <v>1790</v>
      </c>
      <c r="E888" t="s">
        <v>1790</v>
      </c>
      <c r="F888" t="s">
        <v>3741</v>
      </c>
      <c r="G888" t="s">
        <v>1807</v>
      </c>
    </row>
    <row r="889" spans="1:7">
      <c r="A889" t="s">
        <v>3668</v>
      </c>
      <c r="B889" t="s">
        <v>3742</v>
      </c>
      <c r="C889" t="s">
        <v>1790</v>
      </c>
      <c r="D889" t="s">
        <v>1790</v>
      </c>
      <c r="E889" t="s">
        <v>1790</v>
      </c>
      <c r="F889" t="s">
        <v>3706</v>
      </c>
      <c r="G889" t="s">
        <v>1807</v>
      </c>
    </row>
    <row r="890" spans="1:7">
      <c r="A890" t="s">
        <v>3668</v>
      </c>
      <c r="B890" t="s">
        <v>3743</v>
      </c>
      <c r="C890" t="s">
        <v>1790</v>
      </c>
      <c r="D890" t="s">
        <v>1790</v>
      </c>
      <c r="E890" t="s">
        <v>1790</v>
      </c>
      <c r="F890" t="s">
        <v>3699</v>
      </c>
      <c r="G890" t="s">
        <v>1807</v>
      </c>
    </row>
    <row r="891" spans="1:7">
      <c r="A891" t="s">
        <v>3668</v>
      </c>
      <c r="B891" t="s">
        <v>3744</v>
      </c>
      <c r="C891" t="s">
        <v>1790</v>
      </c>
      <c r="D891" t="s">
        <v>1790</v>
      </c>
      <c r="E891" t="s">
        <v>1790</v>
      </c>
      <c r="F891" t="s">
        <v>3745</v>
      </c>
      <c r="G891" t="s">
        <v>1807</v>
      </c>
    </row>
    <row r="892" spans="1:7">
      <c r="A892" t="s">
        <v>3668</v>
      </c>
      <c r="B892" t="s">
        <v>3746</v>
      </c>
      <c r="C892" t="s">
        <v>1790</v>
      </c>
      <c r="D892" t="s">
        <v>1790</v>
      </c>
      <c r="E892" t="s">
        <v>1790</v>
      </c>
      <c r="F892" t="s">
        <v>3745</v>
      </c>
      <c r="G892" t="s">
        <v>1807</v>
      </c>
    </row>
    <row r="893" spans="1:7">
      <c r="A893" t="s">
        <v>3668</v>
      </c>
      <c r="B893" t="s">
        <v>3747</v>
      </c>
      <c r="C893" t="s">
        <v>1790</v>
      </c>
      <c r="D893" t="s">
        <v>1790</v>
      </c>
      <c r="E893" t="s">
        <v>1790</v>
      </c>
      <c r="F893" t="s">
        <v>3745</v>
      </c>
      <c r="G893" t="s">
        <v>1807</v>
      </c>
    </row>
    <row r="894" spans="1:7">
      <c r="A894" t="s">
        <v>3668</v>
      </c>
      <c r="B894" t="s">
        <v>3748</v>
      </c>
      <c r="C894" t="s">
        <v>1790</v>
      </c>
      <c r="D894" t="s">
        <v>1790</v>
      </c>
      <c r="E894" t="s">
        <v>1790</v>
      </c>
      <c r="F894" t="s">
        <v>3699</v>
      </c>
      <c r="G894" t="s">
        <v>1807</v>
      </c>
    </row>
    <row r="895" spans="1:7">
      <c r="A895" t="s">
        <v>3668</v>
      </c>
      <c r="B895" t="s">
        <v>3749</v>
      </c>
      <c r="C895" t="s">
        <v>1790</v>
      </c>
      <c r="D895" t="s">
        <v>1790</v>
      </c>
      <c r="E895" t="s">
        <v>1790</v>
      </c>
      <c r="F895" t="s">
        <v>3745</v>
      </c>
      <c r="G895" t="s">
        <v>1807</v>
      </c>
    </row>
    <row r="896" spans="1:7">
      <c r="A896" t="s">
        <v>3668</v>
      </c>
      <c r="B896" t="s">
        <v>3750</v>
      </c>
      <c r="C896" t="s">
        <v>1790</v>
      </c>
      <c r="D896" t="s">
        <v>1790</v>
      </c>
      <c r="E896" t="s">
        <v>1790</v>
      </c>
      <c r="F896" t="s">
        <v>3751</v>
      </c>
      <c r="G896" t="s">
        <v>1807</v>
      </c>
    </row>
    <row r="897" spans="1:7">
      <c r="A897" t="s">
        <v>3668</v>
      </c>
      <c r="B897" t="s">
        <v>3752</v>
      </c>
      <c r="C897" t="s">
        <v>1790</v>
      </c>
      <c r="D897" t="s">
        <v>1790</v>
      </c>
      <c r="E897" t="s">
        <v>1790</v>
      </c>
      <c r="F897" t="s">
        <v>3745</v>
      </c>
      <c r="G897" t="s">
        <v>1807</v>
      </c>
    </row>
    <row r="898" spans="1:7">
      <c r="A898" t="s">
        <v>3668</v>
      </c>
      <c r="B898" t="s">
        <v>3753</v>
      </c>
      <c r="C898" t="s">
        <v>1790</v>
      </c>
      <c r="D898" t="s">
        <v>1790</v>
      </c>
      <c r="E898" t="s">
        <v>1790</v>
      </c>
      <c r="F898" t="s">
        <v>3731</v>
      </c>
      <c r="G898" t="s">
        <v>1807</v>
      </c>
    </row>
    <row r="899" spans="1:7">
      <c r="A899" t="s">
        <v>3668</v>
      </c>
      <c r="B899" t="s">
        <v>3754</v>
      </c>
      <c r="C899" t="s">
        <v>1790</v>
      </c>
      <c r="D899" t="s">
        <v>1790</v>
      </c>
      <c r="E899" t="s">
        <v>1790</v>
      </c>
      <c r="F899" t="s">
        <v>3675</v>
      </c>
      <c r="G899" t="s">
        <v>1807</v>
      </c>
    </row>
    <row r="900" spans="1:7">
      <c r="A900" t="s">
        <v>3668</v>
      </c>
      <c r="B900" t="s">
        <v>3755</v>
      </c>
      <c r="C900" t="s">
        <v>1792</v>
      </c>
      <c r="D900" t="s">
        <v>1792</v>
      </c>
      <c r="E900">
        <v>13.99</v>
      </c>
      <c r="F900" t="s">
        <v>3756</v>
      </c>
      <c r="G900" t="s">
        <v>1807</v>
      </c>
    </row>
    <row r="901" spans="1:7">
      <c r="A901" t="s">
        <v>3668</v>
      </c>
      <c r="B901" t="s">
        <v>3757</v>
      </c>
      <c r="C901" t="s">
        <v>1914</v>
      </c>
      <c r="D901" t="s">
        <v>1914</v>
      </c>
      <c r="E901">
        <v>9.99</v>
      </c>
      <c r="F901" t="s">
        <v>2344</v>
      </c>
      <c r="G901" t="s">
        <v>1807</v>
      </c>
    </row>
    <row r="902" spans="1:7">
      <c r="A902" t="s">
        <v>3668</v>
      </c>
      <c r="B902" t="s">
        <v>3758</v>
      </c>
      <c r="C902" t="s">
        <v>1792</v>
      </c>
      <c r="D902" t="s">
        <v>1792</v>
      </c>
      <c r="E902">
        <v>13.99</v>
      </c>
      <c r="F902" t="s">
        <v>3756</v>
      </c>
      <c r="G902" t="s">
        <v>1807</v>
      </c>
    </row>
    <row r="903" spans="1:7">
      <c r="A903" t="s">
        <v>3668</v>
      </c>
      <c r="B903" t="s">
        <v>3759</v>
      </c>
      <c r="C903" t="s">
        <v>1783</v>
      </c>
      <c r="D903" t="s">
        <v>1783</v>
      </c>
      <c r="E903">
        <v>28.99</v>
      </c>
      <c r="F903" t="s">
        <v>3760</v>
      </c>
      <c r="G903" t="s">
        <v>1807</v>
      </c>
    </row>
    <row r="904" spans="1:7">
      <c r="A904" t="s">
        <v>3668</v>
      </c>
      <c r="B904" t="s">
        <v>3761</v>
      </c>
      <c r="C904" t="s">
        <v>1790</v>
      </c>
      <c r="D904" t="s">
        <v>1790</v>
      </c>
      <c r="E904" t="s">
        <v>1790</v>
      </c>
      <c r="F904" t="s">
        <v>3762</v>
      </c>
      <c r="G904" t="s">
        <v>1807</v>
      </c>
    </row>
    <row r="905" spans="1:7">
      <c r="A905" t="s">
        <v>3668</v>
      </c>
      <c r="B905" t="s">
        <v>3763</v>
      </c>
      <c r="C905" t="s">
        <v>1790</v>
      </c>
      <c r="D905" t="s">
        <v>1790</v>
      </c>
      <c r="E905" t="s">
        <v>1790</v>
      </c>
      <c r="F905" t="s">
        <v>3764</v>
      </c>
      <c r="G905" t="s">
        <v>1807</v>
      </c>
    </row>
    <row r="906" spans="1:7">
      <c r="A906" t="s">
        <v>3668</v>
      </c>
      <c r="B906" t="s">
        <v>3765</v>
      </c>
      <c r="C906" t="s">
        <v>3766</v>
      </c>
      <c r="D906" t="s">
        <v>3767</v>
      </c>
      <c r="E906">
        <v>19.989999999999998</v>
      </c>
      <c r="F906" t="s">
        <v>3699</v>
      </c>
      <c r="G906" t="s">
        <v>1807</v>
      </c>
    </row>
    <row r="907" spans="1:7">
      <c r="A907" t="s">
        <v>3668</v>
      </c>
      <c r="B907" t="s">
        <v>3768</v>
      </c>
      <c r="C907" t="s">
        <v>1790</v>
      </c>
      <c r="D907" t="s">
        <v>1790</v>
      </c>
      <c r="E907" t="s">
        <v>1790</v>
      </c>
      <c r="F907" t="s">
        <v>3689</v>
      </c>
      <c r="G907" t="s">
        <v>1807</v>
      </c>
    </row>
    <row r="908" spans="1:7">
      <c r="A908" t="s">
        <v>3769</v>
      </c>
      <c r="B908" t="s">
        <v>3770</v>
      </c>
      <c r="C908" t="s">
        <v>3771</v>
      </c>
      <c r="D908" t="s">
        <v>3771</v>
      </c>
      <c r="E908">
        <v>10.79</v>
      </c>
      <c r="F908" t="s">
        <v>3494</v>
      </c>
      <c r="G908" t="s">
        <v>1807</v>
      </c>
    </row>
    <row r="909" spans="1:7">
      <c r="A909" t="s">
        <v>3769</v>
      </c>
      <c r="B909" t="s">
        <v>3772</v>
      </c>
      <c r="C909" t="s">
        <v>3478</v>
      </c>
      <c r="D909" t="s">
        <v>3478</v>
      </c>
      <c r="E909">
        <v>11.49</v>
      </c>
      <c r="F909" t="s">
        <v>3413</v>
      </c>
      <c r="G909" t="s">
        <v>1807</v>
      </c>
    </row>
    <row r="910" spans="1:7">
      <c r="A910" t="s">
        <v>3769</v>
      </c>
      <c r="B910" t="s">
        <v>3773</v>
      </c>
      <c r="C910" t="s">
        <v>1825</v>
      </c>
      <c r="D910" t="s">
        <v>1825</v>
      </c>
      <c r="E910">
        <v>8.59</v>
      </c>
      <c r="F910" t="s">
        <v>3487</v>
      </c>
      <c r="G910" t="s">
        <v>1807</v>
      </c>
    </row>
    <row r="911" spans="1:7">
      <c r="A911" t="s">
        <v>3769</v>
      </c>
      <c r="B911" t="s">
        <v>3774</v>
      </c>
      <c r="C911" t="s">
        <v>2956</v>
      </c>
      <c r="D911" t="s">
        <v>2956</v>
      </c>
      <c r="E911">
        <v>12.99</v>
      </c>
      <c r="F911" t="s">
        <v>3775</v>
      </c>
      <c r="G911" t="s">
        <v>1807</v>
      </c>
    </row>
    <row r="912" spans="1:7">
      <c r="A912" t="s">
        <v>3769</v>
      </c>
      <c r="B912" t="s">
        <v>3776</v>
      </c>
      <c r="C912" t="s">
        <v>3777</v>
      </c>
      <c r="D912" t="s">
        <v>3777</v>
      </c>
      <c r="E912">
        <v>9.99</v>
      </c>
      <c r="F912" t="s">
        <v>2114</v>
      </c>
      <c r="G912" t="s">
        <v>1807</v>
      </c>
    </row>
    <row r="913" spans="1:7">
      <c r="A913" t="s">
        <v>3769</v>
      </c>
      <c r="B913" t="s">
        <v>3778</v>
      </c>
      <c r="C913" t="s">
        <v>3779</v>
      </c>
      <c r="D913" t="s">
        <v>3779</v>
      </c>
      <c r="E913">
        <v>9.7899999999999991</v>
      </c>
      <c r="F913" t="s">
        <v>3424</v>
      </c>
      <c r="G913" t="s">
        <v>1807</v>
      </c>
    </row>
    <row r="914" spans="1:7">
      <c r="A914" t="s">
        <v>3769</v>
      </c>
      <c r="B914" t="s">
        <v>3780</v>
      </c>
      <c r="C914" t="s">
        <v>3781</v>
      </c>
      <c r="D914" t="s">
        <v>3781</v>
      </c>
      <c r="E914">
        <v>11.49</v>
      </c>
      <c r="F914" t="s">
        <v>3556</v>
      </c>
      <c r="G914" t="s">
        <v>1807</v>
      </c>
    </row>
    <row r="915" spans="1:7">
      <c r="A915" t="s">
        <v>3769</v>
      </c>
      <c r="B915" t="s">
        <v>3782</v>
      </c>
      <c r="C915" t="s">
        <v>3462</v>
      </c>
      <c r="D915" t="s">
        <v>3462</v>
      </c>
      <c r="E915">
        <v>9.69</v>
      </c>
      <c r="F915" t="s">
        <v>3413</v>
      </c>
      <c r="G915" t="s">
        <v>1807</v>
      </c>
    </row>
    <row r="916" spans="1:7">
      <c r="A916" t="s">
        <v>3769</v>
      </c>
      <c r="B916" t="s">
        <v>3783</v>
      </c>
      <c r="C916" t="s">
        <v>3462</v>
      </c>
      <c r="D916" t="s">
        <v>3462</v>
      </c>
      <c r="E916">
        <v>9.69</v>
      </c>
      <c r="F916" t="s">
        <v>3413</v>
      </c>
      <c r="G916" t="s">
        <v>1807</v>
      </c>
    </row>
    <row r="917" spans="1:7">
      <c r="A917" t="s">
        <v>3769</v>
      </c>
      <c r="B917" t="s">
        <v>3784</v>
      </c>
      <c r="C917" t="s">
        <v>3462</v>
      </c>
      <c r="D917" t="s">
        <v>3462</v>
      </c>
      <c r="E917">
        <v>9.69</v>
      </c>
      <c r="F917" t="s">
        <v>3413</v>
      </c>
      <c r="G917" t="s">
        <v>1807</v>
      </c>
    </row>
    <row r="918" spans="1:7">
      <c r="A918" t="s">
        <v>3769</v>
      </c>
      <c r="B918" t="s">
        <v>3785</v>
      </c>
      <c r="C918" t="s">
        <v>3786</v>
      </c>
      <c r="D918" t="s">
        <v>3787</v>
      </c>
      <c r="E918">
        <v>13.99</v>
      </c>
      <c r="F918" t="s">
        <v>3788</v>
      </c>
      <c r="G918" t="s">
        <v>1807</v>
      </c>
    </row>
    <row r="919" spans="1:7">
      <c r="A919" t="s">
        <v>3769</v>
      </c>
      <c r="B919" t="s">
        <v>3789</v>
      </c>
      <c r="C919" t="s">
        <v>3790</v>
      </c>
      <c r="D919" t="s">
        <v>3791</v>
      </c>
      <c r="E919">
        <v>18.489999999999998</v>
      </c>
      <c r="F919" t="s">
        <v>3792</v>
      </c>
      <c r="G919" t="s">
        <v>1807</v>
      </c>
    </row>
    <row r="920" spans="1:7">
      <c r="A920" t="s">
        <v>3769</v>
      </c>
      <c r="B920" t="s">
        <v>3793</v>
      </c>
      <c r="C920" t="s">
        <v>3794</v>
      </c>
      <c r="D920" t="s">
        <v>3795</v>
      </c>
      <c r="E920">
        <v>8.99</v>
      </c>
      <c r="F920" t="s">
        <v>3796</v>
      </c>
      <c r="G920" t="s">
        <v>1807</v>
      </c>
    </row>
    <row r="921" spans="1:7">
      <c r="A921" t="s">
        <v>3769</v>
      </c>
      <c r="B921" t="s">
        <v>3797</v>
      </c>
      <c r="C921" t="s">
        <v>3798</v>
      </c>
      <c r="D921" t="s">
        <v>3799</v>
      </c>
      <c r="E921">
        <v>9.99</v>
      </c>
      <c r="F921" t="s">
        <v>3800</v>
      </c>
      <c r="G921" t="s">
        <v>1807</v>
      </c>
    </row>
    <row r="922" spans="1:7">
      <c r="A922" t="s">
        <v>3769</v>
      </c>
      <c r="B922" t="s">
        <v>3801</v>
      </c>
      <c r="C922" t="s">
        <v>3802</v>
      </c>
      <c r="D922" t="s">
        <v>3803</v>
      </c>
      <c r="E922">
        <v>20.99</v>
      </c>
      <c r="F922" t="s">
        <v>3804</v>
      </c>
      <c r="G922" t="s">
        <v>1807</v>
      </c>
    </row>
    <row r="923" spans="1:7">
      <c r="A923" t="s">
        <v>3769</v>
      </c>
      <c r="B923" t="s">
        <v>3805</v>
      </c>
      <c r="C923" t="s">
        <v>3806</v>
      </c>
      <c r="D923" t="s">
        <v>3807</v>
      </c>
      <c r="E923">
        <v>16.989999999999998</v>
      </c>
      <c r="F923" t="s">
        <v>3808</v>
      </c>
      <c r="G923" t="s">
        <v>1807</v>
      </c>
    </row>
    <row r="924" spans="1:7">
      <c r="A924" t="s">
        <v>3769</v>
      </c>
      <c r="B924" t="s">
        <v>3809</v>
      </c>
      <c r="C924" t="s">
        <v>3810</v>
      </c>
      <c r="D924" t="s">
        <v>3810</v>
      </c>
      <c r="E924">
        <v>15.99</v>
      </c>
      <c r="F924" t="s">
        <v>2114</v>
      </c>
      <c r="G924" t="s">
        <v>1807</v>
      </c>
    </row>
    <row r="925" spans="1:7">
      <c r="A925" t="s">
        <v>3769</v>
      </c>
      <c r="B925" t="s">
        <v>3811</v>
      </c>
      <c r="C925" t="s">
        <v>3812</v>
      </c>
      <c r="D925" t="s">
        <v>3812</v>
      </c>
      <c r="E925">
        <v>18.79</v>
      </c>
      <c r="F925" t="s">
        <v>2246</v>
      </c>
      <c r="G925" t="s">
        <v>1807</v>
      </c>
    </row>
    <row r="926" spans="1:7">
      <c r="A926" t="s">
        <v>3769</v>
      </c>
      <c r="B926" t="s">
        <v>3813</v>
      </c>
      <c r="C926" t="s">
        <v>3814</v>
      </c>
      <c r="D926" t="s">
        <v>3814</v>
      </c>
      <c r="E926">
        <v>18.489999999999998</v>
      </c>
      <c r="F926" t="s">
        <v>2114</v>
      </c>
      <c r="G926" t="s">
        <v>1807</v>
      </c>
    </row>
    <row r="927" spans="1:7">
      <c r="A927" t="s">
        <v>3769</v>
      </c>
      <c r="B927" t="s">
        <v>3815</v>
      </c>
      <c r="C927" t="s">
        <v>3816</v>
      </c>
      <c r="D927" t="s">
        <v>3816</v>
      </c>
      <c r="E927">
        <v>13.59</v>
      </c>
      <c r="F927" t="s">
        <v>2974</v>
      </c>
      <c r="G927" t="s">
        <v>1807</v>
      </c>
    </row>
    <row r="928" spans="1:7">
      <c r="A928" t="s">
        <v>3769</v>
      </c>
      <c r="B928" t="s">
        <v>3817</v>
      </c>
      <c r="C928" t="s">
        <v>3818</v>
      </c>
      <c r="D928" t="s">
        <v>3818</v>
      </c>
      <c r="E928">
        <v>16.989999999999998</v>
      </c>
      <c r="F928" t="s">
        <v>3551</v>
      </c>
      <c r="G928" t="s">
        <v>1807</v>
      </c>
    </row>
    <row r="929" spans="1:7">
      <c r="A929" t="s">
        <v>3769</v>
      </c>
      <c r="B929" t="s">
        <v>3819</v>
      </c>
      <c r="C929" t="s">
        <v>3820</v>
      </c>
      <c r="D929" t="s">
        <v>3820</v>
      </c>
      <c r="E929">
        <v>10.99</v>
      </c>
      <c r="F929" t="s">
        <v>2974</v>
      </c>
      <c r="G929" t="s">
        <v>1807</v>
      </c>
    </row>
    <row r="930" spans="1:7">
      <c r="A930" t="s">
        <v>3769</v>
      </c>
      <c r="B930" t="s">
        <v>3821</v>
      </c>
      <c r="C930" t="s">
        <v>3822</v>
      </c>
      <c r="E930">
        <v>22.99</v>
      </c>
      <c r="F930" t="s">
        <v>3823</v>
      </c>
      <c r="G930" t="s">
        <v>1807</v>
      </c>
    </row>
    <row r="931" spans="1:7">
      <c r="A931" t="s">
        <v>3769</v>
      </c>
      <c r="B931" t="s">
        <v>3824</v>
      </c>
      <c r="C931" t="s">
        <v>3825</v>
      </c>
      <c r="E931">
        <v>22.49</v>
      </c>
      <c r="F931" t="s">
        <v>3826</v>
      </c>
      <c r="G931" t="s">
        <v>1807</v>
      </c>
    </row>
    <row r="932" spans="1:7">
      <c r="A932" t="s">
        <v>3769</v>
      </c>
      <c r="B932" t="s">
        <v>3827</v>
      </c>
      <c r="C932" t="s">
        <v>3828</v>
      </c>
      <c r="E932">
        <v>16.989999999999998</v>
      </c>
      <c r="F932" t="s">
        <v>3829</v>
      </c>
      <c r="G932" t="s">
        <v>1807</v>
      </c>
    </row>
    <row r="933" spans="1:7">
      <c r="A933" t="s">
        <v>3769</v>
      </c>
      <c r="B933" t="s">
        <v>3830</v>
      </c>
      <c r="C933" t="s">
        <v>3831</v>
      </c>
      <c r="E933">
        <v>24.99</v>
      </c>
      <c r="F933" t="s">
        <v>3832</v>
      </c>
      <c r="G933" t="s">
        <v>1807</v>
      </c>
    </row>
    <row r="934" spans="1:7">
      <c r="A934" t="s">
        <v>3769</v>
      </c>
      <c r="B934" t="s">
        <v>3833</v>
      </c>
      <c r="C934" t="s">
        <v>3834</v>
      </c>
      <c r="D934" t="s">
        <v>3834</v>
      </c>
      <c r="E934">
        <v>15.49</v>
      </c>
      <c r="F934" t="s">
        <v>3556</v>
      </c>
      <c r="G934" t="s">
        <v>1807</v>
      </c>
    </row>
    <row r="935" spans="1:7">
      <c r="A935" t="s">
        <v>3769</v>
      </c>
      <c r="B935" t="s">
        <v>3835</v>
      </c>
      <c r="C935" t="s">
        <v>3836</v>
      </c>
      <c r="D935" t="s">
        <v>3836</v>
      </c>
      <c r="E935">
        <v>14.99</v>
      </c>
      <c r="F935" t="s">
        <v>3413</v>
      </c>
      <c r="G935" t="s">
        <v>1807</v>
      </c>
    </row>
    <row r="936" spans="1:7">
      <c r="A936" t="s">
        <v>3837</v>
      </c>
      <c r="B936" t="s">
        <v>3838</v>
      </c>
      <c r="C936" t="s">
        <v>2602</v>
      </c>
      <c r="D936" t="s">
        <v>2603</v>
      </c>
      <c r="E936">
        <v>19.989999999999998</v>
      </c>
      <c r="F936" t="s">
        <v>2774</v>
      </c>
      <c r="G936" t="s">
        <v>1892</v>
      </c>
    </row>
    <row r="937" spans="1:7">
      <c r="A937" t="s">
        <v>3837</v>
      </c>
      <c r="B937" t="s">
        <v>3839</v>
      </c>
      <c r="C937" t="s">
        <v>3087</v>
      </c>
      <c r="D937" t="s">
        <v>1887</v>
      </c>
      <c r="E937">
        <v>14.99</v>
      </c>
      <c r="F937" t="s">
        <v>2903</v>
      </c>
      <c r="G937" t="s">
        <v>1892</v>
      </c>
    </row>
    <row r="938" spans="1:7">
      <c r="A938" t="s">
        <v>3837</v>
      </c>
      <c r="B938" t="s">
        <v>3840</v>
      </c>
      <c r="C938" t="s">
        <v>3841</v>
      </c>
      <c r="D938" t="s">
        <v>1842</v>
      </c>
      <c r="E938">
        <v>15.99</v>
      </c>
      <c r="F938" t="s">
        <v>2607</v>
      </c>
      <c r="G938" t="s">
        <v>1892</v>
      </c>
    </row>
    <row r="939" spans="1:7">
      <c r="A939" t="s">
        <v>3837</v>
      </c>
      <c r="B939" t="s">
        <v>3842</v>
      </c>
      <c r="C939" t="s">
        <v>2669</v>
      </c>
      <c r="D939" t="s">
        <v>2375</v>
      </c>
      <c r="E939">
        <v>9.99</v>
      </c>
      <c r="F939" t="s">
        <v>1840</v>
      </c>
      <c r="G939" t="s">
        <v>1892</v>
      </c>
    </row>
    <row r="940" spans="1:7">
      <c r="A940" t="s">
        <v>3837</v>
      </c>
      <c r="B940" t="s">
        <v>3843</v>
      </c>
      <c r="C940" t="s">
        <v>2603</v>
      </c>
      <c r="D940" t="s">
        <v>2603</v>
      </c>
      <c r="E940">
        <v>16.989999999999998</v>
      </c>
      <c r="F940" t="s">
        <v>2620</v>
      </c>
      <c r="G940" t="s">
        <v>1892</v>
      </c>
    </row>
    <row r="941" spans="1:7">
      <c r="A941" t="s">
        <v>3837</v>
      </c>
      <c r="B941" t="s">
        <v>3844</v>
      </c>
      <c r="C941" t="s">
        <v>3845</v>
      </c>
      <c r="D941" t="s">
        <v>3846</v>
      </c>
      <c r="E941">
        <v>13.99</v>
      </c>
      <c r="F941" t="s">
        <v>2597</v>
      </c>
      <c r="G941" t="s">
        <v>1892</v>
      </c>
    </row>
    <row r="942" spans="1:7">
      <c r="A942" t="s">
        <v>3837</v>
      </c>
      <c r="B942" t="s">
        <v>3847</v>
      </c>
      <c r="C942" t="s">
        <v>3848</v>
      </c>
      <c r="D942" t="s">
        <v>3849</v>
      </c>
      <c r="E942">
        <v>9.7899999999999991</v>
      </c>
      <c r="F942" t="s">
        <v>3850</v>
      </c>
      <c r="G942" t="s">
        <v>1892</v>
      </c>
    </row>
    <row r="943" spans="1:7">
      <c r="A943" t="s">
        <v>3837</v>
      </c>
      <c r="B943" t="s">
        <v>3851</v>
      </c>
      <c r="C943" t="s">
        <v>3057</v>
      </c>
      <c r="D943" t="s">
        <v>3057</v>
      </c>
      <c r="E943">
        <v>34.79</v>
      </c>
      <c r="F943" t="s">
        <v>2437</v>
      </c>
      <c r="G943" t="s">
        <v>1892</v>
      </c>
    </row>
    <row r="944" spans="1:7">
      <c r="A944" t="s">
        <v>3837</v>
      </c>
      <c r="B944" t="s">
        <v>3852</v>
      </c>
      <c r="C944" t="s">
        <v>3853</v>
      </c>
      <c r="D944" t="s">
        <v>3854</v>
      </c>
      <c r="E944">
        <v>12.99</v>
      </c>
      <c r="F944" t="s">
        <v>3855</v>
      </c>
      <c r="G944" t="s">
        <v>1892</v>
      </c>
    </row>
    <row r="945" spans="1:7">
      <c r="A945" t="s">
        <v>3837</v>
      </c>
      <c r="B945" t="s">
        <v>3856</v>
      </c>
      <c r="C945" t="s">
        <v>3002</v>
      </c>
      <c r="D945" t="s">
        <v>1778</v>
      </c>
      <c r="E945">
        <v>11.69</v>
      </c>
      <c r="F945" t="s">
        <v>3857</v>
      </c>
      <c r="G945" t="s">
        <v>1892</v>
      </c>
    </row>
    <row r="946" spans="1:7">
      <c r="A946" t="s">
        <v>3837</v>
      </c>
      <c r="B946" t="s">
        <v>3858</v>
      </c>
      <c r="C946" t="s">
        <v>2583</v>
      </c>
      <c r="D946" t="s">
        <v>2583</v>
      </c>
      <c r="E946">
        <v>19.989999999999998</v>
      </c>
      <c r="F946" t="s">
        <v>3859</v>
      </c>
      <c r="G946" t="s">
        <v>1892</v>
      </c>
    </row>
    <row r="947" spans="1:7">
      <c r="A947" t="s">
        <v>3837</v>
      </c>
      <c r="B947" t="s">
        <v>3860</v>
      </c>
      <c r="C947" t="s">
        <v>3478</v>
      </c>
      <c r="D947" t="s">
        <v>3478</v>
      </c>
      <c r="E947">
        <v>28.99</v>
      </c>
      <c r="F947" t="s">
        <v>3861</v>
      </c>
      <c r="G947" t="s">
        <v>1892</v>
      </c>
    </row>
    <row r="948" spans="1:7">
      <c r="A948" t="s">
        <v>3837</v>
      </c>
      <c r="B948" t="s">
        <v>3862</v>
      </c>
      <c r="C948" t="s">
        <v>2583</v>
      </c>
      <c r="D948" t="s">
        <v>2583</v>
      </c>
      <c r="E948">
        <v>30.99</v>
      </c>
      <c r="F948" t="s">
        <v>2957</v>
      </c>
      <c r="G948" t="s">
        <v>1892</v>
      </c>
    </row>
    <row r="949" spans="1:7">
      <c r="A949" t="s">
        <v>3837</v>
      </c>
      <c r="B949" t="s">
        <v>3863</v>
      </c>
      <c r="C949" t="s">
        <v>3108</v>
      </c>
      <c r="D949" t="s">
        <v>1781</v>
      </c>
      <c r="E949">
        <v>19.989999999999998</v>
      </c>
      <c r="F949" t="s">
        <v>3864</v>
      </c>
      <c r="G949" t="s">
        <v>1892</v>
      </c>
    </row>
    <row r="950" spans="1:7">
      <c r="A950" t="s">
        <v>3837</v>
      </c>
      <c r="B950" t="s">
        <v>3865</v>
      </c>
      <c r="C950" t="s">
        <v>3866</v>
      </c>
      <c r="D950" t="s">
        <v>3867</v>
      </c>
      <c r="E950">
        <v>38.89</v>
      </c>
      <c r="F950" t="s">
        <v>1853</v>
      </c>
      <c r="G950" t="s">
        <v>1892</v>
      </c>
    </row>
    <row r="951" spans="1:7">
      <c r="A951" t="s">
        <v>3837</v>
      </c>
      <c r="B951" t="s">
        <v>3868</v>
      </c>
      <c r="C951" t="s">
        <v>3869</v>
      </c>
      <c r="D951" t="s">
        <v>3870</v>
      </c>
      <c r="E951">
        <v>19.690000000000001</v>
      </c>
      <c r="F951" t="s">
        <v>3871</v>
      </c>
      <c r="G951" t="s">
        <v>1892</v>
      </c>
    </row>
    <row r="952" spans="1:7">
      <c r="A952" t="s">
        <v>3837</v>
      </c>
      <c r="B952" t="s">
        <v>3872</v>
      </c>
      <c r="C952" t="s">
        <v>3873</v>
      </c>
      <c r="D952" t="s">
        <v>1781</v>
      </c>
      <c r="E952">
        <v>10.99</v>
      </c>
      <c r="F952" t="s">
        <v>3028</v>
      </c>
      <c r="G952" t="s">
        <v>1892</v>
      </c>
    </row>
    <row r="953" spans="1:7">
      <c r="A953" t="s">
        <v>3837</v>
      </c>
      <c r="B953" t="s">
        <v>3874</v>
      </c>
      <c r="C953" t="s">
        <v>3875</v>
      </c>
      <c r="D953" t="s">
        <v>3876</v>
      </c>
      <c r="E953">
        <v>49.99</v>
      </c>
      <c r="F953" t="s">
        <v>3877</v>
      </c>
      <c r="G953" t="s">
        <v>1892</v>
      </c>
    </row>
    <row r="954" spans="1:7">
      <c r="A954" t="s">
        <v>3837</v>
      </c>
      <c r="B954" t="s">
        <v>3878</v>
      </c>
      <c r="C954" t="s">
        <v>3879</v>
      </c>
      <c r="D954" t="s">
        <v>3880</v>
      </c>
      <c r="E954">
        <v>56.99</v>
      </c>
      <c r="F954" t="s">
        <v>3881</v>
      </c>
      <c r="G954" t="s">
        <v>1892</v>
      </c>
    </row>
    <row r="955" spans="1:7">
      <c r="A955" t="s">
        <v>3837</v>
      </c>
      <c r="B955" t="s">
        <v>3882</v>
      </c>
      <c r="C955" t="s">
        <v>3883</v>
      </c>
      <c r="D955" t="s">
        <v>3883</v>
      </c>
      <c r="E955">
        <v>4.49</v>
      </c>
      <c r="F955" t="s">
        <v>3775</v>
      </c>
      <c r="G955" t="s">
        <v>1892</v>
      </c>
    </row>
    <row r="956" spans="1:7">
      <c r="A956" t="s">
        <v>3837</v>
      </c>
      <c r="B956" t="s">
        <v>3884</v>
      </c>
      <c r="C956" t="s">
        <v>3885</v>
      </c>
      <c r="D956" t="s">
        <v>3885</v>
      </c>
      <c r="E956">
        <v>10.99</v>
      </c>
      <c r="F956" t="s">
        <v>3556</v>
      </c>
      <c r="G956" t="s">
        <v>1892</v>
      </c>
    </row>
    <row r="957" spans="1:7">
      <c r="A957" t="s">
        <v>3837</v>
      </c>
      <c r="B957" t="s">
        <v>3886</v>
      </c>
      <c r="C957" t="s">
        <v>1820</v>
      </c>
      <c r="D957" t="s">
        <v>1820</v>
      </c>
      <c r="E957">
        <v>33.49</v>
      </c>
      <c r="F957" t="s">
        <v>2982</v>
      </c>
      <c r="G957" t="s">
        <v>1892</v>
      </c>
    </row>
    <row r="958" spans="1:7">
      <c r="A958" t="s">
        <v>3837</v>
      </c>
      <c r="B958" t="s">
        <v>3887</v>
      </c>
      <c r="C958" t="s">
        <v>3888</v>
      </c>
      <c r="D958" t="s">
        <v>3889</v>
      </c>
      <c r="E958">
        <v>22.99</v>
      </c>
      <c r="F958" t="s">
        <v>3890</v>
      </c>
      <c r="G958" t="s">
        <v>1892</v>
      </c>
    </row>
    <row r="959" spans="1:7">
      <c r="A959" t="s">
        <v>3837</v>
      </c>
      <c r="B959" t="s">
        <v>3891</v>
      </c>
      <c r="C959" t="s">
        <v>3885</v>
      </c>
      <c r="D959" t="s">
        <v>3885</v>
      </c>
      <c r="E959">
        <v>13.99</v>
      </c>
      <c r="F959" t="s">
        <v>3424</v>
      </c>
      <c r="G959" t="s">
        <v>1892</v>
      </c>
    </row>
    <row r="960" spans="1:7">
      <c r="A960" t="s">
        <v>3837</v>
      </c>
      <c r="B960" t="s">
        <v>3892</v>
      </c>
      <c r="C960" t="s">
        <v>3002</v>
      </c>
      <c r="D960" t="s">
        <v>1778</v>
      </c>
      <c r="E960">
        <v>9.99</v>
      </c>
      <c r="F960" t="s">
        <v>3893</v>
      </c>
      <c r="G960" t="s">
        <v>1892</v>
      </c>
    </row>
    <row r="961" spans="1:7">
      <c r="A961" t="s">
        <v>3837</v>
      </c>
      <c r="B961" t="s">
        <v>3894</v>
      </c>
      <c r="C961" t="s">
        <v>3895</v>
      </c>
      <c r="D961" t="s">
        <v>3896</v>
      </c>
      <c r="E961">
        <v>10.99</v>
      </c>
      <c r="F961" t="s">
        <v>3556</v>
      </c>
      <c r="G961" t="s">
        <v>1892</v>
      </c>
    </row>
    <row r="962" spans="1:7">
      <c r="A962" t="s">
        <v>3837</v>
      </c>
      <c r="B962" t="s">
        <v>3897</v>
      </c>
      <c r="C962" t="s">
        <v>3898</v>
      </c>
      <c r="D962" t="s">
        <v>3614</v>
      </c>
      <c r="E962">
        <v>8.99</v>
      </c>
      <c r="F962" t="s">
        <v>2974</v>
      </c>
      <c r="G962" t="s">
        <v>1892</v>
      </c>
    </row>
    <row r="963" spans="1:7">
      <c r="A963" t="s">
        <v>3837</v>
      </c>
      <c r="B963" t="s">
        <v>3899</v>
      </c>
      <c r="C963" t="s">
        <v>2657</v>
      </c>
      <c r="D963" t="s">
        <v>2657</v>
      </c>
      <c r="E963">
        <v>29.99</v>
      </c>
      <c r="F963" t="s">
        <v>3900</v>
      </c>
      <c r="G963" t="s">
        <v>1892</v>
      </c>
    </row>
    <row r="964" spans="1:7">
      <c r="A964" t="s">
        <v>3837</v>
      </c>
      <c r="B964" t="s">
        <v>3901</v>
      </c>
      <c r="C964" t="s">
        <v>2657</v>
      </c>
      <c r="D964" t="s">
        <v>2657</v>
      </c>
      <c r="E964">
        <v>27.99</v>
      </c>
      <c r="F964" t="s">
        <v>2921</v>
      </c>
      <c r="G964" t="s">
        <v>1892</v>
      </c>
    </row>
    <row r="965" spans="1:7">
      <c r="A965" t="s">
        <v>3837</v>
      </c>
      <c r="B965" t="s">
        <v>3902</v>
      </c>
      <c r="C965" t="s">
        <v>3879</v>
      </c>
      <c r="D965" t="s">
        <v>3880</v>
      </c>
      <c r="E965">
        <v>34.49</v>
      </c>
      <c r="F965" t="s">
        <v>3903</v>
      </c>
      <c r="G965" t="s">
        <v>1892</v>
      </c>
    </row>
    <row r="966" spans="1:7">
      <c r="A966" t="s">
        <v>3837</v>
      </c>
      <c r="B966" t="s">
        <v>3904</v>
      </c>
      <c r="E966">
        <v>19.989999999999998</v>
      </c>
      <c r="G966" t="s">
        <v>1892</v>
      </c>
    </row>
    <row r="967" spans="1:7">
      <c r="A967" t="s">
        <v>3837</v>
      </c>
      <c r="B967" t="s">
        <v>3905</v>
      </c>
      <c r="C967" t="s">
        <v>3906</v>
      </c>
      <c r="D967" t="s">
        <v>3906</v>
      </c>
      <c r="E967">
        <v>14.99</v>
      </c>
      <c r="F967" t="s">
        <v>3551</v>
      </c>
      <c r="G967" t="s">
        <v>1892</v>
      </c>
    </row>
    <row r="968" spans="1:7">
      <c r="A968" t="s">
        <v>3837</v>
      </c>
      <c r="B968" t="s">
        <v>3907</v>
      </c>
      <c r="C968" t="s">
        <v>3908</v>
      </c>
      <c r="D968" t="s">
        <v>3909</v>
      </c>
      <c r="E968">
        <v>13.99</v>
      </c>
      <c r="F968" t="s">
        <v>2974</v>
      </c>
      <c r="G968" t="s">
        <v>1892</v>
      </c>
    </row>
    <row r="969" spans="1:7">
      <c r="A969" t="s">
        <v>3837</v>
      </c>
      <c r="B969" t="s">
        <v>3910</v>
      </c>
      <c r="C969" t="s">
        <v>3911</v>
      </c>
      <c r="D969" t="s">
        <v>3912</v>
      </c>
      <c r="E969">
        <v>13.99</v>
      </c>
      <c r="F969" t="s">
        <v>2114</v>
      </c>
      <c r="G969" t="s">
        <v>1892</v>
      </c>
    </row>
    <row r="970" spans="1:7">
      <c r="A970" t="s">
        <v>3837</v>
      </c>
      <c r="B970" t="s">
        <v>3913</v>
      </c>
      <c r="C970" t="s">
        <v>3914</v>
      </c>
      <c r="D970" t="s">
        <v>2609</v>
      </c>
      <c r="E970">
        <v>15.99</v>
      </c>
      <c r="F970" t="s">
        <v>3915</v>
      </c>
      <c r="G970" t="s">
        <v>1892</v>
      </c>
    </row>
    <row r="971" spans="1:7">
      <c r="A971" t="s">
        <v>3837</v>
      </c>
      <c r="B971" t="s">
        <v>3916</v>
      </c>
      <c r="C971" t="s">
        <v>3917</v>
      </c>
      <c r="D971" t="s">
        <v>1870</v>
      </c>
      <c r="E971">
        <v>16.989999999999998</v>
      </c>
      <c r="F971" t="s">
        <v>2467</v>
      </c>
      <c r="G971" t="s">
        <v>1892</v>
      </c>
    </row>
    <row r="972" spans="1:7">
      <c r="A972" t="s">
        <v>3837</v>
      </c>
      <c r="B972" t="s">
        <v>3918</v>
      </c>
      <c r="C972" t="s">
        <v>3919</v>
      </c>
      <c r="D972" t="s">
        <v>2583</v>
      </c>
      <c r="E972">
        <v>19.989999999999998</v>
      </c>
      <c r="F972" t="s">
        <v>3859</v>
      </c>
      <c r="G972" t="s">
        <v>1892</v>
      </c>
    </row>
    <row r="973" spans="1:7">
      <c r="A973" t="s">
        <v>3837</v>
      </c>
      <c r="B973" t="s">
        <v>3920</v>
      </c>
      <c r="C973" t="s">
        <v>3921</v>
      </c>
      <c r="D973" t="s">
        <v>2478</v>
      </c>
      <c r="E973">
        <v>19.989999999999998</v>
      </c>
      <c r="F973" t="s">
        <v>3922</v>
      </c>
      <c r="G973" t="s">
        <v>1892</v>
      </c>
    </row>
    <row r="974" spans="1:7">
      <c r="A974" t="s">
        <v>3837</v>
      </c>
      <c r="B974" t="s">
        <v>3923</v>
      </c>
      <c r="C974" t="s">
        <v>3924</v>
      </c>
      <c r="D974" t="s">
        <v>3925</v>
      </c>
      <c r="E974">
        <v>10.99</v>
      </c>
      <c r="F974" t="s">
        <v>3926</v>
      </c>
      <c r="G974" t="s">
        <v>1892</v>
      </c>
    </row>
    <row r="975" spans="1:7">
      <c r="A975" t="s">
        <v>3837</v>
      </c>
      <c r="B975" t="s">
        <v>3927</v>
      </c>
      <c r="C975" t="s">
        <v>3422</v>
      </c>
      <c r="D975" t="s">
        <v>3423</v>
      </c>
      <c r="E975">
        <v>35.99</v>
      </c>
      <c r="F975" t="s">
        <v>3928</v>
      </c>
      <c r="G975" t="s">
        <v>1892</v>
      </c>
    </row>
    <row r="976" spans="1:7">
      <c r="A976" t="s">
        <v>3837</v>
      </c>
      <c r="B976" t="s">
        <v>3929</v>
      </c>
      <c r="C976" t="s">
        <v>1781</v>
      </c>
      <c r="D976" t="s">
        <v>1781</v>
      </c>
      <c r="E976">
        <v>13.49</v>
      </c>
      <c r="F976" t="s">
        <v>3930</v>
      </c>
      <c r="G976" t="s">
        <v>1892</v>
      </c>
    </row>
    <row r="977" spans="1:7">
      <c r="A977" t="s">
        <v>3837</v>
      </c>
      <c r="B977" t="s">
        <v>3931</v>
      </c>
      <c r="C977" t="s">
        <v>3932</v>
      </c>
      <c r="D977" t="s">
        <v>3932</v>
      </c>
      <c r="E977">
        <v>15.99</v>
      </c>
      <c r="F977" t="s">
        <v>3933</v>
      </c>
      <c r="G977" t="s">
        <v>1892</v>
      </c>
    </row>
    <row r="978" spans="1:7">
      <c r="A978" t="s">
        <v>3837</v>
      </c>
      <c r="B978" t="s">
        <v>3934</v>
      </c>
      <c r="C978" t="s">
        <v>2956</v>
      </c>
      <c r="D978" t="s">
        <v>2956</v>
      </c>
      <c r="E978">
        <v>37.49</v>
      </c>
      <c r="F978" t="s">
        <v>2081</v>
      </c>
      <c r="G978" t="s">
        <v>1892</v>
      </c>
    </row>
    <row r="979" spans="1:7">
      <c r="A979" t="s">
        <v>3837</v>
      </c>
      <c r="B979" t="s">
        <v>3935</v>
      </c>
      <c r="C979" t="s">
        <v>3936</v>
      </c>
      <c r="D979" t="s">
        <v>3936</v>
      </c>
      <c r="E979">
        <v>31.99</v>
      </c>
      <c r="F979" t="s">
        <v>2716</v>
      </c>
      <c r="G979" t="s">
        <v>1892</v>
      </c>
    </row>
    <row r="980" spans="1:7">
      <c r="A980" t="s">
        <v>3837</v>
      </c>
      <c r="B980" t="s">
        <v>3937</v>
      </c>
      <c r="C980" t="s">
        <v>2723</v>
      </c>
      <c r="D980" t="s">
        <v>2723</v>
      </c>
      <c r="E980">
        <v>13.49</v>
      </c>
      <c r="F980" t="s">
        <v>3938</v>
      </c>
      <c r="G980" t="s">
        <v>1892</v>
      </c>
    </row>
    <row r="981" spans="1:7">
      <c r="A981" t="s">
        <v>3837</v>
      </c>
      <c r="B981" t="s">
        <v>3939</v>
      </c>
      <c r="C981" t="s">
        <v>1801</v>
      </c>
      <c r="D981" t="s">
        <v>1801</v>
      </c>
      <c r="E981">
        <v>12.99</v>
      </c>
      <c r="F981" t="s">
        <v>3775</v>
      </c>
      <c r="G981" t="s">
        <v>1892</v>
      </c>
    </row>
    <row r="982" spans="1:7">
      <c r="A982" t="s">
        <v>3837</v>
      </c>
      <c r="B982" t="s">
        <v>3940</v>
      </c>
      <c r="C982" t="s">
        <v>3941</v>
      </c>
      <c r="D982" t="s">
        <v>3097</v>
      </c>
      <c r="E982">
        <v>12.99</v>
      </c>
      <c r="F982" t="s">
        <v>3942</v>
      </c>
      <c r="G982" t="s">
        <v>1892</v>
      </c>
    </row>
    <row r="983" spans="1:7">
      <c r="A983" t="s">
        <v>3837</v>
      </c>
      <c r="B983" t="s">
        <v>3943</v>
      </c>
      <c r="C983" t="s">
        <v>3944</v>
      </c>
      <c r="D983" t="s">
        <v>3945</v>
      </c>
      <c r="E983">
        <v>13.99</v>
      </c>
      <c r="F983" t="s">
        <v>3946</v>
      </c>
      <c r="G983" t="s">
        <v>1892</v>
      </c>
    </row>
    <row r="984" spans="1:7">
      <c r="A984" t="s">
        <v>3837</v>
      </c>
      <c r="B984" t="s">
        <v>3947</v>
      </c>
      <c r="C984" t="s">
        <v>3948</v>
      </c>
      <c r="D984" t="s">
        <v>2984</v>
      </c>
      <c r="E984">
        <v>14.99</v>
      </c>
      <c r="F984" t="s">
        <v>3949</v>
      </c>
      <c r="G984" t="s">
        <v>1892</v>
      </c>
    </row>
    <row r="985" spans="1:7">
      <c r="A985" t="s">
        <v>3837</v>
      </c>
      <c r="B985" t="s">
        <v>3950</v>
      </c>
      <c r="C985" t="s">
        <v>3944</v>
      </c>
      <c r="D985" t="s">
        <v>3945</v>
      </c>
      <c r="E985">
        <v>14.99</v>
      </c>
      <c r="F985" t="s">
        <v>3951</v>
      </c>
      <c r="G985" t="s">
        <v>1892</v>
      </c>
    </row>
    <row r="986" spans="1:7">
      <c r="A986" t="s">
        <v>3837</v>
      </c>
      <c r="B986" t="s">
        <v>3952</v>
      </c>
      <c r="C986" t="s">
        <v>3953</v>
      </c>
      <c r="D986" t="s">
        <v>3953</v>
      </c>
      <c r="E986">
        <v>39.99</v>
      </c>
      <c r="F986" t="s">
        <v>2921</v>
      </c>
      <c r="G986" t="s">
        <v>1892</v>
      </c>
    </row>
    <row r="987" spans="1:7">
      <c r="A987" t="s">
        <v>3837</v>
      </c>
      <c r="B987" t="s">
        <v>3954</v>
      </c>
      <c r="C987" t="s">
        <v>3955</v>
      </c>
      <c r="D987" t="s">
        <v>3955</v>
      </c>
      <c r="E987">
        <v>39.99</v>
      </c>
      <c r="F987" t="s">
        <v>2908</v>
      </c>
      <c r="G987" t="s">
        <v>1892</v>
      </c>
    </row>
    <row r="988" spans="1:7">
      <c r="A988" t="s">
        <v>3837</v>
      </c>
      <c r="B988" t="s">
        <v>3956</v>
      </c>
      <c r="C988" t="s">
        <v>3544</v>
      </c>
      <c r="D988" t="s">
        <v>3544</v>
      </c>
      <c r="E988">
        <v>39.99</v>
      </c>
      <c r="F988" t="s">
        <v>2061</v>
      </c>
      <c r="G988" t="s">
        <v>1892</v>
      </c>
    </row>
    <row r="989" spans="1:7">
      <c r="A989" t="s">
        <v>3837</v>
      </c>
      <c r="B989" t="s">
        <v>3957</v>
      </c>
      <c r="C989" t="s">
        <v>3958</v>
      </c>
      <c r="D989" t="s">
        <v>3958</v>
      </c>
      <c r="E989">
        <v>39.99</v>
      </c>
      <c r="F989" t="s">
        <v>1857</v>
      </c>
      <c r="G989" t="s">
        <v>1892</v>
      </c>
    </row>
    <row r="990" spans="1:7">
      <c r="A990" t="s">
        <v>3837</v>
      </c>
      <c r="B990" t="s">
        <v>3959</v>
      </c>
      <c r="C990" t="s">
        <v>1849</v>
      </c>
      <c r="D990" t="s">
        <v>1849</v>
      </c>
      <c r="E990">
        <v>10.49</v>
      </c>
      <c r="F990" t="s">
        <v>3551</v>
      </c>
      <c r="G990" t="s">
        <v>1892</v>
      </c>
    </row>
    <row r="991" spans="1:7">
      <c r="A991" t="s">
        <v>3837</v>
      </c>
      <c r="B991" t="s">
        <v>3960</v>
      </c>
      <c r="C991" t="s">
        <v>3961</v>
      </c>
      <c r="D991" t="s">
        <v>3961</v>
      </c>
      <c r="E991">
        <v>21.99</v>
      </c>
      <c r="F991" t="s">
        <v>3063</v>
      </c>
      <c r="G991" t="s">
        <v>1892</v>
      </c>
    </row>
    <row r="992" spans="1:7">
      <c r="A992" t="s">
        <v>3837</v>
      </c>
      <c r="B992" t="s">
        <v>3962</v>
      </c>
      <c r="C992" t="s">
        <v>3476</v>
      </c>
      <c r="D992" t="s">
        <v>3476</v>
      </c>
      <c r="E992">
        <v>22.49</v>
      </c>
      <c r="F992" t="s">
        <v>2246</v>
      </c>
      <c r="G992" t="s">
        <v>1892</v>
      </c>
    </row>
    <row r="993" spans="1:7">
      <c r="A993" t="s">
        <v>3837</v>
      </c>
      <c r="B993" t="s">
        <v>3963</v>
      </c>
      <c r="C993" t="s">
        <v>1830</v>
      </c>
      <c r="D993" t="s">
        <v>1830</v>
      </c>
      <c r="E993">
        <v>15.99</v>
      </c>
      <c r="F993" t="s">
        <v>2653</v>
      </c>
      <c r="G993" t="s">
        <v>1892</v>
      </c>
    </row>
    <row r="994" spans="1:7">
      <c r="A994" t="s">
        <v>3837</v>
      </c>
      <c r="B994" t="s">
        <v>3964</v>
      </c>
      <c r="C994" t="s">
        <v>3965</v>
      </c>
      <c r="D994" t="s">
        <v>3966</v>
      </c>
      <c r="E994">
        <v>10.99</v>
      </c>
      <c r="F994" t="s">
        <v>3424</v>
      </c>
      <c r="G994" t="s">
        <v>1892</v>
      </c>
    </row>
    <row r="995" spans="1:7">
      <c r="A995" t="s">
        <v>3837</v>
      </c>
      <c r="B995" t="s">
        <v>3967</v>
      </c>
      <c r="C995" t="s">
        <v>2322</v>
      </c>
      <c r="D995" t="s">
        <v>3968</v>
      </c>
      <c r="E995">
        <v>12.99</v>
      </c>
      <c r="F995" t="s">
        <v>2059</v>
      </c>
      <c r="G995" t="s">
        <v>1892</v>
      </c>
    </row>
    <row r="996" spans="1:7">
      <c r="A996" t="s">
        <v>3837</v>
      </c>
      <c r="B996" t="s">
        <v>3969</v>
      </c>
      <c r="C996" t="s">
        <v>3970</v>
      </c>
      <c r="D996" t="s">
        <v>3971</v>
      </c>
      <c r="E996">
        <v>17.989999999999998</v>
      </c>
      <c r="F996" t="s">
        <v>3556</v>
      </c>
      <c r="G996" t="s">
        <v>1892</v>
      </c>
    </row>
    <row r="997" spans="1:7">
      <c r="A997" t="s">
        <v>3837</v>
      </c>
      <c r="B997" t="s">
        <v>3972</v>
      </c>
      <c r="C997" t="s">
        <v>1820</v>
      </c>
      <c r="D997" t="s">
        <v>1820</v>
      </c>
      <c r="E997">
        <v>14.99</v>
      </c>
      <c r="F997" t="s">
        <v>3494</v>
      </c>
      <c r="G997" t="s">
        <v>1892</v>
      </c>
    </row>
    <row r="998" spans="1:7">
      <c r="A998" t="s">
        <v>3837</v>
      </c>
      <c r="B998" t="s">
        <v>3973</v>
      </c>
      <c r="C998" t="s">
        <v>3974</v>
      </c>
      <c r="D998" t="s">
        <v>3968</v>
      </c>
      <c r="E998">
        <v>12.99</v>
      </c>
      <c r="F998" t="s">
        <v>2059</v>
      </c>
      <c r="G998" t="s">
        <v>1892</v>
      </c>
    </row>
    <row r="999" spans="1:7">
      <c r="A999" t="s">
        <v>3837</v>
      </c>
      <c r="B999" t="s">
        <v>3975</v>
      </c>
      <c r="C999" t="s">
        <v>3976</v>
      </c>
      <c r="D999" t="s">
        <v>3977</v>
      </c>
      <c r="E999">
        <v>21.49</v>
      </c>
      <c r="F999" t="s">
        <v>3978</v>
      </c>
      <c r="G999" t="s">
        <v>1892</v>
      </c>
    </row>
    <row r="1000" spans="1:7">
      <c r="A1000" t="s">
        <v>3837</v>
      </c>
      <c r="B1000" t="s">
        <v>3979</v>
      </c>
      <c r="C1000" t="s">
        <v>3974</v>
      </c>
      <c r="D1000" t="s">
        <v>3968</v>
      </c>
      <c r="E1000">
        <v>12.99</v>
      </c>
      <c r="F1000" t="s">
        <v>2059</v>
      </c>
      <c r="G1000" t="s">
        <v>1892</v>
      </c>
    </row>
    <row r="1001" spans="1:7">
      <c r="A1001" t="s">
        <v>3837</v>
      </c>
      <c r="B1001" t="s">
        <v>3980</v>
      </c>
      <c r="C1001" t="s">
        <v>3961</v>
      </c>
      <c r="D1001" t="s">
        <v>3961</v>
      </c>
      <c r="E1001">
        <v>13.99</v>
      </c>
      <c r="F1001" t="s">
        <v>2114</v>
      </c>
      <c r="G1001" t="s">
        <v>1892</v>
      </c>
    </row>
    <row r="1002" spans="1:7">
      <c r="A1002" t="s">
        <v>3837</v>
      </c>
      <c r="B1002" t="s">
        <v>3981</v>
      </c>
      <c r="C1002" t="s">
        <v>3982</v>
      </c>
      <c r="D1002" t="s">
        <v>3781</v>
      </c>
      <c r="E1002">
        <v>21.99</v>
      </c>
      <c r="F1002" t="s">
        <v>3487</v>
      </c>
      <c r="G1002" t="s">
        <v>1892</v>
      </c>
    </row>
    <row r="1003" spans="1:7">
      <c r="A1003" t="s">
        <v>3837</v>
      </c>
      <c r="B1003" t="s">
        <v>3983</v>
      </c>
      <c r="C1003" t="s">
        <v>3896</v>
      </c>
      <c r="D1003" t="s">
        <v>3896</v>
      </c>
      <c r="E1003">
        <v>5.39</v>
      </c>
      <c r="F1003" t="s">
        <v>3775</v>
      </c>
      <c r="G1003" t="s">
        <v>1892</v>
      </c>
    </row>
    <row r="1004" spans="1:7">
      <c r="A1004" t="s">
        <v>3837</v>
      </c>
      <c r="B1004" t="s">
        <v>3984</v>
      </c>
      <c r="C1004" t="s">
        <v>3908</v>
      </c>
      <c r="D1004" t="s">
        <v>3909</v>
      </c>
      <c r="E1004">
        <v>31.99</v>
      </c>
      <c r="F1004" t="s">
        <v>3063</v>
      </c>
      <c r="G1004" t="s">
        <v>1892</v>
      </c>
    </row>
    <row r="1005" spans="1:7">
      <c r="A1005" t="s">
        <v>3837</v>
      </c>
      <c r="B1005" t="s">
        <v>3985</v>
      </c>
      <c r="C1005" t="s">
        <v>3986</v>
      </c>
      <c r="D1005" t="s">
        <v>3986</v>
      </c>
      <c r="E1005">
        <v>31.49</v>
      </c>
      <c r="F1005" t="s">
        <v>1981</v>
      </c>
      <c r="G1005" t="s">
        <v>1892</v>
      </c>
    </row>
    <row r="1006" spans="1:7">
      <c r="A1006" t="s">
        <v>3837</v>
      </c>
      <c r="B1006" t="s">
        <v>3987</v>
      </c>
      <c r="C1006" t="s">
        <v>3974</v>
      </c>
      <c r="D1006" t="s">
        <v>3968</v>
      </c>
      <c r="E1006">
        <v>23.69</v>
      </c>
      <c r="F1006" t="s">
        <v>2106</v>
      </c>
      <c r="G1006" t="s">
        <v>1892</v>
      </c>
    </row>
    <row r="1007" spans="1:7">
      <c r="A1007" t="s">
        <v>3837</v>
      </c>
      <c r="B1007" t="s">
        <v>3988</v>
      </c>
      <c r="C1007" t="s">
        <v>2956</v>
      </c>
      <c r="D1007" t="s">
        <v>2956</v>
      </c>
      <c r="E1007">
        <v>23.99</v>
      </c>
      <c r="F1007" t="s">
        <v>2110</v>
      </c>
      <c r="G1007" t="s">
        <v>1892</v>
      </c>
    </row>
    <row r="1008" spans="1:7">
      <c r="A1008" t="s">
        <v>3837</v>
      </c>
      <c r="B1008" t="s">
        <v>3989</v>
      </c>
      <c r="C1008" t="s">
        <v>2956</v>
      </c>
      <c r="D1008" t="s">
        <v>2956</v>
      </c>
      <c r="E1008">
        <v>24.99</v>
      </c>
      <c r="F1008" t="s">
        <v>2077</v>
      </c>
      <c r="G1008" t="s">
        <v>1892</v>
      </c>
    </row>
    <row r="1009" spans="1:7">
      <c r="A1009" t="s">
        <v>3837</v>
      </c>
      <c r="B1009" t="s">
        <v>3990</v>
      </c>
      <c r="C1009" t="s">
        <v>3921</v>
      </c>
      <c r="D1009" t="s">
        <v>2478</v>
      </c>
      <c r="E1009">
        <v>15.99</v>
      </c>
      <c r="F1009" t="s">
        <v>3170</v>
      </c>
      <c r="G1009" t="s">
        <v>1892</v>
      </c>
    </row>
    <row r="1010" spans="1:7">
      <c r="A1010" t="s">
        <v>3837</v>
      </c>
      <c r="B1010" t="s">
        <v>3991</v>
      </c>
      <c r="C1010" t="s">
        <v>3974</v>
      </c>
      <c r="D1010" t="s">
        <v>3968</v>
      </c>
      <c r="E1010">
        <v>22.99</v>
      </c>
      <c r="F1010" t="s">
        <v>2065</v>
      </c>
      <c r="G1010" t="s">
        <v>1892</v>
      </c>
    </row>
    <row r="1011" spans="1:7">
      <c r="A1011" t="s">
        <v>3837</v>
      </c>
      <c r="B1011" t="s">
        <v>3992</v>
      </c>
      <c r="C1011" t="s">
        <v>3966</v>
      </c>
      <c r="D1011" t="s">
        <v>3966</v>
      </c>
      <c r="E1011">
        <v>11.79</v>
      </c>
      <c r="F1011" t="s">
        <v>2974</v>
      </c>
      <c r="G1011" t="s">
        <v>1892</v>
      </c>
    </row>
    <row r="1012" spans="1:7">
      <c r="A1012" t="s">
        <v>3837</v>
      </c>
      <c r="B1012" t="s">
        <v>3993</v>
      </c>
      <c r="C1012" t="s">
        <v>3994</v>
      </c>
      <c r="D1012" t="s">
        <v>3994</v>
      </c>
      <c r="E1012">
        <v>10.99</v>
      </c>
      <c r="F1012" t="s">
        <v>3424</v>
      </c>
      <c r="G1012" t="s">
        <v>1892</v>
      </c>
    </row>
    <row r="1013" spans="1:7">
      <c r="A1013" t="s">
        <v>3837</v>
      </c>
      <c r="B1013" t="s">
        <v>3995</v>
      </c>
      <c r="C1013" t="s">
        <v>3820</v>
      </c>
      <c r="D1013" t="s">
        <v>3820</v>
      </c>
      <c r="E1013">
        <v>16.79</v>
      </c>
      <c r="F1013" t="s">
        <v>3494</v>
      </c>
      <c r="G1013" t="s">
        <v>1892</v>
      </c>
    </row>
    <row r="1014" spans="1:7">
      <c r="A1014" t="s">
        <v>3837</v>
      </c>
      <c r="B1014" t="s">
        <v>3996</v>
      </c>
      <c r="C1014" t="s">
        <v>3997</v>
      </c>
      <c r="D1014" t="s">
        <v>3998</v>
      </c>
      <c r="E1014">
        <v>20.59</v>
      </c>
      <c r="F1014" t="s">
        <v>3999</v>
      </c>
      <c r="G1014" t="s">
        <v>1892</v>
      </c>
    </row>
    <row r="1015" spans="1:7">
      <c r="A1015" t="s">
        <v>3837</v>
      </c>
      <c r="B1015" t="s">
        <v>4000</v>
      </c>
      <c r="C1015" t="s">
        <v>2956</v>
      </c>
      <c r="D1015" t="s">
        <v>2956</v>
      </c>
      <c r="E1015">
        <v>21.49</v>
      </c>
      <c r="F1015" t="s">
        <v>3061</v>
      </c>
      <c r="G1015" t="s">
        <v>1892</v>
      </c>
    </row>
    <row r="1016" spans="1:7">
      <c r="A1016" t="s">
        <v>3837</v>
      </c>
      <c r="B1016" t="s">
        <v>4001</v>
      </c>
      <c r="C1016" t="s">
        <v>4002</v>
      </c>
      <c r="D1016" t="s">
        <v>4003</v>
      </c>
      <c r="E1016">
        <v>21.49</v>
      </c>
      <c r="F1016" t="s">
        <v>4004</v>
      </c>
      <c r="G1016" t="s">
        <v>1892</v>
      </c>
    </row>
    <row r="1017" spans="1:7">
      <c r="A1017" t="s">
        <v>3837</v>
      </c>
      <c r="B1017" t="s">
        <v>4005</v>
      </c>
      <c r="C1017" t="s">
        <v>4006</v>
      </c>
      <c r="D1017" t="s">
        <v>4007</v>
      </c>
      <c r="E1017">
        <v>27.99</v>
      </c>
      <c r="F1017" t="s">
        <v>4008</v>
      </c>
      <c r="G1017" t="s">
        <v>1892</v>
      </c>
    </row>
    <row r="1018" spans="1:7">
      <c r="A1018" t="s">
        <v>3837</v>
      </c>
      <c r="B1018" t="s">
        <v>4009</v>
      </c>
      <c r="C1018" t="s">
        <v>4010</v>
      </c>
      <c r="D1018" t="s">
        <v>4007</v>
      </c>
      <c r="E1018">
        <v>19.989999999999998</v>
      </c>
      <c r="F1018" t="s">
        <v>4011</v>
      </c>
      <c r="G1018" t="s">
        <v>1892</v>
      </c>
    </row>
    <row r="1019" spans="1:7">
      <c r="A1019" t="s">
        <v>3837</v>
      </c>
      <c r="B1019" t="s">
        <v>4012</v>
      </c>
      <c r="C1019" t="s">
        <v>1820</v>
      </c>
      <c r="D1019" t="s">
        <v>1820</v>
      </c>
      <c r="E1019">
        <v>12.99</v>
      </c>
      <c r="F1019" t="s">
        <v>2114</v>
      </c>
      <c r="G1019" t="s">
        <v>1892</v>
      </c>
    </row>
    <row r="1020" spans="1:7">
      <c r="A1020" t="s">
        <v>3837</v>
      </c>
      <c r="B1020" t="s">
        <v>4013</v>
      </c>
      <c r="C1020" t="s">
        <v>1830</v>
      </c>
      <c r="D1020" t="s">
        <v>1830</v>
      </c>
      <c r="E1020">
        <v>16.989999999999998</v>
      </c>
      <c r="F1020" t="s">
        <v>1880</v>
      </c>
      <c r="G1020" t="s">
        <v>1892</v>
      </c>
    </row>
    <row r="1021" spans="1:7">
      <c r="A1021" t="s">
        <v>3837</v>
      </c>
      <c r="B1021" t="s">
        <v>4014</v>
      </c>
      <c r="C1021" t="s">
        <v>4015</v>
      </c>
      <c r="D1021" t="s">
        <v>4015</v>
      </c>
      <c r="E1021">
        <v>13.99</v>
      </c>
      <c r="F1021" t="s">
        <v>3474</v>
      </c>
      <c r="G1021" t="s">
        <v>1892</v>
      </c>
    </row>
    <row r="1022" spans="1:7">
      <c r="A1022" t="s">
        <v>3837</v>
      </c>
      <c r="B1022" t="s">
        <v>4016</v>
      </c>
      <c r="C1022" t="s">
        <v>3955</v>
      </c>
      <c r="D1022" t="s">
        <v>3955</v>
      </c>
      <c r="E1022">
        <v>13.99</v>
      </c>
      <c r="F1022" t="s">
        <v>1969</v>
      </c>
      <c r="G1022" t="s">
        <v>1892</v>
      </c>
    </row>
    <row r="1023" spans="1:7">
      <c r="A1023" t="s">
        <v>3837</v>
      </c>
      <c r="B1023" t="s">
        <v>4017</v>
      </c>
      <c r="C1023" t="s">
        <v>2194</v>
      </c>
      <c r="D1023" t="s">
        <v>2194</v>
      </c>
      <c r="E1023">
        <v>14.99</v>
      </c>
      <c r="F1023" t="s">
        <v>1969</v>
      </c>
      <c r="G1023" t="s">
        <v>1892</v>
      </c>
    </row>
    <row r="1024" spans="1:7">
      <c r="A1024" t="s">
        <v>3837</v>
      </c>
      <c r="B1024" t="s">
        <v>4018</v>
      </c>
      <c r="C1024" t="s">
        <v>4019</v>
      </c>
      <c r="D1024" t="s">
        <v>4019</v>
      </c>
      <c r="E1024">
        <v>12.99</v>
      </c>
      <c r="F1024" t="s">
        <v>2114</v>
      </c>
      <c r="G1024" t="s">
        <v>1892</v>
      </c>
    </row>
    <row r="1025" spans="1:7">
      <c r="A1025" t="s">
        <v>3837</v>
      </c>
      <c r="B1025" t="s">
        <v>4020</v>
      </c>
      <c r="C1025" t="s">
        <v>2687</v>
      </c>
      <c r="D1025" t="s">
        <v>2025</v>
      </c>
      <c r="E1025">
        <v>1.99</v>
      </c>
      <c r="F1025" t="s">
        <v>2013</v>
      </c>
      <c r="G1025" t="s">
        <v>1892</v>
      </c>
    </row>
    <row r="1026" spans="1:7">
      <c r="A1026" t="s">
        <v>3837</v>
      </c>
      <c r="B1026" t="s">
        <v>4021</v>
      </c>
      <c r="C1026" t="s">
        <v>2687</v>
      </c>
      <c r="D1026" t="s">
        <v>2025</v>
      </c>
      <c r="E1026">
        <v>3.59</v>
      </c>
      <c r="F1026" t="s">
        <v>2300</v>
      </c>
      <c r="G1026" t="s">
        <v>1892</v>
      </c>
    </row>
    <row r="1027" spans="1:7">
      <c r="A1027" t="s">
        <v>3837</v>
      </c>
      <c r="B1027" t="s">
        <v>4022</v>
      </c>
      <c r="C1027" t="s">
        <v>4023</v>
      </c>
      <c r="D1027" t="s">
        <v>3896</v>
      </c>
      <c r="E1027">
        <v>4.49</v>
      </c>
      <c r="F1027" t="s">
        <v>3775</v>
      </c>
      <c r="G1027" t="s">
        <v>1892</v>
      </c>
    </row>
    <row r="1028" spans="1:7">
      <c r="A1028" t="s">
        <v>3837</v>
      </c>
      <c r="B1028" t="s">
        <v>4024</v>
      </c>
      <c r="C1028" t="s">
        <v>4025</v>
      </c>
      <c r="D1028" t="s">
        <v>3307</v>
      </c>
      <c r="E1028">
        <v>7.99</v>
      </c>
      <c r="F1028" t="s">
        <v>4026</v>
      </c>
      <c r="G1028" t="s">
        <v>1892</v>
      </c>
    </row>
    <row r="1029" spans="1:7">
      <c r="A1029" t="s">
        <v>3837</v>
      </c>
      <c r="B1029" t="s">
        <v>4027</v>
      </c>
      <c r="C1029" t="s">
        <v>4028</v>
      </c>
      <c r="D1029" t="s">
        <v>1780</v>
      </c>
      <c r="E1029">
        <v>7.49</v>
      </c>
      <c r="F1029" t="s">
        <v>4029</v>
      </c>
      <c r="G1029" t="s">
        <v>1892</v>
      </c>
    </row>
    <row r="1030" spans="1:7">
      <c r="A1030" t="s">
        <v>3837</v>
      </c>
      <c r="B1030" t="s">
        <v>4030</v>
      </c>
      <c r="C1030" t="s">
        <v>3895</v>
      </c>
      <c r="D1030" t="s">
        <v>3896</v>
      </c>
      <c r="E1030">
        <v>19.989999999999998</v>
      </c>
      <c r="F1030" t="s">
        <v>2974</v>
      </c>
      <c r="G1030" t="s">
        <v>1892</v>
      </c>
    </row>
    <row r="1031" spans="1:7">
      <c r="A1031" t="s">
        <v>3837</v>
      </c>
      <c r="B1031" t="s">
        <v>4031</v>
      </c>
      <c r="C1031" t="s">
        <v>4032</v>
      </c>
      <c r="D1031" t="s">
        <v>4033</v>
      </c>
      <c r="E1031">
        <v>11.99</v>
      </c>
      <c r="F1031" t="s">
        <v>4034</v>
      </c>
      <c r="G1031" t="s">
        <v>1892</v>
      </c>
    </row>
    <row r="1032" spans="1:7">
      <c r="A1032" t="s">
        <v>3837</v>
      </c>
      <c r="B1032" t="s">
        <v>4035</v>
      </c>
      <c r="C1032" t="s">
        <v>1842</v>
      </c>
      <c r="D1032" t="s">
        <v>1842</v>
      </c>
      <c r="E1032">
        <v>11.99</v>
      </c>
      <c r="F1032" t="s">
        <v>3349</v>
      </c>
      <c r="G1032" t="s">
        <v>1892</v>
      </c>
    </row>
    <row r="1033" spans="1:7">
      <c r="A1033" t="s">
        <v>3837</v>
      </c>
      <c r="B1033" t="s">
        <v>4036</v>
      </c>
      <c r="C1033" t="s">
        <v>2603</v>
      </c>
      <c r="D1033" t="s">
        <v>2603</v>
      </c>
      <c r="E1033">
        <v>12.99</v>
      </c>
      <c r="F1033" t="s">
        <v>2747</v>
      </c>
      <c r="G1033" t="s">
        <v>1892</v>
      </c>
    </row>
    <row r="1034" spans="1:7">
      <c r="A1034" t="s">
        <v>3837</v>
      </c>
      <c r="B1034" t="s">
        <v>4037</v>
      </c>
      <c r="C1034" t="s">
        <v>3416</v>
      </c>
      <c r="D1034" t="s">
        <v>3416</v>
      </c>
      <c r="E1034">
        <v>7.49</v>
      </c>
      <c r="F1034" t="s">
        <v>2604</v>
      </c>
      <c r="G1034" t="s">
        <v>1892</v>
      </c>
    </row>
    <row r="1035" spans="1:7">
      <c r="A1035" t="s">
        <v>3837</v>
      </c>
      <c r="B1035" t="s">
        <v>4038</v>
      </c>
      <c r="C1035" t="s">
        <v>3416</v>
      </c>
      <c r="D1035" t="s">
        <v>3416</v>
      </c>
      <c r="E1035">
        <v>9.99</v>
      </c>
      <c r="F1035" t="s">
        <v>2496</v>
      </c>
      <c r="G1035" t="s">
        <v>1892</v>
      </c>
    </row>
    <row r="1036" spans="1:7">
      <c r="A1036" t="s">
        <v>3837</v>
      </c>
      <c r="B1036" t="s">
        <v>4039</v>
      </c>
      <c r="C1036" t="s">
        <v>3221</v>
      </c>
      <c r="D1036" t="s">
        <v>3222</v>
      </c>
      <c r="E1036">
        <v>29.99</v>
      </c>
      <c r="F1036" t="s">
        <v>3170</v>
      </c>
      <c r="G1036" t="s">
        <v>1892</v>
      </c>
    </row>
    <row r="1037" spans="1:7">
      <c r="A1037" t="s">
        <v>3837</v>
      </c>
      <c r="B1037" t="s">
        <v>4040</v>
      </c>
      <c r="C1037" t="s">
        <v>4041</v>
      </c>
      <c r="D1037" t="s">
        <v>4041</v>
      </c>
      <c r="E1037">
        <v>9.99</v>
      </c>
      <c r="F1037" t="s">
        <v>4042</v>
      </c>
      <c r="G1037" t="s">
        <v>1892</v>
      </c>
    </row>
    <row r="1038" spans="1:7">
      <c r="A1038" t="s">
        <v>3837</v>
      </c>
      <c r="B1038" t="s">
        <v>4043</v>
      </c>
      <c r="C1038" t="s">
        <v>4041</v>
      </c>
      <c r="D1038" t="s">
        <v>4041</v>
      </c>
      <c r="E1038">
        <v>9.99</v>
      </c>
      <c r="F1038" t="s">
        <v>4042</v>
      </c>
      <c r="G1038" t="s">
        <v>1892</v>
      </c>
    </row>
    <row r="1039" spans="1:7">
      <c r="A1039" t="s">
        <v>3837</v>
      </c>
      <c r="B1039" t="s">
        <v>4044</v>
      </c>
      <c r="C1039" t="s">
        <v>4045</v>
      </c>
      <c r="D1039" t="s">
        <v>1879</v>
      </c>
      <c r="E1039">
        <v>16.489999999999998</v>
      </c>
      <c r="F1039" t="s">
        <v>1981</v>
      </c>
      <c r="G1039" t="s">
        <v>1892</v>
      </c>
    </row>
    <row r="1040" spans="1:7">
      <c r="A1040" t="s">
        <v>3837</v>
      </c>
      <c r="B1040" t="s">
        <v>4046</v>
      </c>
      <c r="C1040" t="s">
        <v>4047</v>
      </c>
      <c r="D1040" t="s">
        <v>4047</v>
      </c>
      <c r="E1040">
        <v>16.489999999999998</v>
      </c>
      <c r="F1040" t="s">
        <v>2330</v>
      </c>
      <c r="G1040" t="s">
        <v>1892</v>
      </c>
    </row>
    <row r="1041" spans="1:7">
      <c r="A1041" t="s">
        <v>3837</v>
      </c>
      <c r="B1041" t="s">
        <v>4048</v>
      </c>
      <c r="C1041" t="s">
        <v>4049</v>
      </c>
      <c r="D1041" t="s">
        <v>3478</v>
      </c>
      <c r="E1041">
        <v>18.989999999999998</v>
      </c>
      <c r="F1041" t="s">
        <v>2658</v>
      </c>
      <c r="G1041" t="s">
        <v>1892</v>
      </c>
    </row>
    <row r="1042" spans="1:7">
      <c r="A1042" t="s">
        <v>3837</v>
      </c>
      <c r="B1042" t="s">
        <v>4050</v>
      </c>
      <c r="C1042" t="s">
        <v>4051</v>
      </c>
      <c r="D1042" t="s">
        <v>3057</v>
      </c>
      <c r="E1042">
        <v>19.989999999999998</v>
      </c>
      <c r="F1042" t="s">
        <v>2330</v>
      </c>
      <c r="G1042" t="s">
        <v>1892</v>
      </c>
    </row>
    <row r="1043" spans="1:7">
      <c r="A1043" t="s">
        <v>3837</v>
      </c>
      <c r="B1043" t="s">
        <v>4052</v>
      </c>
      <c r="C1043" t="s">
        <v>4053</v>
      </c>
      <c r="D1043" t="s">
        <v>2157</v>
      </c>
      <c r="E1043">
        <v>23.99</v>
      </c>
      <c r="F1043" t="s">
        <v>4054</v>
      </c>
      <c r="G1043" t="s">
        <v>1892</v>
      </c>
    </row>
    <row r="1044" spans="1:7">
      <c r="A1044" t="s">
        <v>3837</v>
      </c>
      <c r="B1044" t="s">
        <v>4055</v>
      </c>
      <c r="C1044" t="s">
        <v>4056</v>
      </c>
      <c r="D1044" t="s">
        <v>1842</v>
      </c>
      <c r="E1044">
        <v>19.989999999999998</v>
      </c>
      <c r="F1044" t="s">
        <v>3034</v>
      </c>
      <c r="G1044" t="s">
        <v>1892</v>
      </c>
    </row>
    <row r="1045" spans="1:7">
      <c r="A1045" t="s">
        <v>3837</v>
      </c>
      <c r="B1045" t="s">
        <v>4057</v>
      </c>
      <c r="C1045" t="s">
        <v>4058</v>
      </c>
      <c r="D1045" t="s">
        <v>2680</v>
      </c>
      <c r="E1045">
        <v>18.989999999999998</v>
      </c>
      <c r="F1045" t="s">
        <v>2789</v>
      </c>
      <c r="G1045" t="s">
        <v>1892</v>
      </c>
    </row>
    <row r="1046" spans="1:7">
      <c r="A1046" t="s">
        <v>3837</v>
      </c>
      <c r="B1046" t="s">
        <v>4059</v>
      </c>
      <c r="C1046" t="s">
        <v>2547</v>
      </c>
      <c r="D1046" t="s">
        <v>1784</v>
      </c>
      <c r="E1046">
        <v>19.489999999999998</v>
      </c>
      <c r="F1046" t="s">
        <v>2785</v>
      </c>
      <c r="G1046" t="s">
        <v>1892</v>
      </c>
    </row>
    <row r="1047" spans="1:7">
      <c r="A1047" t="s">
        <v>3837</v>
      </c>
      <c r="B1047" t="s">
        <v>4060</v>
      </c>
      <c r="C1047" t="s">
        <v>4061</v>
      </c>
      <c r="D1047" t="s">
        <v>2333</v>
      </c>
      <c r="E1047">
        <v>9.99</v>
      </c>
      <c r="F1047" t="s">
        <v>2903</v>
      </c>
      <c r="G1047" t="s">
        <v>1892</v>
      </c>
    </row>
    <row r="1048" spans="1:7">
      <c r="A1048" t="s">
        <v>3837</v>
      </c>
      <c r="B1048" t="s">
        <v>4062</v>
      </c>
      <c r="C1048" t="s">
        <v>4063</v>
      </c>
      <c r="D1048" t="s">
        <v>1791</v>
      </c>
      <c r="E1048">
        <v>19.989999999999998</v>
      </c>
      <c r="F1048" t="s">
        <v>2792</v>
      </c>
      <c r="G1048" t="s">
        <v>1892</v>
      </c>
    </row>
    <row r="1049" spans="1:7">
      <c r="A1049" t="s">
        <v>3837</v>
      </c>
      <c r="B1049" t="s">
        <v>4064</v>
      </c>
      <c r="C1049" t="s">
        <v>4065</v>
      </c>
      <c r="D1049" t="s">
        <v>3810</v>
      </c>
      <c r="E1049">
        <v>9.69</v>
      </c>
      <c r="F1049" t="s">
        <v>3424</v>
      </c>
      <c r="G1049" t="s">
        <v>1892</v>
      </c>
    </row>
    <row r="1050" spans="1:7">
      <c r="A1050" t="s">
        <v>3837</v>
      </c>
      <c r="B1050" t="s">
        <v>4066</v>
      </c>
      <c r="C1050" t="s">
        <v>4067</v>
      </c>
      <c r="D1050" t="s">
        <v>4067</v>
      </c>
      <c r="E1050">
        <v>13.99</v>
      </c>
      <c r="F1050" t="s">
        <v>4068</v>
      </c>
      <c r="G1050" t="s">
        <v>1892</v>
      </c>
    </row>
    <row r="1051" spans="1:7">
      <c r="A1051" t="s">
        <v>3837</v>
      </c>
      <c r="B1051" t="s">
        <v>4069</v>
      </c>
      <c r="C1051" t="s">
        <v>2609</v>
      </c>
      <c r="D1051" t="s">
        <v>2609</v>
      </c>
      <c r="E1051">
        <v>17.89</v>
      </c>
      <c r="F1051" t="s">
        <v>4070</v>
      </c>
      <c r="G1051" t="s">
        <v>1892</v>
      </c>
    </row>
    <row r="1052" spans="1:7">
      <c r="A1052" t="s">
        <v>3837</v>
      </c>
      <c r="B1052" t="s">
        <v>4071</v>
      </c>
      <c r="C1052" t="s">
        <v>2602</v>
      </c>
      <c r="D1052" t="s">
        <v>2603</v>
      </c>
      <c r="E1052">
        <v>14.99</v>
      </c>
      <c r="F1052" t="s">
        <v>2789</v>
      </c>
      <c r="G1052" t="s">
        <v>1892</v>
      </c>
    </row>
    <row r="1053" spans="1:7">
      <c r="A1053" t="s">
        <v>3837</v>
      </c>
      <c r="B1053" t="s">
        <v>4072</v>
      </c>
      <c r="C1053" t="s">
        <v>4073</v>
      </c>
      <c r="D1053" t="s">
        <v>4074</v>
      </c>
      <c r="E1053">
        <v>19.989999999999998</v>
      </c>
      <c r="F1053" t="s">
        <v>2795</v>
      </c>
      <c r="G1053" t="s">
        <v>1892</v>
      </c>
    </row>
    <row r="1054" spans="1:7">
      <c r="A1054" t="s">
        <v>3837</v>
      </c>
      <c r="B1054" t="s">
        <v>4075</v>
      </c>
      <c r="C1054" t="s">
        <v>4076</v>
      </c>
      <c r="D1054" t="s">
        <v>4077</v>
      </c>
      <c r="E1054">
        <v>18.989999999999998</v>
      </c>
      <c r="F1054" t="s">
        <v>2620</v>
      </c>
      <c r="G1054" t="s">
        <v>1892</v>
      </c>
    </row>
    <row r="1055" spans="1:7">
      <c r="A1055" t="s">
        <v>3837</v>
      </c>
      <c r="B1055" t="s">
        <v>4078</v>
      </c>
      <c r="C1055" t="s">
        <v>4079</v>
      </c>
      <c r="D1055" t="s">
        <v>2375</v>
      </c>
      <c r="E1055">
        <v>13.49</v>
      </c>
      <c r="F1055" t="s">
        <v>2225</v>
      </c>
      <c r="G1055" t="s">
        <v>1892</v>
      </c>
    </row>
    <row r="1056" spans="1:7">
      <c r="A1056" t="s">
        <v>3837</v>
      </c>
      <c r="B1056" t="s">
        <v>4080</v>
      </c>
      <c r="C1056" t="s">
        <v>1861</v>
      </c>
      <c r="D1056" t="s">
        <v>1861</v>
      </c>
      <c r="E1056">
        <v>14.99</v>
      </c>
      <c r="F1056" t="s">
        <v>2530</v>
      </c>
      <c r="G1056" t="s">
        <v>1892</v>
      </c>
    </row>
    <row r="1057" spans="1:7">
      <c r="A1057" t="s">
        <v>3837</v>
      </c>
      <c r="B1057" t="s">
        <v>4081</v>
      </c>
      <c r="C1057" t="s">
        <v>4082</v>
      </c>
      <c r="D1057" t="s">
        <v>4083</v>
      </c>
      <c r="E1057">
        <v>39.99</v>
      </c>
      <c r="F1057" t="s">
        <v>4084</v>
      </c>
      <c r="G1057" t="s">
        <v>1892</v>
      </c>
    </row>
    <row r="1058" spans="1:7">
      <c r="A1058" t="s">
        <v>3837</v>
      </c>
      <c r="B1058" t="s">
        <v>4085</v>
      </c>
      <c r="C1058" t="s">
        <v>4083</v>
      </c>
      <c r="D1058" t="s">
        <v>4083</v>
      </c>
      <c r="E1058">
        <v>31.99</v>
      </c>
      <c r="F1058" t="s">
        <v>4086</v>
      </c>
      <c r="G1058" t="s">
        <v>1892</v>
      </c>
    </row>
    <row r="1059" spans="1:7">
      <c r="A1059" t="s">
        <v>3837</v>
      </c>
      <c r="B1059" t="s">
        <v>4087</v>
      </c>
      <c r="C1059" t="s">
        <v>4088</v>
      </c>
      <c r="D1059" t="s">
        <v>4089</v>
      </c>
      <c r="E1059">
        <v>29.99</v>
      </c>
      <c r="F1059" t="s">
        <v>4090</v>
      </c>
      <c r="G1059" t="s">
        <v>1892</v>
      </c>
    </row>
    <row r="1060" spans="1:7">
      <c r="A1060" t="s">
        <v>3837</v>
      </c>
      <c r="B1060" t="s">
        <v>4091</v>
      </c>
      <c r="C1060" t="s">
        <v>1861</v>
      </c>
      <c r="D1060" t="s">
        <v>1861</v>
      </c>
      <c r="E1060">
        <v>39.99</v>
      </c>
      <c r="F1060" t="s">
        <v>4092</v>
      </c>
      <c r="G1060" t="s">
        <v>1892</v>
      </c>
    </row>
    <row r="1061" spans="1:7">
      <c r="A1061" t="s">
        <v>3837</v>
      </c>
      <c r="B1061" t="s">
        <v>4093</v>
      </c>
      <c r="C1061" t="s">
        <v>1861</v>
      </c>
      <c r="D1061" t="s">
        <v>1861</v>
      </c>
      <c r="E1061">
        <v>64.989999999999995</v>
      </c>
      <c r="F1061" t="s">
        <v>4094</v>
      </c>
      <c r="G1061" t="s">
        <v>1892</v>
      </c>
    </row>
    <row r="1062" spans="1:7">
      <c r="A1062" t="s">
        <v>3837</v>
      </c>
      <c r="B1062" t="s">
        <v>4095</v>
      </c>
      <c r="C1062" t="s">
        <v>4096</v>
      </c>
      <c r="E1062">
        <v>49.49</v>
      </c>
      <c r="F1062" t="s">
        <v>4097</v>
      </c>
      <c r="G1062" t="s">
        <v>1892</v>
      </c>
    </row>
    <row r="1063" spans="1:7">
      <c r="A1063" t="s">
        <v>3837</v>
      </c>
      <c r="B1063" t="s">
        <v>4098</v>
      </c>
      <c r="C1063" t="s">
        <v>3781</v>
      </c>
      <c r="D1063" t="s">
        <v>3781</v>
      </c>
      <c r="E1063">
        <v>17.989999999999998</v>
      </c>
      <c r="F1063" t="s">
        <v>2974</v>
      </c>
      <c r="G1063" t="s">
        <v>1892</v>
      </c>
    </row>
    <row r="1064" spans="1:7">
      <c r="A1064" t="s">
        <v>3837</v>
      </c>
      <c r="B1064" t="s">
        <v>4099</v>
      </c>
      <c r="C1064" t="s">
        <v>4100</v>
      </c>
      <c r="D1064" t="s">
        <v>3779</v>
      </c>
      <c r="E1064">
        <v>18.489999999999998</v>
      </c>
      <c r="F1064" t="s">
        <v>3494</v>
      </c>
      <c r="G1064" t="s">
        <v>1892</v>
      </c>
    </row>
    <row r="1065" spans="1:7">
      <c r="A1065" t="s">
        <v>3837</v>
      </c>
      <c r="B1065" t="s">
        <v>4101</v>
      </c>
      <c r="C1065" t="s">
        <v>3476</v>
      </c>
      <c r="D1065" t="s">
        <v>3476</v>
      </c>
      <c r="E1065">
        <v>18.989999999999998</v>
      </c>
      <c r="F1065" t="s">
        <v>2117</v>
      </c>
      <c r="G1065" t="s">
        <v>1892</v>
      </c>
    </row>
    <row r="1066" spans="1:7">
      <c r="A1066" t="s">
        <v>3837</v>
      </c>
      <c r="B1066" t="s">
        <v>4102</v>
      </c>
      <c r="C1066" t="s">
        <v>3555</v>
      </c>
      <c r="D1066" t="s">
        <v>3555</v>
      </c>
      <c r="E1066">
        <v>18.489999999999998</v>
      </c>
      <c r="F1066" t="s">
        <v>3487</v>
      </c>
      <c r="G1066" t="s">
        <v>1892</v>
      </c>
    </row>
    <row r="1067" spans="1:7">
      <c r="A1067" t="s">
        <v>3837</v>
      </c>
      <c r="B1067" t="s">
        <v>4103</v>
      </c>
      <c r="C1067" t="s">
        <v>4104</v>
      </c>
      <c r="D1067" t="s">
        <v>4105</v>
      </c>
      <c r="E1067">
        <v>18.989999999999998</v>
      </c>
      <c r="F1067" t="s">
        <v>3063</v>
      </c>
      <c r="G1067" t="s">
        <v>1892</v>
      </c>
    </row>
    <row r="1068" spans="1:7">
      <c r="A1068" t="s">
        <v>3837</v>
      </c>
      <c r="B1068" t="s">
        <v>4106</v>
      </c>
      <c r="C1068" t="s">
        <v>3462</v>
      </c>
      <c r="D1068" t="s">
        <v>3462</v>
      </c>
      <c r="E1068">
        <v>13.49</v>
      </c>
      <c r="F1068" t="s">
        <v>3556</v>
      </c>
      <c r="G1068" t="s">
        <v>1892</v>
      </c>
    </row>
    <row r="1069" spans="1:7">
      <c r="A1069" t="s">
        <v>3837</v>
      </c>
      <c r="B1069" t="s">
        <v>4107</v>
      </c>
      <c r="C1069" t="s">
        <v>3896</v>
      </c>
      <c r="D1069" t="s">
        <v>3896</v>
      </c>
      <c r="E1069">
        <v>13.59</v>
      </c>
      <c r="F1069" t="s">
        <v>3556</v>
      </c>
      <c r="G1069" t="s">
        <v>1892</v>
      </c>
    </row>
    <row r="1070" spans="1:7">
      <c r="A1070" t="s">
        <v>3837</v>
      </c>
      <c r="B1070" t="s">
        <v>4108</v>
      </c>
      <c r="C1070" t="s">
        <v>4109</v>
      </c>
      <c r="D1070" t="s">
        <v>1780</v>
      </c>
      <c r="E1070">
        <v>9.7899999999999991</v>
      </c>
      <c r="F1070" t="s">
        <v>4110</v>
      </c>
      <c r="G1070" t="s">
        <v>1892</v>
      </c>
    </row>
    <row r="1071" spans="1:7">
      <c r="A1071" t="s">
        <v>3837</v>
      </c>
      <c r="B1071" t="s">
        <v>4111</v>
      </c>
      <c r="C1071" t="s">
        <v>4112</v>
      </c>
      <c r="D1071" t="s">
        <v>4112</v>
      </c>
      <c r="E1071">
        <v>23.49</v>
      </c>
      <c r="F1071" t="s">
        <v>4113</v>
      </c>
      <c r="G1071" t="s">
        <v>1892</v>
      </c>
    </row>
    <row r="1072" spans="1:7">
      <c r="A1072" t="s">
        <v>3837</v>
      </c>
      <c r="B1072" t="s">
        <v>4114</v>
      </c>
      <c r="C1072" t="s">
        <v>3896</v>
      </c>
      <c r="D1072" t="s">
        <v>3896</v>
      </c>
      <c r="E1072">
        <v>11.49</v>
      </c>
      <c r="F1072" t="s">
        <v>3556</v>
      </c>
      <c r="G1072" t="s">
        <v>1892</v>
      </c>
    </row>
    <row r="1073" spans="1:7">
      <c r="A1073" t="s">
        <v>3837</v>
      </c>
      <c r="B1073" t="s">
        <v>4115</v>
      </c>
      <c r="C1073" t="s">
        <v>4116</v>
      </c>
      <c r="D1073" t="s">
        <v>4116</v>
      </c>
      <c r="E1073">
        <v>10.99</v>
      </c>
      <c r="F1073" t="s">
        <v>3556</v>
      </c>
      <c r="G1073" t="s">
        <v>1892</v>
      </c>
    </row>
    <row r="1074" spans="1:7">
      <c r="A1074" t="s">
        <v>3837</v>
      </c>
      <c r="B1074" t="s">
        <v>4117</v>
      </c>
      <c r="C1074" t="s">
        <v>4118</v>
      </c>
      <c r="D1074" t="s">
        <v>4119</v>
      </c>
      <c r="E1074">
        <v>9.99</v>
      </c>
      <c r="F1074" t="s">
        <v>4120</v>
      </c>
      <c r="G1074" t="s">
        <v>1892</v>
      </c>
    </row>
    <row r="1075" spans="1:7">
      <c r="A1075" t="s">
        <v>3837</v>
      </c>
      <c r="B1075" t="s">
        <v>4121</v>
      </c>
      <c r="C1075" t="s">
        <v>3982</v>
      </c>
      <c r="D1075" t="s">
        <v>3781</v>
      </c>
      <c r="E1075">
        <v>12.49</v>
      </c>
      <c r="F1075" t="s">
        <v>3424</v>
      </c>
      <c r="G1075" t="s">
        <v>1892</v>
      </c>
    </row>
    <row r="1076" spans="1:7">
      <c r="A1076" t="s">
        <v>3837</v>
      </c>
      <c r="B1076" t="s">
        <v>4122</v>
      </c>
      <c r="C1076" t="s">
        <v>4123</v>
      </c>
      <c r="D1076" t="s">
        <v>4124</v>
      </c>
      <c r="E1076">
        <v>4.49</v>
      </c>
      <c r="F1076" t="s">
        <v>3775</v>
      </c>
      <c r="G1076" t="s">
        <v>1892</v>
      </c>
    </row>
    <row r="1077" spans="1:7">
      <c r="A1077" t="s">
        <v>3837</v>
      </c>
      <c r="B1077" t="s">
        <v>4125</v>
      </c>
      <c r="C1077" t="s">
        <v>3896</v>
      </c>
      <c r="D1077" t="s">
        <v>3896</v>
      </c>
      <c r="E1077">
        <v>12.49</v>
      </c>
      <c r="F1077" t="s">
        <v>3556</v>
      </c>
      <c r="G1077" t="s">
        <v>1892</v>
      </c>
    </row>
    <row r="1078" spans="1:7">
      <c r="A1078" t="s">
        <v>3837</v>
      </c>
      <c r="B1078" t="s">
        <v>4126</v>
      </c>
      <c r="C1078" t="s">
        <v>4109</v>
      </c>
      <c r="D1078" t="s">
        <v>1780</v>
      </c>
      <c r="E1078">
        <v>8.99</v>
      </c>
      <c r="F1078" t="s">
        <v>3930</v>
      </c>
      <c r="G1078" t="s">
        <v>1892</v>
      </c>
    </row>
    <row r="1079" spans="1:7">
      <c r="A1079" t="s">
        <v>3837</v>
      </c>
      <c r="B1079" t="s">
        <v>4127</v>
      </c>
      <c r="C1079" t="s">
        <v>2354</v>
      </c>
      <c r="D1079" t="s">
        <v>2354</v>
      </c>
      <c r="E1079">
        <v>16.489999999999998</v>
      </c>
      <c r="F1079" t="s">
        <v>4128</v>
      </c>
      <c r="G1079" t="s">
        <v>1892</v>
      </c>
    </row>
    <row r="1080" spans="1:7">
      <c r="A1080" t="s">
        <v>3837</v>
      </c>
      <c r="B1080" t="s">
        <v>4129</v>
      </c>
      <c r="C1080" t="s">
        <v>3777</v>
      </c>
      <c r="D1080" t="s">
        <v>3777</v>
      </c>
      <c r="E1080">
        <v>14.49</v>
      </c>
      <c r="F1080" t="s">
        <v>2117</v>
      </c>
      <c r="G1080" t="s">
        <v>1892</v>
      </c>
    </row>
    <row r="1081" spans="1:7">
      <c r="A1081" t="s">
        <v>3837</v>
      </c>
      <c r="B1081" t="s">
        <v>4130</v>
      </c>
      <c r="C1081" t="s">
        <v>4131</v>
      </c>
      <c r="D1081" t="s">
        <v>4131</v>
      </c>
      <c r="E1081">
        <v>16.489999999999998</v>
      </c>
      <c r="F1081" t="s">
        <v>3487</v>
      </c>
      <c r="G1081" t="s">
        <v>1892</v>
      </c>
    </row>
    <row r="1082" spans="1:7">
      <c r="A1082" t="s">
        <v>3837</v>
      </c>
      <c r="B1082" t="s">
        <v>4132</v>
      </c>
      <c r="C1082" t="s">
        <v>4109</v>
      </c>
      <c r="D1082" t="s">
        <v>1780</v>
      </c>
      <c r="E1082">
        <v>8.99</v>
      </c>
      <c r="F1082" t="s">
        <v>3930</v>
      </c>
      <c r="G1082" t="s">
        <v>1892</v>
      </c>
    </row>
    <row r="1083" spans="1:7">
      <c r="A1083" t="s">
        <v>3837</v>
      </c>
      <c r="B1083" t="s">
        <v>4133</v>
      </c>
      <c r="C1083" t="s">
        <v>4134</v>
      </c>
      <c r="D1083" t="s">
        <v>4134</v>
      </c>
      <c r="E1083">
        <v>16.489999999999998</v>
      </c>
      <c r="F1083" t="s">
        <v>2974</v>
      </c>
      <c r="G1083" t="s">
        <v>1892</v>
      </c>
    </row>
    <row r="1084" spans="1:7">
      <c r="A1084" t="s">
        <v>3837</v>
      </c>
      <c r="B1084" t="s">
        <v>4135</v>
      </c>
      <c r="C1084" t="s">
        <v>4131</v>
      </c>
      <c r="D1084" t="s">
        <v>4131</v>
      </c>
      <c r="E1084">
        <v>16.489999999999998</v>
      </c>
      <c r="F1084" t="s">
        <v>3487</v>
      </c>
      <c r="G1084" t="s">
        <v>1892</v>
      </c>
    </row>
    <row r="1085" spans="1:7">
      <c r="A1085" t="s">
        <v>3837</v>
      </c>
      <c r="B1085" t="s">
        <v>4136</v>
      </c>
      <c r="C1085" t="s">
        <v>4137</v>
      </c>
      <c r="D1085" t="s">
        <v>1785</v>
      </c>
      <c r="E1085">
        <v>12.49</v>
      </c>
      <c r="F1085" t="s">
        <v>4138</v>
      </c>
      <c r="G1085" t="s">
        <v>1892</v>
      </c>
    </row>
    <row r="1086" spans="1:7">
      <c r="A1086" t="s">
        <v>3837</v>
      </c>
      <c r="B1086" t="s">
        <v>4139</v>
      </c>
      <c r="C1086" t="s">
        <v>3810</v>
      </c>
      <c r="D1086" t="s">
        <v>3810</v>
      </c>
      <c r="E1086">
        <v>16.489999999999998</v>
      </c>
      <c r="F1086" t="s">
        <v>2114</v>
      </c>
      <c r="G1086" t="s">
        <v>1892</v>
      </c>
    </row>
    <row r="1087" spans="1:7">
      <c r="A1087" t="s">
        <v>3837</v>
      </c>
      <c r="B1087" t="s">
        <v>4140</v>
      </c>
      <c r="C1087" t="s">
        <v>4141</v>
      </c>
      <c r="D1087" t="s">
        <v>4141</v>
      </c>
      <c r="E1087">
        <v>34.99</v>
      </c>
      <c r="F1087" t="s">
        <v>1850</v>
      </c>
      <c r="G1087" t="s">
        <v>1892</v>
      </c>
    </row>
    <row r="1088" spans="1:7">
      <c r="A1088" t="s">
        <v>3837</v>
      </c>
      <c r="B1088" t="s">
        <v>4142</v>
      </c>
      <c r="C1088" t="s">
        <v>1820</v>
      </c>
      <c r="D1088" t="s">
        <v>1820</v>
      </c>
      <c r="E1088">
        <v>13.99</v>
      </c>
      <c r="F1088" t="s">
        <v>3494</v>
      </c>
      <c r="G1088" t="s">
        <v>1892</v>
      </c>
    </row>
    <row r="1089" spans="1:7">
      <c r="A1089" t="s">
        <v>3837</v>
      </c>
      <c r="B1089" t="s">
        <v>4143</v>
      </c>
      <c r="C1089" t="s">
        <v>4137</v>
      </c>
      <c r="D1089" t="s">
        <v>1785</v>
      </c>
      <c r="E1089">
        <v>14.99</v>
      </c>
      <c r="F1089" t="s">
        <v>4144</v>
      </c>
      <c r="G1089" t="s">
        <v>1892</v>
      </c>
    </row>
    <row r="1090" spans="1:7">
      <c r="A1090" t="s">
        <v>3837</v>
      </c>
      <c r="B1090" t="s">
        <v>4145</v>
      </c>
      <c r="C1090" t="s">
        <v>3953</v>
      </c>
      <c r="D1090" t="s">
        <v>3953</v>
      </c>
      <c r="E1090">
        <v>54.99</v>
      </c>
      <c r="F1090" t="s">
        <v>4146</v>
      </c>
      <c r="G1090" t="s">
        <v>1892</v>
      </c>
    </row>
    <row r="1091" spans="1:7">
      <c r="A1091" t="s">
        <v>3837</v>
      </c>
      <c r="B1091" t="s">
        <v>4147</v>
      </c>
      <c r="C1091" t="s">
        <v>3958</v>
      </c>
      <c r="D1091" t="s">
        <v>3958</v>
      </c>
      <c r="E1091">
        <v>29.99</v>
      </c>
      <c r="F1091" t="s">
        <v>2081</v>
      </c>
      <c r="G1091" t="s">
        <v>1892</v>
      </c>
    </row>
    <row r="1092" spans="1:7">
      <c r="A1092" t="s">
        <v>3837</v>
      </c>
      <c r="B1092" t="s">
        <v>4148</v>
      </c>
      <c r="C1092" t="s">
        <v>2287</v>
      </c>
      <c r="D1092" t="s">
        <v>2287</v>
      </c>
      <c r="E1092">
        <v>24.99</v>
      </c>
      <c r="F1092" t="s">
        <v>2035</v>
      </c>
      <c r="G1092" t="s">
        <v>1892</v>
      </c>
    </row>
    <row r="1093" spans="1:7">
      <c r="A1093" t="s">
        <v>3837</v>
      </c>
      <c r="B1093" t="s">
        <v>4149</v>
      </c>
      <c r="C1093" t="s">
        <v>3777</v>
      </c>
      <c r="D1093" t="s">
        <v>3777</v>
      </c>
      <c r="E1093">
        <v>24.99</v>
      </c>
      <c r="F1093" t="s">
        <v>3474</v>
      </c>
      <c r="G1093" t="s">
        <v>1892</v>
      </c>
    </row>
    <row r="1094" spans="1:7">
      <c r="A1094" t="s">
        <v>3837</v>
      </c>
      <c r="B1094" t="s">
        <v>4150</v>
      </c>
      <c r="C1094" t="s">
        <v>1830</v>
      </c>
      <c r="D1094" t="s">
        <v>1830</v>
      </c>
      <c r="E1094">
        <v>19.489999999999998</v>
      </c>
      <c r="F1094" t="s">
        <v>1969</v>
      </c>
      <c r="G1094" t="s">
        <v>1892</v>
      </c>
    </row>
    <row r="1095" spans="1:7">
      <c r="A1095" t="s">
        <v>3837</v>
      </c>
      <c r="B1095" t="s">
        <v>4151</v>
      </c>
      <c r="C1095" t="s">
        <v>2956</v>
      </c>
      <c r="D1095" t="s">
        <v>2956</v>
      </c>
      <c r="E1095">
        <v>16.989999999999998</v>
      </c>
      <c r="F1095" t="s">
        <v>2704</v>
      </c>
      <c r="G1095" t="s">
        <v>1892</v>
      </c>
    </row>
    <row r="1096" spans="1:7">
      <c r="A1096" t="s">
        <v>3837</v>
      </c>
      <c r="B1096" t="s">
        <v>4152</v>
      </c>
      <c r="C1096" t="s">
        <v>1820</v>
      </c>
      <c r="D1096" t="s">
        <v>1820</v>
      </c>
      <c r="E1096">
        <v>18.989999999999998</v>
      </c>
      <c r="F1096" t="s">
        <v>2246</v>
      </c>
      <c r="G1096" t="s">
        <v>1892</v>
      </c>
    </row>
    <row r="1097" spans="1:7">
      <c r="A1097" t="s">
        <v>3837</v>
      </c>
      <c r="B1097" t="s">
        <v>4153</v>
      </c>
      <c r="C1097" t="s">
        <v>4154</v>
      </c>
      <c r="D1097" t="s">
        <v>4154</v>
      </c>
      <c r="E1097">
        <v>8.99</v>
      </c>
      <c r="F1097" t="s">
        <v>4155</v>
      </c>
      <c r="G1097" t="s">
        <v>1892</v>
      </c>
    </row>
    <row r="1098" spans="1:7">
      <c r="A1098" t="s">
        <v>3837</v>
      </c>
      <c r="B1098" t="s">
        <v>4156</v>
      </c>
      <c r="C1098" t="s">
        <v>1879</v>
      </c>
      <c r="D1098" t="s">
        <v>1879</v>
      </c>
      <c r="E1098">
        <v>29.99</v>
      </c>
      <c r="F1098" t="s">
        <v>2473</v>
      </c>
      <c r="G1098" t="s">
        <v>1892</v>
      </c>
    </row>
    <row r="1099" spans="1:7">
      <c r="A1099" t="s">
        <v>3837</v>
      </c>
      <c r="B1099" t="s">
        <v>4157</v>
      </c>
      <c r="C1099" t="s">
        <v>2633</v>
      </c>
      <c r="D1099" t="s">
        <v>2633</v>
      </c>
      <c r="E1099">
        <v>44.99</v>
      </c>
      <c r="F1099" t="s">
        <v>4158</v>
      </c>
      <c r="G1099" t="s">
        <v>1892</v>
      </c>
    </row>
    <row r="1100" spans="1:7">
      <c r="A1100" t="s">
        <v>3837</v>
      </c>
      <c r="B1100" t="s">
        <v>4159</v>
      </c>
      <c r="C1100" t="s">
        <v>2646</v>
      </c>
      <c r="D1100" t="s">
        <v>2646</v>
      </c>
      <c r="E1100">
        <v>19.989999999999998</v>
      </c>
      <c r="F1100" t="s">
        <v>4160</v>
      </c>
      <c r="G1100" t="s">
        <v>1892</v>
      </c>
    </row>
    <row r="1101" spans="1:7">
      <c r="A1101" t="s">
        <v>3837</v>
      </c>
      <c r="B1101" t="s">
        <v>4161</v>
      </c>
      <c r="C1101" t="s">
        <v>1856</v>
      </c>
      <c r="D1101" t="s">
        <v>1856</v>
      </c>
      <c r="E1101">
        <v>29.99</v>
      </c>
      <c r="F1101" t="s">
        <v>1862</v>
      </c>
      <c r="G1101" t="s">
        <v>1892</v>
      </c>
    </row>
    <row r="1102" spans="1:7">
      <c r="A1102" t="s">
        <v>3837</v>
      </c>
      <c r="B1102" t="s">
        <v>4162</v>
      </c>
      <c r="C1102" t="s">
        <v>2354</v>
      </c>
      <c r="D1102" t="s">
        <v>2354</v>
      </c>
      <c r="E1102">
        <v>24.99</v>
      </c>
      <c r="F1102" t="s">
        <v>3514</v>
      </c>
      <c r="G1102" t="s">
        <v>1892</v>
      </c>
    </row>
    <row r="1103" spans="1:7">
      <c r="A1103" t="s">
        <v>3837</v>
      </c>
      <c r="B1103" t="s">
        <v>4163</v>
      </c>
      <c r="C1103" t="s">
        <v>3647</v>
      </c>
      <c r="D1103" t="s">
        <v>3647</v>
      </c>
      <c r="E1103">
        <v>32.99</v>
      </c>
      <c r="F1103" t="s">
        <v>1873</v>
      </c>
      <c r="G1103" t="s">
        <v>1892</v>
      </c>
    </row>
    <row r="1104" spans="1:7">
      <c r="A1104" t="s">
        <v>3837</v>
      </c>
      <c r="B1104" t="s">
        <v>4164</v>
      </c>
      <c r="C1104" t="s">
        <v>4165</v>
      </c>
      <c r="D1104" t="s">
        <v>2242</v>
      </c>
      <c r="E1104">
        <v>9.99</v>
      </c>
      <c r="F1104" t="s">
        <v>3254</v>
      </c>
      <c r="G1104" t="s">
        <v>1892</v>
      </c>
    </row>
    <row r="1105" spans="1:7">
      <c r="A1105" t="s">
        <v>3837</v>
      </c>
      <c r="B1105" t="s">
        <v>4166</v>
      </c>
      <c r="C1105" t="s">
        <v>4167</v>
      </c>
      <c r="D1105" t="s">
        <v>1805</v>
      </c>
      <c r="E1105">
        <v>6.99</v>
      </c>
      <c r="F1105" t="s">
        <v>3424</v>
      </c>
      <c r="G1105" t="s">
        <v>1892</v>
      </c>
    </row>
    <row r="1106" spans="1:7">
      <c r="A1106" t="s">
        <v>3837</v>
      </c>
      <c r="B1106" t="s">
        <v>4168</v>
      </c>
      <c r="C1106" t="s">
        <v>4169</v>
      </c>
      <c r="D1106" t="s">
        <v>3341</v>
      </c>
      <c r="E1106">
        <v>14.99</v>
      </c>
      <c r="F1106" t="s">
        <v>4170</v>
      </c>
      <c r="G1106" t="s">
        <v>1892</v>
      </c>
    </row>
    <row r="1107" spans="1:7">
      <c r="A1107" t="s">
        <v>3837</v>
      </c>
      <c r="B1107" t="s">
        <v>4171</v>
      </c>
      <c r="C1107" t="s">
        <v>4172</v>
      </c>
      <c r="D1107" t="s">
        <v>2025</v>
      </c>
      <c r="E1107">
        <v>15.99</v>
      </c>
      <c r="F1107" t="s">
        <v>4173</v>
      </c>
      <c r="G1107" t="s">
        <v>1892</v>
      </c>
    </row>
    <row r="1108" spans="1:7">
      <c r="A1108" t="s">
        <v>3837</v>
      </c>
      <c r="B1108" t="s">
        <v>4174</v>
      </c>
      <c r="C1108" t="s">
        <v>4172</v>
      </c>
      <c r="D1108" t="s">
        <v>2025</v>
      </c>
      <c r="E1108">
        <v>15.99</v>
      </c>
      <c r="F1108" t="s">
        <v>4173</v>
      </c>
      <c r="G1108" t="s">
        <v>1892</v>
      </c>
    </row>
    <row r="1109" spans="1:7">
      <c r="A1109" t="s">
        <v>3837</v>
      </c>
      <c r="B1109" t="s">
        <v>4175</v>
      </c>
      <c r="C1109" t="s">
        <v>4176</v>
      </c>
      <c r="D1109" t="s">
        <v>4177</v>
      </c>
      <c r="E1109">
        <v>8.99</v>
      </c>
      <c r="F1109" t="s">
        <v>2300</v>
      </c>
      <c r="G1109" t="s">
        <v>1892</v>
      </c>
    </row>
    <row r="1110" spans="1:7">
      <c r="A1110" t="s">
        <v>3837</v>
      </c>
      <c r="B1110" t="s">
        <v>4178</v>
      </c>
      <c r="C1110" t="s">
        <v>2532</v>
      </c>
      <c r="D1110" t="s">
        <v>2532</v>
      </c>
      <c r="E1110">
        <v>16.989999999999998</v>
      </c>
      <c r="F1110" t="s">
        <v>4179</v>
      </c>
      <c r="G1110" t="s">
        <v>1892</v>
      </c>
    </row>
    <row r="1111" spans="1:7">
      <c r="A1111" t="s">
        <v>3837</v>
      </c>
      <c r="B1111" t="s">
        <v>4180</v>
      </c>
      <c r="C1111" t="s">
        <v>2532</v>
      </c>
      <c r="D1111" t="s">
        <v>2532</v>
      </c>
      <c r="E1111">
        <v>16.989999999999998</v>
      </c>
      <c r="F1111" t="s">
        <v>3316</v>
      </c>
      <c r="G1111" t="s">
        <v>1892</v>
      </c>
    </row>
    <row r="1112" spans="1:7">
      <c r="A1112" t="s">
        <v>3837</v>
      </c>
      <c r="B1112" t="s">
        <v>4181</v>
      </c>
      <c r="C1112" t="s">
        <v>4182</v>
      </c>
      <c r="D1112" t="s">
        <v>1780</v>
      </c>
      <c r="E1112">
        <v>13.99</v>
      </c>
      <c r="F1112" t="s">
        <v>4183</v>
      </c>
      <c r="G1112" t="s">
        <v>1892</v>
      </c>
    </row>
    <row r="1113" spans="1:7">
      <c r="A1113" t="s">
        <v>3837</v>
      </c>
      <c r="B1113" t="s">
        <v>4184</v>
      </c>
      <c r="C1113" t="s">
        <v>1864</v>
      </c>
      <c r="D1113" t="s">
        <v>1864</v>
      </c>
      <c r="E1113">
        <v>14.99</v>
      </c>
      <c r="F1113" t="s">
        <v>2389</v>
      </c>
      <c r="G1113" t="s">
        <v>1892</v>
      </c>
    </row>
    <row r="1114" spans="1:7">
      <c r="A1114" t="s">
        <v>3837</v>
      </c>
      <c r="B1114" t="s">
        <v>4185</v>
      </c>
      <c r="C1114" t="s">
        <v>4186</v>
      </c>
      <c r="D1114" t="s">
        <v>1784</v>
      </c>
      <c r="E1114">
        <v>15.49</v>
      </c>
      <c r="F1114" t="s">
        <v>4187</v>
      </c>
      <c r="G1114" t="s">
        <v>1892</v>
      </c>
    </row>
    <row r="1115" spans="1:7">
      <c r="A1115" t="s">
        <v>3837</v>
      </c>
      <c r="B1115" t="s">
        <v>4188</v>
      </c>
      <c r="C1115" t="s">
        <v>4189</v>
      </c>
      <c r="D1115" t="s">
        <v>4190</v>
      </c>
      <c r="E1115">
        <v>15.99</v>
      </c>
      <c r="F1115" t="s">
        <v>4191</v>
      </c>
      <c r="G1115" t="s">
        <v>1892</v>
      </c>
    </row>
    <row r="1116" spans="1:7">
      <c r="A1116" t="s">
        <v>3837</v>
      </c>
      <c r="B1116" t="s">
        <v>4192</v>
      </c>
      <c r="C1116" t="s">
        <v>2357</v>
      </c>
      <c r="D1116" t="s">
        <v>2357</v>
      </c>
      <c r="E1116">
        <v>39.99</v>
      </c>
      <c r="F1116" t="s">
        <v>4193</v>
      </c>
      <c r="G1116" t="s">
        <v>1892</v>
      </c>
    </row>
    <row r="1117" spans="1:7">
      <c r="A1117" t="s">
        <v>3837</v>
      </c>
      <c r="B1117" t="s">
        <v>4194</v>
      </c>
      <c r="C1117" t="s">
        <v>4195</v>
      </c>
      <c r="D1117" t="s">
        <v>4196</v>
      </c>
      <c r="E1117">
        <v>12.99</v>
      </c>
      <c r="F1117" t="s">
        <v>3019</v>
      </c>
      <c r="G1117" t="s">
        <v>1892</v>
      </c>
    </row>
    <row r="1118" spans="1:7">
      <c r="A1118" t="s">
        <v>3837</v>
      </c>
      <c r="B1118" t="s">
        <v>4197</v>
      </c>
      <c r="C1118" t="s">
        <v>4198</v>
      </c>
      <c r="D1118" t="s">
        <v>4199</v>
      </c>
      <c r="E1118">
        <v>10.49</v>
      </c>
      <c r="F1118" t="s">
        <v>3181</v>
      </c>
      <c r="G1118" t="s">
        <v>1892</v>
      </c>
    </row>
    <row r="1119" spans="1:7">
      <c r="A1119" t="s">
        <v>3837</v>
      </c>
      <c r="B1119" t="s">
        <v>4200</v>
      </c>
      <c r="C1119" t="s">
        <v>3072</v>
      </c>
      <c r="D1119" t="s">
        <v>3072</v>
      </c>
      <c r="E1119">
        <v>14.49</v>
      </c>
      <c r="F1119" t="s">
        <v>2974</v>
      </c>
      <c r="G1119" t="s">
        <v>1892</v>
      </c>
    </row>
    <row r="1120" spans="1:7">
      <c r="A1120" t="s">
        <v>3837</v>
      </c>
      <c r="B1120" t="s">
        <v>4201</v>
      </c>
      <c r="C1120" t="s">
        <v>4202</v>
      </c>
      <c r="D1120" t="s">
        <v>4199</v>
      </c>
      <c r="E1120">
        <v>11.99</v>
      </c>
      <c r="F1120" t="s">
        <v>4203</v>
      </c>
      <c r="G1120" t="s">
        <v>1892</v>
      </c>
    </row>
    <row r="1121" spans="1:7">
      <c r="A1121" t="s">
        <v>3837</v>
      </c>
      <c r="B1121" t="s">
        <v>4204</v>
      </c>
      <c r="C1121" t="s">
        <v>3518</v>
      </c>
      <c r="D1121" t="s">
        <v>3518</v>
      </c>
      <c r="E1121">
        <v>9.9700000000000006</v>
      </c>
      <c r="F1121" t="s">
        <v>4205</v>
      </c>
      <c r="G1121" t="s">
        <v>1892</v>
      </c>
    </row>
    <row r="1122" spans="1:7">
      <c r="A1122" t="s">
        <v>3837</v>
      </c>
      <c r="B1122" t="s">
        <v>4206</v>
      </c>
      <c r="C1122" t="s">
        <v>1864</v>
      </c>
      <c r="D1122" t="s">
        <v>1864</v>
      </c>
      <c r="E1122">
        <v>14.99</v>
      </c>
      <c r="F1122" t="s">
        <v>2389</v>
      </c>
      <c r="G1122" t="s">
        <v>1892</v>
      </c>
    </row>
    <row r="1123" spans="1:7">
      <c r="A1123" t="s">
        <v>3837</v>
      </c>
      <c r="B1123" t="s">
        <v>4207</v>
      </c>
      <c r="C1123" t="s">
        <v>3513</v>
      </c>
      <c r="D1123" t="s">
        <v>3513</v>
      </c>
      <c r="E1123">
        <v>13.99</v>
      </c>
      <c r="F1123" t="s">
        <v>4208</v>
      </c>
      <c r="G1123" t="s">
        <v>1892</v>
      </c>
    </row>
    <row r="1124" spans="1:7">
      <c r="A1124" t="s">
        <v>3837</v>
      </c>
      <c r="B1124" t="s">
        <v>4209</v>
      </c>
      <c r="C1124" t="s">
        <v>4210</v>
      </c>
      <c r="D1124" t="s">
        <v>3341</v>
      </c>
      <c r="E1124">
        <v>23.99</v>
      </c>
      <c r="F1124" t="s">
        <v>3028</v>
      </c>
      <c r="G1124" t="s">
        <v>1892</v>
      </c>
    </row>
    <row r="1125" spans="1:7">
      <c r="A1125" t="s">
        <v>4211</v>
      </c>
      <c r="B1125" t="s">
        <v>4212</v>
      </c>
      <c r="C1125" t="s">
        <v>2956</v>
      </c>
      <c r="D1125" t="s">
        <v>2956</v>
      </c>
      <c r="E1125">
        <v>15.59</v>
      </c>
      <c r="F1125" t="s">
        <v>1969</v>
      </c>
      <c r="G1125" t="s">
        <v>1807</v>
      </c>
    </row>
    <row r="1126" spans="1:7">
      <c r="A1126" t="s">
        <v>4211</v>
      </c>
      <c r="B1126" t="s">
        <v>4213</v>
      </c>
      <c r="C1126" t="s">
        <v>4214</v>
      </c>
      <c r="D1126" t="s">
        <v>4214</v>
      </c>
      <c r="E1126">
        <v>19.989999999999998</v>
      </c>
      <c r="F1126" t="s">
        <v>4215</v>
      </c>
      <c r="G1126" t="s">
        <v>1807</v>
      </c>
    </row>
    <row r="1127" spans="1:7">
      <c r="A1127" t="s">
        <v>4211</v>
      </c>
      <c r="B1127" t="s">
        <v>4216</v>
      </c>
      <c r="C1127" t="s">
        <v>4217</v>
      </c>
      <c r="D1127" t="s">
        <v>4218</v>
      </c>
      <c r="E1127">
        <v>29.99</v>
      </c>
      <c r="F1127" t="s">
        <v>4219</v>
      </c>
      <c r="G1127" t="s">
        <v>1807</v>
      </c>
    </row>
    <row r="1128" spans="1:7">
      <c r="A1128" t="s">
        <v>4211</v>
      </c>
      <c r="B1128" t="s">
        <v>4220</v>
      </c>
      <c r="C1128" t="s">
        <v>1911</v>
      </c>
      <c r="D1128" t="s">
        <v>1911</v>
      </c>
      <c r="E1128">
        <v>20.89</v>
      </c>
      <c r="F1128" t="s">
        <v>4221</v>
      </c>
      <c r="G1128" t="s">
        <v>1807</v>
      </c>
    </row>
    <row r="1129" spans="1:7">
      <c r="A1129" t="s">
        <v>4211</v>
      </c>
      <c r="B1129" t="s">
        <v>4222</v>
      </c>
      <c r="C1129" t="s">
        <v>4223</v>
      </c>
      <c r="D1129" t="s">
        <v>4223</v>
      </c>
      <c r="E1129">
        <v>19.989999999999998</v>
      </c>
      <c r="F1129" t="s">
        <v>4224</v>
      </c>
      <c r="G1129" t="s">
        <v>1807</v>
      </c>
    </row>
    <row r="1130" spans="1:7">
      <c r="A1130" t="s">
        <v>4211</v>
      </c>
      <c r="B1130" t="s">
        <v>4225</v>
      </c>
      <c r="C1130" t="s">
        <v>3302</v>
      </c>
      <c r="D1130" t="s">
        <v>3302</v>
      </c>
      <c r="E1130">
        <v>10.89</v>
      </c>
      <c r="F1130" t="s">
        <v>4226</v>
      </c>
      <c r="G1130" t="s">
        <v>1807</v>
      </c>
    </row>
    <row r="1131" spans="1:7">
      <c r="A1131" t="s">
        <v>4211</v>
      </c>
      <c r="B1131" t="s">
        <v>4227</v>
      </c>
      <c r="C1131" t="s">
        <v>4228</v>
      </c>
      <c r="D1131" t="s">
        <v>4228</v>
      </c>
      <c r="E1131">
        <v>12.99</v>
      </c>
      <c r="F1131" t="s">
        <v>4229</v>
      </c>
      <c r="G1131" t="s">
        <v>1807</v>
      </c>
    </row>
    <row r="1132" spans="1:7">
      <c r="A1132" t="s">
        <v>4211</v>
      </c>
      <c r="B1132" t="s">
        <v>4230</v>
      </c>
      <c r="C1132" t="s">
        <v>4231</v>
      </c>
      <c r="D1132" t="s">
        <v>4231</v>
      </c>
      <c r="E1132">
        <v>8.99</v>
      </c>
      <c r="F1132" t="s">
        <v>4232</v>
      </c>
      <c r="G1132" t="s">
        <v>1807</v>
      </c>
    </row>
    <row r="1133" spans="1:7">
      <c r="A1133" t="s">
        <v>4211</v>
      </c>
      <c r="B1133" t="s">
        <v>4233</v>
      </c>
      <c r="C1133" t="s">
        <v>4234</v>
      </c>
      <c r="D1133" t="s">
        <v>4234</v>
      </c>
      <c r="E1133">
        <v>20.99</v>
      </c>
      <c r="F1133" t="s">
        <v>4235</v>
      </c>
      <c r="G1133" t="s">
        <v>1807</v>
      </c>
    </row>
    <row r="1134" spans="1:7">
      <c r="A1134" t="s">
        <v>4211</v>
      </c>
      <c r="B1134" t="s">
        <v>4236</v>
      </c>
      <c r="C1134" t="s">
        <v>4234</v>
      </c>
      <c r="D1134" t="s">
        <v>4234</v>
      </c>
      <c r="E1134">
        <v>47.59</v>
      </c>
      <c r="F1134" t="s">
        <v>4237</v>
      </c>
      <c r="G1134" t="s">
        <v>1807</v>
      </c>
    </row>
    <row r="1135" spans="1:7">
      <c r="A1135" t="s">
        <v>4211</v>
      </c>
      <c r="B1135" t="s">
        <v>4238</v>
      </c>
      <c r="C1135" t="s">
        <v>4234</v>
      </c>
      <c r="D1135" t="s">
        <v>4234</v>
      </c>
      <c r="E1135">
        <v>47.59</v>
      </c>
      <c r="F1135" t="s">
        <v>4237</v>
      </c>
      <c r="G1135" t="s">
        <v>1807</v>
      </c>
    </row>
    <row r="1136" spans="1:7">
      <c r="A1136" t="s">
        <v>4211</v>
      </c>
      <c r="B1136" t="s">
        <v>4239</v>
      </c>
      <c r="C1136" t="s">
        <v>4240</v>
      </c>
      <c r="D1136" t="s">
        <v>4240</v>
      </c>
      <c r="E1136">
        <v>31.59</v>
      </c>
      <c r="F1136" t="s">
        <v>1933</v>
      </c>
      <c r="G1136" t="s">
        <v>1807</v>
      </c>
    </row>
    <row r="1137" spans="1:7">
      <c r="A1137" t="s">
        <v>4211</v>
      </c>
      <c r="B1137" t="s">
        <v>4241</v>
      </c>
      <c r="C1137" t="s">
        <v>4240</v>
      </c>
      <c r="D1137" t="s">
        <v>4240</v>
      </c>
      <c r="E1137">
        <v>29.99</v>
      </c>
      <c r="F1137" t="s">
        <v>3303</v>
      </c>
      <c r="G1137" t="s">
        <v>1807</v>
      </c>
    </row>
    <row r="1138" spans="1:7">
      <c r="A1138" t="s">
        <v>4211</v>
      </c>
      <c r="B1138" t="s">
        <v>4242</v>
      </c>
      <c r="C1138" t="s">
        <v>4240</v>
      </c>
      <c r="D1138" t="s">
        <v>4240</v>
      </c>
      <c r="E1138">
        <v>27.49</v>
      </c>
      <c r="F1138" t="s">
        <v>4243</v>
      </c>
      <c r="G1138" t="s">
        <v>1807</v>
      </c>
    </row>
    <row r="1139" spans="1:7">
      <c r="A1139" t="s">
        <v>4211</v>
      </c>
      <c r="B1139" t="s">
        <v>4244</v>
      </c>
      <c r="C1139" t="s">
        <v>4240</v>
      </c>
      <c r="D1139" t="s">
        <v>4240</v>
      </c>
      <c r="E1139">
        <v>32.99</v>
      </c>
      <c r="F1139" t="s">
        <v>1928</v>
      </c>
      <c r="G1139" t="s">
        <v>1807</v>
      </c>
    </row>
    <row r="1140" spans="1:7">
      <c r="A1140" t="s">
        <v>4211</v>
      </c>
      <c r="B1140" t="s">
        <v>4245</v>
      </c>
      <c r="C1140" t="s">
        <v>4231</v>
      </c>
      <c r="D1140" t="s">
        <v>4231</v>
      </c>
      <c r="E1140">
        <v>26.99</v>
      </c>
      <c r="F1140" t="s">
        <v>4246</v>
      </c>
      <c r="G1140" t="s">
        <v>1807</v>
      </c>
    </row>
    <row r="1141" spans="1:7">
      <c r="A1141" t="s">
        <v>4211</v>
      </c>
      <c r="B1141" t="s">
        <v>4247</v>
      </c>
      <c r="C1141" t="s">
        <v>3302</v>
      </c>
      <c r="D1141" t="s">
        <v>3302</v>
      </c>
      <c r="E1141">
        <v>16.989999999999998</v>
      </c>
      <c r="F1141" t="s">
        <v>4248</v>
      </c>
      <c r="G1141" t="s">
        <v>1807</v>
      </c>
    </row>
    <row r="1142" spans="1:7">
      <c r="A1142" t="s">
        <v>4211</v>
      </c>
      <c r="B1142" t="s">
        <v>4249</v>
      </c>
      <c r="C1142" t="s">
        <v>4250</v>
      </c>
      <c r="D1142" t="s">
        <v>4250</v>
      </c>
      <c r="E1142">
        <v>40.99</v>
      </c>
      <c r="F1142" t="s">
        <v>4251</v>
      </c>
      <c r="G1142" t="s">
        <v>1807</v>
      </c>
    </row>
    <row r="1143" spans="1:7">
      <c r="A1143" t="s">
        <v>4211</v>
      </c>
      <c r="B1143" t="s">
        <v>4252</v>
      </c>
      <c r="C1143" t="s">
        <v>3302</v>
      </c>
      <c r="D1143" t="s">
        <v>3302</v>
      </c>
      <c r="E1143">
        <v>17.989999999999998</v>
      </c>
      <c r="F1143" t="s">
        <v>4253</v>
      </c>
      <c r="G1143" t="s">
        <v>1807</v>
      </c>
    </row>
    <row r="1144" spans="1:7">
      <c r="A1144" t="s">
        <v>4211</v>
      </c>
      <c r="B1144" t="s">
        <v>4254</v>
      </c>
      <c r="C1144" t="s">
        <v>4231</v>
      </c>
      <c r="D1144" t="s">
        <v>4231</v>
      </c>
      <c r="E1144">
        <v>33.79</v>
      </c>
      <c r="F1144" t="s">
        <v>4255</v>
      </c>
      <c r="G1144" t="s">
        <v>1807</v>
      </c>
    </row>
    <row r="1145" spans="1:7">
      <c r="A1145" t="s">
        <v>4211</v>
      </c>
      <c r="B1145" t="s">
        <v>4256</v>
      </c>
      <c r="C1145" t="s">
        <v>4231</v>
      </c>
      <c r="D1145" t="s">
        <v>4231</v>
      </c>
      <c r="E1145">
        <v>29.99</v>
      </c>
      <c r="F1145" t="s">
        <v>4257</v>
      </c>
      <c r="G1145" t="s">
        <v>1807</v>
      </c>
    </row>
    <row r="1146" spans="1:7">
      <c r="A1146" t="s">
        <v>4211</v>
      </c>
      <c r="B1146" t="s">
        <v>4258</v>
      </c>
      <c r="C1146" t="s">
        <v>4259</v>
      </c>
      <c r="D1146" t="s">
        <v>1980</v>
      </c>
      <c r="E1146">
        <v>21.99</v>
      </c>
      <c r="F1146" t="s">
        <v>4260</v>
      </c>
      <c r="G1146" t="s">
        <v>1807</v>
      </c>
    </row>
    <row r="1147" spans="1:7">
      <c r="A1147" t="s">
        <v>4211</v>
      </c>
      <c r="B1147" t="s">
        <v>4261</v>
      </c>
      <c r="C1147" t="s">
        <v>4262</v>
      </c>
      <c r="D1147" t="s">
        <v>4263</v>
      </c>
      <c r="E1147">
        <v>22.99</v>
      </c>
      <c r="F1147" t="s">
        <v>4264</v>
      </c>
      <c r="G1147" t="s">
        <v>1807</v>
      </c>
    </row>
    <row r="1148" spans="1:7">
      <c r="A1148" t="s">
        <v>4211</v>
      </c>
      <c r="B1148" t="s">
        <v>4265</v>
      </c>
      <c r="C1148" t="s">
        <v>4240</v>
      </c>
      <c r="D1148" t="s">
        <v>4240</v>
      </c>
      <c r="E1148">
        <v>25.99</v>
      </c>
      <c r="F1148" t="s">
        <v>4266</v>
      </c>
      <c r="G1148" t="s">
        <v>1807</v>
      </c>
    </row>
    <row r="1149" spans="1:7">
      <c r="A1149" t="s">
        <v>4211</v>
      </c>
      <c r="B1149" t="s">
        <v>4267</v>
      </c>
      <c r="C1149" t="s">
        <v>4268</v>
      </c>
      <c r="D1149" t="s">
        <v>4268</v>
      </c>
      <c r="E1149">
        <v>24.99</v>
      </c>
      <c r="F1149" t="s">
        <v>4269</v>
      </c>
      <c r="G1149" t="s">
        <v>1807</v>
      </c>
    </row>
    <row r="1150" spans="1:7">
      <c r="A1150" t="s">
        <v>4211</v>
      </c>
      <c r="B1150" t="s">
        <v>4270</v>
      </c>
      <c r="C1150" t="s">
        <v>2603</v>
      </c>
      <c r="D1150" t="s">
        <v>2603</v>
      </c>
      <c r="E1150">
        <v>13.99</v>
      </c>
      <c r="F1150" t="s">
        <v>3349</v>
      </c>
      <c r="G1150" t="s">
        <v>1807</v>
      </c>
    </row>
    <row r="1151" spans="1:7">
      <c r="A1151" t="s">
        <v>4211</v>
      </c>
      <c r="B1151" t="s">
        <v>4271</v>
      </c>
      <c r="C1151" t="s">
        <v>1914</v>
      </c>
      <c r="D1151" t="s">
        <v>2360</v>
      </c>
      <c r="E1151">
        <v>19.989999999999998</v>
      </c>
      <c r="F1151" t="s">
        <v>2980</v>
      </c>
      <c r="G1151" t="s">
        <v>1807</v>
      </c>
    </row>
    <row r="1152" spans="1:7">
      <c r="A1152" t="s">
        <v>4211</v>
      </c>
      <c r="B1152" t="s">
        <v>4272</v>
      </c>
      <c r="C1152" t="s">
        <v>2583</v>
      </c>
      <c r="D1152" t="s">
        <v>2583</v>
      </c>
      <c r="E1152">
        <v>22.99</v>
      </c>
      <c r="F1152" t="s">
        <v>1850</v>
      </c>
      <c r="G1152" t="s">
        <v>1807</v>
      </c>
    </row>
    <row r="1153" spans="1:7">
      <c r="A1153" t="s">
        <v>4211</v>
      </c>
      <c r="B1153" t="s">
        <v>4273</v>
      </c>
      <c r="C1153" t="s">
        <v>4274</v>
      </c>
      <c r="D1153" t="s">
        <v>4275</v>
      </c>
      <c r="E1153">
        <v>11.49</v>
      </c>
      <c r="F1153" t="s">
        <v>4246</v>
      </c>
      <c r="G1153" t="s">
        <v>1807</v>
      </c>
    </row>
    <row r="1154" spans="1:7">
      <c r="A1154" t="s">
        <v>4211</v>
      </c>
      <c r="B1154" t="s">
        <v>4276</v>
      </c>
      <c r="C1154" t="s">
        <v>1856</v>
      </c>
      <c r="D1154" t="s">
        <v>1856</v>
      </c>
      <c r="E1154">
        <v>35.99</v>
      </c>
      <c r="F1154" t="s">
        <v>4277</v>
      </c>
      <c r="G1154" t="s">
        <v>1807</v>
      </c>
    </row>
    <row r="1155" spans="1:7">
      <c r="A1155" t="s">
        <v>4211</v>
      </c>
      <c r="B1155" t="s">
        <v>4278</v>
      </c>
      <c r="C1155" t="s">
        <v>4279</v>
      </c>
      <c r="D1155" t="s">
        <v>4280</v>
      </c>
      <c r="E1155">
        <v>7.99</v>
      </c>
      <c r="F1155" t="s">
        <v>3264</v>
      </c>
      <c r="G1155" t="s">
        <v>1807</v>
      </c>
    </row>
    <row r="1156" spans="1:7">
      <c r="A1156" t="s">
        <v>4211</v>
      </c>
      <c r="B1156" t="s">
        <v>4281</v>
      </c>
      <c r="C1156" t="s">
        <v>4282</v>
      </c>
      <c r="D1156" t="s">
        <v>4282</v>
      </c>
      <c r="E1156">
        <v>27.49</v>
      </c>
      <c r="F1156" t="s">
        <v>4283</v>
      </c>
      <c r="G1156" t="s">
        <v>1807</v>
      </c>
    </row>
    <row r="1157" spans="1:7" hidden="1">
      <c r="A1157" t="s">
        <v>4284</v>
      </c>
      <c r="B1157" t="s">
        <v>4285</v>
      </c>
      <c r="C1157" t="s">
        <v>3090</v>
      </c>
      <c r="D1157" t="s">
        <v>1779</v>
      </c>
      <c r="E1157">
        <v>12.69</v>
      </c>
      <c r="F1157" t="s">
        <v>4286</v>
      </c>
      <c r="G1157" t="s">
        <v>1807</v>
      </c>
    </row>
    <row r="1158" spans="1:7" hidden="1">
      <c r="A1158" t="s">
        <v>4284</v>
      </c>
      <c r="B1158" t="s">
        <v>4287</v>
      </c>
      <c r="C1158" t="s">
        <v>2360</v>
      </c>
      <c r="D1158" t="s">
        <v>2360</v>
      </c>
      <c r="E1158">
        <v>13.99</v>
      </c>
      <c r="F1158" t="s">
        <v>2361</v>
      </c>
      <c r="G1158" t="s">
        <v>1803</v>
      </c>
    </row>
    <row r="1159" spans="1:7" hidden="1">
      <c r="A1159" t="s">
        <v>4284</v>
      </c>
      <c r="B1159" t="s">
        <v>4288</v>
      </c>
      <c r="C1159" t="s">
        <v>2180</v>
      </c>
      <c r="D1159" t="s">
        <v>2180</v>
      </c>
      <c r="E1159">
        <v>13.69</v>
      </c>
      <c r="F1159" t="s">
        <v>4289</v>
      </c>
      <c r="G1159" t="s">
        <v>1803</v>
      </c>
    </row>
    <row r="1160" spans="1:7" hidden="1">
      <c r="A1160" t="s">
        <v>4284</v>
      </c>
      <c r="B1160" t="s">
        <v>4290</v>
      </c>
      <c r="C1160" t="s">
        <v>2897</v>
      </c>
      <c r="D1160" t="s">
        <v>2128</v>
      </c>
      <c r="E1160">
        <v>14.89</v>
      </c>
      <c r="F1160" t="s">
        <v>2260</v>
      </c>
      <c r="G1160" t="s">
        <v>1803</v>
      </c>
    </row>
    <row r="1161" spans="1:7" hidden="1">
      <c r="A1161" t="s">
        <v>4284</v>
      </c>
      <c r="B1161" t="s">
        <v>4291</v>
      </c>
      <c r="C1161" t="s">
        <v>2263</v>
      </c>
      <c r="D1161" t="s">
        <v>1914</v>
      </c>
      <c r="E1161">
        <v>15.69</v>
      </c>
      <c r="F1161" t="s">
        <v>4292</v>
      </c>
      <c r="G1161" t="s">
        <v>1803</v>
      </c>
    </row>
    <row r="1162" spans="1:7" hidden="1">
      <c r="A1162" t="s">
        <v>4284</v>
      </c>
      <c r="B1162" t="s">
        <v>4293</v>
      </c>
      <c r="C1162" t="s">
        <v>2127</v>
      </c>
      <c r="D1162" t="s">
        <v>2128</v>
      </c>
      <c r="E1162">
        <v>12.59</v>
      </c>
      <c r="F1162" t="s">
        <v>4294</v>
      </c>
      <c r="G1162" t="s">
        <v>1803</v>
      </c>
    </row>
    <row r="1163" spans="1:7" hidden="1">
      <c r="A1163" t="s">
        <v>4284</v>
      </c>
      <c r="B1163" t="s">
        <v>4295</v>
      </c>
      <c r="C1163" t="s">
        <v>1783</v>
      </c>
      <c r="D1163" t="s">
        <v>1783</v>
      </c>
      <c r="E1163">
        <v>9.99</v>
      </c>
      <c r="F1163" t="s">
        <v>3723</v>
      </c>
      <c r="G1163" t="s">
        <v>1803</v>
      </c>
    </row>
    <row r="1164" spans="1:7" hidden="1">
      <c r="A1164" t="s">
        <v>4284</v>
      </c>
      <c r="B1164" t="s">
        <v>4296</v>
      </c>
      <c r="C1164" t="s">
        <v>2127</v>
      </c>
      <c r="D1164" t="s">
        <v>2128</v>
      </c>
      <c r="E1164">
        <v>12.59</v>
      </c>
      <c r="F1164" t="s">
        <v>4294</v>
      </c>
      <c r="G1164" t="s">
        <v>1803</v>
      </c>
    </row>
    <row r="1165" spans="1:7" hidden="1">
      <c r="A1165" t="s">
        <v>4284</v>
      </c>
      <c r="B1165" t="s">
        <v>4297</v>
      </c>
      <c r="C1165" t="s">
        <v>4298</v>
      </c>
      <c r="D1165" t="s">
        <v>4299</v>
      </c>
      <c r="E1165">
        <v>8.49</v>
      </c>
      <c r="F1165" t="s">
        <v>2771</v>
      </c>
      <c r="G1165" t="s">
        <v>1807</v>
      </c>
    </row>
    <row r="1166" spans="1:7" hidden="1">
      <c r="A1166" t="s">
        <v>4284</v>
      </c>
      <c r="B1166" t="s">
        <v>4300</v>
      </c>
      <c r="C1166" t="s">
        <v>2131</v>
      </c>
      <c r="D1166" t="s">
        <v>1890</v>
      </c>
      <c r="E1166">
        <v>11.59</v>
      </c>
      <c r="F1166" t="s">
        <v>4301</v>
      </c>
      <c r="G1166" t="s">
        <v>1803</v>
      </c>
    </row>
    <row r="1167" spans="1:7" hidden="1">
      <c r="A1167" t="s">
        <v>4284</v>
      </c>
      <c r="B1167" t="s">
        <v>4302</v>
      </c>
      <c r="C1167" t="s">
        <v>1790</v>
      </c>
      <c r="D1167" t="s">
        <v>1790</v>
      </c>
      <c r="E1167" t="s">
        <v>1790</v>
      </c>
      <c r="F1167" t="s">
        <v>3699</v>
      </c>
      <c r="G1167" t="s">
        <v>1807</v>
      </c>
    </row>
    <row r="1168" spans="1:7" hidden="1">
      <c r="A1168" t="s">
        <v>4284</v>
      </c>
      <c r="B1168" t="s">
        <v>4303</v>
      </c>
      <c r="C1168" t="s">
        <v>1790</v>
      </c>
      <c r="D1168" t="s">
        <v>1790</v>
      </c>
      <c r="E1168" t="s">
        <v>1790</v>
      </c>
      <c r="F1168" t="s">
        <v>3689</v>
      </c>
      <c r="G1168" t="s">
        <v>1807</v>
      </c>
    </row>
    <row r="1169" spans="1:7" hidden="1">
      <c r="A1169" t="s">
        <v>4284</v>
      </c>
      <c r="B1169" t="s">
        <v>4304</v>
      </c>
      <c r="C1169" t="s">
        <v>1790</v>
      </c>
      <c r="D1169" t="s">
        <v>1790</v>
      </c>
      <c r="E1169" t="s">
        <v>1790</v>
      </c>
      <c r="F1169" t="s">
        <v>2403</v>
      </c>
      <c r="G1169" t="s">
        <v>1807</v>
      </c>
    </row>
    <row r="1170" spans="1:7" hidden="1">
      <c r="A1170" t="s">
        <v>4284</v>
      </c>
      <c r="B1170" t="s">
        <v>4305</v>
      </c>
      <c r="C1170" t="s">
        <v>1790</v>
      </c>
      <c r="D1170" t="s">
        <v>1790</v>
      </c>
      <c r="E1170" t="s">
        <v>1790</v>
      </c>
      <c r="F1170" t="s">
        <v>3699</v>
      </c>
      <c r="G1170" t="s">
        <v>1807</v>
      </c>
    </row>
    <row r="1171" spans="1:7" hidden="1">
      <c r="A1171" t="s">
        <v>4284</v>
      </c>
      <c r="B1171" t="s">
        <v>4306</v>
      </c>
      <c r="C1171" t="s">
        <v>1790</v>
      </c>
      <c r="D1171" t="s">
        <v>1790</v>
      </c>
      <c r="E1171" t="s">
        <v>1790</v>
      </c>
      <c r="F1171" t="s">
        <v>4307</v>
      </c>
      <c r="G1171" t="s">
        <v>1807</v>
      </c>
    </row>
    <row r="1172" spans="1:7" hidden="1">
      <c r="A1172" t="s">
        <v>4284</v>
      </c>
      <c r="B1172" t="s">
        <v>4308</v>
      </c>
      <c r="C1172" t="s">
        <v>4309</v>
      </c>
      <c r="D1172" t="s">
        <v>4309</v>
      </c>
      <c r="E1172">
        <v>13.99</v>
      </c>
      <c r="F1172" t="s">
        <v>2358</v>
      </c>
      <c r="G1172" t="s">
        <v>1803</v>
      </c>
    </row>
    <row r="1173" spans="1:7" hidden="1">
      <c r="A1173" t="s">
        <v>4284</v>
      </c>
      <c r="B1173" t="s">
        <v>4310</v>
      </c>
      <c r="C1173" t="s">
        <v>4311</v>
      </c>
      <c r="D1173" t="s">
        <v>1899</v>
      </c>
      <c r="E1173">
        <v>14.99</v>
      </c>
      <c r="F1173" t="s">
        <v>2344</v>
      </c>
      <c r="G1173" t="s">
        <v>1803</v>
      </c>
    </row>
    <row r="1174" spans="1:7" hidden="1">
      <c r="A1174" t="s">
        <v>4284</v>
      </c>
      <c r="B1174" t="s">
        <v>4312</v>
      </c>
      <c r="C1174" t="s">
        <v>4309</v>
      </c>
      <c r="D1174" t="s">
        <v>4309</v>
      </c>
      <c r="E1174">
        <v>13.99</v>
      </c>
      <c r="F1174" t="s">
        <v>2358</v>
      </c>
      <c r="G1174" t="s">
        <v>1803</v>
      </c>
    </row>
    <row r="1175" spans="1:7" hidden="1">
      <c r="A1175" t="s">
        <v>4284</v>
      </c>
      <c r="B1175" t="s">
        <v>4313</v>
      </c>
      <c r="C1175" t="s">
        <v>4314</v>
      </c>
      <c r="D1175" t="s">
        <v>1914</v>
      </c>
      <c r="E1175">
        <v>11.99</v>
      </c>
      <c r="F1175" t="s">
        <v>2154</v>
      </c>
      <c r="G1175" t="s">
        <v>1803</v>
      </c>
    </row>
    <row r="1176" spans="1:7" hidden="1">
      <c r="A1176" t="s">
        <v>4284</v>
      </c>
      <c r="B1176" t="s">
        <v>4315</v>
      </c>
      <c r="C1176" t="s">
        <v>4316</v>
      </c>
      <c r="D1176" t="s">
        <v>3153</v>
      </c>
      <c r="E1176">
        <v>9.59</v>
      </c>
      <c r="F1176" t="s">
        <v>4317</v>
      </c>
      <c r="G1176" t="s">
        <v>1803</v>
      </c>
    </row>
    <row r="1177" spans="1:7" hidden="1">
      <c r="A1177" t="s">
        <v>4284</v>
      </c>
      <c r="B1177" t="s">
        <v>4318</v>
      </c>
      <c r="C1177" t="s">
        <v>2263</v>
      </c>
      <c r="D1177" t="s">
        <v>1914</v>
      </c>
      <c r="E1177">
        <v>9.99</v>
      </c>
      <c r="F1177" t="s">
        <v>2344</v>
      </c>
      <c r="G1177" t="s">
        <v>1803</v>
      </c>
    </row>
    <row r="1178" spans="1:7" hidden="1">
      <c r="A1178" t="s">
        <v>4284</v>
      </c>
      <c r="B1178" t="s">
        <v>4319</v>
      </c>
      <c r="C1178" t="s">
        <v>4320</v>
      </c>
      <c r="D1178" t="s">
        <v>1835</v>
      </c>
      <c r="E1178">
        <v>11.89</v>
      </c>
      <c r="F1178" t="s">
        <v>2400</v>
      </c>
      <c r="G1178" t="s">
        <v>1803</v>
      </c>
    </row>
    <row r="1179" spans="1:7" hidden="1">
      <c r="A1179" t="s">
        <v>4284</v>
      </c>
      <c r="B1179" t="s">
        <v>4321</v>
      </c>
      <c r="C1179" t="s">
        <v>4322</v>
      </c>
      <c r="D1179" t="s">
        <v>2180</v>
      </c>
      <c r="E1179">
        <v>11.99</v>
      </c>
      <c r="F1179" t="s">
        <v>2947</v>
      </c>
      <c r="G1179" t="s">
        <v>1807</v>
      </c>
    </row>
    <row r="1180" spans="1:7" hidden="1">
      <c r="A1180" t="s">
        <v>4284</v>
      </c>
      <c r="B1180" t="s">
        <v>4323</v>
      </c>
      <c r="C1180" t="s">
        <v>2495</v>
      </c>
      <c r="D1180" t="s">
        <v>2495</v>
      </c>
      <c r="E1180">
        <v>13.69</v>
      </c>
      <c r="F1180" t="s">
        <v>2496</v>
      </c>
      <c r="G1180" t="s">
        <v>1807</v>
      </c>
    </row>
    <row r="1181" spans="1:7" hidden="1">
      <c r="A1181" t="s">
        <v>4284</v>
      </c>
      <c r="B1181" t="s">
        <v>4324</v>
      </c>
      <c r="C1181" t="s">
        <v>2547</v>
      </c>
      <c r="D1181" t="s">
        <v>1784</v>
      </c>
      <c r="E1181">
        <v>13.79</v>
      </c>
      <c r="F1181" t="s">
        <v>2620</v>
      </c>
      <c r="G1181" t="s">
        <v>1807</v>
      </c>
    </row>
    <row r="1182" spans="1:7" hidden="1">
      <c r="A1182" t="s">
        <v>4284</v>
      </c>
      <c r="B1182" t="s">
        <v>4325</v>
      </c>
      <c r="C1182" t="s">
        <v>1790</v>
      </c>
      <c r="D1182" t="s">
        <v>1790</v>
      </c>
      <c r="E1182" t="s">
        <v>1790</v>
      </c>
      <c r="F1182" t="s">
        <v>4326</v>
      </c>
      <c r="G1182" t="s">
        <v>1807</v>
      </c>
    </row>
    <row r="1183" spans="1:7" hidden="1">
      <c r="A1183" t="s">
        <v>4284</v>
      </c>
      <c r="B1183" t="s">
        <v>4327</v>
      </c>
      <c r="C1183" t="s">
        <v>1917</v>
      </c>
      <c r="D1183" t="s">
        <v>1917</v>
      </c>
      <c r="E1183">
        <v>7.99</v>
      </c>
      <c r="F1183" t="s">
        <v>2554</v>
      </c>
      <c r="G1183" t="s">
        <v>1803</v>
      </c>
    </row>
    <row r="1184" spans="1:7" hidden="1">
      <c r="A1184" t="s">
        <v>4284</v>
      </c>
      <c r="B1184" t="s">
        <v>4328</v>
      </c>
      <c r="C1184" t="s">
        <v>2427</v>
      </c>
      <c r="D1184" t="s">
        <v>2427</v>
      </c>
      <c r="E1184">
        <v>14.89</v>
      </c>
      <c r="F1184" t="s">
        <v>4329</v>
      </c>
      <c r="G1184" t="s">
        <v>1807</v>
      </c>
    </row>
    <row r="1185" spans="1:7" hidden="1">
      <c r="A1185" t="s">
        <v>4284</v>
      </c>
      <c r="B1185" t="s">
        <v>4330</v>
      </c>
      <c r="C1185" t="s">
        <v>4331</v>
      </c>
      <c r="D1185" t="s">
        <v>1781</v>
      </c>
      <c r="E1185">
        <v>13.99</v>
      </c>
      <c r="F1185" t="s">
        <v>4332</v>
      </c>
      <c r="G1185" t="s">
        <v>1807</v>
      </c>
    </row>
    <row r="1186" spans="1:7" hidden="1">
      <c r="A1186" t="s">
        <v>4284</v>
      </c>
      <c r="B1186" t="s">
        <v>4333</v>
      </c>
      <c r="C1186" t="s">
        <v>3108</v>
      </c>
      <c r="D1186" t="s">
        <v>1781</v>
      </c>
      <c r="E1186">
        <v>11.69</v>
      </c>
      <c r="F1186" t="s">
        <v>4334</v>
      </c>
      <c r="G1186" t="s">
        <v>1807</v>
      </c>
    </row>
    <row r="1187" spans="1:7" hidden="1">
      <c r="A1187" t="s">
        <v>4284</v>
      </c>
      <c r="B1187" t="s">
        <v>4335</v>
      </c>
      <c r="C1187" t="s">
        <v>1790</v>
      </c>
      <c r="D1187" t="s">
        <v>1790</v>
      </c>
      <c r="E1187" t="s">
        <v>1790</v>
      </c>
      <c r="F1187" t="s">
        <v>2221</v>
      </c>
      <c r="G1187" t="s">
        <v>1807</v>
      </c>
    </row>
    <row r="1188" spans="1:7" hidden="1">
      <c r="A1188" t="s">
        <v>4284</v>
      </c>
      <c r="B1188" t="s">
        <v>4336</v>
      </c>
      <c r="C1188" t="s">
        <v>2547</v>
      </c>
      <c r="D1188" t="s">
        <v>1784</v>
      </c>
      <c r="E1188">
        <v>13.89</v>
      </c>
      <c r="F1188" t="s">
        <v>2205</v>
      </c>
      <c r="G1188" t="s">
        <v>1807</v>
      </c>
    </row>
    <row r="1189" spans="1:7" hidden="1">
      <c r="A1189" t="s">
        <v>4284</v>
      </c>
      <c r="B1189" t="s">
        <v>4337</v>
      </c>
      <c r="C1189" t="s">
        <v>1781</v>
      </c>
      <c r="D1189" t="s">
        <v>1781</v>
      </c>
      <c r="E1189">
        <v>10.39</v>
      </c>
      <c r="F1189" t="s">
        <v>4338</v>
      </c>
      <c r="G1189" t="s">
        <v>1807</v>
      </c>
    </row>
    <row r="1190" spans="1:7" hidden="1">
      <c r="A1190" t="s">
        <v>4284</v>
      </c>
      <c r="B1190" t="s">
        <v>4339</v>
      </c>
      <c r="C1190" t="s">
        <v>1784</v>
      </c>
      <c r="D1190" t="s">
        <v>1784</v>
      </c>
      <c r="E1190">
        <v>8.99</v>
      </c>
      <c r="F1190" t="s">
        <v>2755</v>
      </c>
      <c r="G1190" t="s">
        <v>1807</v>
      </c>
    </row>
    <row r="1191" spans="1:7" hidden="1">
      <c r="A1191" t="s">
        <v>4284</v>
      </c>
      <c r="B1191" t="s">
        <v>4340</v>
      </c>
      <c r="C1191" t="s">
        <v>4341</v>
      </c>
      <c r="D1191" t="s">
        <v>1779</v>
      </c>
      <c r="E1191">
        <v>11.39</v>
      </c>
      <c r="F1191" t="s">
        <v>3581</v>
      </c>
      <c r="G1191" t="s">
        <v>1807</v>
      </c>
    </row>
    <row r="1192" spans="1:7" hidden="1">
      <c r="A1192" t="s">
        <v>4284</v>
      </c>
      <c r="B1192" t="s">
        <v>4342</v>
      </c>
      <c r="C1192" t="s">
        <v>1914</v>
      </c>
      <c r="D1192" t="s">
        <v>1914</v>
      </c>
      <c r="E1192">
        <v>13.99</v>
      </c>
      <c r="F1192" t="s">
        <v>4343</v>
      </c>
      <c r="G1192" t="s">
        <v>1807</v>
      </c>
    </row>
    <row r="1193" spans="1:7" hidden="1">
      <c r="A1193" t="s">
        <v>4284</v>
      </c>
      <c r="B1193" t="s">
        <v>4344</v>
      </c>
      <c r="C1193" t="s">
        <v>1914</v>
      </c>
      <c r="D1193" t="s">
        <v>1914</v>
      </c>
      <c r="E1193">
        <v>8.7899999999999991</v>
      </c>
      <c r="F1193" t="s">
        <v>4345</v>
      </c>
      <c r="G1193" t="s">
        <v>1803</v>
      </c>
    </row>
    <row r="1194" spans="1:7" hidden="1">
      <c r="A1194" t="s">
        <v>4284</v>
      </c>
      <c r="B1194" t="s">
        <v>4346</v>
      </c>
      <c r="C1194" t="s">
        <v>2657</v>
      </c>
      <c r="D1194" t="s">
        <v>2657</v>
      </c>
      <c r="E1194">
        <v>9.49</v>
      </c>
      <c r="F1194" t="s">
        <v>2370</v>
      </c>
      <c r="G1194" t="s">
        <v>1803</v>
      </c>
    </row>
    <row r="1195" spans="1:7" hidden="1">
      <c r="A1195" t="s">
        <v>4284</v>
      </c>
      <c r="B1195" t="s">
        <v>4347</v>
      </c>
      <c r="C1195" t="s">
        <v>1790</v>
      </c>
      <c r="D1195" t="s">
        <v>1790</v>
      </c>
      <c r="E1195" t="s">
        <v>1790</v>
      </c>
      <c r="F1195" t="s">
        <v>3691</v>
      </c>
      <c r="G1195" t="s">
        <v>1807</v>
      </c>
    </row>
    <row r="1196" spans="1:7" hidden="1">
      <c r="A1196" t="s">
        <v>4284</v>
      </c>
      <c r="B1196" t="s">
        <v>4348</v>
      </c>
      <c r="C1196" t="s">
        <v>1790</v>
      </c>
      <c r="D1196" t="s">
        <v>1790</v>
      </c>
      <c r="E1196" t="s">
        <v>1790</v>
      </c>
      <c r="F1196" t="s">
        <v>2147</v>
      </c>
      <c r="G1196" t="s">
        <v>1807</v>
      </c>
    </row>
    <row r="1197" spans="1:7" hidden="1">
      <c r="A1197" t="s">
        <v>4284</v>
      </c>
      <c r="B1197" t="s">
        <v>4349</v>
      </c>
      <c r="C1197" t="s">
        <v>2427</v>
      </c>
      <c r="D1197" t="s">
        <v>2427</v>
      </c>
      <c r="E1197">
        <v>13.79</v>
      </c>
      <c r="F1197" t="s">
        <v>4350</v>
      </c>
      <c r="G1197" t="s">
        <v>1807</v>
      </c>
    </row>
    <row r="1198" spans="1:7" hidden="1">
      <c r="A1198" t="s">
        <v>4284</v>
      </c>
      <c r="B1198" t="s">
        <v>4351</v>
      </c>
      <c r="C1198" t="s">
        <v>1914</v>
      </c>
      <c r="D1198" t="s">
        <v>1914</v>
      </c>
      <c r="E1198">
        <v>12.99</v>
      </c>
      <c r="F1198" t="s">
        <v>4352</v>
      </c>
      <c r="G1198" t="s">
        <v>1807</v>
      </c>
    </row>
    <row r="1199" spans="1:7" hidden="1">
      <c r="A1199" t="s">
        <v>4284</v>
      </c>
      <c r="B1199" t="s">
        <v>4353</v>
      </c>
      <c r="C1199" t="s">
        <v>1790</v>
      </c>
      <c r="D1199" t="s">
        <v>1790</v>
      </c>
      <c r="E1199" t="s">
        <v>1790</v>
      </c>
      <c r="F1199" t="s">
        <v>4354</v>
      </c>
      <c r="G1199" t="s">
        <v>1807</v>
      </c>
    </row>
    <row r="1200" spans="1:7" hidden="1">
      <c r="A1200" t="s">
        <v>4284</v>
      </c>
      <c r="B1200" t="s">
        <v>4355</v>
      </c>
      <c r="C1200" t="s">
        <v>1790</v>
      </c>
      <c r="D1200" t="s">
        <v>1790</v>
      </c>
      <c r="E1200" t="s">
        <v>1790</v>
      </c>
      <c r="F1200" t="s">
        <v>4356</v>
      </c>
      <c r="G1200" t="s">
        <v>1807</v>
      </c>
    </row>
    <row r="1201" spans="1:7" hidden="1">
      <c r="A1201" t="s">
        <v>4284</v>
      </c>
      <c r="B1201" t="s">
        <v>4357</v>
      </c>
      <c r="C1201" t="s">
        <v>1790</v>
      </c>
      <c r="D1201" t="s">
        <v>1790</v>
      </c>
      <c r="E1201" t="s">
        <v>1790</v>
      </c>
      <c r="F1201" t="s">
        <v>4356</v>
      </c>
      <c r="G1201" t="s">
        <v>1807</v>
      </c>
    </row>
    <row r="1202" spans="1:7" hidden="1">
      <c r="A1202" t="s">
        <v>4284</v>
      </c>
      <c r="B1202" t="s">
        <v>4358</v>
      </c>
      <c r="C1202" t="s">
        <v>1790</v>
      </c>
      <c r="D1202" t="s">
        <v>1790</v>
      </c>
      <c r="E1202" t="s">
        <v>1790</v>
      </c>
      <c r="F1202" t="s">
        <v>2248</v>
      </c>
      <c r="G1202" t="s">
        <v>1807</v>
      </c>
    </row>
    <row r="1203" spans="1:7" hidden="1">
      <c r="A1203" t="s">
        <v>4284</v>
      </c>
      <c r="B1203" t="s">
        <v>4359</v>
      </c>
      <c r="C1203" t="s">
        <v>4360</v>
      </c>
      <c r="D1203" t="s">
        <v>2606</v>
      </c>
      <c r="E1203">
        <v>13.49</v>
      </c>
      <c r="F1203" t="s">
        <v>2610</v>
      </c>
      <c r="G1203" t="s">
        <v>1807</v>
      </c>
    </row>
    <row r="1204" spans="1:7">
      <c r="A1204" t="s">
        <v>4361</v>
      </c>
      <c r="B1204" t="s">
        <v>4362</v>
      </c>
      <c r="C1204" t="s">
        <v>2593</v>
      </c>
      <c r="D1204" t="s">
        <v>2593</v>
      </c>
      <c r="E1204">
        <v>8.99</v>
      </c>
      <c r="F1204" t="s">
        <v>2594</v>
      </c>
      <c r="G1204" t="s">
        <v>1807</v>
      </c>
    </row>
    <row r="1205" spans="1:7">
      <c r="A1205" t="s">
        <v>4361</v>
      </c>
      <c r="B1205" t="s">
        <v>4363</v>
      </c>
      <c r="C1205" t="s">
        <v>2593</v>
      </c>
      <c r="D1205" t="s">
        <v>2593</v>
      </c>
      <c r="E1205">
        <v>8.99</v>
      </c>
      <c r="F1205" t="s">
        <v>4364</v>
      </c>
      <c r="G1205" t="s">
        <v>1807</v>
      </c>
    </row>
    <row r="1206" spans="1:7">
      <c r="A1206" t="s">
        <v>4361</v>
      </c>
      <c r="B1206" t="s">
        <v>4365</v>
      </c>
      <c r="C1206" t="s">
        <v>4366</v>
      </c>
      <c r="D1206" t="s">
        <v>1914</v>
      </c>
      <c r="E1206">
        <v>4.49</v>
      </c>
      <c r="F1206" t="s">
        <v>4367</v>
      </c>
      <c r="G1206" t="s">
        <v>1807</v>
      </c>
    </row>
    <row r="1207" spans="1:7">
      <c r="A1207" t="s">
        <v>4361</v>
      </c>
      <c r="B1207" t="s">
        <v>4368</v>
      </c>
      <c r="C1207" t="s">
        <v>2593</v>
      </c>
      <c r="D1207" t="s">
        <v>2593</v>
      </c>
      <c r="E1207">
        <v>15.99</v>
      </c>
      <c r="F1207" t="s">
        <v>4369</v>
      </c>
      <c r="G1207" t="s">
        <v>1807</v>
      </c>
    </row>
    <row r="1208" spans="1:7">
      <c r="A1208" t="s">
        <v>4361</v>
      </c>
      <c r="B1208" t="s">
        <v>4370</v>
      </c>
      <c r="C1208" t="s">
        <v>2593</v>
      </c>
      <c r="D1208" t="s">
        <v>2593</v>
      </c>
      <c r="E1208">
        <v>9.99</v>
      </c>
      <c r="F1208" t="s">
        <v>2580</v>
      </c>
      <c r="G1208" t="s">
        <v>1807</v>
      </c>
    </row>
    <row r="1209" spans="1:7">
      <c r="A1209" t="s">
        <v>4361</v>
      </c>
      <c r="B1209" t="s">
        <v>4371</v>
      </c>
      <c r="C1209" t="s">
        <v>2593</v>
      </c>
      <c r="D1209" t="s">
        <v>2593</v>
      </c>
      <c r="E1209">
        <v>9.99</v>
      </c>
      <c r="F1209" t="s">
        <v>2580</v>
      </c>
      <c r="G1209" t="s">
        <v>1807</v>
      </c>
    </row>
    <row r="1210" spans="1:7">
      <c r="A1210" t="s">
        <v>4361</v>
      </c>
      <c r="B1210" t="s">
        <v>4372</v>
      </c>
      <c r="C1210" t="s">
        <v>4373</v>
      </c>
      <c r="D1210" t="s">
        <v>1784</v>
      </c>
      <c r="E1210">
        <v>7.99</v>
      </c>
      <c r="F1210" t="s">
        <v>1865</v>
      </c>
      <c r="G1210" t="s">
        <v>1807</v>
      </c>
    </row>
    <row r="1211" spans="1:7">
      <c r="A1211" t="s">
        <v>4361</v>
      </c>
      <c r="B1211" t="s">
        <v>4374</v>
      </c>
      <c r="C1211" t="s">
        <v>2427</v>
      </c>
      <c r="D1211" t="s">
        <v>2427</v>
      </c>
      <c r="E1211">
        <v>5.49</v>
      </c>
      <c r="F1211" t="s">
        <v>4375</v>
      </c>
      <c r="G1211" t="s">
        <v>1807</v>
      </c>
    </row>
    <row r="1212" spans="1:7">
      <c r="A1212" t="s">
        <v>4361</v>
      </c>
      <c r="B1212" t="s">
        <v>4376</v>
      </c>
      <c r="C1212" t="s">
        <v>3518</v>
      </c>
      <c r="D1212" t="s">
        <v>3518</v>
      </c>
      <c r="E1212">
        <v>8.99</v>
      </c>
      <c r="F1212" t="s">
        <v>3519</v>
      </c>
      <c r="G1212" t="s">
        <v>1803</v>
      </c>
    </row>
    <row r="1213" spans="1:7">
      <c r="A1213" t="s">
        <v>4361</v>
      </c>
      <c r="B1213" t="s">
        <v>1786</v>
      </c>
      <c r="C1213" t="s">
        <v>1914</v>
      </c>
      <c r="D1213" t="s">
        <v>1914</v>
      </c>
      <c r="E1213">
        <v>1.49</v>
      </c>
      <c r="F1213" t="s">
        <v>4215</v>
      </c>
      <c r="G1213" t="s">
        <v>1807</v>
      </c>
    </row>
    <row r="1214" spans="1:7">
      <c r="A1214" t="s">
        <v>4361</v>
      </c>
      <c r="B1214" t="s">
        <v>4377</v>
      </c>
      <c r="C1214" t="s">
        <v>1914</v>
      </c>
      <c r="D1214" t="s">
        <v>1914</v>
      </c>
      <c r="E1214">
        <v>1.99</v>
      </c>
      <c r="F1214" t="s">
        <v>4378</v>
      </c>
      <c r="G1214" t="s">
        <v>1807</v>
      </c>
    </row>
    <row r="1215" spans="1:7">
      <c r="A1215" t="s">
        <v>4361</v>
      </c>
      <c r="B1215" t="s">
        <v>4379</v>
      </c>
      <c r="C1215" t="s">
        <v>3513</v>
      </c>
      <c r="D1215" t="s">
        <v>3513</v>
      </c>
      <c r="E1215">
        <v>8.99</v>
      </c>
      <c r="F1215" t="s">
        <v>4380</v>
      </c>
      <c r="G1215" t="s">
        <v>1807</v>
      </c>
    </row>
    <row r="1216" spans="1:7">
      <c r="A1216" t="s">
        <v>4361</v>
      </c>
      <c r="B1216" t="s">
        <v>4381</v>
      </c>
      <c r="C1216" t="s">
        <v>2242</v>
      </c>
      <c r="D1216" t="s">
        <v>2242</v>
      </c>
      <c r="E1216">
        <v>6.49</v>
      </c>
      <c r="F1216" t="s">
        <v>4352</v>
      </c>
      <c r="G1216" t="s">
        <v>1807</v>
      </c>
    </row>
    <row r="1217" spans="1:7">
      <c r="A1217" t="s">
        <v>4361</v>
      </c>
      <c r="B1217" t="s">
        <v>4382</v>
      </c>
      <c r="C1217" t="s">
        <v>2242</v>
      </c>
      <c r="D1217" t="s">
        <v>2242</v>
      </c>
      <c r="E1217">
        <v>6.99</v>
      </c>
      <c r="F1217" t="s">
        <v>4383</v>
      </c>
      <c r="G1217" t="s">
        <v>1807</v>
      </c>
    </row>
    <row r="1218" spans="1:7">
      <c r="A1218" t="s">
        <v>4361</v>
      </c>
      <c r="B1218" t="s">
        <v>4384</v>
      </c>
      <c r="C1218" t="s">
        <v>1914</v>
      </c>
      <c r="D1218" t="s">
        <v>1914</v>
      </c>
      <c r="E1218">
        <v>5.99</v>
      </c>
      <c r="F1218" t="s">
        <v>1909</v>
      </c>
      <c r="G1218" t="s">
        <v>1807</v>
      </c>
    </row>
    <row r="1219" spans="1:7">
      <c r="A1219" t="s">
        <v>4361</v>
      </c>
      <c r="B1219" t="s">
        <v>4385</v>
      </c>
      <c r="C1219" t="s">
        <v>1890</v>
      </c>
      <c r="D1219" t="s">
        <v>1890</v>
      </c>
      <c r="E1219">
        <v>4.49</v>
      </c>
      <c r="F1219" t="s">
        <v>2458</v>
      </c>
      <c r="G1219" t="s">
        <v>1807</v>
      </c>
    </row>
    <row r="1220" spans="1:7">
      <c r="A1220" t="s">
        <v>4361</v>
      </c>
      <c r="B1220" t="s">
        <v>4386</v>
      </c>
      <c r="C1220" t="s">
        <v>1861</v>
      </c>
      <c r="D1220" t="s">
        <v>1861</v>
      </c>
      <c r="E1220">
        <v>5.99</v>
      </c>
      <c r="F1220" t="s">
        <v>1873</v>
      </c>
      <c r="G1220" t="s">
        <v>1807</v>
      </c>
    </row>
    <row r="1221" spans="1:7">
      <c r="A1221" t="s">
        <v>4361</v>
      </c>
      <c r="B1221" t="s">
        <v>4387</v>
      </c>
      <c r="C1221" t="s">
        <v>1896</v>
      </c>
      <c r="D1221" t="s">
        <v>1896</v>
      </c>
      <c r="E1221">
        <v>4.99</v>
      </c>
      <c r="F1221" t="s">
        <v>1928</v>
      </c>
      <c r="G1221" t="s">
        <v>1807</v>
      </c>
    </row>
    <row r="1222" spans="1:7">
      <c r="A1222" t="s">
        <v>4361</v>
      </c>
      <c r="B1222" t="s">
        <v>4388</v>
      </c>
      <c r="C1222" t="s">
        <v>2897</v>
      </c>
      <c r="D1222" t="s">
        <v>2128</v>
      </c>
      <c r="E1222">
        <v>5.49</v>
      </c>
      <c r="F1222" t="s">
        <v>4251</v>
      </c>
      <c r="G1222" t="s">
        <v>1807</v>
      </c>
    </row>
    <row r="1223" spans="1:7">
      <c r="A1223" t="s">
        <v>4361</v>
      </c>
      <c r="B1223" t="s">
        <v>4389</v>
      </c>
      <c r="C1223" t="s">
        <v>1890</v>
      </c>
      <c r="D1223" t="s">
        <v>1890</v>
      </c>
      <c r="E1223">
        <v>5.99</v>
      </c>
      <c r="F1223" t="s">
        <v>2219</v>
      </c>
      <c r="G1223" t="s">
        <v>1807</v>
      </c>
    </row>
    <row r="1224" spans="1:7">
      <c r="A1224" t="s">
        <v>4361</v>
      </c>
      <c r="B1224" t="s">
        <v>4390</v>
      </c>
      <c r="C1224" t="s">
        <v>2180</v>
      </c>
      <c r="D1224" t="s">
        <v>2180</v>
      </c>
      <c r="E1224">
        <v>3.99</v>
      </c>
      <c r="F1224" t="s">
        <v>4391</v>
      </c>
      <c r="G1224" t="s">
        <v>1807</v>
      </c>
    </row>
    <row r="1225" spans="1:7">
      <c r="A1225" t="s">
        <v>4361</v>
      </c>
      <c r="B1225" t="s">
        <v>4392</v>
      </c>
      <c r="C1225" t="s">
        <v>1792</v>
      </c>
      <c r="D1225" t="s">
        <v>1792</v>
      </c>
      <c r="E1225">
        <v>5.99</v>
      </c>
      <c r="F1225" t="s">
        <v>4393</v>
      </c>
      <c r="G1225" t="s">
        <v>1807</v>
      </c>
    </row>
    <row r="1226" spans="1:7">
      <c r="A1226" t="s">
        <v>4361</v>
      </c>
      <c r="B1226" t="s">
        <v>4394</v>
      </c>
      <c r="C1226" t="s">
        <v>4395</v>
      </c>
      <c r="D1226" t="s">
        <v>4395</v>
      </c>
      <c r="E1226">
        <v>6.99</v>
      </c>
      <c r="F1226" t="s">
        <v>2641</v>
      </c>
      <c r="G1226" t="s">
        <v>1807</v>
      </c>
    </row>
    <row r="1227" spans="1:7">
      <c r="A1227" t="s">
        <v>4361</v>
      </c>
      <c r="B1227" t="s">
        <v>4396</v>
      </c>
      <c r="C1227" t="s">
        <v>1917</v>
      </c>
      <c r="D1227" t="s">
        <v>1917</v>
      </c>
      <c r="E1227">
        <v>6.49</v>
      </c>
      <c r="F1227" t="s">
        <v>4397</v>
      </c>
      <c r="G1227" t="s">
        <v>1807</v>
      </c>
    </row>
    <row r="1228" spans="1:7">
      <c r="A1228" t="s">
        <v>4361</v>
      </c>
      <c r="B1228" t="s">
        <v>4398</v>
      </c>
      <c r="C1228" t="s">
        <v>2532</v>
      </c>
      <c r="D1228" t="s">
        <v>2532</v>
      </c>
      <c r="E1228">
        <v>4.99</v>
      </c>
      <c r="F1228" t="s">
        <v>4399</v>
      </c>
      <c r="G1228" t="s">
        <v>1807</v>
      </c>
    </row>
    <row r="1229" spans="1:7">
      <c r="A1229" t="s">
        <v>4361</v>
      </c>
      <c r="B1229" t="s">
        <v>4400</v>
      </c>
      <c r="C1229" t="s">
        <v>2532</v>
      </c>
      <c r="D1229" t="s">
        <v>2532</v>
      </c>
      <c r="E1229">
        <v>5.79</v>
      </c>
      <c r="F1229" t="s">
        <v>4401</v>
      </c>
      <c r="G1229" t="s">
        <v>1807</v>
      </c>
    </row>
    <row r="1230" spans="1:7">
      <c r="A1230" t="s">
        <v>4361</v>
      </c>
      <c r="B1230" t="s">
        <v>4402</v>
      </c>
      <c r="C1230" t="s">
        <v>1890</v>
      </c>
      <c r="D1230" t="s">
        <v>1890</v>
      </c>
      <c r="E1230">
        <v>10.99</v>
      </c>
      <c r="F1230" t="s">
        <v>2239</v>
      </c>
      <c r="G1230" t="s">
        <v>1807</v>
      </c>
    </row>
    <row r="1231" spans="1:7">
      <c r="A1231" t="s">
        <v>4361</v>
      </c>
      <c r="B1231" t="s">
        <v>4403</v>
      </c>
      <c r="C1231" t="s">
        <v>1890</v>
      </c>
      <c r="D1231" t="s">
        <v>1890</v>
      </c>
      <c r="E1231">
        <v>6.99</v>
      </c>
      <c r="F1231" t="s">
        <v>2264</v>
      </c>
      <c r="G1231" t="s">
        <v>1807</v>
      </c>
    </row>
    <row r="1232" spans="1:7">
      <c r="A1232" t="s">
        <v>4361</v>
      </c>
      <c r="B1232" t="s">
        <v>4404</v>
      </c>
      <c r="C1232" t="s">
        <v>1914</v>
      </c>
      <c r="D1232" t="s">
        <v>1914</v>
      </c>
      <c r="E1232">
        <v>7.99</v>
      </c>
      <c r="F1232" t="s">
        <v>1900</v>
      </c>
      <c r="G1232" t="s">
        <v>1807</v>
      </c>
    </row>
    <row r="1233" spans="1:7">
      <c r="A1233" t="s">
        <v>4361</v>
      </c>
      <c r="B1233" t="s">
        <v>4405</v>
      </c>
      <c r="C1233" t="s">
        <v>4406</v>
      </c>
      <c r="D1233" t="s">
        <v>1914</v>
      </c>
      <c r="E1233">
        <v>7.49</v>
      </c>
      <c r="F1233" t="s">
        <v>2363</v>
      </c>
      <c r="G1233" t="s">
        <v>1807</v>
      </c>
    </row>
    <row r="1234" spans="1:7">
      <c r="A1234" t="s">
        <v>4361</v>
      </c>
      <c r="B1234" t="s">
        <v>4407</v>
      </c>
      <c r="C1234" t="s">
        <v>2360</v>
      </c>
      <c r="D1234" t="s">
        <v>2360</v>
      </c>
      <c r="E1234">
        <v>9.69</v>
      </c>
      <c r="F1234" t="s">
        <v>4408</v>
      </c>
      <c r="G1234" t="s">
        <v>1807</v>
      </c>
    </row>
    <row r="1235" spans="1:7">
      <c r="A1235" t="s">
        <v>4361</v>
      </c>
      <c r="B1235" t="s">
        <v>4409</v>
      </c>
      <c r="E1235">
        <v>5.49</v>
      </c>
      <c r="F1235" t="s">
        <v>4410</v>
      </c>
      <c r="G1235" t="s">
        <v>1807</v>
      </c>
    </row>
    <row r="1236" spans="1:7">
      <c r="A1236" t="s">
        <v>4361</v>
      </c>
      <c r="B1236" t="s">
        <v>4411</v>
      </c>
      <c r="C1236" t="s">
        <v>4412</v>
      </c>
      <c r="D1236" t="s">
        <v>4412</v>
      </c>
      <c r="E1236">
        <v>7.99</v>
      </c>
      <c r="F1236" t="s">
        <v>3308</v>
      </c>
      <c r="G1236" t="s">
        <v>1807</v>
      </c>
    </row>
    <row r="1237" spans="1:7">
      <c r="A1237" t="s">
        <v>4361</v>
      </c>
      <c r="B1237" t="s">
        <v>4413</v>
      </c>
      <c r="C1237" t="s">
        <v>2128</v>
      </c>
      <c r="D1237" t="s">
        <v>2128</v>
      </c>
      <c r="E1237">
        <v>9.99</v>
      </c>
      <c r="F1237" t="s">
        <v>2363</v>
      </c>
      <c r="G1237" t="s">
        <v>1807</v>
      </c>
    </row>
    <row r="1238" spans="1:7">
      <c r="A1238" t="s">
        <v>4361</v>
      </c>
      <c r="B1238" t="s">
        <v>4414</v>
      </c>
      <c r="C1238" t="s">
        <v>1914</v>
      </c>
      <c r="D1238" t="s">
        <v>1914</v>
      </c>
      <c r="E1238">
        <v>7.99</v>
      </c>
      <c r="F1238" t="s">
        <v>1900</v>
      </c>
      <c r="G1238" t="s">
        <v>1807</v>
      </c>
    </row>
    <row r="1239" spans="1:7">
      <c r="A1239" t="s">
        <v>4361</v>
      </c>
      <c r="B1239" t="s">
        <v>4415</v>
      </c>
      <c r="C1239" t="s">
        <v>1914</v>
      </c>
      <c r="D1239" t="s">
        <v>1914</v>
      </c>
      <c r="E1239">
        <v>9.99</v>
      </c>
      <c r="F1239" t="s">
        <v>2344</v>
      </c>
      <c r="G1239" t="s">
        <v>1807</v>
      </c>
    </row>
    <row r="1240" spans="1:7">
      <c r="A1240" t="s">
        <v>4361</v>
      </c>
      <c r="B1240" t="s">
        <v>4416</v>
      </c>
      <c r="C1240" t="s">
        <v>2128</v>
      </c>
      <c r="D1240" t="s">
        <v>2128</v>
      </c>
      <c r="E1240">
        <v>9.99</v>
      </c>
      <c r="F1240" t="s">
        <v>2363</v>
      </c>
      <c r="G1240" t="s">
        <v>1807</v>
      </c>
    </row>
    <row r="1241" spans="1:7">
      <c r="A1241" t="s">
        <v>4361</v>
      </c>
      <c r="B1241" t="s">
        <v>4417</v>
      </c>
      <c r="C1241" t="s">
        <v>2128</v>
      </c>
      <c r="D1241" t="s">
        <v>2128</v>
      </c>
      <c r="E1241">
        <v>9.99</v>
      </c>
      <c r="F1241" t="s">
        <v>2363</v>
      </c>
      <c r="G1241" t="s">
        <v>1807</v>
      </c>
    </row>
    <row r="1242" spans="1:7">
      <c r="A1242" t="s">
        <v>4361</v>
      </c>
      <c r="B1242" t="s">
        <v>4418</v>
      </c>
      <c r="C1242" t="s">
        <v>4419</v>
      </c>
      <c r="D1242" t="s">
        <v>4419</v>
      </c>
      <c r="E1242">
        <v>4.99</v>
      </c>
      <c r="F1242" t="s">
        <v>4420</v>
      </c>
      <c r="G1242" t="s">
        <v>1807</v>
      </c>
    </row>
    <row r="1243" spans="1:7">
      <c r="A1243" t="s">
        <v>4361</v>
      </c>
      <c r="B1243" t="s">
        <v>4421</v>
      </c>
      <c r="C1243" t="s">
        <v>1890</v>
      </c>
      <c r="D1243" t="s">
        <v>1890</v>
      </c>
      <c r="E1243">
        <v>7.99</v>
      </c>
      <c r="F1243" t="s">
        <v>2154</v>
      </c>
      <c r="G1243" t="s">
        <v>1807</v>
      </c>
    </row>
    <row r="1244" spans="1:7">
      <c r="A1244" t="s">
        <v>4361</v>
      </c>
      <c r="B1244" t="s">
        <v>4422</v>
      </c>
      <c r="C1244" t="s">
        <v>2128</v>
      </c>
      <c r="D1244" t="s">
        <v>2128</v>
      </c>
      <c r="E1244">
        <v>8.99</v>
      </c>
      <c r="F1244" t="s">
        <v>2458</v>
      </c>
      <c r="G1244" t="s">
        <v>1807</v>
      </c>
    </row>
    <row r="1245" spans="1:7">
      <c r="A1245" t="s">
        <v>4361</v>
      </c>
      <c r="B1245" t="s">
        <v>4423</v>
      </c>
      <c r="C1245" t="s">
        <v>1792</v>
      </c>
      <c r="D1245" t="s">
        <v>1792</v>
      </c>
      <c r="E1245">
        <v>5.99</v>
      </c>
      <c r="F1245" t="s">
        <v>4393</v>
      </c>
      <c r="G1245" t="s">
        <v>1807</v>
      </c>
    </row>
    <row r="1246" spans="1:7">
      <c r="A1246" t="s">
        <v>4361</v>
      </c>
      <c r="B1246" t="s">
        <v>4424</v>
      </c>
      <c r="C1246" t="s">
        <v>3513</v>
      </c>
      <c r="D1246" t="s">
        <v>3513</v>
      </c>
      <c r="E1246">
        <v>3.99</v>
      </c>
      <c r="F1246" t="s">
        <v>4425</v>
      </c>
      <c r="G1246" t="s">
        <v>1807</v>
      </c>
    </row>
    <row r="1247" spans="1:7">
      <c r="A1247" t="s">
        <v>4361</v>
      </c>
      <c r="B1247" t="s">
        <v>4426</v>
      </c>
      <c r="C1247" t="s">
        <v>3518</v>
      </c>
      <c r="D1247" t="s">
        <v>3518</v>
      </c>
      <c r="E1247">
        <v>3.99</v>
      </c>
      <c r="F1247" t="s">
        <v>1986</v>
      </c>
      <c r="G1247" t="s">
        <v>1807</v>
      </c>
    </row>
    <row r="1248" spans="1:7">
      <c r="A1248" t="s">
        <v>4361</v>
      </c>
      <c r="B1248" t="s">
        <v>4427</v>
      </c>
      <c r="C1248" t="s">
        <v>3513</v>
      </c>
      <c r="D1248" t="s">
        <v>3513</v>
      </c>
      <c r="E1248">
        <v>4.99</v>
      </c>
      <c r="F1248" t="s">
        <v>2473</v>
      </c>
      <c r="G1248" t="s">
        <v>1807</v>
      </c>
    </row>
    <row r="1249" spans="1:7">
      <c r="A1249" t="s">
        <v>4361</v>
      </c>
      <c r="B1249" t="s">
        <v>4428</v>
      </c>
      <c r="C1249" t="s">
        <v>2218</v>
      </c>
      <c r="D1249" t="s">
        <v>2218</v>
      </c>
      <c r="E1249">
        <v>5.99</v>
      </c>
      <c r="F1249" t="s">
        <v>4393</v>
      </c>
      <c r="G1249" t="s">
        <v>1807</v>
      </c>
    </row>
    <row r="1250" spans="1:7">
      <c r="A1250" t="s">
        <v>4361</v>
      </c>
      <c r="B1250" t="s">
        <v>4429</v>
      </c>
      <c r="C1250" t="s">
        <v>3513</v>
      </c>
      <c r="D1250" t="s">
        <v>3513</v>
      </c>
      <c r="E1250">
        <v>6.99</v>
      </c>
      <c r="F1250" t="s">
        <v>4430</v>
      </c>
      <c r="G1250" t="s">
        <v>1807</v>
      </c>
    </row>
    <row r="1251" spans="1:7">
      <c r="A1251" t="s">
        <v>4361</v>
      </c>
      <c r="B1251" t="s">
        <v>4431</v>
      </c>
      <c r="C1251" t="s">
        <v>3513</v>
      </c>
      <c r="D1251" t="s">
        <v>3513</v>
      </c>
      <c r="E1251">
        <v>7.99</v>
      </c>
      <c r="F1251" t="s">
        <v>4432</v>
      </c>
      <c r="G1251" t="s">
        <v>1807</v>
      </c>
    </row>
    <row r="1252" spans="1:7">
      <c r="A1252" t="s">
        <v>4361</v>
      </c>
      <c r="B1252" t="s">
        <v>4433</v>
      </c>
      <c r="C1252" t="s">
        <v>1779</v>
      </c>
      <c r="D1252" t="s">
        <v>1779</v>
      </c>
      <c r="E1252">
        <v>3.99</v>
      </c>
      <c r="F1252" t="s">
        <v>1900</v>
      </c>
      <c r="G1252" t="s">
        <v>1807</v>
      </c>
    </row>
    <row r="1253" spans="1:7">
      <c r="A1253" t="s">
        <v>4361</v>
      </c>
      <c r="B1253" t="s">
        <v>4434</v>
      </c>
      <c r="C1253" t="s">
        <v>1779</v>
      </c>
      <c r="D1253" t="s">
        <v>1779</v>
      </c>
      <c r="E1253">
        <v>4.99</v>
      </c>
      <c r="F1253" t="s">
        <v>2344</v>
      </c>
      <c r="G1253" t="s">
        <v>1807</v>
      </c>
    </row>
    <row r="1254" spans="1:7">
      <c r="A1254" t="s">
        <v>4361</v>
      </c>
      <c r="B1254" t="s">
        <v>4435</v>
      </c>
      <c r="C1254" t="s">
        <v>2128</v>
      </c>
      <c r="D1254" t="s">
        <v>2128</v>
      </c>
      <c r="E1254">
        <v>8.49</v>
      </c>
      <c r="F1254" t="s">
        <v>4436</v>
      </c>
      <c r="G1254" t="s">
        <v>1807</v>
      </c>
    </row>
    <row r="1255" spans="1:7">
      <c r="A1255" t="s">
        <v>4361</v>
      </c>
      <c r="B1255" t="s">
        <v>4437</v>
      </c>
      <c r="C1255" t="s">
        <v>1930</v>
      </c>
      <c r="D1255" t="s">
        <v>1930</v>
      </c>
      <c r="E1255">
        <v>6.99</v>
      </c>
      <c r="F1255" t="s">
        <v>4438</v>
      </c>
      <c r="G1255" t="s">
        <v>1807</v>
      </c>
    </row>
    <row r="1256" spans="1:7">
      <c r="A1256" t="s">
        <v>4361</v>
      </c>
      <c r="B1256" t="s">
        <v>4439</v>
      </c>
      <c r="C1256" t="s">
        <v>1792</v>
      </c>
      <c r="D1256" t="s">
        <v>1792</v>
      </c>
      <c r="E1256">
        <v>4.99</v>
      </c>
      <c r="F1256" t="s">
        <v>3308</v>
      </c>
      <c r="G1256" t="s">
        <v>1807</v>
      </c>
    </row>
    <row r="1257" spans="1:7">
      <c r="A1257" t="s">
        <v>4361</v>
      </c>
      <c r="B1257" t="s">
        <v>4440</v>
      </c>
      <c r="C1257" t="s">
        <v>1930</v>
      </c>
      <c r="D1257" t="s">
        <v>1930</v>
      </c>
      <c r="E1257">
        <v>6.49</v>
      </c>
      <c r="F1257" t="s">
        <v>4266</v>
      </c>
      <c r="G1257" t="s">
        <v>1807</v>
      </c>
    </row>
    <row r="1258" spans="1:7">
      <c r="A1258" t="s">
        <v>4361</v>
      </c>
      <c r="B1258" t="s">
        <v>4441</v>
      </c>
      <c r="C1258" t="s">
        <v>4412</v>
      </c>
      <c r="D1258" t="s">
        <v>4412</v>
      </c>
      <c r="E1258">
        <v>7.99</v>
      </c>
      <c r="F1258" t="s">
        <v>3308</v>
      </c>
      <c r="G1258" t="s">
        <v>1807</v>
      </c>
    </row>
    <row r="1259" spans="1:7">
      <c r="A1259" t="s">
        <v>4361</v>
      </c>
      <c r="B1259" t="s">
        <v>4442</v>
      </c>
      <c r="C1259" t="s">
        <v>4443</v>
      </c>
      <c r="D1259" t="s">
        <v>4443</v>
      </c>
      <c r="E1259">
        <v>10.99</v>
      </c>
      <c r="F1259" t="s">
        <v>4248</v>
      </c>
      <c r="G1259" t="s">
        <v>1807</v>
      </c>
    </row>
    <row r="1260" spans="1:7">
      <c r="A1260" t="s">
        <v>4361</v>
      </c>
      <c r="B1260" t="s">
        <v>4444</v>
      </c>
      <c r="C1260" t="s">
        <v>2128</v>
      </c>
      <c r="D1260" t="s">
        <v>2128</v>
      </c>
      <c r="E1260">
        <v>13.99</v>
      </c>
      <c r="F1260" t="s">
        <v>2264</v>
      </c>
      <c r="G1260" t="s">
        <v>1807</v>
      </c>
    </row>
    <row r="1261" spans="1:7">
      <c r="A1261" t="s">
        <v>4361</v>
      </c>
      <c r="B1261" t="s">
        <v>4445</v>
      </c>
      <c r="C1261" t="s">
        <v>1896</v>
      </c>
      <c r="D1261" t="s">
        <v>1896</v>
      </c>
      <c r="E1261">
        <v>6.99</v>
      </c>
      <c r="F1261" t="s">
        <v>4446</v>
      </c>
      <c r="G1261" t="s">
        <v>1807</v>
      </c>
    </row>
    <row r="1262" spans="1:7">
      <c r="A1262" t="s">
        <v>4361</v>
      </c>
      <c r="B1262" t="s">
        <v>4447</v>
      </c>
      <c r="C1262" t="s">
        <v>4299</v>
      </c>
      <c r="D1262" t="s">
        <v>4299</v>
      </c>
      <c r="E1262">
        <v>7.99</v>
      </c>
      <c r="F1262" t="s">
        <v>4448</v>
      </c>
      <c r="G1262" t="s">
        <v>1807</v>
      </c>
    </row>
    <row r="1263" spans="1:7">
      <c r="A1263" t="s">
        <v>4361</v>
      </c>
      <c r="B1263" t="s">
        <v>4449</v>
      </c>
      <c r="C1263" t="s">
        <v>1779</v>
      </c>
      <c r="D1263" t="s">
        <v>1779</v>
      </c>
      <c r="E1263">
        <v>4.99</v>
      </c>
      <c r="F1263" t="s">
        <v>2344</v>
      </c>
      <c r="G1263" t="s">
        <v>1807</v>
      </c>
    </row>
    <row r="1264" spans="1:7">
      <c r="A1264" t="s">
        <v>4361</v>
      </c>
      <c r="B1264" t="s">
        <v>4450</v>
      </c>
      <c r="C1264" t="s">
        <v>1917</v>
      </c>
      <c r="D1264" t="s">
        <v>1917</v>
      </c>
      <c r="E1264">
        <v>6.99</v>
      </c>
      <c r="F1264" t="s">
        <v>2361</v>
      </c>
      <c r="G1264" t="s">
        <v>1807</v>
      </c>
    </row>
    <row r="1265" spans="1:7">
      <c r="A1265" t="s">
        <v>4361</v>
      </c>
      <c r="B1265" t="s">
        <v>4451</v>
      </c>
      <c r="C1265" t="s">
        <v>4452</v>
      </c>
      <c r="D1265" t="s">
        <v>4452</v>
      </c>
      <c r="E1265">
        <v>2.99</v>
      </c>
      <c r="F1265" t="s">
        <v>4453</v>
      </c>
      <c r="G1265" t="s">
        <v>1807</v>
      </c>
    </row>
    <row r="1266" spans="1:7">
      <c r="A1266" t="s">
        <v>4361</v>
      </c>
      <c r="B1266" t="s">
        <v>4454</v>
      </c>
      <c r="C1266" t="s">
        <v>2360</v>
      </c>
      <c r="D1266" t="s">
        <v>2360</v>
      </c>
      <c r="E1266">
        <v>8.99</v>
      </c>
      <c r="F1266" t="s">
        <v>2219</v>
      </c>
      <c r="G1266" t="s">
        <v>1807</v>
      </c>
    </row>
    <row r="1267" spans="1:7">
      <c r="A1267" t="s">
        <v>4361</v>
      </c>
      <c r="B1267" t="s">
        <v>4455</v>
      </c>
      <c r="C1267" t="s">
        <v>2128</v>
      </c>
      <c r="D1267" t="s">
        <v>2128</v>
      </c>
      <c r="E1267">
        <v>7.99</v>
      </c>
      <c r="F1267" t="s">
        <v>1909</v>
      </c>
      <c r="G1267" t="s">
        <v>1807</v>
      </c>
    </row>
    <row r="1268" spans="1:7">
      <c r="A1268" t="s">
        <v>4361</v>
      </c>
      <c r="B1268" t="s">
        <v>4456</v>
      </c>
      <c r="C1268" t="s">
        <v>1783</v>
      </c>
      <c r="D1268" t="s">
        <v>1783</v>
      </c>
      <c r="E1268">
        <v>7.99</v>
      </c>
      <c r="F1268" t="s">
        <v>2221</v>
      </c>
      <c r="G1268" t="s">
        <v>1807</v>
      </c>
    </row>
    <row r="1269" spans="1:7">
      <c r="A1269" t="s">
        <v>4361</v>
      </c>
      <c r="B1269" t="s">
        <v>4457</v>
      </c>
      <c r="C1269" t="s">
        <v>4274</v>
      </c>
      <c r="D1269" t="s">
        <v>4274</v>
      </c>
      <c r="E1269">
        <v>7.99</v>
      </c>
      <c r="F1269" t="s">
        <v>4458</v>
      </c>
      <c r="G1269" t="s">
        <v>1807</v>
      </c>
    </row>
    <row r="1270" spans="1:7">
      <c r="A1270" t="s">
        <v>4361</v>
      </c>
      <c r="B1270" t="s">
        <v>4459</v>
      </c>
      <c r="C1270" t="s">
        <v>4274</v>
      </c>
      <c r="D1270" t="s">
        <v>4274</v>
      </c>
      <c r="E1270">
        <v>8.99</v>
      </c>
      <c r="F1270" t="s">
        <v>4460</v>
      </c>
      <c r="G1270" t="s">
        <v>1807</v>
      </c>
    </row>
    <row r="1271" spans="1:7">
      <c r="A1271" t="s">
        <v>4361</v>
      </c>
      <c r="B1271" t="s">
        <v>4461</v>
      </c>
      <c r="C1271" t="s">
        <v>1792</v>
      </c>
      <c r="D1271" t="s">
        <v>1792</v>
      </c>
      <c r="E1271">
        <v>7.99</v>
      </c>
      <c r="F1271" t="s">
        <v>4391</v>
      </c>
      <c r="G1271" t="s">
        <v>1807</v>
      </c>
    </row>
    <row r="1272" spans="1:7">
      <c r="A1272" t="s">
        <v>4361</v>
      </c>
      <c r="B1272" t="s">
        <v>4462</v>
      </c>
      <c r="C1272" t="s">
        <v>1917</v>
      </c>
      <c r="D1272" t="s">
        <v>1917</v>
      </c>
      <c r="E1272">
        <v>5.49</v>
      </c>
      <c r="F1272" t="s">
        <v>4463</v>
      </c>
      <c r="G1272" t="s">
        <v>1807</v>
      </c>
    </row>
    <row r="1273" spans="1:7">
      <c r="A1273" t="s">
        <v>4361</v>
      </c>
      <c r="B1273" t="s">
        <v>4464</v>
      </c>
      <c r="C1273" t="s">
        <v>1781</v>
      </c>
      <c r="D1273" t="s">
        <v>1781</v>
      </c>
      <c r="E1273">
        <v>5.99</v>
      </c>
      <c r="F1273" t="s">
        <v>2221</v>
      </c>
      <c r="G1273" t="s">
        <v>1807</v>
      </c>
    </row>
    <row r="1274" spans="1:7">
      <c r="A1274" t="s">
        <v>4361</v>
      </c>
      <c r="B1274" t="s">
        <v>4465</v>
      </c>
      <c r="C1274" t="s">
        <v>1781</v>
      </c>
      <c r="D1274" t="s">
        <v>1781</v>
      </c>
      <c r="E1274">
        <v>8.99</v>
      </c>
      <c r="F1274" t="s">
        <v>3687</v>
      </c>
      <c r="G1274" t="s">
        <v>1807</v>
      </c>
    </row>
    <row r="1275" spans="1:7">
      <c r="A1275" t="s">
        <v>4361</v>
      </c>
      <c r="B1275" t="s">
        <v>4466</v>
      </c>
      <c r="C1275" t="s">
        <v>4467</v>
      </c>
      <c r="D1275" t="s">
        <v>4468</v>
      </c>
      <c r="E1275">
        <v>4.79</v>
      </c>
      <c r="F1275" t="s">
        <v>2597</v>
      </c>
      <c r="G1275" t="s">
        <v>1807</v>
      </c>
    </row>
    <row r="1276" spans="1:7">
      <c r="A1276" t="s">
        <v>4361</v>
      </c>
      <c r="B1276" t="s">
        <v>4469</v>
      </c>
      <c r="C1276" t="s">
        <v>1779</v>
      </c>
      <c r="D1276" t="s">
        <v>1779</v>
      </c>
      <c r="E1276">
        <v>6.99</v>
      </c>
      <c r="F1276" t="s">
        <v>2906</v>
      </c>
      <c r="G1276" t="s">
        <v>1807</v>
      </c>
    </row>
    <row r="1277" spans="1:7">
      <c r="A1277" t="s">
        <v>4361</v>
      </c>
      <c r="B1277" t="s">
        <v>4470</v>
      </c>
      <c r="C1277" t="s">
        <v>1779</v>
      </c>
      <c r="D1277" t="s">
        <v>1779</v>
      </c>
      <c r="E1277">
        <v>7.49</v>
      </c>
      <c r="F1277" t="s">
        <v>2739</v>
      </c>
      <c r="G1277" t="s">
        <v>1807</v>
      </c>
    </row>
    <row r="1278" spans="1:7">
      <c r="A1278" t="s">
        <v>4361</v>
      </c>
      <c r="B1278" t="s">
        <v>4471</v>
      </c>
      <c r="C1278" t="s">
        <v>4472</v>
      </c>
      <c r="D1278" t="s">
        <v>4472</v>
      </c>
      <c r="E1278">
        <v>6.49</v>
      </c>
      <c r="F1278" t="s">
        <v>3012</v>
      </c>
      <c r="G1278" t="s">
        <v>1807</v>
      </c>
    </row>
    <row r="1279" spans="1:7">
      <c r="A1279" t="s">
        <v>4361</v>
      </c>
      <c r="B1279" t="s">
        <v>4473</v>
      </c>
      <c r="C1279" t="s">
        <v>1791</v>
      </c>
      <c r="D1279" t="s">
        <v>1791</v>
      </c>
      <c r="E1279">
        <v>5.49</v>
      </c>
      <c r="F1279" t="s">
        <v>2597</v>
      </c>
      <c r="G1279" t="s">
        <v>1807</v>
      </c>
    </row>
    <row r="1280" spans="1:7">
      <c r="A1280" t="s">
        <v>4361</v>
      </c>
      <c r="B1280" t="s">
        <v>4474</v>
      </c>
      <c r="C1280" t="s">
        <v>3315</v>
      </c>
      <c r="D1280" t="s">
        <v>2242</v>
      </c>
      <c r="E1280">
        <v>9.99</v>
      </c>
      <c r="F1280" t="s">
        <v>4475</v>
      </c>
      <c r="G1280" t="s">
        <v>1807</v>
      </c>
    </row>
    <row r="1281" spans="1:7">
      <c r="A1281" t="s">
        <v>4361</v>
      </c>
      <c r="B1281" t="s">
        <v>4476</v>
      </c>
      <c r="C1281" t="s">
        <v>2180</v>
      </c>
      <c r="D1281" t="s">
        <v>2180</v>
      </c>
      <c r="E1281">
        <v>4.99</v>
      </c>
      <c r="F1281" t="s">
        <v>1909</v>
      </c>
      <c r="G1281" t="s">
        <v>1807</v>
      </c>
    </row>
    <row r="1282" spans="1:7">
      <c r="A1282" t="s">
        <v>4361</v>
      </c>
      <c r="B1282" t="s">
        <v>4477</v>
      </c>
      <c r="C1282" t="s">
        <v>1783</v>
      </c>
      <c r="D1282" t="s">
        <v>1783</v>
      </c>
      <c r="E1282">
        <v>3.99</v>
      </c>
      <c r="F1282" t="s">
        <v>2248</v>
      </c>
      <c r="G1282" t="s">
        <v>1807</v>
      </c>
    </row>
    <row r="1283" spans="1:7">
      <c r="A1283" t="s">
        <v>4361</v>
      </c>
      <c r="B1283" t="s">
        <v>4478</v>
      </c>
      <c r="C1283" t="s">
        <v>1783</v>
      </c>
      <c r="D1283" t="s">
        <v>1783</v>
      </c>
      <c r="E1283">
        <v>3.99</v>
      </c>
      <c r="F1283" t="s">
        <v>2248</v>
      </c>
      <c r="G1283" t="s">
        <v>1807</v>
      </c>
    </row>
    <row r="1284" spans="1:7">
      <c r="A1284" t="s">
        <v>4361</v>
      </c>
      <c r="B1284" t="s">
        <v>4479</v>
      </c>
      <c r="C1284" t="s">
        <v>1890</v>
      </c>
      <c r="D1284" t="s">
        <v>1890</v>
      </c>
      <c r="E1284">
        <v>5.49</v>
      </c>
      <c r="F1284" t="s">
        <v>2209</v>
      </c>
      <c r="G1284" t="s">
        <v>1807</v>
      </c>
    </row>
    <row r="1285" spans="1:7">
      <c r="A1285" t="s">
        <v>4361</v>
      </c>
      <c r="B1285" t="s">
        <v>4480</v>
      </c>
      <c r="C1285" t="s">
        <v>4299</v>
      </c>
      <c r="D1285" t="s">
        <v>4299</v>
      </c>
      <c r="E1285">
        <v>7.49</v>
      </c>
      <c r="F1285" t="s">
        <v>4481</v>
      </c>
      <c r="G1285" t="s">
        <v>1807</v>
      </c>
    </row>
    <row r="1286" spans="1:7">
      <c r="A1286" t="s">
        <v>4361</v>
      </c>
      <c r="B1286" t="s">
        <v>1782</v>
      </c>
      <c r="C1286" t="s">
        <v>1890</v>
      </c>
      <c r="D1286" t="s">
        <v>1890</v>
      </c>
      <c r="E1286">
        <v>6.49</v>
      </c>
      <c r="F1286" t="s">
        <v>4482</v>
      </c>
      <c r="G1286" t="s">
        <v>1807</v>
      </c>
    </row>
    <row r="1287" spans="1:7">
      <c r="A1287" t="s">
        <v>4361</v>
      </c>
      <c r="B1287" t="s">
        <v>4483</v>
      </c>
      <c r="C1287" t="s">
        <v>1890</v>
      </c>
      <c r="D1287" t="s">
        <v>1890</v>
      </c>
      <c r="E1287">
        <v>8.99</v>
      </c>
      <c r="F1287" t="s">
        <v>4484</v>
      </c>
      <c r="G1287" t="s">
        <v>1807</v>
      </c>
    </row>
    <row r="1288" spans="1:7">
      <c r="A1288" t="s">
        <v>4361</v>
      </c>
      <c r="B1288" t="s">
        <v>4485</v>
      </c>
      <c r="C1288" t="s">
        <v>2405</v>
      </c>
      <c r="D1288" t="s">
        <v>2405</v>
      </c>
      <c r="E1288">
        <v>9.99</v>
      </c>
      <c r="F1288" t="s">
        <v>4486</v>
      </c>
      <c r="G1288" t="s">
        <v>1807</v>
      </c>
    </row>
    <row r="1289" spans="1:7">
      <c r="A1289" t="s">
        <v>4361</v>
      </c>
      <c r="B1289" t="s">
        <v>4487</v>
      </c>
      <c r="C1289" t="s">
        <v>1890</v>
      </c>
      <c r="D1289" t="s">
        <v>1890</v>
      </c>
      <c r="E1289">
        <v>5.99</v>
      </c>
      <c r="F1289" t="s">
        <v>2219</v>
      </c>
      <c r="G1289" t="s">
        <v>1807</v>
      </c>
    </row>
    <row r="1290" spans="1:7">
      <c r="A1290" t="s">
        <v>4361</v>
      </c>
      <c r="B1290" t="s">
        <v>4488</v>
      </c>
      <c r="C1290" t="s">
        <v>1890</v>
      </c>
      <c r="D1290" t="s">
        <v>1890</v>
      </c>
      <c r="E1290">
        <v>7.99</v>
      </c>
      <c r="F1290" t="s">
        <v>2154</v>
      </c>
      <c r="G1290" t="s">
        <v>1807</v>
      </c>
    </row>
    <row r="1291" spans="1:7">
      <c r="A1291" t="s">
        <v>4361</v>
      </c>
      <c r="B1291" t="s">
        <v>4489</v>
      </c>
      <c r="C1291" t="s">
        <v>1890</v>
      </c>
      <c r="D1291" t="s">
        <v>1890</v>
      </c>
      <c r="E1291">
        <v>6.99</v>
      </c>
      <c r="F1291" t="s">
        <v>2264</v>
      </c>
      <c r="G1291" t="s">
        <v>1807</v>
      </c>
    </row>
    <row r="1292" spans="1:7">
      <c r="A1292" t="s">
        <v>4361</v>
      </c>
      <c r="B1292" t="s">
        <v>4490</v>
      </c>
      <c r="C1292" t="s">
        <v>2128</v>
      </c>
      <c r="D1292" t="s">
        <v>2128</v>
      </c>
      <c r="E1292">
        <v>7.99</v>
      </c>
      <c r="F1292" t="s">
        <v>1909</v>
      </c>
      <c r="G1292" t="s">
        <v>1807</v>
      </c>
    </row>
    <row r="1293" spans="1:7">
      <c r="A1293" t="s">
        <v>4361</v>
      </c>
      <c r="B1293" t="s">
        <v>4491</v>
      </c>
      <c r="C1293" t="s">
        <v>1890</v>
      </c>
      <c r="D1293" t="s">
        <v>1890</v>
      </c>
      <c r="E1293">
        <v>5.99</v>
      </c>
      <c r="F1293" t="s">
        <v>2219</v>
      </c>
      <c r="G1293" t="s">
        <v>1807</v>
      </c>
    </row>
    <row r="1294" spans="1:7">
      <c r="A1294" t="s">
        <v>4361</v>
      </c>
      <c r="B1294" t="s">
        <v>4492</v>
      </c>
      <c r="C1294" t="s">
        <v>1867</v>
      </c>
      <c r="D1294" t="s">
        <v>1867</v>
      </c>
      <c r="E1294">
        <v>10.99</v>
      </c>
      <c r="F1294" t="s">
        <v>4493</v>
      </c>
      <c r="G1294" t="s">
        <v>1807</v>
      </c>
    </row>
    <row r="1295" spans="1:7">
      <c r="A1295" t="s">
        <v>4361</v>
      </c>
      <c r="B1295" t="s">
        <v>4494</v>
      </c>
      <c r="C1295" t="s">
        <v>1861</v>
      </c>
      <c r="D1295" t="s">
        <v>1861</v>
      </c>
      <c r="E1295">
        <v>7.99</v>
      </c>
      <c r="F1295" t="s">
        <v>4495</v>
      </c>
      <c r="G1295" t="s">
        <v>1807</v>
      </c>
    </row>
    <row r="1296" spans="1:7" hidden="1">
      <c r="A1296" t="s">
        <v>4496</v>
      </c>
      <c r="B1296" t="s">
        <v>4497</v>
      </c>
      <c r="C1296" t="s">
        <v>1790</v>
      </c>
      <c r="D1296" t="s">
        <v>1790</v>
      </c>
      <c r="E1296" t="s">
        <v>1790</v>
      </c>
      <c r="F1296" t="s">
        <v>3672</v>
      </c>
      <c r="G1296" t="s">
        <v>1807</v>
      </c>
    </row>
    <row r="1297" spans="1:7" hidden="1">
      <c r="A1297" t="s">
        <v>4496</v>
      </c>
      <c r="B1297" t="s">
        <v>4498</v>
      </c>
      <c r="C1297" t="s">
        <v>2477</v>
      </c>
      <c r="D1297" t="s">
        <v>2478</v>
      </c>
      <c r="E1297">
        <v>13.59</v>
      </c>
      <c r="F1297" t="s">
        <v>4499</v>
      </c>
      <c r="G1297" t="s">
        <v>1807</v>
      </c>
    </row>
    <row r="1298" spans="1:7" hidden="1">
      <c r="A1298" t="s">
        <v>4496</v>
      </c>
      <c r="B1298" t="s">
        <v>4500</v>
      </c>
      <c r="C1298" t="s">
        <v>4501</v>
      </c>
      <c r="D1298" t="s">
        <v>4502</v>
      </c>
      <c r="E1298">
        <v>7.99</v>
      </c>
      <c r="F1298" t="s">
        <v>1840</v>
      </c>
      <c r="G1298" t="s">
        <v>1807</v>
      </c>
    </row>
    <row r="1299" spans="1:7" hidden="1">
      <c r="A1299" t="s">
        <v>4496</v>
      </c>
      <c r="B1299" t="s">
        <v>4503</v>
      </c>
      <c r="C1299" t="s">
        <v>2507</v>
      </c>
      <c r="D1299" t="s">
        <v>1784</v>
      </c>
      <c r="E1299">
        <v>12.99</v>
      </c>
      <c r="F1299" t="s">
        <v>4504</v>
      </c>
      <c r="G1299" t="s">
        <v>1807</v>
      </c>
    </row>
    <row r="1300" spans="1:7" hidden="1">
      <c r="A1300" t="s">
        <v>4496</v>
      </c>
      <c r="B1300" t="s">
        <v>4505</v>
      </c>
      <c r="C1300" t="s">
        <v>2602</v>
      </c>
      <c r="D1300" t="s">
        <v>2603</v>
      </c>
      <c r="E1300">
        <v>14.39</v>
      </c>
      <c r="F1300" t="s">
        <v>4506</v>
      </c>
      <c r="G1300" t="s">
        <v>1807</v>
      </c>
    </row>
    <row r="1301" spans="1:7" hidden="1">
      <c r="A1301" t="s">
        <v>4496</v>
      </c>
      <c r="B1301" t="s">
        <v>4507</v>
      </c>
      <c r="C1301" t="s">
        <v>3921</v>
      </c>
      <c r="D1301" t="s">
        <v>2478</v>
      </c>
      <c r="E1301">
        <v>10.69</v>
      </c>
      <c r="F1301" t="s">
        <v>2496</v>
      </c>
      <c r="G1301" t="s">
        <v>1807</v>
      </c>
    </row>
    <row r="1302" spans="1:7" hidden="1">
      <c r="A1302" t="s">
        <v>4496</v>
      </c>
      <c r="B1302" t="s">
        <v>4508</v>
      </c>
      <c r="C1302" t="s">
        <v>2478</v>
      </c>
      <c r="D1302" t="s">
        <v>2478</v>
      </c>
      <c r="E1302">
        <v>13.99</v>
      </c>
      <c r="F1302" t="s">
        <v>3283</v>
      </c>
      <c r="G1302" t="s">
        <v>1807</v>
      </c>
    </row>
    <row r="1303" spans="1:7" hidden="1">
      <c r="A1303" t="s">
        <v>4496</v>
      </c>
      <c r="B1303" t="s">
        <v>4509</v>
      </c>
      <c r="C1303" t="s">
        <v>1790</v>
      </c>
      <c r="D1303" t="s">
        <v>1790</v>
      </c>
      <c r="E1303" t="s">
        <v>1790</v>
      </c>
      <c r="F1303" t="s">
        <v>4510</v>
      </c>
      <c r="G1303" t="s">
        <v>1807</v>
      </c>
    </row>
    <row r="1304" spans="1:7" hidden="1">
      <c r="A1304" t="s">
        <v>4496</v>
      </c>
      <c r="B1304" t="s">
        <v>4511</v>
      </c>
      <c r="C1304" t="s">
        <v>1779</v>
      </c>
      <c r="D1304" t="s">
        <v>1779</v>
      </c>
      <c r="E1304">
        <v>10.99</v>
      </c>
      <c r="F1304" t="s">
        <v>4512</v>
      </c>
      <c r="G1304" t="s">
        <v>1807</v>
      </c>
    </row>
    <row r="1305" spans="1:7" hidden="1">
      <c r="A1305" t="s">
        <v>4496</v>
      </c>
      <c r="B1305" t="s">
        <v>4513</v>
      </c>
      <c r="C1305" t="s">
        <v>1784</v>
      </c>
      <c r="D1305" t="s">
        <v>1784</v>
      </c>
      <c r="E1305">
        <v>8.99</v>
      </c>
      <c r="F1305" t="s">
        <v>1915</v>
      </c>
      <c r="G1305" t="s">
        <v>1807</v>
      </c>
    </row>
    <row r="1306" spans="1:7" hidden="1">
      <c r="A1306" t="s">
        <v>4496</v>
      </c>
      <c r="B1306" t="s">
        <v>4514</v>
      </c>
      <c r="C1306" t="s">
        <v>2478</v>
      </c>
      <c r="D1306" t="s">
        <v>2478</v>
      </c>
      <c r="E1306">
        <v>13.99</v>
      </c>
      <c r="F1306" t="s">
        <v>3283</v>
      </c>
      <c r="G1306" t="s">
        <v>1807</v>
      </c>
    </row>
    <row r="1307" spans="1:7" hidden="1">
      <c r="A1307" t="s">
        <v>4496</v>
      </c>
      <c r="B1307" t="s">
        <v>4515</v>
      </c>
      <c r="C1307" t="s">
        <v>1790</v>
      </c>
      <c r="D1307" t="s">
        <v>1790</v>
      </c>
      <c r="E1307" t="s">
        <v>1790</v>
      </c>
      <c r="F1307" t="s">
        <v>2267</v>
      </c>
      <c r="G1307" t="s">
        <v>1807</v>
      </c>
    </row>
    <row r="1308" spans="1:7" hidden="1">
      <c r="A1308" t="s">
        <v>4496</v>
      </c>
      <c r="B1308" t="s">
        <v>4516</v>
      </c>
      <c r="C1308" t="s">
        <v>4517</v>
      </c>
      <c r="D1308" t="s">
        <v>4518</v>
      </c>
      <c r="E1308">
        <v>10.49</v>
      </c>
      <c r="F1308" t="s">
        <v>4519</v>
      </c>
      <c r="G1308" t="s">
        <v>1807</v>
      </c>
    </row>
    <row r="1309" spans="1:7" hidden="1">
      <c r="A1309" t="s">
        <v>4496</v>
      </c>
      <c r="B1309" t="s">
        <v>4520</v>
      </c>
      <c r="C1309" t="s">
        <v>2547</v>
      </c>
      <c r="D1309" t="s">
        <v>1784</v>
      </c>
      <c r="E1309">
        <v>7.79</v>
      </c>
      <c r="F1309" t="s">
        <v>2502</v>
      </c>
      <c r="G1309" t="s">
        <v>1807</v>
      </c>
    </row>
    <row r="1310" spans="1:7" hidden="1">
      <c r="A1310" t="s">
        <v>4496</v>
      </c>
      <c r="B1310" t="s">
        <v>4521</v>
      </c>
      <c r="C1310" t="s">
        <v>4522</v>
      </c>
      <c r="D1310" t="s">
        <v>2487</v>
      </c>
      <c r="E1310">
        <v>9.99</v>
      </c>
      <c r="F1310" t="s">
        <v>4523</v>
      </c>
      <c r="G1310" t="s">
        <v>1803</v>
      </c>
    </row>
    <row r="1311" spans="1:7" hidden="1">
      <c r="A1311" t="s">
        <v>4496</v>
      </c>
      <c r="B1311" t="s">
        <v>4524</v>
      </c>
      <c r="C1311" t="s">
        <v>4525</v>
      </c>
      <c r="D1311" t="s">
        <v>2603</v>
      </c>
      <c r="E1311">
        <v>7.89</v>
      </c>
      <c r="F1311" t="s">
        <v>4526</v>
      </c>
      <c r="G1311" t="s">
        <v>1803</v>
      </c>
    </row>
    <row r="1312" spans="1:7" hidden="1">
      <c r="A1312" t="s">
        <v>4496</v>
      </c>
      <c r="B1312" t="s">
        <v>4527</v>
      </c>
      <c r="C1312" t="s">
        <v>2676</v>
      </c>
      <c r="D1312" t="s">
        <v>2676</v>
      </c>
      <c r="E1312">
        <v>8.99</v>
      </c>
      <c r="F1312" t="s">
        <v>2597</v>
      </c>
      <c r="G1312" t="s">
        <v>1807</v>
      </c>
    </row>
    <row r="1313" spans="1:7" hidden="1">
      <c r="A1313" t="s">
        <v>4496</v>
      </c>
      <c r="B1313" t="s">
        <v>4528</v>
      </c>
      <c r="C1313" t="s">
        <v>1894</v>
      </c>
      <c r="D1313" t="s">
        <v>1894</v>
      </c>
      <c r="E1313">
        <v>7.99</v>
      </c>
      <c r="F1313" t="s">
        <v>3012</v>
      </c>
      <c r="G1313" t="s">
        <v>1807</v>
      </c>
    </row>
    <row r="1314" spans="1:7" hidden="1">
      <c r="A1314" t="s">
        <v>4496</v>
      </c>
      <c r="B1314" t="s">
        <v>4529</v>
      </c>
      <c r="C1314" t="s">
        <v>4074</v>
      </c>
      <c r="D1314" t="s">
        <v>4074</v>
      </c>
      <c r="E1314">
        <v>8.49</v>
      </c>
      <c r="F1314" t="s">
        <v>3012</v>
      </c>
      <c r="G1314" t="s">
        <v>1807</v>
      </c>
    </row>
    <row r="1315" spans="1:7" hidden="1">
      <c r="A1315" t="s">
        <v>4496</v>
      </c>
      <c r="B1315" t="s">
        <v>4530</v>
      </c>
      <c r="C1315" t="s">
        <v>1779</v>
      </c>
      <c r="D1315" t="s">
        <v>1779</v>
      </c>
      <c r="E1315">
        <v>7.99</v>
      </c>
      <c r="F1315" t="s">
        <v>2747</v>
      </c>
      <c r="G1315" t="s">
        <v>1807</v>
      </c>
    </row>
    <row r="1316" spans="1:7" hidden="1">
      <c r="A1316" t="s">
        <v>4496</v>
      </c>
      <c r="B1316" t="s">
        <v>4531</v>
      </c>
      <c r="C1316" t="s">
        <v>4532</v>
      </c>
      <c r="D1316" t="s">
        <v>4532</v>
      </c>
      <c r="E1316">
        <v>8.69</v>
      </c>
      <c r="F1316" t="s">
        <v>3012</v>
      </c>
      <c r="G1316" t="s">
        <v>1807</v>
      </c>
    </row>
    <row r="1317" spans="1:7" hidden="1">
      <c r="A1317" t="s">
        <v>4496</v>
      </c>
      <c r="B1317" t="s">
        <v>4533</v>
      </c>
      <c r="C1317" t="s">
        <v>3341</v>
      </c>
      <c r="D1317" t="s">
        <v>3341</v>
      </c>
      <c r="E1317">
        <v>8.59</v>
      </c>
      <c r="F1317" t="s">
        <v>2747</v>
      </c>
      <c r="G1317" t="s">
        <v>1807</v>
      </c>
    </row>
    <row r="1318" spans="1:7" hidden="1">
      <c r="A1318" t="s">
        <v>4496</v>
      </c>
      <c r="B1318" t="s">
        <v>4534</v>
      </c>
      <c r="C1318" t="s">
        <v>4535</v>
      </c>
      <c r="D1318" t="s">
        <v>1784</v>
      </c>
      <c r="E1318">
        <v>12.79</v>
      </c>
      <c r="F1318" t="s">
        <v>4536</v>
      </c>
      <c r="G1318" t="s">
        <v>1807</v>
      </c>
    </row>
    <row r="1319" spans="1:7" hidden="1">
      <c r="A1319" t="s">
        <v>4496</v>
      </c>
      <c r="B1319" t="s">
        <v>4537</v>
      </c>
      <c r="C1319" t="s">
        <v>1779</v>
      </c>
      <c r="D1319" t="s">
        <v>1779</v>
      </c>
      <c r="E1319">
        <v>9.99</v>
      </c>
      <c r="F1319" t="s">
        <v>2980</v>
      </c>
      <c r="G1319" t="s">
        <v>1807</v>
      </c>
    </row>
    <row r="1320" spans="1:7" hidden="1">
      <c r="A1320" t="s">
        <v>4496</v>
      </c>
      <c r="B1320" t="s">
        <v>4538</v>
      </c>
      <c r="C1320" t="s">
        <v>2025</v>
      </c>
      <c r="D1320" t="s">
        <v>2025</v>
      </c>
      <c r="E1320">
        <v>5.99</v>
      </c>
      <c r="F1320" t="s">
        <v>2282</v>
      </c>
      <c r="G1320" t="s">
        <v>1803</v>
      </c>
    </row>
    <row r="1321" spans="1:7" hidden="1">
      <c r="A1321" t="s">
        <v>4496</v>
      </c>
      <c r="B1321" t="s">
        <v>4539</v>
      </c>
      <c r="C1321" t="s">
        <v>2687</v>
      </c>
      <c r="D1321" t="s">
        <v>2025</v>
      </c>
      <c r="E1321">
        <v>9.99</v>
      </c>
      <c r="F1321" t="s">
        <v>2864</v>
      </c>
      <c r="G1321" t="s">
        <v>1803</v>
      </c>
    </row>
    <row r="1322" spans="1:7" hidden="1">
      <c r="A1322" t="s">
        <v>4496</v>
      </c>
      <c r="B1322" t="s">
        <v>4540</v>
      </c>
      <c r="C1322" t="s">
        <v>1861</v>
      </c>
      <c r="D1322" t="s">
        <v>1861</v>
      </c>
      <c r="E1322">
        <v>7.99</v>
      </c>
      <c r="F1322" t="s">
        <v>2747</v>
      </c>
      <c r="G1322" t="s">
        <v>1807</v>
      </c>
    </row>
    <row r="1323" spans="1:7" hidden="1">
      <c r="A1323" t="s">
        <v>4496</v>
      </c>
      <c r="B1323" t="s">
        <v>4541</v>
      </c>
      <c r="C1323" t="s">
        <v>4542</v>
      </c>
      <c r="D1323" t="s">
        <v>4543</v>
      </c>
      <c r="E1323">
        <v>9.89</v>
      </c>
      <c r="F1323" t="s">
        <v>4544</v>
      </c>
      <c r="G1323" t="s">
        <v>1807</v>
      </c>
    </row>
    <row r="1324" spans="1:7" hidden="1">
      <c r="A1324" t="s">
        <v>4496</v>
      </c>
      <c r="B1324" t="s">
        <v>4545</v>
      </c>
      <c r="C1324" t="s">
        <v>4542</v>
      </c>
      <c r="D1324" t="s">
        <v>4543</v>
      </c>
      <c r="E1324">
        <v>9.89</v>
      </c>
      <c r="F1324" t="s">
        <v>4544</v>
      </c>
      <c r="G1324" t="s">
        <v>1807</v>
      </c>
    </row>
    <row r="1325" spans="1:7" hidden="1">
      <c r="A1325" t="s">
        <v>4496</v>
      </c>
      <c r="B1325" t="s">
        <v>4546</v>
      </c>
      <c r="C1325" t="s">
        <v>4547</v>
      </c>
      <c r="D1325" t="s">
        <v>1870</v>
      </c>
      <c r="E1325">
        <v>7.89</v>
      </c>
      <c r="F1325" t="s">
        <v>1871</v>
      </c>
      <c r="G1325" t="s">
        <v>1807</v>
      </c>
    </row>
    <row r="1326" spans="1:7" hidden="1">
      <c r="A1326" t="s">
        <v>4496</v>
      </c>
      <c r="B1326" t="s">
        <v>4548</v>
      </c>
      <c r="C1326" t="s">
        <v>4549</v>
      </c>
      <c r="D1326" t="s">
        <v>4549</v>
      </c>
      <c r="E1326">
        <v>12.59</v>
      </c>
      <c r="F1326" t="s">
        <v>2966</v>
      </c>
      <c r="G1326" t="s">
        <v>1807</v>
      </c>
    </row>
    <row r="1327" spans="1:7" hidden="1">
      <c r="A1327" t="s">
        <v>4496</v>
      </c>
      <c r="B1327" t="s">
        <v>4550</v>
      </c>
      <c r="C1327" t="s">
        <v>4551</v>
      </c>
      <c r="D1327" t="s">
        <v>2054</v>
      </c>
      <c r="E1327">
        <v>10.99</v>
      </c>
      <c r="F1327" t="s">
        <v>4552</v>
      </c>
      <c r="G1327" t="s">
        <v>1803</v>
      </c>
    </row>
    <row r="1328" spans="1:7" hidden="1">
      <c r="A1328" t="s">
        <v>4496</v>
      </c>
      <c r="B1328" t="s">
        <v>4553</v>
      </c>
      <c r="C1328" t="s">
        <v>4554</v>
      </c>
      <c r="D1328" t="s">
        <v>2603</v>
      </c>
      <c r="E1328">
        <v>13.49</v>
      </c>
      <c r="F1328" t="s">
        <v>4555</v>
      </c>
      <c r="G1328" t="s">
        <v>1807</v>
      </c>
    </row>
    <row r="1329" spans="1:7" hidden="1">
      <c r="A1329" t="s">
        <v>4496</v>
      </c>
      <c r="B1329" t="s">
        <v>4556</v>
      </c>
      <c r="C1329" t="s">
        <v>4061</v>
      </c>
      <c r="D1329" t="s">
        <v>2333</v>
      </c>
      <c r="E1329">
        <v>13.99</v>
      </c>
      <c r="F1329" t="s">
        <v>2906</v>
      </c>
      <c r="G1329" t="s">
        <v>1807</v>
      </c>
    </row>
    <row r="1330" spans="1:7" hidden="1">
      <c r="A1330" t="s">
        <v>4496</v>
      </c>
      <c r="B1330" t="s">
        <v>4557</v>
      </c>
      <c r="C1330" t="s">
        <v>2393</v>
      </c>
      <c r="D1330" t="s">
        <v>2333</v>
      </c>
      <c r="E1330">
        <v>13.99</v>
      </c>
      <c r="F1330" t="s">
        <v>4558</v>
      </c>
      <c r="G1330" t="s">
        <v>1807</v>
      </c>
    </row>
    <row r="1331" spans="1:7" hidden="1">
      <c r="A1331" t="s">
        <v>4496</v>
      </c>
      <c r="B1331" t="s">
        <v>4559</v>
      </c>
      <c r="C1331" t="s">
        <v>2478</v>
      </c>
      <c r="D1331" t="s">
        <v>2478</v>
      </c>
      <c r="E1331">
        <v>5.49</v>
      </c>
      <c r="F1331" t="s">
        <v>2463</v>
      </c>
      <c r="G1331" t="s">
        <v>1807</v>
      </c>
    </row>
    <row r="1332" spans="1:7" hidden="1">
      <c r="A1332" t="s">
        <v>4496</v>
      </c>
      <c r="B1332" t="s">
        <v>4560</v>
      </c>
      <c r="C1332" t="s">
        <v>4561</v>
      </c>
      <c r="D1332" t="s">
        <v>2680</v>
      </c>
      <c r="E1332">
        <v>6.59</v>
      </c>
      <c r="F1332" t="s">
        <v>4562</v>
      </c>
      <c r="G1332" t="s">
        <v>1807</v>
      </c>
    </row>
    <row r="1333" spans="1:7" hidden="1">
      <c r="A1333" t="s">
        <v>4496</v>
      </c>
      <c r="B1333" t="s">
        <v>4563</v>
      </c>
      <c r="C1333" t="s">
        <v>1784</v>
      </c>
      <c r="D1333" t="s">
        <v>1784</v>
      </c>
      <c r="E1333">
        <v>6.89</v>
      </c>
      <c r="F1333" t="s">
        <v>2871</v>
      </c>
      <c r="G1333" t="s">
        <v>1807</v>
      </c>
    </row>
    <row r="1334" spans="1:7" hidden="1">
      <c r="A1334" t="s">
        <v>4496</v>
      </c>
      <c r="B1334" t="s">
        <v>4564</v>
      </c>
      <c r="C1334" t="s">
        <v>4565</v>
      </c>
      <c r="D1334" t="s">
        <v>4566</v>
      </c>
      <c r="E1334">
        <v>8.49</v>
      </c>
      <c r="F1334" t="s">
        <v>2631</v>
      </c>
      <c r="G1334" t="s">
        <v>1803</v>
      </c>
    </row>
    <row r="1335" spans="1:7" hidden="1">
      <c r="A1335" t="s">
        <v>4496</v>
      </c>
      <c r="B1335" t="s">
        <v>4567</v>
      </c>
      <c r="C1335" t="s">
        <v>4568</v>
      </c>
      <c r="D1335" t="s">
        <v>2800</v>
      </c>
      <c r="E1335">
        <v>14.49</v>
      </c>
      <c r="F1335" t="s">
        <v>4569</v>
      </c>
      <c r="G1335" t="s">
        <v>1803</v>
      </c>
    </row>
    <row r="1336" spans="1:7" hidden="1">
      <c r="A1336" t="s">
        <v>4496</v>
      </c>
      <c r="B1336" t="s">
        <v>4570</v>
      </c>
      <c r="C1336" t="s">
        <v>4571</v>
      </c>
      <c r="D1336" t="s">
        <v>4572</v>
      </c>
      <c r="E1336">
        <v>13.99</v>
      </c>
      <c r="F1336" t="s">
        <v>4573</v>
      </c>
      <c r="G1336" t="s">
        <v>1803</v>
      </c>
    </row>
    <row r="1337" spans="1:7" hidden="1">
      <c r="A1337" t="s">
        <v>4496</v>
      </c>
      <c r="B1337" t="s">
        <v>4574</v>
      </c>
      <c r="C1337" t="s">
        <v>3141</v>
      </c>
      <c r="D1337" t="s">
        <v>3141</v>
      </c>
      <c r="E1337">
        <v>9.99</v>
      </c>
      <c r="F1337" t="s">
        <v>1952</v>
      </c>
      <c r="G1337" t="s">
        <v>1803</v>
      </c>
    </row>
    <row r="1338" spans="1:7" hidden="1">
      <c r="A1338" t="s">
        <v>4496</v>
      </c>
      <c r="B1338" t="s">
        <v>4575</v>
      </c>
      <c r="C1338" t="s">
        <v>4571</v>
      </c>
      <c r="D1338" t="s">
        <v>4572</v>
      </c>
      <c r="E1338">
        <v>11.59</v>
      </c>
      <c r="F1338" t="s">
        <v>4576</v>
      </c>
      <c r="G1338" t="s">
        <v>1803</v>
      </c>
    </row>
    <row r="1339" spans="1:7" hidden="1">
      <c r="A1339" t="s">
        <v>4496</v>
      </c>
      <c r="B1339" t="s">
        <v>4577</v>
      </c>
      <c r="C1339" t="s">
        <v>4578</v>
      </c>
      <c r="D1339" t="s">
        <v>4579</v>
      </c>
      <c r="E1339">
        <v>8.7899999999999991</v>
      </c>
      <c r="F1339" t="s">
        <v>1991</v>
      </c>
      <c r="G1339" t="s">
        <v>1803</v>
      </c>
    </row>
    <row r="1340" spans="1:7" hidden="1">
      <c r="A1340" t="s">
        <v>4496</v>
      </c>
      <c r="B1340" t="s">
        <v>4580</v>
      </c>
      <c r="C1340" t="s">
        <v>4581</v>
      </c>
      <c r="D1340" t="s">
        <v>2847</v>
      </c>
      <c r="E1340">
        <v>11.99</v>
      </c>
      <c r="F1340" t="s">
        <v>4582</v>
      </c>
      <c r="G1340" t="s">
        <v>1803</v>
      </c>
    </row>
    <row r="1341" spans="1:7" hidden="1">
      <c r="A1341" t="s">
        <v>4496</v>
      </c>
      <c r="B1341" t="s">
        <v>4583</v>
      </c>
      <c r="C1341" t="s">
        <v>4584</v>
      </c>
      <c r="D1341" t="s">
        <v>4585</v>
      </c>
      <c r="E1341">
        <v>11.99</v>
      </c>
      <c r="F1341" t="s">
        <v>2711</v>
      </c>
      <c r="G1341" t="s">
        <v>1803</v>
      </c>
    </row>
    <row r="1342" spans="1:7" hidden="1">
      <c r="A1342" t="s">
        <v>4496</v>
      </c>
      <c r="B1342" t="s">
        <v>4586</v>
      </c>
      <c r="C1342" t="s">
        <v>3293</v>
      </c>
      <c r="D1342" t="s">
        <v>2019</v>
      </c>
      <c r="E1342">
        <v>12.99</v>
      </c>
      <c r="F1342" t="s">
        <v>4587</v>
      </c>
      <c r="G1342" t="s">
        <v>1803</v>
      </c>
    </row>
    <row r="1343" spans="1:7" hidden="1">
      <c r="A1343" t="s">
        <v>4496</v>
      </c>
      <c r="B1343" t="s">
        <v>4588</v>
      </c>
      <c r="C1343" t="s">
        <v>2547</v>
      </c>
      <c r="D1343" t="s">
        <v>1784</v>
      </c>
      <c r="E1343">
        <v>9.89</v>
      </c>
      <c r="F1343" t="s">
        <v>4589</v>
      </c>
      <c r="G1343" t="s">
        <v>1807</v>
      </c>
    </row>
    <row r="1344" spans="1:7" hidden="1">
      <c r="A1344" t="s">
        <v>4496</v>
      </c>
      <c r="B1344" t="s">
        <v>4590</v>
      </c>
      <c r="C1344" t="s">
        <v>4591</v>
      </c>
      <c r="D1344" t="s">
        <v>2603</v>
      </c>
      <c r="E1344">
        <v>9.99</v>
      </c>
      <c r="F1344" t="s">
        <v>4592</v>
      </c>
      <c r="G1344" t="s">
        <v>1807</v>
      </c>
    </row>
    <row r="1345" spans="1:7" hidden="1">
      <c r="A1345" t="s">
        <v>4496</v>
      </c>
      <c r="B1345" t="s">
        <v>4593</v>
      </c>
      <c r="C1345" t="s">
        <v>1879</v>
      </c>
      <c r="D1345" t="s">
        <v>4594</v>
      </c>
      <c r="E1345">
        <v>15.99</v>
      </c>
      <c r="F1345" t="s">
        <v>2061</v>
      </c>
      <c r="G1345" t="s">
        <v>1807</v>
      </c>
    </row>
    <row r="1346" spans="1:7" hidden="1">
      <c r="A1346" t="s">
        <v>4496</v>
      </c>
      <c r="B1346" t="s">
        <v>4595</v>
      </c>
      <c r="C1346" t="s">
        <v>4596</v>
      </c>
      <c r="D1346" t="s">
        <v>4596</v>
      </c>
      <c r="E1346">
        <v>5.79</v>
      </c>
      <c r="F1346" t="s">
        <v>2597</v>
      </c>
      <c r="G1346" t="s">
        <v>1807</v>
      </c>
    </row>
    <row r="1347" spans="1:7" hidden="1">
      <c r="A1347" t="s">
        <v>4496</v>
      </c>
      <c r="B1347" t="s">
        <v>4597</v>
      </c>
      <c r="C1347" t="s">
        <v>1784</v>
      </c>
      <c r="D1347" t="s">
        <v>1784</v>
      </c>
      <c r="E1347">
        <v>13.59</v>
      </c>
      <c r="F1347" t="s">
        <v>2572</v>
      </c>
      <c r="G1347" t="s">
        <v>1807</v>
      </c>
    </row>
    <row r="1348" spans="1:7" hidden="1">
      <c r="A1348" t="s">
        <v>4496</v>
      </c>
      <c r="B1348" t="s">
        <v>4598</v>
      </c>
      <c r="C1348" t="s">
        <v>1856</v>
      </c>
      <c r="D1348" t="s">
        <v>1856</v>
      </c>
      <c r="E1348">
        <v>19.989999999999998</v>
      </c>
      <c r="F1348" t="s">
        <v>4399</v>
      </c>
      <c r="G1348" t="s">
        <v>1807</v>
      </c>
    </row>
    <row r="1349" spans="1:7" hidden="1">
      <c r="A1349" t="s">
        <v>4496</v>
      </c>
      <c r="B1349" t="s">
        <v>4599</v>
      </c>
      <c r="C1349" t="s">
        <v>3286</v>
      </c>
      <c r="D1349" t="s">
        <v>3286</v>
      </c>
      <c r="E1349">
        <v>8.99</v>
      </c>
      <c r="F1349" t="s">
        <v>2205</v>
      </c>
      <c r="G1349" t="s">
        <v>1807</v>
      </c>
    </row>
    <row r="1350" spans="1:7" hidden="1">
      <c r="A1350" t="s">
        <v>4496</v>
      </c>
      <c r="B1350" t="s">
        <v>4600</v>
      </c>
      <c r="C1350" t="s">
        <v>1779</v>
      </c>
      <c r="D1350" t="s">
        <v>1779</v>
      </c>
      <c r="E1350">
        <v>9.99</v>
      </c>
      <c r="F1350" t="s">
        <v>2980</v>
      </c>
      <c r="G1350" t="s">
        <v>1807</v>
      </c>
    </row>
    <row r="1351" spans="1:7" hidden="1">
      <c r="A1351" t="s">
        <v>4496</v>
      </c>
      <c r="B1351" t="s">
        <v>4601</v>
      </c>
      <c r="C1351" t="s">
        <v>2602</v>
      </c>
      <c r="D1351" t="s">
        <v>2603</v>
      </c>
      <c r="E1351">
        <v>7.99</v>
      </c>
      <c r="F1351" t="s">
        <v>2597</v>
      </c>
      <c r="G1351" t="s">
        <v>1807</v>
      </c>
    </row>
    <row r="1352" spans="1:7" hidden="1">
      <c r="A1352" t="s">
        <v>4496</v>
      </c>
      <c r="B1352" t="s">
        <v>4602</v>
      </c>
      <c r="C1352" t="s">
        <v>2603</v>
      </c>
      <c r="D1352" t="s">
        <v>2603</v>
      </c>
      <c r="E1352">
        <v>6.99</v>
      </c>
      <c r="F1352" t="s">
        <v>2765</v>
      </c>
      <c r="G1352" t="s">
        <v>1807</v>
      </c>
    </row>
    <row r="1353" spans="1:7" hidden="1">
      <c r="A1353" t="s">
        <v>4496</v>
      </c>
      <c r="B1353" t="s">
        <v>4603</v>
      </c>
      <c r="C1353" t="s">
        <v>1890</v>
      </c>
      <c r="D1353" t="s">
        <v>1890</v>
      </c>
      <c r="E1353">
        <v>10.99</v>
      </c>
      <c r="F1353" t="s">
        <v>2239</v>
      </c>
      <c r="G1353" t="s">
        <v>1807</v>
      </c>
    </row>
    <row r="1354" spans="1:7" hidden="1">
      <c r="A1354" t="s">
        <v>4496</v>
      </c>
      <c r="B1354" t="s">
        <v>4604</v>
      </c>
      <c r="C1354" t="s">
        <v>2869</v>
      </c>
      <c r="D1354" t="s">
        <v>2495</v>
      </c>
      <c r="E1354">
        <v>10.99</v>
      </c>
      <c r="F1354" t="s">
        <v>2906</v>
      </c>
      <c r="G1354" t="s">
        <v>1807</v>
      </c>
    </row>
    <row r="1355" spans="1:7" hidden="1">
      <c r="A1355" t="s">
        <v>4496</v>
      </c>
      <c r="B1355" t="s">
        <v>4605</v>
      </c>
      <c r="C1355" t="s">
        <v>2719</v>
      </c>
      <c r="D1355" t="s">
        <v>2720</v>
      </c>
      <c r="E1355">
        <v>9.99</v>
      </c>
      <c r="F1355" t="s">
        <v>4042</v>
      </c>
      <c r="G1355" t="s">
        <v>1807</v>
      </c>
    </row>
    <row r="1356" spans="1:7" hidden="1">
      <c r="A1356" t="s">
        <v>4496</v>
      </c>
      <c r="B1356" t="s">
        <v>4606</v>
      </c>
      <c r="C1356" t="s">
        <v>2602</v>
      </c>
      <c r="D1356" t="s">
        <v>2603</v>
      </c>
      <c r="E1356">
        <v>9.99</v>
      </c>
      <c r="F1356" t="s">
        <v>2225</v>
      </c>
      <c r="G1356" t="s">
        <v>1807</v>
      </c>
    </row>
    <row r="1357" spans="1:7" hidden="1">
      <c r="A1357" t="s">
        <v>4496</v>
      </c>
      <c r="B1357" t="s">
        <v>4607</v>
      </c>
      <c r="C1357" t="s">
        <v>4608</v>
      </c>
      <c r="D1357" t="s">
        <v>3341</v>
      </c>
      <c r="E1357">
        <v>12.99</v>
      </c>
      <c r="F1357" t="s">
        <v>2610</v>
      </c>
      <c r="G1357" t="s">
        <v>1807</v>
      </c>
    </row>
    <row r="1358" spans="1:7" hidden="1">
      <c r="A1358" t="s">
        <v>4496</v>
      </c>
      <c r="B1358" t="s">
        <v>4609</v>
      </c>
      <c r="C1358" t="s">
        <v>4610</v>
      </c>
      <c r="D1358" t="s">
        <v>3347</v>
      </c>
      <c r="E1358">
        <v>6.99</v>
      </c>
      <c r="F1358" t="s">
        <v>4611</v>
      </c>
      <c r="G1358" t="s">
        <v>1807</v>
      </c>
    </row>
    <row r="1359" spans="1:7" hidden="1">
      <c r="A1359" t="s">
        <v>4496</v>
      </c>
      <c r="B1359" t="s">
        <v>4612</v>
      </c>
      <c r="C1359" t="s">
        <v>4613</v>
      </c>
      <c r="D1359" t="s">
        <v>4614</v>
      </c>
      <c r="E1359">
        <v>11.99</v>
      </c>
      <c r="F1359" t="s">
        <v>4615</v>
      </c>
      <c r="G1359" t="s">
        <v>1807</v>
      </c>
    </row>
    <row r="1360" spans="1:7" hidden="1">
      <c r="A1360" t="s">
        <v>4496</v>
      </c>
      <c r="B1360" t="s">
        <v>4616</v>
      </c>
      <c r="C1360" t="s">
        <v>4617</v>
      </c>
      <c r="D1360" t="s">
        <v>1779</v>
      </c>
      <c r="E1360">
        <v>11.99</v>
      </c>
      <c r="F1360" t="s">
        <v>4618</v>
      </c>
      <c r="G1360" t="s">
        <v>1807</v>
      </c>
    </row>
    <row r="1361" spans="1:7" hidden="1">
      <c r="A1361" t="s">
        <v>4496</v>
      </c>
      <c r="B1361" t="s">
        <v>4619</v>
      </c>
      <c r="C1361" t="s">
        <v>2333</v>
      </c>
      <c r="D1361" t="s">
        <v>2333</v>
      </c>
      <c r="E1361">
        <v>6.49</v>
      </c>
      <c r="F1361" t="s">
        <v>2491</v>
      </c>
      <c r="G1361" t="s">
        <v>1807</v>
      </c>
    </row>
    <row r="1362" spans="1:7" hidden="1">
      <c r="A1362" t="s">
        <v>4496</v>
      </c>
      <c r="B1362" t="s">
        <v>4620</v>
      </c>
      <c r="C1362" t="s">
        <v>2333</v>
      </c>
      <c r="D1362" t="s">
        <v>2333</v>
      </c>
      <c r="E1362">
        <v>6.49</v>
      </c>
      <c r="F1362" t="s">
        <v>2491</v>
      </c>
      <c r="G1362" t="s">
        <v>1807</v>
      </c>
    </row>
    <row r="1363" spans="1:7" hidden="1">
      <c r="A1363" t="s">
        <v>4496</v>
      </c>
      <c r="B1363" t="s">
        <v>4621</v>
      </c>
      <c r="C1363" t="s">
        <v>2680</v>
      </c>
      <c r="D1363" t="s">
        <v>2680</v>
      </c>
      <c r="E1363">
        <v>7.99</v>
      </c>
      <c r="F1363" t="s">
        <v>2864</v>
      </c>
      <c r="G1363" t="s">
        <v>1807</v>
      </c>
    </row>
    <row r="1364" spans="1:7" hidden="1">
      <c r="A1364" t="s">
        <v>4496</v>
      </c>
      <c r="B1364" t="s">
        <v>4622</v>
      </c>
      <c r="C1364" t="s">
        <v>2333</v>
      </c>
      <c r="D1364" t="s">
        <v>2333</v>
      </c>
      <c r="E1364">
        <v>12.59</v>
      </c>
      <c r="F1364" t="s">
        <v>3012</v>
      </c>
      <c r="G1364" t="s">
        <v>1807</v>
      </c>
    </row>
    <row r="1365" spans="1:7" hidden="1">
      <c r="A1365" t="s">
        <v>4496</v>
      </c>
      <c r="B1365" t="s">
        <v>4623</v>
      </c>
      <c r="C1365" t="s">
        <v>1790</v>
      </c>
      <c r="D1365" t="s">
        <v>1790</v>
      </c>
      <c r="E1365" t="s">
        <v>1790</v>
      </c>
      <c r="F1365" t="s">
        <v>4624</v>
      </c>
      <c r="G1365" t="s">
        <v>1807</v>
      </c>
    </row>
    <row r="1366" spans="1:7" hidden="1">
      <c r="A1366" t="s">
        <v>4496</v>
      </c>
      <c r="B1366" t="s">
        <v>4625</v>
      </c>
      <c r="C1366" t="s">
        <v>3090</v>
      </c>
      <c r="D1366" t="s">
        <v>1779</v>
      </c>
      <c r="E1366">
        <v>19.989999999999998</v>
      </c>
      <c r="F1366" t="s">
        <v>4626</v>
      </c>
      <c r="G1366" t="s">
        <v>1807</v>
      </c>
    </row>
    <row r="1367" spans="1:7" hidden="1">
      <c r="A1367" t="s">
        <v>4496</v>
      </c>
      <c r="B1367" t="s">
        <v>4627</v>
      </c>
      <c r="C1367" t="s">
        <v>3002</v>
      </c>
      <c r="D1367" t="s">
        <v>1778</v>
      </c>
      <c r="E1367">
        <v>18.989999999999998</v>
      </c>
      <c r="F1367" t="s">
        <v>4628</v>
      </c>
      <c r="G1367" t="s">
        <v>1807</v>
      </c>
    </row>
    <row r="1368" spans="1:7" hidden="1">
      <c r="A1368" t="s">
        <v>4496</v>
      </c>
      <c r="B1368" t="s">
        <v>4629</v>
      </c>
      <c r="C1368" t="s">
        <v>2602</v>
      </c>
      <c r="D1368" t="s">
        <v>2603</v>
      </c>
      <c r="E1368">
        <v>9.99</v>
      </c>
      <c r="F1368" t="s">
        <v>2225</v>
      </c>
      <c r="G1368" t="s">
        <v>1807</v>
      </c>
    </row>
    <row r="1369" spans="1:7" hidden="1">
      <c r="A1369" t="s">
        <v>4496</v>
      </c>
      <c r="B1369" t="s">
        <v>4630</v>
      </c>
      <c r="C1369" t="s">
        <v>2672</v>
      </c>
      <c r="D1369" t="s">
        <v>2333</v>
      </c>
      <c r="E1369">
        <v>9.7899999999999991</v>
      </c>
      <c r="F1369" t="s">
        <v>2903</v>
      </c>
      <c r="G1369" t="s">
        <v>1807</v>
      </c>
    </row>
    <row r="1370" spans="1:7" hidden="1">
      <c r="A1370" t="s">
        <v>4496</v>
      </c>
      <c r="B1370" t="s">
        <v>4631</v>
      </c>
      <c r="C1370" t="s">
        <v>2672</v>
      </c>
      <c r="D1370" t="s">
        <v>2333</v>
      </c>
      <c r="E1370">
        <v>8.2899999999999991</v>
      </c>
      <c r="F1370" t="s">
        <v>1952</v>
      </c>
      <c r="G1370" t="s">
        <v>1807</v>
      </c>
    </row>
    <row r="1371" spans="1:7" hidden="1">
      <c r="A1371" t="s">
        <v>4496</v>
      </c>
      <c r="B1371" t="s">
        <v>4632</v>
      </c>
      <c r="C1371" t="s">
        <v>2687</v>
      </c>
      <c r="D1371" t="s">
        <v>2025</v>
      </c>
      <c r="E1371">
        <v>7.49</v>
      </c>
      <c r="F1371" t="s">
        <v>2336</v>
      </c>
      <c r="G1371" t="s">
        <v>1807</v>
      </c>
    </row>
    <row r="1372" spans="1:7" hidden="1">
      <c r="A1372" t="s">
        <v>4496</v>
      </c>
      <c r="B1372" t="s">
        <v>4633</v>
      </c>
      <c r="C1372" t="s">
        <v>2687</v>
      </c>
      <c r="D1372" t="s">
        <v>2025</v>
      </c>
      <c r="E1372">
        <v>7.49</v>
      </c>
      <c r="F1372" t="s">
        <v>2336</v>
      </c>
      <c r="G1372" t="s">
        <v>1807</v>
      </c>
    </row>
    <row r="1373" spans="1:7" hidden="1">
      <c r="A1373" t="s">
        <v>4496</v>
      </c>
      <c r="B1373" t="s">
        <v>4634</v>
      </c>
      <c r="C1373" t="s">
        <v>2354</v>
      </c>
      <c r="D1373" t="s">
        <v>2354</v>
      </c>
      <c r="E1373">
        <v>16.79</v>
      </c>
      <c r="F1373" t="s">
        <v>2664</v>
      </c>
      <c r="G1373" t="s">
        <v>1807</v>
      </c>
    </row>
    <row r="1374" spans="1:7" hidden="1">
      <c r="A1374" t="s">
        <v>4496</v>
      </c>
      <c r="B1374" t="s">
        <v>4635</v>
      </c>
      <c r="C1374" t="s">
        <v>4636</v>
      </c>
      <c r="D1374" t="s">
        <v>2025</v>
      </c>
      <c r="E1374">
        <v>5.69</v>
      </c>
      <c r="F1374" t="s">
        <v>4637</v>
      </c>
      <c r="G1374" t="s">
        <v>1807</v>
      </c>
    </row>
    <row r="1375" spans="1:7" hidden="1">
      <c r="A1375" t="s">
        <v>4496</v>
      </c>
      <c r="B1375" t="s">
        <v>4638</v>
      </c>
      <c r="C1375" t="s">
        <v>2672</v>
      </c>
      <c r="D1375" t="s">
        <v>2333</v>
      </c>
      <c r="E1375">
        <v>9.99</v>
      </c>
      <c r="F1375" t="s">
        <v>2903</v>
      </c>
      <c r="G1375" t="s">
        <v>1807</v>
      </c>
    </row>
    <row r="1376" spans="1:7" hidden="1">
      <c r="A1376" t="s">
        <v>4496</v>
      </c>
      <c r="B1376" t="s">
        <v>4639</v>
      </c>
      <c r="C1376" t="s">
        <v>1879</v>
      </c>
      <c r="D1376" t="s">
        <v>1879</v>
      </c>
      <c r="E1376">
        <v>7.49</v>
      </c>
      <c r="F1376" t="s">
        <v>3061</v>
      </c>
      <c r="G1376" t="s">
        <v>1807</v>
      </c>
    </row>
    <row r="1377" spans="1:7" hidden="1">
      <c r="A1377" t="s">
        <v>4640</v>
      </c>
      <c r="B1377" t="s">
        <v>4641</v>
      </c>
      <c r="C1377" t="s">
        <v>1825</v>
      </c>
      <c r="D1377" t="s">
        <v>1825</v>
      </c>
      <c r="E1377">
        <v>19.989999999999998</v>
      </c>
      <c r="F1377" t="s">
        <v>2653</v>
      </c>
      <c r="G1377" t="s">
        <v>1892</v>
      </c>
    </row>
    <row r="1378" spans="1:7" hidden="1">
      <c r="A1378" t="s">
        <v>4640</v>
      </c>
      <c r="B1378" t="s">
        <v>4642</v>
      </c>
      <c r="C1378" t="s">
        <v>3057</v>
      </c>
      <c r="D1378" t="s">
        <v>3057</v>
      </c>
      <c r="E1378">
        <v>28.99</v>
      </c>
      <c r="F1378" t="s">
        <v>1850</v>
      </c>
      <c r="G1378" t="s">
        <v>1892</v>
      </c>
    </row>
    <row r="1379" spans="1:7" hidden="1">
      <c r="A1379" t="s">
        <v>4640</v>
      </c>
      <c r="B1379" t="s">
        <v>4643</v>
      </c>
      <c r="C1379" t="s">
        <v>1820</v>
      </c>
      <c r="D1379" t="s">
        <v>1820</v>
      </c>
      <c r="E1379">
        <v>17.989999999999998</v>
      </c>
      <c r="F1379" t="s">
        <v>2117</v>
      </c>
      <c r="G1379" t="s">
        <v>1892</v>
      </c>
    </row>
    <row r="1380" spans="1:7" hidden="1">
      <c r="A1380" t="s">
        <v>4640</v>
      </c>
      <c r="B1380" t="s">
        <v>4644</v>
      </c>
      <c r="C1380" t="s">
        <v>3966</v>
      </c>
      <c r="D1380" t="s">
        <v>3966</v>
      </c>
      <c r="E1380">
        <v>11.99</v>
      </c>
      <c r="F1380" t="s">
        <v>2974</v>
      </c>
      <c r="G1380" t="s">
        <v>1892</v>
      </c>
    </row>
    <row r="1381" spans="1:7" hidden="1">
      <c r="A1381" t="s">
        <v>4640</v>
      </c>
      <c r="B1381" t="s">
        <v>4645</v>
      </c>
      <c r="C1381" t="s">
        <v>3462</v>
      </c>
      <c r="D1381" t="s">
        <v>3462</v>
      </c>
      <c r="E1381">
        <v>6.59</v>
      </c>
      <c r="F1381" t="s">
        <v>3775</v>
      </c>
      <c r="G1381" t="s">
        <v>1892</v>
      </c>
    </row>
    <row r="1382" spans="1:7" hidden="1">
      <c r="A1382" t="s">
        <v>4640</v>
      </c>
      <c r="B1382" t="s">
        <v>4646</v>
      </c>
      <c r="C1382" t="s">
        <v>4100</v>
      </c>
      <c r="D1382" t="s">
        <v>3779</v>
      </c>
      <c r="E1382">
        <v>12.99</v>
      </c>
      <c r="F1382" t="s">
        <v>2974</v>
      </c>
      <c r="G1382" t="s">
        <v>1892</v>
      </c>
    </row>
    <row r="1383" spans="1:7" hidden="1">
      <c r="A1383" t="s">
        <v>4640</v>
      </c>
      <c r="B1383" t="s">
        <v>4647</v>
      </c>
      <c r="C1383" t="s">
        <v>3966</v>
      </c>
      <c r="D1383" t="s">
        <v>3966</v>
      </c>
      <c r="E1383">
        <v>11.99</v>
      </c>
      <c r="F1383" t="s">
        <v>1991</v>
      </c>
      <c r="G1383" t="s">
        <v>1892</v>
      </c>
    </row>
    <row r="1384" spans="1:7" hidden="1">
      <c r="A1384" t="s">
        <v>4640</v>
      </c>
      <c r="B1384" t="s">
        <v>4648</v>
      </c>
      <c r="C1384" t="s">
        <v>4649</v>
      </c>
      <c r="D1384" t="s">
        <v>3476</v>
      </c>
      <c r="E1384">
        <v>13.99</v>
      </c>
      <c r="F1384" t="s">
        <v>2114</v>
      </c>
      <c r="G1384" t="s">
        <v>1892</v>
      </c>
    </row>
    <row r="1385" spans="1:7" hidden="1">
      <c r="A1385" t="s">
        <v>4640</v>
      </c>
      <c r="B1385" t="s">
        <v>4650</v>
      </c>
      <c r="C1385" t="s">
        <v>3076</v>
      </c>
      <c r="D1385" t="s">
        <v>3076</v>
      </c>
      <c r="E1385">
        <v>15.79</v>
      </c>
      <c r="F1385" t="s">
        <v>3487</v>
      </c>
      <c r="G1385" t="s">
        <v>1892</v>
      </c>
    </row>
    <row r="1386" spans="1:7" hidden="1">
      <c r="A1386" t="s">
        <v>4640</v>
      </c>
      <c r="B1386" t="s">
        <v>4651</v>
      </c>
      <c r="C1386" t="s">
        <v>3462</v>
      </c>
      <c r="D1386" t="s">
        <v>3462</v>
      </c>
      <c r="E1386">
        <v>9.99</v>
      </c>
      <c r="F1386" t="s">
        <v>3413</v>
      </c>
      <c r="G1386" t="s">
        <v>1892</v>
      </c>
    </row>
    <row r="1387" spans="1:7" hidden="1">
      <c r="A1387" t="s">
        <v>4640</v>
      </c>
      <c r="B1387" t="s">
        <v>4652</v>
      </c>
      <c r="C1387" t="s">
        <v>3555</v>
      </c>
      <c r="D1387" t="s">
        <v>3555</v>
      </c>
      <c r="E1387">
        <v>16.989999999999998</v>
      </c>
      <c r="F1387" t="s">
        <v>2974</v>
      </c>
      <c r="G1387" t="s">
        <v>1892</v>
      </c>
    </row>
    <row r="1388" spans="1:7" hidden="1">
      <c r="A1388" t="s">
        <v>4640</v>
      </c>
      <c r="B1388" t="s">
        <v>4653</v>
      </c>
      <c r="C1388" t="s">
        <v>3912</v>
      </c>
      <c r="D1388" t="s">
        <v>3912</v>
      </c>
      <c r="E1388">
        <v>23.99</v>
      </c>
      <c r="F1388" t="s">
        <v>2246</v>
      </c>
      <c r="G1388" t="s">
        <v>1892</v>
      </c>
    </row>
    <row r="1389" spans="1:7" hidden="1">
      <c r="A1389" t="s">
        <v>4640</v>
      </c>
      <c r="B1389" t="s">
        <v>4654</v>
      </c>
      <c r="C1389" t="s">
        <v>4655</v>
      </c>
      <c r="D1389" t="s">
        <v>4655</v>
      </c>
      <c r="E1389">
        <v>18.59</v>
      </c>
      <c r="F1389" t="s">
        <v>2246</v>
      </c>
      <c r="G1389" t="s">
        <v>1892</v>
      </c>
    </row>
    <row r="1390" spans="1:7" hidden="1">
      <c r="A1390" t="s">
        <v>4640</v>
      </c>
      <c r="B1390" t="s">
        <v>4656</v>
      </c>
      <c r="C1390" t="s">
        <v>4657</v>
      </c>
      <c r="D1390" t="s">
        <v>4657</v>
      </c>
      <c r="E1390">
        <v>18.489999999999998</v>
      </c>
      <c r="F1390" t="s">
        <v>2974</v>
      </c>
      <c r="G1390" t="s">
        <v>1892</v>
      </c>
    </row>
    <row r="1391" spans="1:7" hidden="1">
      <c r="A1391" t="s">
        <v>4640</v>
      </c>
      <c r="B1391" t="s">
        <v>4658</v>
      </c>
      <c r="C1391" t="s">
        <v>1779</v>
      </c>
      <c r="D1391" t="s">
        <v>1779</v>
      </c>
      <c r="E1391">
        <v>29.99</v>
      </c>
      <c r="F1391" t="s">
        <v>4659</v>
      </c>
      <c r="G1391" t="s">
        <v>1892</v>
      </c>
    </row>
    <row r="1392" spans="1:7" hidden="1">
      <c r="A1392" t="s">
        <v>4640</v>
      </c>
      <c r="B1392" t="s">
        <v>4660</v>
      </c>
      <c r="C1392" t="s">
        <v>2956</v>
      </c>
      <c r="D1392" t="s">
        <v>2956</v>
      </c>
      <c r="E1392">
        <v>19.489999999999998</v>
      </c>
      <c r="F1392" t="s">
        <v>2982</v>
      </c>
      <c r="G1392" t="s">
        <v>1892</v>
      </c>
    </row>
    <row r="1393" spans="1:7" hidden="1">
      <c r="A1393" t="s">
        <v>4640</v>
      </c>
      <c r="B1393" t="s">
        <v>4661</v>
      </c>
      <c r="C1393" t="s">
        <v>3777</v>
      </c>
      <c r="D1393" t="s">
        <v>3777</v>
      </c>
      <c r="E1393">
        <v>34.99</v>
      </c>
      <c r="F1393" t="s">
        <v>2077</v>
      </c>
      <c r="G1393" t="s">
        <v>1892</v>
      </c>
    </row>
    <row r="1394" spans="1:7" hidden="1">
      <c r="A1394" t="s">
        <v>4640</v>
      </c>
      <c r="B1394" t="s">
        <v>4662</v>
      </c>
      <c r="C1394" t="s">
        <v>4663</v>
      </c>
      <c r="D1394" t="s">
        <v>4663</v>
      </c>
      <c r="E1394">
        <v>34.99</v>
      </c>
      <c r="F1394" t="s">
        <v>4664</v>
      </c>
      <c r="G1394" t="s">
        <v>1892</v>
      </c>
    </row>
    <row r="1395" spans="1:7" hidden="1">
      <c r="A1395" t="s">
        <v>4640</v>
      </c>
      <c r="B1395" t="s">
        <v>4665</v>
      </c>
      <c r="C1395" t="s">
        <v>1830</v>
      </c>
      <c r="D1395" t="s">
        <v>1830</v>
      </c>
      <c r="E1395">
        <v>34.99</v>
      </c>
      <c r="F1395" t="s">
        <v>1847</v>
      </c>
      <c r="G1395" t="s">
        <v>1892</v>
      </c>
    </row>
    <row r="1396" spans="1:7" hidden="1">
      <c r="A1396" t="s">
        <v>4640</v>
      </c>
      <c r="B1396" t="s">
        <v>4666</v>
      </c>
      <c r="C1396" t="s">
        <v>3777</v>
      </c>
      <c r="D1396" t="s">
        <v>3777</v>
      </c>
      <c r="E1396">
        <v>19.989999999999998</v>
      </c>
      <c r="F1396" t="s">
        <v>1880</v>
      </c>
      <c r="G1396" t="s">
        <v>1892</v>
      </c>
    </row>
    <row r="1397" spans="1:7" hidden="1">
      <c r="A1397" t="s">
        <v>4640</v>
      </c>
      <c r="B1397" t="s">
        <v>4667</v>
      </c>
      <c r="C1397" t="s">
        <v>2287</v>
      </c>
      <c r="D1397" t="s">
        <v>2287</v>
      </c>
      <c r="E1397">
        <v>19.989999999999998</v>
      </c>
      <c r="F1397" t="s">
        <v>1871</v>
      </c>
      <c r="G1397" t="s">
        <v>1892</v>
      </c>
    </row>
    <row r="1398" spans="1:7" hidden="1">
      <c r="A1398" t="s">
        <v>4640</v>
      </c>
      <c r="B1398" t="s">
        <v>4668</v>
      </c>
      <c r="C1398" t="s">
        <v>2287</v>
      </c>
      <c r="D1398" t="s">
        <v>2287</v>
      </c>
      <c r="E1398">
        <v>19.989999999999998</v>
      </c>
      <c r="F1398" t="s">
        <v>1871</v>
      </c>
      <c r="G1398" t="s">
        <v>1892</v>
      </c>
    </row>
    <row r="1399" spans="1:7" hidden="1">
      <c r="A1399" t="s">
        <v>4640</v>
      </c>
      <c r="B1399" t="s">
        <v>4669</v>
      </c>
      <c r="C1399" t="s">
        <v>3912</v>
      </c>
      <c r="D1399" t="s">
        <v>3912</v>
      </c>
      <c r="E1399">
        <v>36.99</v>
      </c>
      <c r="F1399" t="s">
        <v>3474</v>
      </c>
      <c r="G1399" t="s">
        <v>1892</v>
      </c>
    </row>
    <row r="1400" spans="1:7" hidden="1">
      <c r="A1400" t="s">
        <v>4640</v>
      </c>
      <c r="B1400" t="s">
        <v>4670</v>
      </c>
      <c r="C1400" t="s">
        <v>3777</v>
      </c>
      <c r="D1400" t="s">
        <v>3777</v>
      </c>
      <c r="E1400">
        <v>18.489999999999998</v>
      </c>
      <c r="F1400" t="s">
        <v>2653</v>
      </c>
      <c r="G1400" t="s">
        <v>1892</v>
      </c>
    </row>
    <row r="1401" spans="1:7" hidden="1">
      <c r="A1401" t="s">
        <v>4640</v>
      </c>
      <c r="B1401" t="s">
        <v>4671</v>
      </c>
      <c r="C1401" t="s">
        <v>1779</v>
      </c>
      <c r="D1401" t="s">
        <v>1779</v>
      </c>
      <c r="E1401">
        <v>21.89</v>
      </c>
      <c r="F1401" t="s">
        <v>4672</v>
      </c>
      <c r="G1401" t="s">
        <v>1892</v>
      </c>
    </row>
    <row r="1402" spans="1:7" hidden="1">
      <c r="A1402" t="s">
        <v>4640</v>
      </c>
      <c r="B1402" t="s">
        <v>4673</v>
      </c>
      <c r="C1402" t="s">
        <v>3896</v>
      </c>
      <c r="D1402" t="s">
        <v>3896</v>
      </c>
      <c r="E1402">
        <v>9.99</v>
      </c>
      <c r="F1402" t="s">
        <v>3556</v>
      </c>
      <c r="G1402" t="s">
        <v>1892</v>
      </c>
    </row>
    <row r="1403" spans="1:7" hidden="1">
      <c r="A1403" t="s">
        <v>4640</v>
      </c>
      <c r="B1403" t="s">
        <v>4674</v>
      </c>
      <c r="C1403" t="s">
        <v>4105</v>
      </c>
      <c r="D1403" t="s">
        <v>4105</v>
      </c>
      <c r="E1403">
        <v>22.99</v>
      </c>
      <c r="F1403" t="s">
        <v>1880</v>
      </c>
      <c r="G1403" t="s">
        <v>1892</v>
      </c>
    </row>
    <row r="1404" spans="1:7" hidden="1">
      <c r="A1404" t="s">
        <v>4640</v>
      </c>
      <c r="B1404" t="s">
        <v>4675</v>
      </c>
      <c r="C1404" t="s">
        <v>4676</v>
      </c>
      <c r="D1404" t="s">
        <v>4676</v>
      </c>
      <c r="E1404">
        <v>19.989999999999998</v>
      </c>
      <c r="F1404" t="s">
        <v>3551</v>
      </c>
      <c r="G1404" t="s">
        <v>1892</v>
      </c>
    </row>
    <row r="1405" spans="1:7" hidden="1">
      <c r="A1405" t="s">
        <v>4640</v>
      </c>
      <c r="B1405" t="s">
        <v>4677</v>
      </c>
      <c r="C1405" t="s">
        <v>3895</v>
      </c>
      <c r="D1405" t="s">
        <v>3896</v>
      </c>
      <c r="E1405">
        <v>17.989999999999998</v>
      </c>
      <c r="F1405" t="s">
        <v>3424</v>
      </c>
      <c r="G1405" t="s">
        <v>1892</v>
      </c>
    </row>
    <row r="1406" spans="1:7" hidden="1">
      <c r="A1406" t="s">
        <v>4640</v>
      </c>
      <c r="B1406" t="s">
        <v>4678</v>
      </c>
      <c r="C1406" t="s">
        <v>4679</v>
      </c>
      <c r="D1406" t="s">
        <v>4679</v>
      </c>
      <c r="E1406">
        <v>19.989999999999998</v>
      </c>
      <c r="F1406" t="s">
        <v>3428</v>
      </c>
      <c r="G1406" t="s">
        <v>1892</v>
      </c>
    </row>
    <row r="1407" spans="1:7" hidden="1">
      <c r="A1407" t="s">
        <v>4640</v>
      </c>
      <c r="B1407" t="s">
        <v>4680</v>
      </c>
      <c r="C1407" t="s">
        <v>3912</v>
      </c>
      <c r="D1407" t="s">
        <v>3912</v>
      </c>
      <c r="E1407">
        <v>18.989999999999998</v>
      </c>
      <c r="F1407" t="s">
        <v>3551</v>
      </c>
      <c r="G1407" t="s">
        <v>1892</v>
      </c>
    </row>
    <row r="1408" spans="1:7" hidden="1">
      <c r="A1408" t="s">
        <v>4640</v>
      </c>
      <c r="B1408" t="s">
        <v>4681</v>
      </c>
      <c r="C1408" t="s">
        <v>3958</v>
      </c>
      <c r="D1408" t="s">
        <v>3958</v>
      </c>
      <c r="E1408">
        <v>26.99</v>
      </c>
      <c r="F1408" t="s">
        <v>3938</v>
      </c>
      <c r="G1408" t="s">
        <v>1892</v>
      </c>
    </row>
    <row r="1409" spans="1:7" hidden="1">
      <c r="A1409" t="s">
        <v>4640</v>
      </c>
      <c r="B1409" t="s">
        <v>4682</v>
      </c>
      <c r="C1409" t="s">
        <v>3816</v>
      </c>
      <c r="D1409" t="s">
        <v>3816</v>
      </c>
      <c r="E1409">
        <v>15.99</v>
      </c>
      <c r="F1409" t="s">
        <v>2974</v>
      </c>
      <c r="G1409" t="s">
        <v>1892</v>
      </c>
    </row>
    <row r="1410" spans="1:7" hidden="1">
      <c r="A1410" t="s">
        <v>4640</v>
      </c>
      <c r="B1410" t="s">
        <v>4683</v>
      </c>
      <c r="C1410" t="s">
        <v>1820</v>
      </c>
      <c r="D1410" t="s">
        <v>1820</v>
      </c>
      <c r="E1410">
        <v>21.49</v>
      </c>
      <c r="F1410" t="s">
        <v>3063</v>
      </c>
      <c r="G1410" t="s">
        <v>1892</v>
      </c>
    </row>
    <row r="1411" spans="1:7" hidden="1">
      <c r="A1411" t="s">
        <v>4640</v>
      </c>
      <c r="B1411" t="s">
        <v>4684</v>
      </c>
      <c r="C1411" t="s">
        <v>3816</v>
      </c>
      <c r="D1411" t="s">
        <v>3816</v>
      </c>
      <c r="E1411">
        <v>14.49</v>
      </c>
      <c r="F1411" t="s">
        <v>2974</v>
      </c>
      <c r="G1411" t="s">
        <v>1892</v>
      </c>
    </row>
    <row r="1412" spans="1:7" hidden="1">
      <c r="A1412" t="s">
        <v>4640</v>
      </c>
      <c r="B1412" t="s">
        <v>4685</v>
      </c>
      <c r="C1412" t="s">
        <v>1825</v>
      </c>
      <c r="D1412" t="s">
        <v>1825</v>
      </c>
      <c r="E1412">
        <v>19.989999999999998</v>
      </c>
      <c r="F1412" t="s">
        <v>2653</v>
      </c>
      <c r="G1412" t="s">
        <v>1892</v>
      </c>
    </row>
    <row r="1413" spans="1:7" hidden="1">
      <c r="A1413" t="s">
        <v>4640</v>
      </c>
      <c r="B1413" t="s">
        <v>4686</v>
      </c>
      <c r="C1413" t="s">
        <v>3966</v>
      </c>
      <c r="D1413" t="s">
        <v>3966</v>
      </c>
      <c r="E1413">
        <v>14.79</v>
      </c>
      <c r="F1413" t="s">
        <v>3487</v>
      </c>
      <c r="G1413" t="s">
        <v>1892</v>
      </c>
    </row>
    <row r="1414" spans="1:7" hidden="1">
      <c r="A1414" t="s">
        <v>4640</v>
      </c>
      <c r="B1414" t="s">
        <v>4687</v>
      </c>
      <c r="C1414" t="s">
        <v>4676</v>
      </c>
      <c r="D1414" t="s">
        <v>4676</v>
      </c>
      <c r="E1414">
        <v>13.49</v>
      </c>
      <c r="F1414" t="s">
        <v>3487</v>
      </c>
      <c r="G1414" t="s">
        <v>1892</v>
      </c>
    </row>
    <row r="1415" spans="1:7" hidden="1">
      <c r="A1415" t="s">
        <v>4640</v>
      </c>
      <c r="B1415" t="s">
        <v>4688</v>
      </c>
      <c r="C1415" t="s">
        <v>3885</v>
      </c>
      <c r="D1415" t="s">
        <v>3885</v>
      </c>
      <c r="E1415">
        <v>9.49</v>
      </c>
      <c r="F1415" t="s">
        <v>3556</v>
      </c>
      <c r="G1415" t="s">
        <v>1892</v>
      </c>
    </row>
    <row r="1416" spans="1:7" hidden="1">
      <c r="A1416" t="s">
        <v>4640</v>
      </c>
      <c r="B1416" t="s">
        <v>4689</v>
      </c>
      <c r="C1416" t="s">
        <v>1830</v>
      </c>
      <c r="D1416" t="s">
        <v>1830</v>
      </c>
      <c r="E1416">
        <v>49.99</v>
      </c>
      <c r="F1416" t="s">
        <v>2035</v>
      </c>
      <c r="G1416" t="s">
        <v>1892</v>
      </c>
    </row>
    <row r="1417" spans="1:7" hidden="1">
      <c r="A1417" t="s">
        <v>4640</v>
      </c>
      <c r="B1417" t="s">
        <v>4690</v>
      </c>
      <c r="C1417" t="s">
        <v>4676</v>
      </c>
      <c r="D1417" t="s">
        <v>4676</v>
      </c>
      <c r="E1417">
        <v>53.99</v>
      </c>
      <c r="F1417" t="s">
        <v>2110</v>
      </c>
      <c r="G1417" t="s">
        <v>1892</v>
      </c>
    </row>
    <row r="1418" spans="1:7" hidden="1">
      <c r="A1418" t="s">
        <v>4640</v>
      </c>
      <c r="B1418" t="s">
        <v>4691</v>
      </c>
      <c r="C1418" t="s">
        <v>4692</v>
      </c>
      <c r="D1418" t="s">
        <v>4692</v>
      </c>
      <c r="E1418">
        <v>16.489999999999998</v>
      </c>
      <c r="F1418" t="s">
        <v>2631</v>
      </c>
      <c r="G1418" t="s">
        <v>1892</v>
      </c>
    </row>
    <row r="1419" spans="1:7" hidden="1">
      <c r="A1419" t="s">
        <v>4640</v>
      </c>
      <c r="B1419" t="s">
        <v>4693</v>
      </c>
      <c r="C1419" t="s">
        <v>3820</v>
      </c>
      <c r="D1419" t="s">
        <v>3820</v>
      </c>
      <c r="E1419">
        <v>21.49</v>
      </c>
      <c r="F1419" t="s">
        <v>2117</v>
      </c>
      <c r="G1419" t="s">
        <v>1892</v>
      </c>
    </row>
    <row r="1420" spans="1:7" hidden="1">
      <c r="A1420" t="s">
        <v>4640</v>
      </c>
      <c r="B1420" t="s">
        <v>4694</v>
      </c>
      <c r="C1420" t="s">
        <v>4116</v>
      </c>
      <c r="D1420" t="s">
        <v>4116</v>
      </c>
      <c r="E1420">
        <v>14.99</v>
      </c>
      <c r="F1420" t="s">
        <v>3424</v>
      </c>
      <c r="G1420" t="s">
        <v>1892</v>
      </c>
    </row>
    <row r="1421" spans="1:7" hidden="1">
      <c r="A1421" t="s">
        <v>4640</v>
      </c>
      <c r="B1421" t="s">
        <v>4695</v>
      </c>
      <c r="C1421" t="s">
        <v>3423</v>
      </c>
      <c r="D1421" t="s">
        <v>3423</v>
      </c>
      <c r="E1421">
        <v>21.99</v>
      </c>
      <c r="F1421" t="s">
        <v>2370</v>
      </c>
      <c r="G1421" t="s">
        <v>1892</v>
      </c>
    </row>
    <row r="1422" spans="1:7" hidden="1">
      <c r="A1422" t="s">
        <v>4640</v>
      </c>
      <c r="B1422" t="s">
        <v>4696</v>
      </c>
      <c r="C1422" t="s">
        <v>3476</v>
      </c>
      <c r="D1422" t="s">
        <v>3476</v>
      </c>
      <c r="E1422">
        <v>24.99</v>
      </c>
      <c r="F1422" t="s">
        <v>2653</v>
      </c>
      <c r="G1422" t="s">
        <v>1892</v>
      </c>
    </row>
    <row r="1423" spans="1:7" hidden="1">
      <c r="A1423" t="s">
        <v>4640</v>
      </c>
      <c r="B1423" t="s">
        <v>4697</v>
      </c>
      <c r="C1423" t="s">
        <v>3416</v>
      </c>
      <c r="D1423" t="s">
        <v>3416</v>
      </c>
      <c r="E1423">
        <v>18.989999999999998</v>
      </c>
      <c r="F1423" t="s">
        <v>2760</v>
      </c>
      <c r="G1423" t="s">
        <v>1892</v>
      </c>
    </row>
    <row r="1424" spans="1:7" hidden="1">
      <c r="A1424" t="s">
        <v>4640</v>
      </c>
      <c r="B1424" t="s">
        <v>4698</v>
      </c>
      <c r="C1424" t="s">
        <v>3476</v>
      </c>
      <c r="D1424" t="s">
        <v>3476</v>
      </c>
      <c r="E1424">
        <v>24.99</v>
      </c>
      <c r="F1424" t="s">
        <v>2653</v>
      </c>
      <c r="G1424" t="s">
        <v>1892</v>
      </c>
    </row>
    <row r="1425" spans="1:7" hidden="1">
      <c r="A1425" t="s">
        <v>4640</v>
      </c>
      <c r="B1425" t="s">
        <v>4699</v>
      </c>
      <c r="C1425" t="s">
        <v>3476</v>
      </c>
      <c r="D1425" t="s">
        <v>3476</v>
      </c>
      <c r="E1425">
        <v>25.99</v>
      </c>
      <c r="F1425" t="s">
        <v>2653</v>
      </c>
      <c r="G1425" t="s">
        <v>1892</v>
      </c>
    </row>
    <row r="1426" spans="1:7" hidden="1">
      <c r="A1426" t="s">
        <v>4640</v>
      </c>
      <c r="B1426" t="s">
        <v>4700</v>
      </c>
      <c r="C1426" t="s">
        <v>4047</v>
      </c>
      <c r="D1426" t="s">
        <v>4047</v>
      </c>
      <c r="E1426">
        <v>23.99</v>
      </c>
      <c r="F1426" t="s">
        <v>1850</v>
      </c>
      <c r="G1426" t="s">
        <v>1892</v>
      </c>
    </row>
    <row r="1427" spans="1:7" hidden="1">
      <c r="A1427" t="s">
        <v>4640</v>
      </c>
      <c r="B1427" t="s">
        <v>4701</v>
      </c>
      <c r="C1427" t="s">
        <v>1820</v>
      </c>
      <c r="D1427" t="s">
        <v>1820</v>
      </c>
      <c r="E1427">
        <v>14.99</v>
      </c>
      <c r="F1427" t="s">
        <v>3494</v>
      </c>
      <c r="G1427" t="s">
        <v>1892</v>
      </c>
    </row>
    <row r="1428" spans="1:7" hidden="1">
      <c r="A1428" t="s">
        <v>4640</v>
      </c>
      <c r="B1428" t="s">
        <v>4702</v>
      </c>
      <c r="C1428" t="s">
        <v>1820</v>
      </c>
      <c r="D1428" t="s">
        <v>1820</v>
      </c>
      <c r="E1428">
        <v>19.989999999999998</v>
      </c>
      <c r="F1428" t="s">
        <v>2246</v>
      </c>
      <c r="G1428" t="s">
        <v>1892</v>
      </c>
    </row>
    <row r="1429" spans="1:7" hidden="1">
      <c r="A1429" t="s">
        <v>4640</v>
      </c>
      <c r="B1429" t="s">
        <v>4703</v>
      </c>
      <c r="C1429" t="s">
        <v>2602</v>
      </c>
      <c r="D1429" t="s">
        <v>2603</v>
      </c>
      <c r="E1429">
        <v>22.99</v>
      </c>
      <c r="F1429" t="s">
        <v>2158</v>
      </c>
      <c r="G1429" t="s">
        <v>1892</v>
      </c>
    </row>
    <row r="1430" spans="1:7" hidden="1">
      <c r="A1430" t="s">
        <v>4640</v>
      </c>
      <c r="B1430" t="s">
        <v>4704</v>
      </c>
      <c r="C1430" t="s">
        <v>3966</v>
      </c>
      <c r="D1430" t="s">
        <v>3966</v>
      </c>
      <c r="E1430">
        <v>11.99</v>
      </c>
      <c r="F1430" t="s">
        <v>2974</v>
      </c>
      <c r="G1430" t="s">
        <v>1892</v>
      </c>
    </row>
    <row r="1431" spans="1:7" hidden="1">
      <c r="A1431" t="s">
        <v>4640</v>
      </c>
      <c r="B1431" t="s">
        <v>4705</v>
      </c>
      <c r="C1431" t="s">
        <v>4706</v>
      </c>
      <c r="D1431" t="s">
        <v>4707</v>
      </c>
      <c r="E1431">
        <v>18.989999999999998</v>
      </c>
      <c r="F1431" t="s">
        <v>2974</v>
      </c>
      <c r="G1431" t="s">
        <v>1892</v>
      </c>
    </row>
    <row r="1432" spans="1:7" hidden="1">
      <c r="A1432" t="s">
        <v>4640</v>
      </c>
      <c r="B1432" t="s">
        <v>4708</v>
      </c>
      <c r="C1432" t="s">
        <v>4134</v>
      </c>
      <c r="D1432" t="s">
        <v>4134</v>
      </c>
      <c r="E1432">
        <v>18.989999999999998</v>
      </c>
      <c r="F1432" t="s">
        <v>3487</v>
      </c>
      <c r="G1432" t="s">
        <v>1892</v>
      </c>
    </row>
    <row r="1433" spans="1:7" hidden="1">
      <c r="A1433" t="s">
        <v>4640</v>
      </c>
      <c r="B1433" t="s">
        <v>4709</v>
      </c>
      <c r="C1433" t="s">
        <v>4710</v>
      </c>
      <c r="D1433" t="s">
        <v>4710</v>
      </c>
      <c r="E1433">
        <v>19.989999999999998</v>
      </c>
      <c r="F1433" t="s">
        <v>2114</v>
      </c>
      <c r="G1433" t="s">
        <v>1892</v>
      </c>
    </row>
    <row r="1434" spans="1:7" hidden="1">
      <c r="A1434" t="s">
        <v>4640</v>
      </c>
      <c r="B1434" t="s">
        <v>4711</v>
      </c>
      <c r="C1434" t="s">
        <v>4712</v>
      </c>
      <c r="D1434" t="s">
        <v>3555</v>
      </c>
      <c r="E1434">
        <v>10.79</v>
      </c>
      <c r="F1434" t="s">
        <v>3556</v>
      </c>
      <c r="G1434" t="s">
        <v>1892</v>
      </c>
    </row>
    <row r="1435" spans="1:7" hidden="1">
      <c r="A1435" t="s">
        <v>4640</v>
      </c>
      <c r="B1435" t="s">
        <v>4713</v>
      </c>
      <c r="C1435" t="s">
        <v>4712</v>
      </c>
      <c r="D1435" t="s">
        <v>3555</v>
      </c>
      <c r="E1435">
        <v>9.99</v>
      </c>
      <c r="F1435" t="s">
        <v>3556</v>
      </c>
      <c r="G1435" t="s">
        <v>1892</v>
      </c>
    </row>
    <row r="1436" spans="1:7" hidden="1">
      <c r="A1436" t="s">
        <v>4640</v>
      </c>
      <c r="B1436" t="s">
        <v>4714</v>
      </c>
      <c r="C1436" t="s">
        <v>3462</v>
      </c>
      <c r="D1436" t="s">
        <v>3462</v>
      </c>
      <c r="E1436">
        <v>13.49</v>
      </c>
      <c r="F1436" t="s">
        <v>3556</v>
      </c>
      <c r="G1436" t="s">
        <v>1892</v>
      </c>
    </row>
    <row r="1437" spans="1:7" hidden="1">
      <c r="A1437" t="s">
        <v>4640</v>
      </c>
      <c r="B1437" t="s">
        <v>4715</v>
      </c>
      <c r="C1437" t="s">
        <v>3958</v>
      </c>
      <c r="D1437" t="s">
        <v>3958</v>
      </c>
      <c r="E1437">
        <v>19.690000000000001</v>
      </c>
      <c r="F1437" t="s">
        <v>2077</v>
      </c>
      <c r="G1437" t="s">
        <v>1892</v>
      </c>
    </row>
    <row r="1438" spans="1:7" hidden="1">
      <c r="A1438" t="s">
        <v>4640</v>
      </c>
      <c r="B1438" t="s">
        <v>4716</v>
      </c>
      <c r="C1438" t="s">
        <v>3816</v>
      </c>
      <c r="D1438" t="s">
        <v>3816</v>
      </c>
      <c r="E1438">
        <v>11.99</v>
      </c>
      <c r="F1438" t="s">
        <v>3424</v>
      </c>
      <c r="G1438" t="s">
        <v>1892</v>
      </c>
    </row>
    <row r="1439" spans="1:7" hidden="1">
      <c r="A1439" t="s">
        <v>4640</v>
      </c>
      <c r="B1439" t="s">
        <v>4717</v>
      </c>
      <c r="C1439" t="s">
        <v>1825</v>
      </c>
      <c r="D1439" t="s">
        <v>1825</v>
      </c>
      <c r="E1439">
        <v>19.989999999999998</v>
      </c>
      <c r="F1439" t="s">
        <v>2653</v>
      </c>
      <c r="G1439" t="s">
        <v>1892</v>
      </c>
    </row>
    <row r="1440" spans="1:7" hidden="1">
      <c r="A1440" t="s">
        <v>4640</v>
      </c>
      <c r="B1440" t="s">
        <v>4718</v>
      </c>
      <c r="C1440" t="s">
        <v>3816</v>
      </c>
      <c r="D1440" t="s">
        <v>3816</v>
      </c>
      <c r="E1440">
        <v>18.989999999999998</v>
      </c>
      <c r="F1440" t="s">
        <v>3487</v>
      </c>
      <c r="G1440" t="s">
        <v>1892</v>
      </c>
    </row>
    <row r="1441" spans="1:7" hidden="1">
      <c r="A1441" t="s">
        <v>4640</v>
      </c>
      <c r="B1441" t="s">
        <v>4719</v>
      </c>
      <c r="C1441" t="s">
        <v>3816</v>
      </c>
      <c r="D1441" t="s">
        <v>3816</v>
      </c>
      <c r="E1441">
        <v>16.989999999999998</v>
      </c>
      <c r="F1441" t="s">
        <v>3487</v>
      </c>
      <c r="G1441" t="s">
        <v>1892</v>
      </c>
    </row>
    <row r="1442" spans="1:7" hidden="1">
      <c r="A1442" t="s">
        <v>4640</v>
      </c>
      <c r="B1442" t="s">
        <v>4720</v>
      </c>
      <c r="C1442" t="s">
        <v>1820</v>
      </c>
      <c r="D1442" t="s">
        <v>1820</v>
      </c>
      <c r="E1442">
        <v>16.989999999999998</v>
      </c>
      <c r="F1442" t="s">
        <v>3551</v>
      </c>
      <c r="G1442" t="s">
        <v>1892</v>
      </c>
    </row>
    <row r="1443" spans="1:7" hidden="1">
      <c r="A1443" t="s">
        <v>4640</v>
      </c>
      <c r="B1443" t="s">
        <v>4721</v>
      </c>
      <c r="C1443" t="s">
        <v>3779</v>
      </c>
      <c r="D1443" t="s">
        <v>3779</v>
      </c>
      <c r="E1443">
        <v>21.99</v>
      </c>
      <c r="F1443" t="s">
        <v>3551</v>
      </c>
      <c r="G1443" t="s">
        <v>1892</v>
      </c>
    </row>
    <row r="1444" spans="1:7" hidden="1">
      <c r="A1444" t="s">
        <v>4640</v>
      </c>
      <c r="B1444" t="s">
        <v>4722</v>
      </c>
      <c r="C1444" t="s">
        <v>2382</v>
      </c>
      <c r="D1444" t="s">
        <v>2382</v>
      </c>
      <c r="E1444">
        <v>17.989999999999998</v>
      </c>
      <c r="F1444" t="s">
        <v>2667</v>
      </c>
      <c r="G1444" t="s">
        <v>1892</v>
      </c>
    </row>
    <row r="1445" spans="1:7" hidden="1">
      <c r="A1445" t="s">
        <v>4640</v>
      </c>
      <c r="B1445" t="s">
        <v>4723</v>
      </c>
      <c r="C1445" t="s">
        <v>3909</v>
      </c>
      <c r="D1445" t="s">
        <v>3909</v>
      </c>
      <c r="E1445">
        <v>11.99</v>
      </c>
      <c r="F1445" t="s">
        <v>2974</v>
      </c>
      <c r="G1445" t="s">
        <v>1892</v>
      </c>
    </row>
    <row r="1446" spans="1:7" hidden="1">
      <c r="A1446" t="s">
        <v>4640</v>
      </c>
      <c r="B1446" t="s">
        <v>4724</v>
      </c>
      <c r="C1446" t="s">
        <v>1820</v>
      </c>
      <c r="D1446" t="s">
        <v>1820</v>
      </c>
      <c r="E1446">
        <v>14.99</v>
      </c>
      <c r="F1446" t="s">
        <v>3494</v>
      </c>
      <c r="G1446" t="s">
        <v>1892</v>
      </c>
    </row>
    <row r="1447" spans="1:7" hidden="1">
      <c r="A1447" t="s">
        <v>4640</v>
      </c>
      <c r="B1447" t="s">
        <v>4725</v>
      </c>
      <c r="C1447" t="s">
        <v>3820</v>
      </c>
      <c r="D1447" t="s">
        <v>3820</v>
      </c>
      <c r="E1447">
        <v>11.99</v>
      </c>
      <c r="F1447" t="s">
        <v>3487</v>
      </c>
      <c r="G1447" t="s">
        <v>1892</v>
      </c>
    </row>
    <row r="1448" spans="1:7" hidden="1">
      <c r="A1448" t="s">
        <v>4640</v>
      </c>
      <c r="B1448" t="s">
        <v>4726</v>
      </c>
      <c r="C1448" t="s">
        <v>4727</v>
      </c>
      <c r="D1448" t="s">
        <v>1998</v>
      </c>
      <c r="E1448">
        <v>33.49</v>
      </c>
      <c r="F1448" t="s">
        <v>4728</v>
      </c>
      <c r="G1448" t="s">
        <v>1892</v>
      </c>
    </row>
    <row r="1449" spans="1:7" hidden="1">
      <c r="A1449" t="s">
        <v>4640</v>
      </c>
      <c r="B1449" t="s">
        <v>4729</v>
      </c>
      <c r="C1449" t="s">
        <v>1838</v>
      </c>
      <c r="D1449" t="s">
        <v>1839</v>
      </c>
      <c r="E1449">
        <v>31.99</v>
      </c>
      <c r="F1449" t="s">
        <v>4730</v>
      </c>
      <c r="G1449" t="s">
        <v>1892</v>
      </c>
    </row>
    <row r="1450" spans="1:7" hidden="1">
      <c r="A1450" t="s">
        <v>4640</v>
      </c>
      <c r="B1450" t="s">
        <v>4731</v>
      </c>
      <c r="C1450" t="s">
        <v>4732</v>
      </c>
      <c r="D1450" t="s">
        <v>4733</v>
      </c>
      <c r="E1450">
        <v>28.49</v>
      </c>
      <c r="F1450" t="s">
        <v>4734</v>
      </c>
      <c r="G1450" t="s">
        <v>1892</v>
      </c>
    </row>
    <row r="1451" spans="1:7" hidden="1">
      <c r="A1451" t="s">
        <v>4640</v>
      </c>
      <c r="B1451" t="s">
        <v>4735</v>
      </c>
      <c r="C1451" t="s">
        <v>4736</v>
      </c>
      <c r="D1451" t="s">
        <v>1856</v>
      </c>
      <c r="E1451">
        <v>19.89</v>
      </c>
      <c r="F1451" t="s">
        <v>4399</v>
      </c>
      <c r="G1451" t="s">
        <v>1892</v>
      </c>
    </row>
    <row r="1452" spans="1:7" hidden="1">
      <c r="A1452" t="s">
        <v>4640</v>
      </c>
      <c r="B1452" t="s">
        <v>4737</v>
      </c>
      <c r="C1452" t="s">
        <v>3820</v>
      </c>
      <c r="D1452" t="s">
        <v>3820</v>
      </c>
      <c r="E1452">
        <v>11.79</v>
      </c>
      <c r="F1452" t="s">
        <v>2974</v>
      </c>
      <c r="G1452" t="s">
        <v>1892</v>
      </c>
    </row>
    <row r="1453" spans="1:7" hidden="1">
      <c r="A1453" t="s">
        <v>4640</v>
      </c>
      <c r="B1453" t="s">
        <v>4738</v>
      </c>
      <c r="C1453" t="s">
        <v>3966</v>
      </c>
      <c r="D1453" t="s">
        <v>3966</v>
      </c>
      <c r="E1453">
        <v>29.99</v>
      </c>
      <c r="F1453" t="s">
        <v>3063</v>
      </c>
      <c r="G1453" t="s">
        <v>1892</v>
      </c>
    </row>
    <row r="1454" spans="1:7" hidden="1">
      <c r="A1454" t="s">
        <v>4640</v>
      </c>
      <c r="B1454" t="s">
        <v>4739</v>
      </c>
      <c r="C1454" t="s">
        <v>3779</v>
      </c>
      <c r="D1454" t="s">
        <v>3779</v>
      </c>
      <c r="E1454">
        <v>17.489999999999998</v>
      </c>
      <c r="F1454" t="s">
        <v>2114</v>
      </c>
      <c r="G1454" t="s">
        <v>1892</v>
      </c>
    </row>
    <row r="1455" spans="1:7" hidden="1">
      <c r="A1455" t="s">
        <v>4640</v>
      </c>
      <c r="B1455" t="s">
        <v>4740</v>
      </c>
      <c r="C1455" t="s">
        <v>2287</v>
      </c>
      <c r="D1455" t="s">
        <v>2287</v>
      </c>
      <c r="E1455">
        <v>37.99</v>
      </c>
      <c r="F1455" t="s">
        <v>4741</v>
      </c>
      <c r="G1455" t="s">
        <v>1892</v>
      </c>
    </row>
    <row r="1456" spans="1:7" hidden="1">
      <c r="A1456" t="s">
        <v>4640</v>
      </c>
      <c r="B1456" t="s">
        <v>4742</v>
      </c>
      <c r="C1456" t="s">
        <v>1830</v>
      </c>
      <c r="D1456" t="s">
        <v>1830</v>
      </c>
      <c r="E1456">
        <v>28.99</v>
      </c>
      <c r="F1456" t="s">
        <v>2110</v>
      </c>
      <c r="G1456" t="s">
        <v>1892</v>
      </c>
    </row>
    <row r="1457" spans="1:7" hidden="1">
      <c r="A1457" t="s">
        <v>4640</v>
      </c>
      <c r="B1457" t="s">
        <v>4743</v>
      </c>
      <c r="C1457" t="s">
        <v>1778</v>
      </c>
      <c r="D1457" t="s">
        <v>1778</v>
      </c>
      <c r="E1457">
        <v>18.989999999999998</v>
      </c>
      <c r="F1457" t="s">
        <v>4744</v>
      </c>
      <c r="G1457" t="s">
        <v>1892</v>
      </c>
    </row>
    <row r="1458" spans="1:7" hidden="1">
      <c r="A1458" t="s">
        <v>4640</v>
      </c>
      <c r="B1458" t="s">
        <v>4745</v>
      </c>
      <c r="C1458" t="s">
        <v>4746</v>
      </c>
      <c r="D1458" t="s">
        <v>4746</v>
      </c>
      <c r="E1458">
        <v>28.99</v>
      </c>
      <c r="F1458" t="s">
        <v>4747</v>
      </c>
      <c r="G1458" t="s">
        <v>1892</v>
      </c>
    </row>
    <row r="1459" spans="1:7" hidden="1">
      <c r="A1459" t="s">
        <v>4640</v>
      </c>
      <c r="B1459" t="s">
        <v>4748</v>
      </c>
      <c r="C1459" t="s">
        <v>1820</v>
      </c>
      <c r="D1459" t="s">
        <v>1820</v>
      </c>
      <c r="E1459">
        <v>36.99</v>
      </c>
      <c r="F1459" t="s">
        <v>3061</v>
      </c>
      <c r="G1459" t="s">
        <v>1892</v>
      </c>
    </row>
    <row r="1460" spans="1:7" hidden="1">
      <c r="A1460" t="s">
        <v>4640</v>
      </c>
      <c r="B1460" t="s">
        <v>4749</v>
      </c>
      <c r="C1460" t="s">
        <v>3816</v>
      </c>
      <c r="D1460" t="s">
        <v>3816</v>
      </c>
      <c r="E1460">
        <v>18.989999999999998</v>
      </c>
      <c r="F1460" t="s">
        <v>3487</v>
      </c>
      <c r="G1460" t="s">
        <v>1892</v>
      </c>
    </row>
    <row r="1461" spans="1:7" hidden="1">
      <c r="A1461" t="s">
        <v>4640</v>
      </c>
      <c r="B1461" t="s">
        <v>4750</v>
      </c>
      <c r="C1461" t="s">
        <v>3462</v>
      </c>
      <c r="D1461" t="s">
        <v>3462</v>
      </c>
      <c r="E1461">
        <v>12.49</v>
      </c>
      <c r="F1461" t="s">
        <v>3556</v>
      </c>
      <c r="G1461" t="s">
        <v>1892</v>
      </c>
    </row>
    <row r="1462" spans="1:7" hidden="1">
      <c r="A1462" t="s">
        <v>4640</v>
      </c>
      <c r="B1462" t="s">
        <v>4751</v>
      </c>
      <c r="C1462" t="s">
        <v>3896</v>
      </c>
      <c r="D1462" t="s">
        <v>3896</v>
      </c>
      <c r="E1462">
        <v>21.99</v>
      </c>
      <c r="F1462" t="s">
        <v>3487</v>
      </c>
      <c r="G1462" t="s">
        <v>1892</v>
      </c>
    </row>
    <row r="1463" spans="1:7" hidden="1">
      <c r="A1463" t="s">
        <v>4640</v>
      </c>
      <c r="B1463" t="s">
        <v>4752</v>
      </c>
      <c r="C1463" t="s">
        <v>4753</v>
      </c>
      <c r="D1463" t="s">
        <v>4753</v>
      </c>
      <c r="E1463">
        <v>16.489999999999998</v>
      </c>
      <c r="F1463" t="s">
        <v>3424</v>
      </c>
      <c r="G1463" t="s">
        <v>1892</v>
      </c>
    </row>
    <row r="1464" spans="1:7" hidden="1">
      <c r="A1464" t="s">
        <v>4640</v>
      </c>
      <c r="B1464" t="s">
        <v>4754</v>
      </c>
      <c r="C1464" t="s">
        <v>3816</v>
      </c>
      <c r="D1464" t="s">
        <v>3816</v>
      </c>
      <c r="E1464">
        <v>19.989999999999998</v>
      </c>
      <c r="F1464" t="s">
        <v>2114</v>
      </c>
      <c r="G1464" t="s">
        <v>1892</v>
      </c>
    </row>
    <row r="1465" spans="1:7" hidden="1">
      <c r="A1465" t="s">
        <v>4640</v>
      </c>
      <c r="B1465" t="s">
        <v>4755</v>
      </c>
      <c r="C1465" t="s">
        <v>3982</v>
      </c>
      <c r="D1465" t="s">
        <v>3781</v>
      </c>
      <c r="E1465">
        <v>13.49</v>
      </c>
      <c r="F1465" t="s">
        <v>3424</v>
      </c>
      <c r="G1465" t="s">
        <v>1892</v>
      </c>
    </row>
    <row r="1466" spans="1:7" hidden="1">
      <c r="A1466" t="s">
        <v>4640</v>
      </c>
      <c r="B1466" t="s">
        <v>4756</v>
      </c>
      <c r="C1466" t="s">
        <v>3462</v>
      </c>
      <c r="D1466" t="s">
        <v>3462</v>
      </c>
      <c r="E1466">
        <v>11.99</v>
      </c>
      <c r="F1466" t="s">
        <v>3413</v>
      </c>
      <c r="G1466" t="s">
        <v>1892</v>
      </c>
    </row>
    <row r="1467" spans="1:7" hidden="1">
      <c r="A1467" t="s">
        <v>4640</v>
      </c>
      <c r="B1467" t="s">
        <v>4757</v>
      </c>
      <c r="C1467" t="s">
        <v>3462</v>
      </c>
      <c r="D1467" t="s">
        <v>4758</v>
      </c>
      <c r="E1467">
        <v>13.99</v>
      </c>
      <c r="F1467" t="s">
        <v>3556</v>
      </c>
      <c r="G1467" t="s">
        <v>1892</v>
      </c>
    </row>
    <row r="1468" spans="1:7" hidden="1">
      <c r="A1468" t="s">
        <v>4640</v>
      </c>
      <c r="B1468" t="s">
        <v>4759</v>
      </c>
      <c r="C1468" t="s">
        <v>4131</v>
      </c>
      <c r="D1468" t="s">
        <v>4131</v>
      </c>
      <c r="E1468">
        <v>12.99</v>
      </c>
      <c r="F1468" t="s">
        <v>2974</v>
      </c>
      <c r="G1468" t="s">
        <v>1892</v>
      </c>
    </row>
    <row r="1469" spans="1:7" hidden="1">
      <c r="A1469" t="s">
        <v>4640</v>
      </c>
      <c r="B1469" t="s">
        <v>4760</v>
      </c>
      <c r="C1469" t="s">
        <v>3883</v>
      </c>
      <c r="D1469" t="s">
        <v>3883</v>
      </c>
      <c r="E1469">
        <v>9.99</v>
      </c>
      <c r="F1469" t="s">
        <v>3413</v>
      </c>
      <c r="G1469" t="s">
        <v>1892</v>
      </c>
    </row>
    <row r="1470" spans="1:7" hidden="1">
      <c r="A1470" t="s">
        <v>4640</v>
      </c>
      <c r="B1470" t="s">
        <v>4761</v>
      </c>
      <c r="C1470" t="s">
        <v>4762</v>
      </c>
      <c r="D1470" t="s">
        <v>4762</v>
      </c>
      <c r="E1470">
        <v>14.99</v>
      </c>
      <c r="F1470" t="s">
        <v>3413</v>
      </c>
      <c r="G1470" t="s">
        <v>1892</v>
      </c>
    </row>
    <row r="1471" spans="1:7" hidden="1">
      <c r="A1471" t="s">
        <v>4640</v>
      </c>
      <c r="B1471" t="s">
        <v>4763</v>
      </c>
      <c r="C1471" t="s">
        <v>3896</v>
      </c>
      <c r="D1471" t="s">
        <v>3896</v>
      </c>
      <c r="E1471">
        <v>16.489999999999998</v>
      </c>
      <c r="F1471" t="s">
        <v>3424</v>
      </c>
      <c r="G1471" t="s">
        <v>1892</v>
      </c>
    </row>
    <row r="1472" spans="1:7" hidden="1">
      <c r="A1472" t="s">
        <v>4640</v>
      </c>
      <c r="B1472" t="s">
        <v>4764</v>
      </c>
      <c r="C1472" t="s">
        <v>3462</v>
      </c>
      <c r="D1472" t="s">
        <v>3462</v>
      </c>
      <c r="E1472">
        <v>9.99</v>
      </c>
      <c r="F1472" t="s">
        <v>3413</v>
      </c>
      <c r="G1472" t="s">
        <v>1892</v>
      </c>
    </row>
    <row r="1473" spans="1:7" hidden="1">
      <c r="A1473" t="s">
        <v>4640</v>
      </c>
      <c r="B1473" t="s">
        <v>4765</v>
      </c>
      <c r="C1473" t="s">
        <v>2287</v>
      </c>
      <c r="D1473" t="s">
        <v>2287</v>
      </c>
      <c r="E1473">
        <v>19.989999999999998</v>
      </c>
      <c r="F1473" t="s">
        <v>1871</v>
      </c>
      <c r="G1473" t="s">
        <v>1892</v>
      </c>
    </row>
    <row r="1474" spans="1:7" hidden="1">
      <c r="A1474" t="s">
        <v>1793</v>
      </c>
    </row>
    <row r="1475" spans="1:7" hidden="1">
      <c r="A1475" t="s">
        <v>1794</v>
      </c>
    </row>
    <row r="1476" spans="1:7" hidden="1">
      <c r="A1476" t="s">
        <v>1794</v>
      </c>
    </row>
  </sheetData>
  <autoFilter ref="A1:F1476" xr:uid="{94F53F80-9165-6C4D-A685-CA801C6381D3}">
    <filterColumn colId="0">
      <filters>
        <filter val="Beverages"/>
        <filter val="Dairy"/>
        <filter val="Frozen"/>
        <filter val="Grocery"/>
        <filter val="Meat"/>
        <filter val="Paper products"/>
        <filter val="Personal care"/>
        <filter val="Pet Care"/>
        <filter val="Produce"/>
      </filters>
    </filterColumn>
  </autoFilter>
  <hyperlinks>
    <hyperlink ref="I1" r:id="rId1" xr:uid="{012D206D-98B5-3E42-8759-228BCC3D3BE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37A0-746B-D14C-ACF1-54379667231E}">
  <sheetPr filterMode="1"/>
  <dimension ref="A1:T1110"/>
  <sheetViews>
    <sheetView workbookViewId="0">
      <selection activeCell="G3" sqref="G3:G1109"/>
    </sheetView>
  </sheetViews>
  <sheetFormatPr baseColWidth="10" defaultRowHeight="16"/>
  <cols>
    <col min="3" max="3" width="64.6640625" bestFit="1" customWidth="1"/>
    <col min="8" max="8" width="29.33203125" bestFit="1" customWidth="1"/>
  </cols>
  <sheetData>
    <row r="1" spans="1:18">
      <c r="C1" t="s">
        <v>1795</v>
      </c>
      <c r="D1" t="s">
        <v>17</v>
      </c>
      <c r="E1" t="s">
        <v>1796</v>
      </c>
      <c r="F1" t="s">
        <v>16</v>
      </c>
      <c r="H1" t="s">
        <v>1797</v>
      </c>
      <c r="I1" t="s">
        <v>4766</v>
      </c>
      <c r="J1" t="s">
        <v>4767</v>
      </c>
    </row>
    <row r="2" spans="1:18" hidden="1">
      <c r="A2">
        <v>1</v>
      </c>
      <c r="B2" t="s">
        <v>1941</v>
      </c>
      <c r="C2" t="s">
        <v>1942</v>
      </c>
      <c r="D2" t="s">
        <v>1943</v>
      </c>
      <c r="E2" t="s">
        <v>1944</v>
      </c>
      <c r="F2">
        <v>17.989999999999998</v>
      </c>
      <c r="G2" s="7">
        <v>1.2</v>
      </c>
      <c r="H2" t="s">
        <v>1945</v>
      </c>
      <c r="I2">
        <v>0.83671432221529096</v>
      </c>
      <c r="M2" s="7">
        <v>1.2</v>
      </c>
      <c r="N2" t="s">
        <v>1787</v>
      </c>
    </row>
    <row r="3" spans="1:18">
      <c r="A3">
        <v>2</v>
      </c>
      <c r="B3" t="s">
        <v>1941</v>
      </c>
      <c r="C3" t="s">
        <v>1946</v>
      </c>
      <c r="D3" t="s">
        <v>1947</v>
      </c>
      <c r="E3" t="s">
        <v>1948</v>
      </c>
      <c r="F3">
        <v>22.99</v>
      </c>
      <c r="G3" s="7">
        <v>0.96</v>
      </c>
      <c r="H3" t="s">
        <v>1949</v>
      </c>
      <c r="I3">
        <v>2.0559189189311988E-2</v>
      </c>
      <c r="J3">
        <v>25</v>
      </c>
      <c r="M3" s="7">
        <v>0.96</v>
      </c>
      <c r="N3" t="s">
        <v>1787</v>
      </c>
    </row>
    <row r="4" spans="1:18">
      <c r="A4">
        <v>3</v>
      </c>
      <c r="B4" t="s">
        <v>1941</v>
      </c>
      <c r="C4" t="s">
        <v>1950</v>
      </c>
      <c r="D4" t="s">
        <v>1951</v>
      </c>
      <c r="E4" t="s">
        <v>1951</v>
      </c>
      <c r="F4">
        <v>6.99</v>
      </c>
      <c r="G4" s="7">
        <v>0.17</v>
      </c>
      <c r="H4" t="s">
        <v>1952</v>
      </c>
      <c r="I4">
        <v>0.28799332855879545</v>
      </c>
      <c r="J4">
        <v>316</v>
      </c>
      <c r="M4" s="7">
        <v>0.17</v>
      </c>
      <c r="N4" t="s">
        <v>4768</v>
      </c>
      <c r="O4" t="s">
        <v>4769</v>
      </c>
    </row>
    <row r="5" spans="1:18" hidden="1">
      <c r="A5">
        <v>4</v>
      </c>
      <c r="B5" t="s">
        <v>1941</v>
      </c>
      <c r="C5" t="s">
        <v>1953</v>
      </c>
      <c r="D5" t="s">
        <v>1954</v>
      </c>
      <c r="E5" t="s">
        <v>1955</v>
      </c>
      <c r="F5">
        <v>9.69</v>
      </c>
      <c r="G5" s="7">
        <v>7.0000000000000007E-2</v>
      </c>
      <c r="H5" t="s">
        <v>1956</v>
      </c>
      <c r="I5">
        <v>0.93761403907827912</v>
      </c>
      <c r="M5" s="7">
        <v>7.0000000000000007E-2</v>
      </c>
      <c r="N5" t="s">
        <v>4768</v>
      </c>
      <c r="O5" t="s">
        <v>4770</v>
      </c>
      <c r="P5" t="s">
        <v>4771</v>
      </c>
      <c r="Q5" s="7">
        <v>0.81</v>
      </c>
      <c r="R5" t="s">
        <v>1787</v>
      </c>
    </row>
    <row r="6" spans="1:18">
      <c r="A6">
        <v>5</v>
      </c>
      <c r="B6" t="s">
        <v>1941</v>
      </c>
      <c r="C6" t="s">
        <v>1953</v>
      </c>
      <c r="D6" t="s">
        <v>1957</v>
      </c>
      <c r="E6" t="s">
        <v>1958</v>
      </c>
      <c r="F6">
        <v>16.79</v>
      </c>
      <c r="G6" s="7">
        <v>0.06</v>
      </c>
      <c r="H6" t="s">
        <v>1959</v>
      </c>
      <c r="I6">
        <v>0.35197418364823263</v>
      </c>
      <c r="J6">
        <v>388</v>
      </c>
      <c r="M6" s="7">
        <v>0.06</v>
      </c>
      <c r="N6" t="s">
        <v>4768</v>
      </c>
      <c r="O6" t="s">
        <v>4770</v>
      </c>
      <c r="P6" t="s">
        <v>4771</v>
      </c>
      <c r="Q6" s="7">
        <v>1.87</v>
      </c>
      <c r="R6" t="s">
        <v>1787</v>
      </c>
    </row>
    <row r="7" spans="1:18" hidden="1">
      <c r="A7">
        <v>6</v>
      </c>
      <c r="B7" t="s">
        <v>1941</v>
      </c>
      <c r="C7" t="s">
        <v>1960</v>
      </c>
      <c r="D7" t="s">
        <v>1961</v>
      </c>
      <c r="E7" t="s">
        <v>1962</v>
      </c>
      <c r="F7">
        <v>11.29</v>
      </c>
      <c r="G7" s="7">
        <v>0.32</v>
      </c>
      <c r="H7" t="s">
        <v>1850</v>
      </c>
      <c r="I7">
        <v>0.87235460797949671</v>
      </c>
      <c r="M7" s="7">
        <v>0.32</v>
      </c>
      <c r="N7" t="s">
        <v>1787</v>
      </c>
    </row>
    <row r="8" spans="1:18">
      <c r="A8">
        <v>7</v>
      </c>
      <c r="B8" t="s">
        <v>1941</v>
      </c>
      <c r="C8" t="s">
        <v>1963</v>
      </c>
      <c r="D8" t="s">
        <v>1964</v>
      </c>
      <c r="E8" t="s">
        <v>1965</v>
      </c>
      <c r="F8">
        <v>13.99</v>
      </c>
      <c r="G8" s="7">
        <v>1.17</v>
      </c>
      <c r="H8" t="s">
        <v>1966</v>
      </c>
      <c r="I8">
        <v>0.47658711283278388</v>
      </c>
      <c r="J8">
        <v>546</v>
      </c>
      <c r="M8" s="7">
        <v>1.17</v>
      </c>
      <c r="N8" t="s">
        <v>4772</v>
      </c>
    </row>
    <row r="9" spans="1:18" hidden="1">
      <c r="A9">
        <v>8</v>
      </c>
      <c r="B9" t="s">
        <v>1941</v>
      </c>
      <c r="C9" t="s">
        <v>1967</v>
      </c>
      <c r="D9" t="s">
        <v>1968</v>
      </c>
      <c r="E9" t="s">
        <v>1968</v>
      </c>
      <c r="F9">
        <v>6.99</v>
      </c>
      <c r="G9" s="7">
        <v>0.16</v>
      </c>
      <c r="H9" t="s">
        <v>1969</v>
      </c>
      <c r="I9">
        <v>0.86707409883395015</v>
      </c>
      <c r="M9" s="7">
        <v>0.16</v>
      </c>
      <c r="N9" t="s">
        <v>1787</v>
      </c>
    </row>
    <row r="10" spans="1:18" hidden="1">
      <c r="A10">
        <v>9</v>
      </c>
      <c r="B10" t="s">
        <v>1941</v>
      </c>
      <c r="C10" t="s">
        <v>1970</v>
      </c>
      <c r="D10" t="s">
        <v>1971</v>
      </c>
      <c r="E10" t="s">
        <v>1962</v>
      </c>
      <c r="F10">
        <v>34.99</v>
      </c>
      <c r="G10" s="7">
        <v>1.46</v>
      </c>
      <c r="H10" t="s">
        <v>1972</v>
      </c>
      <c r="I10">
        <v>0.73225259052169145</v>
      </c>
      <c r="M10" s="7">
        <v>1.46</v>
      </c>
      <c r="N10" t="s">
        <v>1787</v>
      </c>
    </row>
    <row r="11" spans="1:18" hidden="1">
      <c r="A11">
        <v>10</v>
      </c>
      <c r="B11" t="s">
        <v>1941</v>
      </c>
      <c r="C11" t="s">
        <v>1973</v>
      </c>
      <c r="D11" t="s">
        <v>1971</v>
      </c>
      <c r="E11" t="s">
        <v>1962</v>
      </c>
      <c r="F11">
        <v>34.99</v>
      </c>
      <c r="G11" s="7">
        <v>1.46</v>
      </c>
      <c r="H11" t="s">
        <v>1972</v>
      </c>
      <c r="I11">
        <v>0.87396742568681141</v>
      </c>
      <c r="M11" s="7">
        <v>1.46</v>
      </c>
      <c r="N11" t="s">
        <v>1787</v>
      </c>
    </row>
    <row r="12" spans="1:18" hidden="1">
      <c r="A12">
        <v>11</v>
      </c>
      <c r="B12" t="s">
        <v>1941</v>
      </c>
      <c r="C12" t="s">
        <v>1974</v>
      </c>
      <c r="D12" t="s">
        <v>1975</v>
      </c>
      <c r="E12" t="s">
        <v>1976</v>
      </c>
      <c r="F12">
        <v>34.49</v>
      </c>
      <c r="G12" s="7">
        <v>1.54</v>
      </c>
      <c r="H12" t="s">
        <v>1977</v>
      </c>
      <c r="I12">
        <v>0.68808642436879186</v>
      </c>
      <c r="M12" s="7">
        <v>1.54</v>
      </c>
      <c r="N12" t="s">
        <v>1787</v>
      </c>
    </row>
    <row r="13" spans="1:18">
      <c r="A13">
        <v>12</v>
      </c>
      <c r="B13" t="s">
        <v>1941</v>
      </c>
      <c r="C13" t="s">
        <v>1978</v>
      </c>
      <c r="D13" t="s">
        <v>1979</v>
      </c>
      <c r="E13" t="s">
        <v>1980</v>
      </c>
      <c r="F13">
        <v>12.99</v>
      </c>
      <c r="G13" s="7">
        <v>0.46</v>
      </c>
      <c r="H13" t="s">
        <v>1981</v>
      </c>
      <c r="I13">
        <v>0.30938478001343583</v>
      </c>
      <c r="J13">
        <v>340</v>
      </c>
      <c r="M13" s="7">
        <v>0.46</v>
      </c>
      <c r="N13" t="s">
        <v>1787</v>
      </c>
    </row>
    <row r="14" spans="1:18" hidden="1">
      <c r="A14">
        <v>13</v>
      </c>
      <c r="B14" t="s">
        <v>1941</v>
      </c>
      <c r="C14" t="s">
        <v>1982</v>
      </c>
      <c r="D14" t="s">
        <v>1979</v>
      </c>
      <c r="E14" t="s">
        <v>1980</v>
      </c>
      <c r="F14">
        <v>12.99</v>
      </c>
      <c r="G14" s="7">
        <v>0.46</v>
      </c>
      <c r="H14" t="s">
        <v>1981</v>
      </c>
      <c r="I14">
        <v>0.93078374363407113</v>
      </c>
      <c r="M14" s="7">
        <v>0.46</v>
      </c>
      <c r="N14" t="s">
        <v>1787</v>
      </c>
    </row>
    <row r="15" spans="1:18">
      <c r="A15">
        <v>14</v>
      </c>
      <c r="B15" t="s">
        <v>1941</v>
      </c>
      <c r="C15" t="s">
        <v>1983</v>
      </c>
      <c r="D15" t="s">
        <v>1984</v>
      </c>
      <c r="E15" t="s">
        <v>1985</v>
      </c>
      <c r="F15">
        <v>15.99</v>
      </c>
      <c r="G15" s="7">
        <v>0.8</v>
      </c>
      <c r="H15" t="s">
        <v>1986</v>
      </c>
      <c r="I15">
        <v>0.29638112322262133</v>
      </c>
      <c r="J15">
        <v>327</v>
      </c>
      <c r="M15" s="7">
        <v>0.8</v>
      </c>
      <c r="N15" t="s">
        <v>1787</v>
      </c>
    </row>
    <row r="16" spans="1:18">
      <c r="A16">
        <v>15</v>
      </c>
      <c r="B16" t="s">
        <v>1941</v>
      </c>
      <c r="C16" t="s">
        <v>1987</v>
      </c>
      <c r="D16" t="s">
        <v>1975</v>
      </c>
      <c r="E16" t="s">
        <v>1976</v>
      </c>
      <c r="F16">
        <v>14.49</v>
      </c>
      <c r="G16" s="7">
        <v>7.0000000000000007E-2</v>
      </c>
      <c r="H16" t="s">
        <v>1988</v>
      </c>
      <c r="I16">
        <v>0.55526767518226494</v>
      </c>
      <c r="J16">
        <v>615</v>
      </c>
      <c r="M16" s="7">
        <v>7.0000000000000007E-2</v>
      </c>
      <c r="N16" t="s">
        <v>4768</v>
      </c>
      <c r="O16" t="s">
        <v>4770</v>
      </c>
      <c r="P16" t="s">
        <v>4771</v>
      </c>
      <c r="Q16" s="7">
        <v>0.6</v>
      </c>
      <c r="R16" t="s">
        <v>1787</v>
      </c>
    </row>
    <row r="17" spans="1:19">
      <c r="A17">
        <v>16</v>
      </c>
      <c r="B17" t="s">
        <v>1941</v>
      </c>
      <c r="C17" t="s">
        <v>1989</v>
      </c>
      <c r="D17" t="s">
        <v>1990</v>
      </c>
      <c r="E17" t="s">
        <v>1839</v>
      </c>
      <c r="F17">
        <v>8.99</v>
      </c>
      <c r="G17" s="7">
        <v>0.05</v>
      </c>
      <c r="H17" t="s">
        <v>1991</v>
      </c>
      <c r="I17">
        <v>0.20960197913686984</v>
      </c>
      <c r="J17">
        <v>232</v>
      </c>
      <c r="M17" s="7">
        <v>0.05</v>
      </c>
      <c r="N17" t="s">
        <v>4768</v>
      </c>
      <c r="O17" t="s">
        <v>4769</v>
      </c>
    </row>
    <row r="18" spans="1:19">
      <c r="A18">
        <v>17</v>
      </c>
      <c r="B18" t="s">
        <v>1941</v>
      </c>
      <c r="C18" t="s">
        <v>1992</v>
      </c>
      <c r="D18" t="s">
        <v>1993</v>
      </c>
      <c r="E18" t="s">
        <v>1994</v>
      </c>
      <c r="F18">
        <v>12.99</v>
      </c>
      <c r="G18" s="7">
        <v>0.04</v>
      </c>
      <c r="H18" t="s">
        <v>1995</v>
      </c>
      <c r="I18">
        <v>5.36870145699474E-2</v>
      </c>
      <c r="J18">
        <v>67</v>
      </c>
      <c r="M18" s="7">
        <v>0.04</v>
      </c>
      <c r="N18" t="s">
        <v>4768</v>
      </c>
      <c r="O18" t="s">
        <v>4769</v>
      </c>
      <c r="P18" t="s">
        <v>4771</v>
      </c>
      <c r="Q18" s="7">
        <v>0.46</v>
      </c>
      <c r="R18" t="s">
        <v>1787</v>
      </c>
    </row>
    <row r="19" spans="1:19">
      <c r="A19">
        <v>18</v>
      </c>
      <c r="B19" t="s">
        <v>1941</v>
      </c>
      <c r="C19" t="s">
        <v>1996</v>
      </c>
      <c r="D19" t="s">
        <v>1997</v>
      </c>
      <c r="E19" t="s">
        <v>1998</v>
      </c>
      <c r="F19">
        <v>9.99</v>
      </c>
      <c r="G19" s="7">
        <v>0.04</v>
      </c>
      <c r="H19" t="s">
        <v>1999</v>
      </c>
      <c r="I19">
        <v>1.5703184519857749E-2</v>
      </c>
      <c r="J19">
        <v>19</v>
      </c>
      <c r="M19" s="7">
        <v>0.04</v>
      </c>
      <c r="N19" t="s">
        <v>4768</v>
      </c>
      <c r="O19" t="s">
        <v>4770</v>
      </c>
      <c r="P19" t="s">
        <v>4771</v>
      </c>
      <c r="Q19" s="7">
        <v>0.25</v>
      </c>
      <c r="R19" t="s">
        <v>1787</v>
      </c>
    </row>
    <row r="20" spans="1:19">
      <c r="A20">
        <v>19</v>
      </c>
      <c r="B20" t="s">
        <v>1941</v>
      </c>
      <c r="C20" t="s">
        <v>2000</v>
      </c>
      <c r="D20" t="s">
        <v>1997</v>
      </c>
      <c r="E20" t="s">
        <v>1998</v>
      </c>
      <c r="F20">
        <v>6.99</v>
      </c>
      <c r="G20" s="7">
        <v>0.03</v>
      </c>
      <c r="H20" t="s">
        <v>2001</v>
      </c>
      <c r="I20">
        <v>0.28321262423251747</v>
      </c>
      <c r="J20">
        <v>309</v>
      </c>
      <c r="M20" s="7">
        <v>0.03</v>
      </c>
      <c r="N20" t="s">
        <v>4768</v>
      </c>
      <c r="O20" t="s">
        <v>4770</v>
      </c>
      <c r="P20" t="s">
        <v>4771</v>
      </c>
      <c r="Q20" s="7">
        <v>0.17</v>
      </c>
      <c r="R20" t="s">
        <v>1787</v>
      </c>
    </row>
    <row r="21" spans="1:19" hidden="1">
      <c r="A21">
        <v>20</v>
      </c>
      <c r="B21" t="s">
        <v>1941</v>
      </c>
      <c r="C21" t="s">
        <v>2002</v>
      </c>
      <c r="D21" t="s">
        <v>2003</v>
      </c>
      <c r="E21" t="s">
        <v>1998</v>
      </c>
      <c r="F21">
        <v>9.99</v>
      </c>
      <c r="G21" s="7">
        <v>0.04</v>
      </c>
      <c r="H21" t="s">
        <v>1999</v>
      </c>
      <c r="I21">
        <v>0.6671935127330374</v>
      </c>
      <c r="M21" s="7">
        <v>0.04</v>
      </c>
      <c r="N21" t="s">
        <v>4768</v>
      </c>
      <c r="O21" t="s">
        <v>4770</v>
      </c>
      <c r="P21" t="s">
        <v>4771</v>
      </c>
      <c r="Q21" s="7">
        <v>0.25</v>
      </c>
      <c r="R21" t="s">
        <v>1787</v>
      </c>
    </row>
    <row r="22" spans="1:19" hidden="1">
      <c r="A22">
        <v>21</v>
      </c>
      <c r="B22" t="s">
        <v>1941</v>
      </c>
      <c r="C22" t="s">
        <v>2004</v>
      </c>
      <c r="D22" t="s">
        <v>2005</v>
      </c>
      <c r="E22" t="s">
        <v>2006</v>
      </c>
      <c r="F22">
        <v>12.89</v>
      </c>
      <c r="G22" s="7">
        <v>0.04</v>
      </c>
      <c r="H22" t="s">
        <v>2007</v>
      </c>
      <c r="I22">
        <v>0.65644467917789118</v>
      </c>
      <c r="M22" s="7">
        <v>0.04</v>
      </c>
      <c r="N22" t="s">
        <v>4768</v>
      </c>
      <c r="O22" t="s">
        <v>4769</v>
      </c>
      <c r="P22" t="s">
        <v>4771</v>
      </c>
      <c r="Q22" s="7">
        <v>0.43</v>
      </c>
      <c r="R22" t="s">
        <v>1787</v>
      </c>
    </row>
    <row r="23" spans="1:19">
      <c r="A23">
        <v>22</v>
      </c>
      <c r="B23" t="s">
        <v>1941</v>
      </c>
      <c r="C23" t="s">
        <v>2008</v>
      </c>
      <c r="D23" t="s">
        <v>1990</v>
      </c>
      <c r="E23" t="s">
        <v>1839</v>
      </c>
      <c r="F23">
        <v>6.99</v>
      </c>
      <c r="G23" s="7">
        <v>0.04</v>
      </c>
      <c r="H23" t="s">
        <v>2009</v>
      </c>
      <c r="I23">
        <v>0.12412759518242888</v>
      </c>
      <c r="J23">
        <v>141</v>
      </c>
      <c r="M23" s="7">
        <v>0.04</v>
      </c>
      <c r="N23" t="s">
        <v>4768</v>
      </c>
      <c r="O23" t="s">
        <v>4769</v>
      </c>
    </row>
    <row r="24" spans="1:19">
      <c r="A24">
        <v>23</v>
      </c>
      <c r="B24" t="s">
        <v>1941</v>
      </c>
      <c r="C24" t="s">
        <v>2010</v>
      </c>
      <c r="D24" t="s">
        <v>2011</v>
      </c>
      <c r="E24" t="s">
        <v>2012</v>
      </c>
      <c r="F24">
        <v>7.99</v>
      </c>
      <c r="G24" s="7">
        <v>0.03</v>
      </c>
      <c r="H24" t="s">
        <v>2013</v>
      </c>
      <c r="I24">
        <v>0.25627016081748744</v>
      </c>
      <c r="J24">
        <v>276</v>
      </c>
      <c r="M24" s="7">
        <v>0.03</v>
      </c>
      <c r="N24" t="s">
        <v>4768</v>
      </c>
      <c r="O24" t="s">
        <v>4769</v>
      </c>
    </row>
    <row r="25" spans="1:19" hidden="1">
      <c r="A25">
        <v>24</v>
      </c>
      <c r="B25" t="s">
        <v>1941</v>
      </c>
      <c r="C25" t="s">
        <v>2014</v>
      </c>
      <c r="D25" t="s">
        <v>1990</v>
      </c>
      <c r="E25" t="s">
        <v>1839</v>
      </c>
      <c r="F25">
        <v>6.69</v>
      </c>
      <c r="G25" s="7">
        <v>0.04</v>
      </c>
      <c r="H25" t="s">
        <v>2009</v>
      </c>
      <c r="I25">
        <v>0.63867060314439206</v>
      </c>
      <c r="M25" s="7">
        <v>0.04</v>
      </c>
      <c r="N25" t="s">
        <v>4768</v>
      </c>
      <c r="O25" t="s">
        <v>4769</v>
      </c>
    </row>
    <row r="26" spans="1:19">
      <c r="A26">
        <v>25</v>
      </c>
      <c r="B26" t="s">
        <v>1941</v>
      </c>
      <c r="C26" t="s">
        <v>2015</v>
      </c>
      <c r="D26" t="s">
        <v>2016</v>
      </c>
      <c r="E26" t="s">
        <v>1944</v>
      </c>
      <c r="F26">
        <v>12.99</v>
      </c>
      <c r="G26" s="7">
        <v>0.05</v>
      </c>
      <c r="H26" t="s">
        <v>2017</v>
      </c>
      <c r="I26">
        <v>0.54051794442603729</v>
      </c>
      <c r="J26">
        <v>598</v>
      </c>
      <c r="M26" s="7">
        <v>0.05</v>
      </c>
      <c r="N26" t="s">
        <v>4768</v>
      </c>
      <c r="O26" t="s">
        <v>4770</v>
      </c>
      <c r="P26" t="s">
        <v>4771</v>
      </c>
      <c r="Q26" s="7">
        <v>0.32</v>
      </c>
      <c r="R26" t="s">
        <v>1787</v>
      </c>
    </row>
    <row r="27" spans="1:19" hidden="1">
      <c r="A27">
        <v>26</v>
      </c>
      <c r="B27" t="s">
        <v>1941</v>
      </c>
      <c r="C27" t="s">
        <v>2018</v>
      </c>
      <c r="D27" t="s">
        <v>2019</v>
      </c>
      <c r="E27" t="s">
        <v>2019</v>
      </c>
      <c r="F27">
        <v>5.99</v>
      </c>
      <c r="G27" s="7">
        <v>0.05</v>
      </c>
      <c r="H27" t="s">
        <v>1991</v>
      </c>
      <c r="I27">
        <v>0.78824923319859308</v>
      </c>
      <c r="M27" s="7">
        <v>0.05</v>
      </c>
      <c r="N27" t="s">
        <v>4768</v>
      </c>
      <c r="O27" t="s">
        <v>4769</v>
      </c>
    </row>
    <row r="28" spans="1:19" hidden="1">
      <c r="A28">
        <v>27</v>
      </c>
      <c r="B28" t="s">
        <v>1941</v>
      </c>
      <c r="C28" t="s">
        <v>2020</v>
      </c>
      <c r="D28" t="s">
        <v>2021</v>
      </c>
      <c r="E28" t="s">
        <v>2022</v>
      </c>
      <c r="F28">
        <v>8.0500000000000007</v>
      </c>
      <c r="G28" s="7">
        <v>2.0099999999999998</v>
      </c>
      <c r="H28" t="s">
        <v>2023</v>
      </c>
      <c r="I28">
        <v>0.61037575677966271</v>
      </c>
      <c r="M28" s="7">
        <v>2.0099999999999998</v>
      </c>
      <c r="N28" t="s">
        <v>4768</v>
      </c>
      <c r="O28" t="s">
        <v>4773</v>
      </c>
      <c r="P28" t="s">
        <v>4771</v>
      </c>
      <c r="Q28" s="7">
        <v>0.08</v>
      </c>
      <c r="R28" t="s">
        <v>4768</v>
      </c>
      <c r="S28" t="s">
        <v>4769</v>
      </c>
    </row>
    <row r="29" spans="1:19">
      <c r="A29">
        <v>28</v>
      </c>
      <c r="B29" t="s">
        <v>1941</v>
      </c>
      <c r="C29" t="s">
        <v>2024</v>
      </c>
      <c r="D29" t="s">
        <v>2025</v>
      </c>
      <c r="E29" t="s">
        <v>2025</v>
      </c>
      <c r="F29">
        <v>6.69</v>
      </c>
      <c r="G29" s="7">
        <v>0.11</v>
      </c>
      <c r="H29" t="s">
        <v>2026</v>
      </c>
      <c r="I29">
        <v>0.19773401134477275</v>
      </c>
      <c r="J29">
        <v>220</v>
      </c>
      <c r="M29" s="7">
        <v>0.11</v>
      </c>
      <c r="N29" t="s">
        <v>4768</v>
      </c>
      <c r="O29" t="s">
        <v>4769</v>
      </c>
    </row>
    <row r="30" spans="1:19">
      <c r="A30">
        <v>29</v>
      </c>
      <c r="B30" t="s">
        <v>1941</v>
      </c>
      <c r="C30" t="s">
        <v>2027</v>
      </c>
      <c r="D30" t="s">
        <v>2028</v>
      </c>
      <c r="E30" t="s">
        <v>2029</v>
      </c>
      <c r="F30">
        <v>12.79</v>
      </c>
      <c r="G30" s="7">
        <v>0.04</v>
      </c>
      <c r="H30" t="s">
        <v>2007</v>
      </c>
      <c r="I30">
        <v>0.28313537474974959</v>
      </c>
      <c r="J30">
        <v>308</v>
      </c>
      <c r="M30" s="7">
        <v>0.04</v>
      </c>
      <c r="N30" t="s">
        <v>4768</v>
      </c>
      <c r="O30" t="s">
        <v>4769</v>
      </c>
      <c r="P30" t="s">
        <v>4771</v>
      </c>
      <c r="Q30" s="7">
        <v>0.43</v>
      </c>
      <c r="R30" t="s">
        <v>1787</v>
      </c>
    </row>
    <row r="31" spans="1:19">
      <c r="A31">
        <v>30</v>
      </c>
      <c r="B31" t="s">
        <v>1941</v>
      </c>
      <c r="C31" t="s">
        <v>2030</v>
      </c>
      <c r="D31" t="s">
        <v>2011</v>
      </c>
      <c r="E31" t="s">
        <v>2012</v>
      </c>
      <c r="F31">
        <v>7.49</v>
      </c>
      <c r="G31" s="7">
        <v>0.03</v>
      </c>
      <c r="H31" t="s">
        <v>2013</v>
      </c>
      <c r="I31">
        <v>0.15531993101137864</v>
      </c>
      <c r="J31">
        <v>185</v>
      </c>
      <c r="M31" s="7">
        <v>0.03</v>
      </c>
      <c r="N31" t="s">
        <v>4768</v>
      </c>
      <c r="O31" t="s">
        <v>4769</v>
      </c>
    </row>
    <row r="32" spans="1:19" hidden="1">
      <c r="A32">
        <v>31</v>
      </c>
      <c r="B32" t="s">
        <v>1941</v>
      </c>
      <c r="C32" t="s">
        <v>2031</v>
      </c>
      <c r="D32" t="s">
        <v>2019</v>
      </c>
      <c r="E32" t="s">
        <v>2019</v>
      </c>
      <c r="F32">
        <v>4.59</v>
      </c>
      <c r="G32" s="7">
        <v>0.04</v>
      </c>
      <c r="H32" t="s">
        <v>2009</v>
      </c>
      <c r="I32">
        <v>0.94757728143330544</v>
      </c>
      <c r="M32" s="7">
        <v>0.04</v>
      </c>
      <c r="N32" t="s">
        <v>4768</v>
      </c>
      <c r="O32" t="s">
        <v>4769</v>
      </c>
    </row>
    <row r="33" spans="1:18" hidden="1">
      <c r="A33">
        <v>32</v>
      </c>
      <c r="B33" t="s">
        <v>1941</v>
      </c>
      <c r="C33" t="s">
        <v>2032</v>
      </c>
      <c r="D33" t="s">
        <v>2033</v>
      </c>
      <c r="E33" t="s">
        <v>2034</v>
      </c>
      <c r="F33">
        <v>9.99</v>
      </c>
      <c r="G33" s="7">
        <v>0.42</v>
      </c>
      <c r="H33" t="s">
        <v>2035</v>
      </c>
      <c r="I33">
        <v>0.66694970641596518</v>
      </c>
      <c r="M33" s="7">
        <v>0.42</v>
      </c>
      <c r="N33" t="s">
        <v>1787</v>
      </c>
    </row>
    <row r="34" spans="1:18" hidden="1">
      <c r="A34">
        <v>33</v>
      </c>
      <c r="B34" t="s">
        <v>1941</v>
      </c>
      <c r="C34" t="s">
        <v>2036</v>
      </c>
      <c r="D34" t="s">
        <v>2037</v>
      </c>
      <c r="E34" t="s">
        <v>1839</v>
      </c>
      <c r="F34">
        <v>8.99</v>
      </c>
      <c r="G34" s="7">
        <v>0.05</v>
      </c>
      <c r="H34" t="s">
        <v>2038</v>
      </c>
      <c r="I34">
        <v>0.91305474744480242</v>
      </c>
      <c r="M34" s="7">
        <v>0.05</v>
      </c>
      <c r="N34" t="s">
        <v>4768</v>
      </c>
      <c r="O34" t="s">
        <v>4770</v>
      </c>
      <c r="P34" t="s">
        <v>4771</v>
      </c>
      <c r="Q34" s="7">
        <v>1.5</v>
      </c>
      <c r="R34" t="s">
        <v>1787</v>
      </c>
    </row>
    <row r="35" spans="1:18">
      <c r="A35">
        <v>34</v>
      </c>
      <c r="B35" t="s">
        <v>1941</v>
      </c>
      <c r="C35" t="s">
        <v>2039</v>
      </c>
      <c r="D35" t="s">
        <v>2037</v>
      </c>
      <c r="E35" t="s">
        <v>1839</v>
      </c>
      <c r="F35">
        <v>7.99</v>
      </c>
      <c r="G35" s="7">
        <v>0.04</v>
      </c>
      <c r="H35" t="s">
        <v>2040</v>
      </c>
      <c r="I35">
        <v>7.8973801683422939E-3</v>
      </c>
      <c r="J35">
        <v>12</v>
      </c>
      <c r="M35" s="7">
        <v>0.04</v>
      </c>
      <c r="N35" t="s">
        <v>4768</v>
      </c>
      <c r="O35" t="s">
        <v>4770</v>
      </c>
      <c r="P35" t="s">
        <v>4771</v>
      </c>
      <c r="Q35" s="7">
        <v>1.33</v>
      </c>
      <c r="R35" t="s">
        <v>1787</v>
      </c>
    </row>
    <row r="36" spans="1:18">
      <c r="A36">
        <v>35</v>
      </c>
      <c r="B36" t="s">
        <v>1941</v>
      </c>
      <c r="C36" t="s">
        <v>2041</v>
      </c>
      <c r="D36" t="s">
        <v>2042</v>
      </c>
      <c r="E36" t="s">
        <v>2043</v>
      </c>
      <c r="F36">
        <v>16.79</v>
      </c>
      <c r="G36" s="7">
        <v>0.11</v>
      </c>
      <c r="H36" t="s">
        <v>2044</v>
      </c>
      <c r="I36">
        <v>0.25075298162553961</v>
      </c>
      <c r="J36">
        <v>266</v>
      </c>
      <c r="M36" s="7">
        <v>0.11</v>
      </c>
      <c r="N36" t="s">
        <v>4768</v>
      </c>
      <c r="O36" t="s">
        <v>4769</v>
      </c>
      <c r="P36" t="s">
        <v>4771</v>
      </c>
      <c r="Q36" s="7">
        <v>0.93</v>
      </c>
      <c r="R36" t="s">
        <v>1787</v>
      </c>
    </row>
    <row r="37" spans="1:18" hidden="1">
      <c r="A37">
        <v>36</v>
      </c>
      <c r="B37" t="s">
        <v>1941</v>
      </c>
      <c r="C37" t="s">
        <v>2045</v>
      </c>
      <c r="D37" t="s">
        <v>2046</v>
      </c>
      <c r="E37" t="s">
        <v>1962</v>
      </c>
      <c r="F37">
        <v>12.79</v>
      </c>
      <c r="G37" s="7">
        <v>0.03</v>
      </c>
      <c r="H37" t="s">
        <v>2013</v>
      </c>
      <c r="I37">
        <v>0.93577892532605755</v>
      </c>
      <c r="M37" s="7">
        <v>0.03</v>
      </c>
      <c r="N37" t="s">
        <v>4768</v>
      </c>
      <c r="O37" t="s">
        <v>4769</v>
      </c>
    </row>
    <row r="38" spans="1:18" hidden="1">
      <c r="A38">
        <v>37</v>
      </c>
      <c r="B38" t="s">
        <v>1941</v>
      </c>
      <c r="C38" t="s">
        <v>2047</v>
      </c>
      <c r="D38" t="s">
        <v>2046</v>
      </c>
      <c r="E38" t="s">
        <v>1962</v>
      </c>
      <c r="F38">
        <v>12.59</v>
      </c>
      <c r="G38" s="7">
        <v>0.03</v>
      </c>
      <c r="H38" t="s">
        <v>2013</v>
      </c>
      <c r="I38">
        <v>0.85299421698199795</v>
      </c>
      <c r="M38" s="7">
        <v>0.03</v>
      </c>
      <c r="N38" t="s">
        <v>4768</v>
      </c>
      <c r="O38" t="s">
        <v>4769</v>
      </c>
    </row>
    <row r="39" spans="1:18">
      <c r="A39">
        <v>38</v>
      </c>
      <c r="B39" t="s">
        <v>1941</v>
      </c>
      <c r="C39" t="s">
        <v>2048</v>
      </c>
      <c r="D39" t="s">
        <v>2046</v>
      </c>
      <c r="E39" t="s">
        <v>1962</v>
      </c>
      <c r="F39">
        <v>11.79</v>
      </c>
      <c r="G39" s="7">
        <v>0.03</v>
      </c>
      <c r="H39" t="s">
        <v>2013</v>
      </c>
      <c r="I39">
        <v>6.5950504546543054E-2</v>
      </c>
      <c r="J39">
        <v>77</v>
      </c>
      <c r="M39" s="7">
        <v>0.03</v>
      </c>
      <c r="N39" t="s">
        <v>4768</v>
      </c>
      <c r="O39" t="s">
        <v>4769</v>
      </c>
    </row>
    <row r="40" spans="1:18">
      <c r="A40">
        <v>39</v>
      </c>
      <c r="B40" t="s">
        <v>1941</v>
      </c>
      <c r="C40" t="s">
        <v>2049</v>
      </c>
      <c r="D40" t="s">
        <v>2037</v>
      </c>
      <c r="E40" t="s">
        <v>1839</v>
      </c>
      <c r="F40">
        <v>9.99</v>
      </c>
      <c r="G40" s="7">
        <v>0.05</v>
      </c>
      <c r="H40" t="s">
        <v>1991</v>
      </c>
      <c r="I40">
        <v>0.44291845972802146</v>
      </c>
      <c r="J40">
        <v>503</v>
      </c>
      <c r="M40" s="7">
        <v>0.05</v>
      </c>
      <c r="N40" t="s">
        <v>4768</v>
      </c>
      <c r="O40" t="s">
        <v>4769</v>
      </c>
    </row>
    <row r="41" spans="1:18" hidden="1">
      <c r="A41">
        <v>40</v>
      </c>
      <c r="B41" t="s">
        <v>1941</v>
      </c>
      <c r="C41" t="s">
        <v>2050</v>
      </c>
      <c r="D41" t="s">
        <v>2037</v>
      </c>
      <c r="E41" t="s">
        <v>1839</v>
      </c>
      <c r="F41">
        <v>10.99</v>
      </c>
      <c r="G41" s="7">
        <v>0.06</v>
      </c>
      <c r="H41" t="s">
        <v>2051</v>
      </c>
      <c r="I41">
        <v>0.65482198267508773</v>
      </c>
      <c r="M41" s="7">
        <v>0.06</v>
      </c>
      <c r="N41" t="s">
        <v>4768</v>
      </c>
      <c r="O41" t="s">
        <v>4770</v>
      </c>
      <c r="P41" t="s">
        <v>4771</v>
      </c>
      <c r="Q41" s="7">
        <v>1.07</v>
      </c>
      <c r="R41" t="s">
        <v>1787</v>
      </c>
    </row>
    <row r="42" spans="1:18" hidden="1">
      <c r="A42">
        <v>41</v>
      </c>
      <c r="B42" t="s">
        <v>1941</v>
      </c>
      <c r="C42" t="s">
        <v>2052</v>
      </c>
      <c r="D42" t="s">
        <v>2053</v>
      </c>
      <c r="E42" t="s">
        <v>2054</v>
      </c>
      <c r="F42">
        <v>7.89</v>
      </c>
      <c r="G42" s="7">
        <v>0.08</v>
      </c>
      <c r="H42" t="s">
        <v>2055</v>
      </c>
      <c r="I42">
        <v>0.81710751377782509</v>
      </c>
      <c r="M42" s="7">
        <v>0.08</v>
      </c>
      <c r="N42" t="s">
        <v>4768</v>
      </c>
      <c r="O42" t="s">
        <v>4770</v>
      </c>
      <c r="P42" t="s">
        <v>4771</v>
      </c>
      <c r="Q42" s="7">
        <v>2.63</v>
      </c>
      <c r="R42" t="s">
        <v>1787</v>
      </c>
    </row>
    <row r="43" spans="1:18" hidden="1">
      <c r="A43">
        <v>42</v>
      </c>
      <c r="B43" t="s">
        <v>1941</v>
      </c>
      <c r="C43" t="s">
        <v>2056</v>
      </c>
      <c r="D43" t="s">
        <v>2057</v>
      </c>
      <c r="E43" t="s">
        <v>2058</v>
      </c>
      <c r="F43">
        <v>9.39</v>
      </c>
      <c r="G43" s="7">
        <v>0.31</v>
      </c>
      <c r="H43" t="s">
        <v>2059</v>
      </c>
      <c r="I43">
        <v>0.86007191604275557</v>
      </c>
      <c r="M43" s="7">
        <v>0.31</v>
      </c>
      <c r="N43" t="s">
        <v>1787</v>
      </c>
    </row>
    <row r="44" spans="1:18">
      <c r="A44">
        <v>43</v>
      </c>
      <c r="B44" t="s">
        <v>1941</v>
      </c>
      <c r="C44" t="s">
        <v>2060</v>
      </c>
      <c r="D44" t="s">
        <v>1947</v>
      </c>
      <c r="E44" t="s">
        <v>1948</v>
      </c>
      <c r="F44">
        <v>10.49</v>
      </c>
      <c r="G44" s="7">
        <v>0.44</v>
      </c>
      <c r="H44" t="s">
        <v>2061</v>
      </c>
      <c r="I44">
        <v>0.41592911925815157</v>
      </c>
      <c r="J44">
        <v>470</v>
      </c>
      <c r="M44" s="7">
        <v>0.44</v>
      </c>
      <c r="N44" t="s">
        <v>1787</v>
      </c>
    </row>
    <row r="45" spans="1:18">
      <c r="A45">
        <v>44</v>
      </c>
      <c r="B45" t="s">
        <v>1941</v>
      </c>
      <c r="C45" t="s">
        <v>2062</v>
      </c>
      <c r="D45" t="s">
        <v>2063</v>
      </c>
      <c r="E45" t="s">
        <v>2064</v>
      </c>
      <c r="F45">
        <v>9.9700000000000006</v>
      </c>
      <c r="G45" s="7">
        <v>0.55000000000000004</v>
      </c>
      <c r="H45" t="s">
        <v>2065</v>
      </c>
      <c r="I45">
        <v>0.30455284364388802</v>
      </c>
      <c r="J45">
        <v>335</v>
      </c>
      <c r="M45" s="7">
        <v>0.55000000000000004</v>
      </c>
      <c r="N45" t="s">
        <v>1787</v>
      </c>
    </row>
    <row r="46" spans="1:18" hidden="1">
      <c r="A46">
        <v>45</v>
      </c>
      <c r="B46" t="s">
        <v>1941</v>
      </c>
      <c r="C46" t="s">
        <v>2066</v>
      </c>
      <c r="D46" t="s">
        <v>2067</v>
      </c>
      <c r="E46" t="s">
        <v>2068</v>
      </c>
      <c r="F46">
        <v>15.99</v>
      </c>
      <c r="G46" s="7">
        <v>0.08</v>
      </c>
      <c r="H46" t="s">
        <v>2069</v>
      </c>
      <c r="I46">
        <v>0.89118552067891332</v>
      </c>
      <c r="M46" s="7">
        <v>0.08</v>
      </c>
      <c r="N46" t="s">
        <v>4768</v>
      </c>
      <c r="O46" t="s">
        <v>4769</v>
      </c>
      <c r="P46" t="s">
        <v>4771</v>
      </c>
      <c r="Q46" s="7">
        <v>0.67</v>
      </c>
      <c r="R46" t="s">
        <v>1787</v>
      </c>
    </row>
    <row r="47" spans="1:18" hidden="1">
      <c r="A47">
        <v>46</v>
      </c>
      <c r="B47" t="s">
        <v>1941</v>
      </c>
      <c r="C47" t="s">
        <v>2070</v>
      </c>
      <c r="D47" t="s">
        <v>2071</v>
      </c>
      <c r="E47" t="s">
        <v>2072</v>
      </c>
      <c r="F47">
        <v>17.989999999999998</v>
      </c>
      <c r="G47" s="7">
        <v>1.2</v>
      </c>
      <c r="H47" t="s">
        <v>1945</v>
      </c>
      <c r="I47">
        <v>0.89514134058034744</v>
      </c>
      <c r="M47" s="7">
        <v>1.2</v>
      </c>
      <c r="N47" t="s">
        <v>1787</v>
      </c>
    </row>
    <row r="48" spans="1:18">
      <c r="A48">
        <v>47</v>
      </c>
      <c r="B48" t="s">
        <v>1941</v>
      </c>
      <c r="C48" t="s">
        <v>2073</v>
      </c>
      <c r="D48" t="s">
        <v>1947</v>
      </c>
      <c r="E48" t="s">
        <v>1948</v>
      </c>
      <c r="F48">
        <v>12.99</v>
      </c>
      <c r="G48" s="7">
        <v>0.54</v>
      </c>
      <c r="H48" t="s">
        <v>2074</v>
      </c>
      <c r="I48">
        <v>0.43921839035872723</v>
      </c>
      <c r="J48">
        <v>499</v>
      </c>
      <c r="M48" s="7">
        <v>0.54</v>
      </c>
      <c r="N48" t="s">
        <v>1787</v>
      </c>
    </row>
    <row r="49" spans="1:15">
      <c r="A49">
        <v>48</v>
      </c>
      <c r="B49" t="s">
        <v>1941</v>
      </c>
      <c r="C49" t="s">
        <v>2075</v>
      </c>
      <c r="D49" t="s">
        <v>1961</v>
      </c>
      <c r="E49" t="s">
        <v>2076</v>
      </c>
      <c r="F49">
        <v>8.69</v>
      </c>
      <c r="G49" s="7">
        <v>0.25</v>
      </c>
      <c r="H49" t="s">
        <v>2077</v>
      </c>
      <c r="I49">
        <v>4.5434436480576434E-2</v>
      </c>
      <c r="J49">
        <v>54</v>
      </c>
      <c r="M49" s="7">
        <v>0.25</v>
      </c>
      <c r="N49" t="s">
        <v>1787</v>
      </c>
    </row>
    <row r="50" spans="1:15" hidden="1">
      <c r="A50">
        <v>49</v>
      </c>
      <c r="B50" t="s">
        <v>1941</v>
      </c>
      <c r="C50" t="s">
        <v>2078</v>
      </c>
      <c r="D50" t="s">
        <v>2079</v>
      </c>
      <c r="E50" t="s">
        <v>2080</v>
      </c>
      <c r="F50">
        <v>8.99</v>
      </c>
      <c r="G50" s="7">
        <v>0.38</v>
      </c>
      <c r="H50" t="s">
        <v>2081</v>
      </c>
      <c r="I50">
        <v>0.86071025338955076</v>
      </c>
      <c r="M50" s="7">
        <v>0.38</v>
      </c>
      <c r="N50" t="s">
        <v>1787</v>
      </c>
    </row>
    <row r="51" spans="1:15">
      <c r="A51">
        <v>50</v>
      </c>
      <c r="B51" t="s">
        <v>1941</v>
      </c>
      <c r="C51" t="s">
        <v>2082</v>
      </c>
      <c r="D51" t="s">
        <v>2083</v>
      </c>
      <c r="E51" t="s">
        <v>2084</v>
      </c>
      <c r="F51">
        <v>7.79</v>
      </c>
      <c r="G51" s="7">
        <v>0.32</v>
      </c>
      <c r="H51" t="s">
        <v>1850</v>
      </c>
      <c r="I51">
        <v>0.30213387183198037</v>
      </c>
      <c r="J51">
        <v>330</v>
      </c>
      <c r="M51" s="7">
        <v>0.32</v>
      </c>
      <c r="N51" t="s">
        <v>1787</v>
      </c>
    </row>
    <row r="52" spans="1:15">
      <c r="A52">
        <v>51</v>
      </c>
      <c r="B52" t="s">
        <v>1941</v>
      </c>
      <c r="C52" t="s">
        <v>2085</v>
      </c>
      <c r="D52" t="s">
        <v>2083</v>
      </c>
      <c r="E52" t="s">
        <v>2084</v>
      </c>
      <c r="F52">
        <v>8.99</v>
      </c>
      <c r="G52" s="7">
        <v>0.38</v>
      </c>
      <c r="H52" t="s">
        <v>2081</v>
      </c>
      <c r="I52">
        <v>0.25722817954729227</v>
      </c>
      <c r="J52">
        <v>279</v>
      </c>
      <c r="M52" s="7">
        <v>0.38</v>
      </c>
      <c r="N52" t="s">
        <v>1787</v>
      </c>
    </row>
    <row r="53" spans="1:15">
      <c r="A53">
        <v>52</v>
      </c>
      <c r="B53" t="s">
        <v>1941</v>
      </c>
      <c r="C53" t="s">
        <v>2086</v>
      </c>
      <c r="D53" t="s">
        <v>2087</v>
      </c>
      <c r="E53" t="s">
        <v>2088</v>
      </c>
      <c r="F53">
        <v>17.989999999999998</v>
      </c>
      <c r="G53" s="7">
        <v>0.75</v>
      </c>
      <c r="H53" t="s">
        <v>2089</v>
      </c>
      <c r="I53">
        <v>0.34562051996107268</v>
      </c>
      <c r="J53">
        <v>383</v>
      </c>
      <c r="M53" s="7">
        <v>0.75</v>
      </c>
      <c r="N53" t="s">
        <v>1787</v>
      </c>
    </row>
    <row r="54" spans="1:15" hidden="1">
      <c r="A54">
        <v>53</v>
      </c>
      <c r="B54" t="s">
        <v>1941</v>
      </c>
      <c r="C54" t="s">
        <v>2090</v>
      </c>
      <c r="D54" t="s">
        <v>2057</v>
      </c>
      <c r="E54" t="s">
        <v>2058</v>
      </c>
      <c r="F54">
        <v>15.59</v>
      </c>
      <c r="G54" s="7">
        <v>0.52</v>
      </c>
      <c r="H54" t="s">
        <v>2091</v>
      </c>
      <c r="I54">
        <v>0.60885751627103069</v>
      </c>
      <c r="M54" s="7">
        <v>0.52</v>
      </c>
      <c r="N54" t="s">
        <v>1787</v>
      </c>
    </row>
    <row r="55" spans="1:15" hidden="1">
      <c r="A55">
        <v>54</v>
      </c>
      <c r="B55" t="s">
        <v>1941</v>
      </c>
      <c r="C55" t="s">
        <v>2092</v>
      </c>
      <c r="D55" t="s">
        <v>2093</v>
      </c>
      <c r="E55" t="s">
        <v>2094</v>
      </c>
      <c r="F55">
        <v>9.99</v>
      </c>
      <c r="G55" s="7">
        <v>0.33</v>
      </c>
      <c r="H55" t="s">
        <v>1871</v>
      </c>
      <c r="I55">
        <v>0.7672975102726991</v>
      </c>
      <c r="M55" s="7">
        <v>0.33</v>
      </c>
      <c r="N55" t="s">
        <v>1787</v>
      </c>
    </row>
    <row r="56" spans="1:15">
      <c r="A56">
        <v>55</v>
      </c>
      <c r="B56" t="s">
        <v>1941</v>
      </c>
      <c r="C56" t="s">
        <v>2095</v>
      </c>
      <c r="D56" t="s">
        <v>2096</v>
      </c>
      <c r="E56" t="s">
        <v>2097</v>
      </c>
      <c r="F56">
        <v>10.99</v>
      </c>
      <c r="G56" s="7">
        <v>0.61</v>
      </c>
      <c r="H56" t="s">
        <v>2098</v>
      </c>
      <c r="I56">
        <v>0.20930987696117853</v>
      </c>
      <c r="J56">
        <v>229</v>
      </c>
      <c r="M56" s="7">
        <v>0.61</v>
      </c>
      <c r="N56" t="s">
        <v>1787</v>
      </c>
    </row>
    <row r="57" spans="1:15">
      <c r="A57">
        <v>56</v>
      </c>
      <c r="B57" t="s">
        <v>1941</v>
      </c>
      <c r="C57" t="s">
        <v>2099</v>
      </c>
      <c r="D57" t="s">
        <v>2100</v>
      </c>
      <c r="E57" t="s">
        <v>2101</v>
      </c>
      <c r="F57">
        <v>15.49</v>
      </c>
      <c r="G57" s="7">
        <v>1.03</v>
      </c>
      <c r="H57" t="s">
        <v>2102</v>
      </c>
      <c r="I57">
        <v>0.14044928709954374</v>
      </c>
      <c r="J57">
        <v>164</v>
      </c>
      <c r="M57" s="7">
        <v>1.03</v>
      </c>
      <c r="N57" t="s">
        <v>1787</v>
      </c>
    </row>
    <row r="58" spans="1:15">
      <c r="A58">
        <v>57</v>
      </c>
      <c r="B58" t="s">
        <v>1941</v>
      </c>
      <c r="C58" t="s">
        <v>2103</v>
      </c>
      <c r="D58" t="s">
        <v>2104</v>
      </c>
      <c r="E58" t="s">
        <v>2105</v>
      </c>
      <c r="F58">
        <v>9.99</v>
      </c>
      <c r="G58" s="7">
        <v>0.56000000000000005</v>
      </c>
      <c r="H58" t="s">
        <v>2106</v>
      </c>
      <c r="I58">
        <v>0.30448626235841947</v>
      </c>
      <c r="J58">
        <v>334</v>
      </c>
      <c r="M58" s="7">
        <v>0.56000000000000005</v>
      </c>
      <c r="N58" t="s">
        <v>1787</v>
      </c>
    </row>
    <row r="59" spans="1:15">
      <c r="A59">
        <v>58</v>
      </c>
      <c r="B59" t="s">
        <v>1941</v>
      </c>
      <c r="C59" t="s">
        <v>2107</v>
      </c>
      <c r="D59" t="s">
        <v>2108</v>
      </c>
      <c r="E59" t="s">
        <v>2109</v>
      </c>
      <c r="F59">
        <v>4.99</v>
      </c>
      <c r="G59" s="7">
        <v>0.24</v>
      </c>
      <c r="H59" t="s">
        <v>2110</v>
      </c>
      <c r="I59">
        <v>5.3801276892997407E-3</v>
      </c>
      <c r="J59">
        <v>6</v>
      </c>
      <c r="M59" s="7">
        <v>0.24</v>
      </c>
      <c r="N59" t="s">
        <v>1787</v>
      </c>
    </row>
    <row r="60" spans="1:15">
      <c r="A60">
        <v>59</v>
      </c>
      <c r="B60" t="s">
        <v>1941</v>
      </c>
      <c r="C60" t="s">
        <v>2111</v>
      </c>
      <c r="D60" t="s">
        <v>2112</v>
      </c>
      <c r="E60" t="s">
        <v>2113</v>
      </c>
      <c r="F60">
        <v>2.99</v>
      </c>
      <c r="G60" s="7">
        <v>7.0000000000000007E-2</v>
      </c>
      <c r="H60" t="s">
        <v>2114</v>
      </c>
      <c r="I60">
        <v>0.32011890008588195</v>
      </c>
      <c r="J60">
        <v>356</v>
      </c>
      <c r="M60" s="7">
        <v>7.0000000000000007E-2</v>
      </c>
      <c r="N60" t="s">
        <v>1787</v>
      </c>
    </row>
    <row r="61" spans="1:15">
      <c r="A61">
        <v>60</v>
      </c>
      <c r="B61" t="s">
        <v>1941</v>
      </c>
      <c r="C61" t="s">
        <v>2111</v>
      </c>
      <c r="D61" t="s">
        <v>2115</v>
      </c>
      <c r="E61" t="s">
        <v>2116</v>
      </c>
      <c r="F61">
        <v>7.99</v>
      </c>
      <c r="G61" s="7">
        <v>0.1</v>
      </c>
      <c r="H61" t="s">
        <v>2117</v>
      </c>
      <c r="I61">
        <v>0.52802280717028072</v>
      </c>
      <c r="J61">
        <v>585</v>
      </c>
      <c r="M61" s="7">
        <v>0.1</v>
      </c>
      <c r="N61" t="s">
        <v>1787</v>
      </c>
    </row>
    <row r="62" spans="1:15" hidden="1">
      <c r="A62">
        <v>61</v>
      </c>
      <c r="B62" t="s">
        <v>1941</v>
      </c>
      <c r="C62" t="s">
        <v>2118</v>
      </c>
      <c r="D62" t="s">
        <v>2119</v>
      </c>
      <c r="E62" t="s">
        <v>2120</v>
      </c>
      <c r="F62">
        <v>18.489999999999998</v>
      </c>
      <c r="G62" s="7">
        <v>1.23</v>
      </c>
      <c r="H62" t="s">
        <v>2121</v>
      </c>
      <c r="I62">
        <v>0.7328424874114392</v>
      </c>
      <c r="M62" s="7">
        <v>1.23</v>
      </c>
      <c r="N62" t="s">
        <v>1787</v>
      </c>
    </row>
    <row r="63" spans="1:15">
      <c r="A63">
        <v>62</v>
      </c>
      <c r="B63" t="s">
        <v>2122</v>
      </c>
      <c r="C63" t="s">
        <v>2123</v>
      </c>
      <c r="D63" t="s">
        <v>2124</v>
      </c>
      <c r="E63" t="s">
        <v>1784</v>
      </c>
      <c r="F63">
        <v>12.99</v>
      </c>
      <c r="G63" s="7">
        <v>6.5</v>
      </c>
      <c r="H63" t="s">
        <v>2125</v>
      </c>
      <c r="I63">
        <v>0.32445337901201854</v>
      </c>
      <c r="J63">
        <v>360</v>
      </c>
      <c r="M63" s="7">
        <v>6.5</v>
      </c>
      <c r="N63" t="s">
        <v>4768</v>
      </c>
      <c r="O63" t="s">
        <v>4774</v>
      </c>
    </row>
    <row r="64" spans="1:15" hidden="1">
      <c r="A64">
        <v>63</v>
      </c>
      <c r="B64" t="s">
        <v>2122</v>
      </c>
      <c r="C64" t="s">
        <v>2126</v>
      </c>
      <c r="D64" t="s">
        <v>2127</v>
      </c>
      <c r="E64" t="s">
        <v>2128</v>
      </c>
      <c r="F64">
        <v>8.69</v>
      </c>
      <c r="G64" s="7">
        <v>2.17</v>
      </c>
      <c r="H64" t="s">
        <v>2129</v>
      </c>
      <c r="I64">
        <v>0.71662171833763078</v>
      </c>
      <c r="M64" s="7">
        <v>2.17</v>
      </c>
      <c r="N64" t="s">
        <v>4768</v>
      </c>
      <c r="O64" t="s">
        <v>4774</v>
      </c>
    </row>
    <row r="65" spans="1:18">
      <c r="A65">
        <v>64</v>
      </c>
      <c r="B65" t="s">
        <v>2122</v>
      </c>
      <c r="C65" t="s">
        <v>2130</v>
      </c>
      <c r="D65" t="s">
        <v>2131</v>
      </c>
      <c r="E65" t="s">
        <v>1890</v>
      </c>
      <c r="F65">
        <v>9.69</v>
      </c>
      <c r="G65" s="7">
        <v>4.8499999999999996</v>
      </c>
      <c r="H65" t="s">
        <v>2132</v>
      </c>
      <c r="I65">
        <v>6.9975406343691704E-2</v>
      </c>
      <c r="J65">
        <v>84</v>
      </c>
      <c r="M65" s="7">
        <v>4.8499999999999996</v>
      </c>
      <c r="N65" t="s">
        <v>4768</v>
      </c>
      <c r="O65" t="s">
        <v>4774</v>
      </c>
    </row>
    <row r="66" spans="1:18">
      <c r="A66">
        <v>65</v>
      </c>
      <c r="B66" t="s">
        <v>2122</v>
      </c>
      <c r="C66" t="s">
        <v>2133</v>
      </c>
      <c r="D66" t="s">
        <v>2134</v>
      </c>
      <c r="E66" t="s">
        <v>2128</v>
      </c>
      <c r="F66">
        <v>8.59</v>
      </c>
      <c r="G66" s="7">
        <v>2.15</v>
      </c>
      <c r="H66" t="s">
        <v>2135</v>
      </c>
      <c r="I66">
        <v>0.2109156475984818</v>
      </c>
      <c r="J66">
        <v>235</v>
      </c>
      <c r="M66" s="7">
        <v>2.15</v>
      </c>
      <c r="N66" t="s">
        <v>4768</v>
      </c>
      <c r="O66" t="s">
        <v>4774</v>
      </c>
    </row>
    <row r="67" spans="1:18">
      <c r="A67">
        <v>66</v>
      </c>
      <c r="B67" t="s">
        <v>2122</v>
      </c>
      <c r="C67" t="s">
        <v>2136</v>
      </c>
      <c r="D67" t="s">
        <v>1790</v>
      </c>
      <c r="E67" t="s">
        <v>1790</v>
      </c>
      <c r="F67" t="s">
        <v>1790</v>
      </c>
      <c r="G67" s="7">
        <v>16.989999999999998</v>
      </c>
      <c r="H67" t="s">
        <v>2137</v>
      </c>
      <c r="I67">
        <v>0.50802779016299326</v>
      </c>
      <c r="J67">
        <v>569</v>
      </c>
      <c r="M67" s="7">
        <v>16.989999999999998</v>
      </c>
      <c r="N67" t="s">
        <v>4768</v>
      </c>
      <c r="O67" t="s">
        <v>4774</v>
      </c>
    </row>
    <row r="68" spans="1:18" hidden="1">
      <c r="A68">
        <v>67</v>
      </c>
      <c r="B68" t="s">
        <v>2122</v>
      </c>
      <c r="C68" t="s">
        <v>2138</v>
      </c>
      <c r="D68" t="s">
        <v>1890</v>
      </c>
      <c r="E68" t="s">
        <v>1890</v>
      </c>
      <c r="F68">
        <v>8.99</v>
      </c>
      <c r="G68" s="7">
        <v>4.5</v>
      </c>
      <c r="H68" t="s">
        <v>1915</v>
      </c>
      <c r="I68">
        <v>0.7749072518114688</v>
      </c>
      <c r="M68" s="7">
        <v>4.5</v>
      </c>
      <c r="N68" t="s">
        <v>4768</v>
      </c>
      <c r="O68" t="s">
        <v>4774</v>
      </c>
    </row>
    <row r="69" spans="1:18" hidden="1">
      <c r="A69">
        <v>68</v>
      </c>
      <c r="B69" t="s">
        <v>2122</v>
      </c>
      <c r="C69" t="s">
        <v>2139</v>
      </c>
      <c r="D69" t="s">
        <v>2140</v>
      </c>
      <c r="E69" t="s">
        <v>1779</v>
      </c>
      <c r="F69">
        <v>11.49</v>
      </c>
      <c r="G69" s="7">
        <v>0.48</v>
      </c>
      <c r="H69" t="s">
        <v>2141</v>
      </c>
      <c r="I69">
        <v>0.62396184658195342</v>
      </c>
      <c r="M69" s="7">
        <v>0.48</v>
      </c>
      <c r="N69" t="s">
        <v>4768</v>
      </c>
      <c r="O69" t="s">
        <v>4769</v>
      </c>
      <c r="P69" t="s">
        <v>4771</v>
      </c>
      <c r="Q69" s="7">
        <v>0.36</v>
      </c>
      <c r="R69" t="s">
        <v>1787</v>
      </c>
    </row>
    <row r="70" spans="1:18">
      <c r="A70">
        <v>69</v>
      </c>
      <c r="B70" t="s">
        <v>2122</v>
      </c>
      <c r="C70" t="s">
        <v>2142</v>
      </c>
      <c r="D70" t="s">
        <v>1790</v>
      </c>
      <c r="E70" t="s">
        <v>1790</v>
      </c>
      <c r="F70" t="s">
        <v>1790</v>
      </c>
      <c r="G70" s="7">
        <v>10.59</v>
      </c>
      <c r="H70" t="s">
        <v>2143</v>
      </c>
      <c r="I70">
        <v>0.33516669991431125</v>
      </c>
      <c r="J70">
        <v>370</v>
      </c>
      <c r="M70" s="7">
        <v>10.59</v>
      </c>
      <c r="N70" t="s">
        <v>4768</v>
      </c>
      <c r="O70" t="s">
        <v>4774</v>
      </c>
    </row>
    <row r="71" spans="1:18">
      <c r="A71">
        <v>70</v>
      </c>
      <c r="B71" t="s">
        <v>2122</v>
      </c>
      <c r="C71" t="s">
        <v>2144</v>
      </c>
      <c r="D71" t="s">
        <v>1790</v>
      </c>
      <c r="E71" t="s">
        <v>1790</v>
      </c>
      <c r="F71" t="s">
        <v>1790</v>
      </c>
      <c r="G71" s="7">
        <v>13.39</v>
      </c>
      <c r="H71" t="s">
        <v>2145</v>
      </c>
      <c r="I71">
        <v>0.30379839915698492</v>
      </c>
      <c r="J71">
        <v>331</v>
      </c>
      <c r="M71" s="7">
        <v>13.39</v>
      </c>
      <c r="N71" t="s">
        <v>4768</v>
      </c>
      <c r="O71" t="s">
        <v>4774</v>
      </c>
    </row>
    <row r="72" spans="1:18" hidden="1">
      <c r="A72">
        <v>71</v>
      </c>
      <c r="B72" t="s">
        <v>2122</v>
      </c>
      <c r="C72" t="s">
        <v>2146</v>
      </c>
      <c r="D72" t="s">
        <v>1790</v>
      </c>
      <c r="E72" t="s">
        <v>1790</v>
      </c>
      <c r="F72" t="s">
        <v>1790</v>
      </c>
      <c r="G72" s="7">
        <v>8.99</v>
      </c>
      <c r="H72" t="s">
        <v>2147</v>
      </c>
      <c r="I72">
        <v>0.60155045252817774</v>
      </c>
      <c r="M72" s="7">
        <v>8.99</v>
      </c>
      <c r="N72" t="s">
        <v>4768</v>
      </c>
      <c r="O72" t="s">
        <v>4774</v>
      </c>
    </row>
    <row r="73" spans="1:18">
      <c r="A73">
        <v>72</v>
      </c>
      <c r="B73" t="s">
        <v>2122</v>
      </c>
      <c r="C73" t="s">
        <v>2148</v>
      </c>
      <c r="D73" t="s">
        <v>1779</v>
      </c>
      <c r="E73" t="s">
        <v>1779</v>
      </c>
      <c r="F73">
        <v>7.69</v>
      </c>
      <c r="G73" s="7">
        <v>5.13</v>
      </c>
      <c r="H73" t="s">
        <v>2149</v>
      </c>
      <c r="I73">
        <v>0.24630169036928196</v>
      </c>
      <c r="J73">
        <v>263</v>
      </c>
      <c r="M73" s="7">
        <v>5.13</v>
      </c>
      <c r="N73" t="s">
        <v>4768</v>
      </c>
      <c r="O73" t="s">
        <v>4774</v>
      </c>
    </row>
    <row r="74" spans="1:18">
      <c r="A74">
        <v>73</v>
      </c>
      <c r="B74" t="s">
        <v>2122</v>
      </c>
      <c r="C74" t="s">
        <v>2150</v>
      </c>
      <c r="D74" t="s">
        <v>1890</v>
      </c>
      <c r="E74" t="s">
        <v>1890</v>
      </c>
      <c r="F74">
        <v>8.99</v>
      </c>
      <c r="G74" s="7">
        <v>4.5</v>
      </c>
      <c r="H74" t="s">
        <v>1915</v>
      </c>
      <c r="I74">
        <v>0.53395969029681412</v>
      </c>
      <c r="J74">
        <v>590</v>
      </c>
      <c r="M74" s="7">
        <v>4.5</v>
      </c>
      <c r="N74" t="s">
        <v>4768</v>
      </c>
      <c r="O74" t="s">
        <v>4774</v>
      </c>
    </row>
    <row r="75" spans="1:18">
      <c r="A75">
        <v>74</v>
      </c>
      <c r="B75" t="s">
        <v>2122</v>
      </c>
      <c r="C75" t="s">
        <v>2151</v>
      </c>
      <c r="D75" t="s">
        <v>1779</v>
      </c>
      <c r="E75" t="s">
        <v>1779</v>
      </c>
      <c r="F75">
        <v>9.49</v>
      </c>
      <c r="G75" s="7">
        <v>6.33</v>
      </c>
      <c r="H75" t="s">
        <v>2152</v>
      </c>
      <c r="I75">
        <v>0.27349639569101081</v>
      </c>
      <c r="J75">
        <v>301</v>
      </c>
      <c r="M75" s="7">
        <v>6.33</v>
      </c>
      <c r="N75" t="s">
        <v>4768</v>
      </c>
      <c r="O75" t="s">
        <v>4774</v>
      </c>
    </row>
    <row r="76" spans="1:18" hidden="1">
      <c r="A76">
        <v>75</v>
      </c>
      <c r="B76" t="s">
        <v>2122</v>
      </c>
      <c r="C76" t="s">
        <v>2153</v>
      </c>
      <c r="D76" t="s">
        <v>2131</v>
      </c>
      <c r="E76" t="s">
        <v>1890</v>
      </c>
      <c r="F76">
        <v>7.99</v>
      </c>
      <c r="G76" s="7">
        <v>4</v>
      </c>
      <c r="H76" t="s">
        <v>2154</v>
      </c>
      <c r="I76">
        <v>0.88203907587795682</v>
      </c>
      <c r="M76" s="7">
        <v>4</v>
      </c>
      <c r="N76" t="s">
        <v>4768</v>
      </c>
      <c r="O76" t="s">
        <v>4774</v>
      </c>
    </row>
    <row r="77" spans="1:18">
      <c r="A77">
        <v>76</v>
      </c>
      <c r="B77" t="s">
        <v>2122</v>
      </c>
      <c r="C77" t="s">
        <v>2155</v>
      </c>
      <c r="D77" t="s">
        <v>2156</v>
      </c>
      <c r="E77" t="s">
        <v>2157</v>
      </c>
      <c r="F77">
        <v>8.99</v>
      </c>
      <c r="G77" s="7">
        <v>0.57999999999999996</v>
      </c>
      <c r="H77" t="s">
        <v>2158</v>
      </c>
      <c r="I77">
        <v>0.1621044676309864</v>
      </c>
      <c r="J77">
        <v>190</v>
      </c>
      <c r="M77" s="7">
        <v>0.57999999999999996</v>
      </c>
      <c r="N77" t="s">
        <v>4768</v>
      </c>
      <c r="O77" t="s">
        <v>4769</v>
      </c>
    </row>
    <row r="78" spans="1:18" hidden="1">
      <c r="A78">
        <v>77</v>
      </c>
      <c r="B78" t="s">
        <v>2122</v>
      </c>
      <c r="C78" t="s">
        <v>2159</v>
      </c>
      <c r="D78" t="s">
        <v>1890</v>
      </c>
      <c r="E78" t="s">
        <v>1890</v>
      </c>
      <c r="F78">
        <v>10.69</v>
      </c>
      <c r="G78" s="7">
        <v>5.34</v>
      </c>
      <c r="H78" t="s">
        <v>2160</v>
      </c>
      <c r="I78">
        <v>0.93970296470239079</v>
      </c>
      <c r="M78" s="7">
        <v>5.34</v>
      </c>
      <c r="N78" t="s">
        <v>4768</v>
      </c>
      <c r="O78" t="s">
        <v>4774</v>
      </c>
    </row>
    <row r="79" spans="1:18" hidden="1">
      <c r="A79">
        <v>78</v>
      </c>
      <c r="B79" t="s">
        <v>2122</v>
      </c>
      <c r="C79" t="s">
        <v>2161</v>
      </c>
      <c r="D79" t="s">
        <v>1790</v>
      </c>
      <c r="E79" t="s">
        <v>1790</v>
      </c>
      <c r="F79" t="s">
        <v>1790</v>
      </c>
      <c r="G79" s="7">
        <v>9.89</v>
      </c>
      <c r="H79" t="s">
        <v>2162</v>
      </c>
      <c r="I79">
        <v>0.72803178946466773</v>
      </c>
      <c r="M79" s="7">
        <v>9.89</v>
      </c>
      <c r="N79" t="s">
        <v>4768</v>
      </c>
      <c r="O79" t="s">
        <v>4774</v>
      </c>
    </row>
    <row r="80" spans="1:18">
      <c r="A80">
        <v>79</v>
      </c>
      <c r="B80" t="s">
        <v>2122</v>
      </c>
      <c r="C80" t="s">
        <v>2163</v>
      </c>
      <c r="D80" t="s">
        <v>1790</v>
      </c>
      <c r="E80" t="s">
        <v>1790</v>
      </c>
      <c r="F80" t="s">
        <v>1790</v>
      </c>
      <c r="G80" s="7">
        <v>10.99</v>
      </c>
      <c r="H80" t="s">
        <v>2164</v>
      </c>
      <c r="I80">
        <v>7.5923550730317646E-2</v>
      </c>
      <c r="J80">
        <v>90</v>
      </c>
      <c r="M80" s="7">
        <v>10.99</v>
      </c>
      <c r="N80" t="s">
        <v>4768</v>
      </c>
      <c r="O80" t="s">
        <v>4774</v>
      </c>
    </row>
    <row r="81" spans="1:15">
      <c r="A81">
        <v>80</v>
      </c>
      <c r="B81" t="s">
        <v>2122</v>
      </c>
      <c r="C81" t="s">
        <v>2165</v>
      </c>
      <c r="D81" t="s">
        <v>1790</v>
      </c>
      <c r="E81" t="s">
        <v>1790</v>
      </c>
      <c r="F81" t="s">
        <v>1790</v>
      </c>
      <c r="G81" s="7">
        <v>6.99</v>
      </c>
      <c r="H81" t="s">
        <v>2166</v>
      </c>
      <c r="I81">
        <v>0.44510690242648654</v>
      </c>
      <c r="J81">
        <v>509</v>
      </c>
      <c r="M81" s="7">
        <v>6.99</v>
      </c>
      <c r="N81" t="s">
        <v>4768</v>
      </c>
      <c r="O81" t="s">
        <v>4774</v>
      </c>
    </row>
    <row r="82" spans="1:15" hidden="1">
      <c r="A82">
        <v>81</v>
      </c>
      <c r="B82" t="s">
        <v>2122</v>
      </c>
      <c r="C82" t="s">
        <v>2167</v>
      </c>
      <c r="D82" t="s">
        <v>1790</v>
      </c>
      <c r="E82" t="s">
        <v>1790</v>
      </c>
      <c r="F82" t="s">
        <v>1790</v>
      </c>
      <c r="G82" s="7">
        <v>18.489999999999998</v>
      </c>
      <c r="H82" t="s">
        <v>2168</v>
      </c>
      <c r="I82">
        <v>0.6916470774045772</v>
      </c>
      <c r="M82" s="7">
        <v>18.489999999999998</v>
      </c>
      <c r="N82" t="s">
        <v>4768</v>
      </c>
      <c r="O82" t="s">
        <v>4774</v>
      </c>
    </row>
    <row r="83" spans="1:15" hidden="1">
      <c r="A83">
        <v>82</v>
      </c>
      <c r="B83" t="s">
        <v>2122</v>
      </c>
      <c r="C83" t="s">
        <v>2169</v>
      </c>
      <c r="D83" t="s">
        <v>1914</v>
      </c>
      <c r="E83" t="s">
        <v>1914</v>
      </c>
      <c r="F83">
        <v>4.99</v>
      </c>
      <c r="G83" s="7">
        <v>1.66</v>
      </c>
      <c r="H83" t="s">
        <v>2170</v>
      </c>
      <c r="I83">
        <v>0.653928332224744</v>
      </c>
      <c r="M83" s="7">
        <v>1.66</v>
      </c>
      <c r="N83" t="s">
        <v>4768</v>
      </c>
      <c r="O83" t="s">
        <v>4774</v>
      </c>
    </row>
    <row r="84" spans="1:15">
      <c r="A84">
        <v>83</v>
      </c>
      <c r="B84" t="s">
        <v>2122</v>
      </c>
      <c r="C84" t="s">
        <v>2171</v>
      </c>
      <c r="D84" t="s">
        <v>1778</v>
      </c>
      <c r="E84" t="s">
        <v>1778</v>
      </c>
      <c r="F84">
        <v>10.99</v>
      </c>
      <c r="G84" s="7">
        <v>10.99</v>
      </c>
      <c r="H84" t="s">
        <v>2164</v>
      </c>
      <c r="I84">
        <v>0.29265627178535736</v>
      </c>
      <c r="J84">
        <v>322</v>
      </c>
      <c r="M84" s="7">
        <v>10.99</v>
      </c>
      <c r="N84" t="s">
        <v>4768</v>
      </c>
      <c r="O84" t="s">
        <v>4774</v>
      </c>
    </row>
    <row r="85" spans="1:15" hidden="1">
      <c r="A85">
        <v>84</v>
      </c>
      <c r="B85" t="s">
        <v>2122</v>
      </c>
      <c r="C85" t="s">
        <v>2172</v>
      </c>
      <c r="D85" t="s">
        <v>1790</v>
      </c>
      <c r="E85" t="s">
        <v>1790</v>
      </c>
      <c r="F85" t="s">
        <v>1790</v>
      </c>
      <c r="G85" s="7">
        <v>8.2899999999999991</v>
      </c>
      <c r="H85" t="s">
        <v>2173</v>
      </c>
      <c r="I85">
        <v>0.80581365117118631</v>
      </c>
      <c r="M85" s="7">
        <v>8.2899999999999991</v>
      </c>
      <c r="N85" t="s">
        <v>4768</v>
      </c>
      <c r="O85" t="s">
        <v>4774</v>
      </c>
    </row>
    <row r="86" spans="1:15" hidden="1">
      <c r="A86">
        <v>85</v>
      </c>
      <c r="B86" t="s">
        <v>2122</v>
      </c>
      <c r="C86" t="s">
        <v>2174</v>
      </c>
      <c r="D86" t="s">
        <v>1890</v>
      </c>
      <c r="E86" t="s">
        <v>1890</v>
      </c>
      <c r="F86">
        <v>8.99</v>
      </c>
      <c r="G86" s="7">
        <v>4.5</v>
      </c>
      <c r="H86" t="s">
        <v>1915</v>
      </c>
      <c r="I86">
        <v>0.56150085959970364</v>
      </c>
      <c r="M86" s="7">
        <v>4.5</v>
      </c>
      <c r="N86" t="s">
        <v>4768</v>
      </c>
      <c r="O86" t="s">
        <v>4774</v>
      </c>
    </row>
    <row r="87" spans="1:15" hidden="1">
      <c r="A87">
        <v>86</v>
      </c>
      <c r="B87" t="s">
        <v>2122</v>
      </c>
      <c r="C87" t="s">
        <v>2175</v>
      </c>
      <c r="D87" t="s">
        <v>2176</v>
      </c>
      <c r="E87" t="s">
        <v>2176</v>
      </c>
      <c r="F87">
        <v>8.39</v>
      </c>
      <c r="G87" s="7">
        <v>9.9499999999999993</v>
      </c>
      <c r="H87" t="s">
        <v>2177</v>
      </c>
      <c r="I87">
        <v>0.71802999902533293</v>
      </c>
      <c r="M87" s="7">
        <v>9.9499999999999993</v>
      </c>
      <c r="N87" t="s">
        <v>4768</v>
      </c>
      <c r="O87" t="s">
        <v>4774</v>
      </c>
    </row>
    <row r="88" spans="1:15" hidden="1">
      <c r="A88">
        <v>87</v>
      </c>
      <c r="B88" t="s">
        <v>2122</v>
      </c>
      <c r="C88" t="s">
        <v>2178</v>
      </c>
      <c r="D88" t="s">
        <v>2179</v>
      </c>
      <c r="E88" t="s">
        <v>2180</v>
      </c>
      <c r="F88">
        <v>9.99</v>
      </c>
      <c r="G88" s="7">
        <v>4</v>
      </c>
      <c r="H88" t="s">
        <v>2154</v>
      </c>
      <c r="I88">
        <v>0.72324896804933259</v>
      </c>
      <c r="M88" s="7">
        <v>4</v>
      </c>
      <c r="N88" t="s">
        <v>4768</v>
      </c>
      <c r="O88" t="s">
        <v>4774</v>
      </c>
    </row>
    <row r="89" spans="1:15" hidden="1">
      <c r="A89">
        <v>88</v>
      </c>
      <c r="B89" t="s">
        <v>2122</v>
      </c>
      <c r="C89" t="s">
        <v>2181</v>
      </c>
      <c r="D89" t="s">
        <v>2182</v>
      </c>
      <c r="E89" t="s">
        <v>2182</v>
      </c>
      <c r="F89">
        <v>9.89</v>
      </c>
      <c r="G89" s="7">
        <v>0.7</v>
      </c>
      <c r="H89" t="s">
        <v>2183</v>
      </c>
      <c r="I89">
        <v>0.80785853317015788</v>
      </c>
      <c r="M89" s="7">
        <v>0.7</v>
      </c>
      <c r="N89" t="s">
        <v>4768</v>
      </c>
      <c r="O89" t="s">
        <v>4769</v>
      </c>
    </row>
    <row r="90" spans="1:15" hidden="1">
      <c r="A90">
        <v>89</v>
      </c>
      <c r="B90" t="s">
        <v>2122</v>
      </c>
      <c r="C90" t="s">
        <v>2184</v>
      </c>
      <c r="D90" t="s">
        <v>1784</v>
      </c>
      <c r="E90" t="s">
        <v>1784</v>
      </c>
      <c r="F90">
        <v>8.39</v>
      </c>
      <c r="G90" s="7">
        <v>4.2</v>
      </c>
      <c r="H90" t="s">
        <v>2185</v>
      </c>
      <c r="I90">
        <v>0.90694981291211429</v>
      </c>
      <c r="M90" s="7">
        <v>4.2</v>
      </c>
      <c r="N90" t="s">
        <v>4768</v>
      </c>
      <c r="O90" t="s">
        <v>4774</v>
      </c>
    </row>
    <row r="91" spans="1:15">
      <c r="A91">
        <v>90</v>
      </c>
      <c r="B91" t="s">
        <v>2122</v>
      </c>
      <c r="C91" t="s">
        <v>2186</v>
      </c>
      <c r="D91" t="s">
        <v>1790</v>
      </c>
      <c r="E91" t="s">
        <v>1790</v>
      </c>
      <c r="F91" t="s">
        <v>1790</v>
      </c>
      <c r="G91" s="7">
        <v>5.55</v>
      </c>
      <c r="H91" t="s">
        <v>2187</v>
      </c>
      <c r="I91">
        <v>0.52057303118251397</v>
      </c>
      <c r="J91">
        <v>576</v>
      </c>
      <c r="M91" s="7">
        <v>5.55</v>
      </c>
      <c r="N91" t="s">
        <v>4768</v>
      </c>
      <c r="O91" t="s">
        <v>4774</v>
      </c>
    </row>
    <row r="92" spans="1:15" hidden="1">
      <c r="A92">
        <v>91</v>
      </c>
      <c r="B92" t="s">
        <v>2122</v>
      </c>
      <c r="C92" t="s">
        <v>2188</v>
      </c>
      <c r="D92" t="s">
        <v>2189</v>
      </c>
      <c r="E92" t="s">
        <v>2189</v>
      </c>
      <c r="F92">
        <v>4.99</v>
      </c>
      <c r="G92" s="7">
        <v>5.7</v>
      </c>
      <c r="H92" t="s">
        <v>2190</v>
      </c>
      <c r="I92">
        <v>0.68142369667383662</v>
      </c>
      <c r="M92" s="7">
        <v>5.7</v>
      </c>
      <c r="N92" t="s">
        <v>4768</v>
      </c>
      <c r="O92" t="s">
        <v>4774</v>
      </c>
    </row>
    <row r="93" spans="1:15">
      <c r="A93">
        <v>92</v>
      </c>
      <c r="B93" t="s">
        <v>2122</v>
      </c>
      <c r="C93" t="s">
        <v>2191</v>
      </c>
      <c r="D93" t="s">
        <v>1790</v>
      </c>
      <c r="E93" t="s">
        <v>1790</v>
      </c>
      <c r="F93" t="s">
        <v>1790</v>
      </c>
      <c r="G93" s="7">
        <v>5.89</v>
      </c>
      <c r="H93" t="s">
        <v>2192</v>
      </c>
      <c r="I93">
        <v>0.14648598218254749</v>
      </c>
      <c r="J93">
        <v>175</v>
      </c>
      <c r="M93" s="7">
        <v>5.89</v>
      </c>
      <c r="N93" t="s">
        <v>4768</v>
      </c>
      <c r="O93" t="s">
        <v>4774</v>
      </c>
    </row>
    <row r="94" spans="1:15" hidden="1">
      <c r="A94">
        <v>93</v>
      </c>
      <c r="B94" t="s">
        <v>2122</v>
      </c>
      <c r="C94" t="s">
        <v>2193</v>
      </c>
      <c r="D94" t="s">
        <v>2194</v>
      </c>
      <c r="E94" t="s">
        <v>2195</v>
      </c>
      <c r="F94">
        <v>9.99</v>
      </c>
      <c r="G94" s="7">
        <v>0.1</v>
      </c>
      <c r="H94" t="s">
        <v>2117</v>
      </c>
      <c r="I94">
        <v>0.71959382989043663</v>
      </c>
      <c r="M94" s="7">
        <v>0.1</v>
      </c>
      <c r="N94" t="s">
        <v>1787</v>
      </c>
    </row>
    <row r="95" spans="1:15" hidden="1">
      <c r="A95">
        <v>94</v>
      </c>
      <c r="B95" t="s">
        <v>2122</v>
      </c>
      <c r="C95" t="s">
        <v>2196</v>
      </c>
      <c r="D95" t="s">
        <v>2197</v>
      </c>
      <c r="E95" t="s">
        <v>1792</v>
      </c>
      <c r="F95">
        <v>13.89</v>
      </c>
      <c r="G95" s="7">
        <v>2.78</v>
      </c>
      <c r="H95" t="s">
        <v>2198</v>
      </c>
      <c r="I95">
        <v>0.89313907679886884</v>
      </c>
      <c r="M95" s="7">
        <v>2.78</v>
      </c>
      <c r="N95" t="s">
        <v>4768</v>
      </c>
      <c r="O95" t="s">
        <v>4774</v>
      </c>
    </row>
    <row r="96" spans="1:15">
      <c r="A96">
        <v>95</v>
      </c>
      <c r="B96" t="s">
        <v>2122</v>
      </c>
      <c r="C96" t="s">
        <v>2199</v>
      </c>
      <c r="D96" t="s">
        <v>2200</v>
      </c>
      <c r="E96" t="s">
        <v>2201</v>
      </c>
      <c r="F96">
        <v>6.79</v>
      </c>
      <c r="G96" s="7">
        <v>5.17</v>
      </c>
      <c r="H96" t="s">
        <v>2202</v>
      </c>
      <c r="I96">
        <v>0.11258228640870838</v>
      </c>
      <c r="J96">
        <v>124</v>
      </c>
      <c r="M96" s="7">
        <v>5.17</v>
      </c>
      <c r="N96" t="s">
        <v>4768</v>
      </c>
      <c r="O96" t="s">
        <v>4774</v>
      </c>
    </row>
    <row r="97" spans="1:15" hidden="1">
      <c r="A97">
        <v>96</v>
      </c>
      <c r="B97" t="s">
        <v>2122</v>
      </c>
      <c r="C97" t="s">
        <v>2203</v>
      </c>
      <c r="D97" t="s">
        <v>2204</v>
      </c>
      <c r="E97" t="s">
        <v>2204</v>
      </c>
      <c r="F97">
        <v>5.49</v>
      </c>
      <c r="G97" s="7">
        <v>0.41</v>
      </c>
      <c r="H97" t="s">
        <v>2205</v>
      </c>
      <c r="I97">
        <v>0.95321685986962357</v>
      </c>
      <c r="M97" s="7">
        <v>0.41</v>
      </c>
      <c r="N97" t="s">
        <v>4768</v>
      </c>
      <c r="O97" t="s">
        <v>4769</v>
      </c>
    </row>
    <row r="98" spans="1:15">
      <c r="A98">
        <v>97</v>
      </c>
      <c r="B98" t="s">
        <v>2122</v>
      </c>
      <c r="C98" t="s">
        <v>2206</v>
      </c>
      <c r="D98" t="s">
        <v>1790</v>
      </c>
      <c r="E98" t="s">
        <v>1790</v>
      </c>
      <c r="F98" t="s">
        <v>1790</v>
      </c>
      <c r="G98" s="7">
        <v>6.49</v>
      </c>
      <c r="H98" t="s">
        <v>2207</v>
      </c>
      <c r="I98">
        <v>0.14222565727754077</v>
      </c>
      <c r="J98">
        <v>169</v>
      </c>
      <c r="M98" s="7">
        <v>6.49</v>
      </c>
      <c r="N98" t="s">
        <v>4768</v>
      </c>
      <c r="O98" t="s">
        <v>4774</v>
      </c>
    </row>
    <row r="99" spans="1:15">
      <c r="A99">
        <v>98</v>
      </c>
      <c r="B99" t="s">
        <v>2122</v>
      </c>
      <c r="C99" t="s">
        <v>2208</v>
      </c>
      <c r="D99" t="s">
        <v>1890</v>
      </c>
      <c r="E99" t="s">
        <v>1890</v>
      </c>
      <c r="F99">
        <v>8.49</v>
      </c>
      <c r="G99" s="7">
        <v>2.75</v>
      </c>
      <c r="H99" t="s">
        <v>2209</v>
      </c>
      <c r="I99">
        <v>5.0623650269272624E-2</v>
      </c>
      <c r="J99">
        <v>63</v>
      </c>
      <c r="M99" s="7">
        <v>2.75</v>
      </c>
      <c r="N99" t="s">
        <v>4768</v>
      </c>
      <c r="O99" t="s">
        <v>4774</v>
      </c>
    </row>
    <row r="100" spans="1:15">
      <c r="A100">
        <v>99</v>
      </c>
      <c r="B100" t="s">
        <v>2122</v>
      </c>
      <c r="C100" t="s">
        <v>2208</v>
      </c>
      <c r="D100" t="s">
        <v>1792</v>
      </c>
      <c r="E100" t="s">
        <v>1792</v>
      </c>
      <c r="F100">
        <v>13.89</v>
      </c>
      <c r="G100" s="7">
        <v>2.78</v>
      </c>
      <c r="H100" t="s">
        <v>2198</v>
      </c>
      <c r="I100">
        <v>0.40317416999740752</v>
      </c>
      <c r="J100">
        <v>457</v>
      </c>
      <c r="M100" s="7">
        <v>2.78</v>
      </c>
      <c r="N100" t="s">
        <v>4768</v>
      </c>
      <c r="O100" t="s">
        <v>4774</v>
      </c>
    </row>
    <row r="101" spans="1:15" hidden="1">
      <c r="A101">
        <v>100</v>
      </c>
      <c r="B101" t="s">
        <v>2122</v>
      </c>
      <c r="C101" t="s">
        <v>2210</v>
      </c>
      <c r="D101" t="s">
        <v>2197</v>
      </c>
      <c r="E101" t="s">
        <v>1792</v>
      </c>
      <c r="F101">
        <v>13.89</v>
      </c>
      <c r="G101" s="7">
        <v>2.78</v>
      </c>
      <c r="H101" t="s">
        <v>2198</v>
      </c>
      <c r="I101">
        <v>0.59143031015800862</v>
      </c>
      <c r="M101" s="7">
        <v>2.78</v>
      </c>
      <c r="N101" t="s">
        <v>4768</v>
      </c>
      <c r="O101" t="s">
        <v>4774</v>
      </c>
    </row>
    <row r="102" spans="1:15">
      <c r="A102">
        <v>101</v>
      </c>
      <c r="B102" t="s">
        <v>2122</v>
      </c>
      <c r="C102" t="s">
        <v>2211</v>
      </c>
      <c r="D102" t="s">
        <v>2197</v>
      </c>
      <c r="E102" t="s">
        <v>1792</v>
      </c>
      <c r="F102">
        <v>14.59</v>
      </c>
      <c r="G102" s="7">
        <v>2.92</v>
      </c>
      <c r="H102" t="s">
        <v>2212</v>
      </c>
      <c r="I102">
        <v>0.27773788362733631</v>
      </c>
      <c r="J102">
        <v>305</v>
      </c>
      <c r="M102" s="7">
        <v>2.92</v>
      </c>
      <c r="N102" t="s">
        <v>4768</v>
      </c>
      <c r="O102" t="s">
        <v>4774</v>
      </c>
    </row>
    <row r="103" spans="1:15">
      <c r="A103">
        <v>102</v>
      </c>
      <c r="B103" t="s">
        <v>2122</v>
      </c>
      <c r="C103" t="s">
        <v>2213</v>
      </c>
      <c r="D103" t="s">
        <v>2197</v>
      </c>
      <c r="E103" t="s">
        <v>1792</v>
      </c>
      <c r="F103">
        <v>13.59</v>
      </c>
      <c r="G103" s="7">
        <v>2.72</v>
      </c>
      <c r="H103" t="s">
        <v>2214</v>
      </c>
      <c r="I103">
        <v>0.48173055673799969</v>
      </c>
      <c r="J103">
        <v>550</v>
      </c>
      <c r="M103" s="7">
        <v>2.72</v>
      </c>
      <c r="N103" t="s">
        <v>4768</v>
      </c>
      <c r="O103" t="s">
        <v>4774</v>
      </c>
    </row>
    <row r="104" spans="1:15">
      <c r="A104">
        <v>103</v>
      </c>
      <c r="B104" t="s">
        <v>2122</v>
      </c>
      <c r="C104" t="s">
        <v>2215</v>
      </c>
      <c r="D104" t="s">
        <v>1783</v>
      </c>
      <c r="E104" t="s">
        <v>1783</v>
      </c>
      <c r="F104">
        <v>14.79</v>
      </c>
      <c r="G104" s="7">
        <v>14.76</v>
      </c>
      <c r="H104" t="s">
        <v>2216</v>
      </c>
      <c r="I104">
        <v>2.7779972440894474E-2</v>
      </c>
      <c r="J104">
        <v>34</v>
      </c>
      <c r="M104" s="7">
        <v>14.76</v>
      </c>
      <c r="N104" t="s">
        <v>4768</v>
      </c>
      <c r="O104" t="s">
        <v>4774</v>
      </c>
    </row>
    <row r="105" spans="1:15">
      <c r="A105">
        <v>104</v>
      </c>
      <c r="B105" t="s">
        <v>2122</v>
      </c>
      <c r="C105" t="s">
        <v>2217</v>
      </c>
      <c r="D105" t="s">
        <v>2218</v>
      </c>
      <c r="E105" t="s">
        <v>1792</v>
      </c>
      <c r="F105">
        <v>14.99</v>
      </c>
      <c r="G105" s="7">
        <v>3</v>
      </c>
      <c r="H105" t="s">
        <v>2219</v>
      </c>
      <c r="I105">
        <v>0.54203433429449455</v>
      </c>
      <c r="J105">
        <v>602</v>
      </c>
      <c r="M105" s="7">
        <v>3</v>
      </c>
      <c r="N105" t="s">
        <v>4768</v>
      </c>
      <c r="O105" t="s">
        <v>4774</v>
      </c>
    </row>
    <row r="106" spans="1:15" hidden="1">
      <c r="A106">
        <v>105</v>
      </c>
      <c r="B106" t="s">
        <v>2122</v>
      </c>
      <c r="C106" t="s">
        <v>2220</v>
      </c>
      <c r="D106" t="s">
        <v>1790</v>
      </c>
      <c r="E106" t="s">
        <v>1790</v>
      </c>
      <c r="F106" t="s">
        <v>1790</v>
      </c>
      <c r="G106" s="7">
        <v>7.99</v>
      </c>
      <c r="H106" t="s">
        <v>2221</v>
      </c>
      <c r="I106">
        <v>0.61212147686649843</v>
      </c>
      <c r="M106" s="7">
        <v>7.99</v>
      </c>
      <c r="N106" t="s">
        <v>4768</v>
      </c>
      <c r="O106" t="s">
        <v>4774</v>
      </c>
    </row>
    <row r="107" spans="1:15">
      <c r="A107">
        <v>106</v>
      </c>
      <c r="B107" t="s">
        <v>2122</v>
      </c>
      <c r="C107" t="s">
        <v>2222</v>
      </c>
      <c r="D107" t="s">
        <v>1778</v>
      </c>
      <c r="E107" t="s">
        <v>1778</v>
      </c>
      <c r="F107">
        <v>6.99</v>
      </c>
      <c r="G107" s="7">
        <v>6.99</v>
      </c>
      <c r="H107" t="s">
        <v>2166</v>
      </c>
      <c r="I107">
        <v>0.36933595794959306</v>
      </c>
      <c r="J107">
        <v>414</v>
      </c>
      <c r="M107" s="7">
        <v>6.99</v>
      </c>
      <c r="N107" t="s">
        <v>4768</v>
      </c>
      <c r="O107" t="s">
        <v>4774</v>
      </c>
    </row>
    <row r="108" spans="1:15" hidden="1">
      <c r="A108">
        <v>107</v>
      </c>
      <c r="B108" t="s">
        <v>2122</v>
      </c>
      <c r="C108" t="s">
        <v>2223</v>
      </c>
      <c r="D108" t="s">
        <v>2224</v>
      </c>
      <c r="E108" t="s">
        <v>1779</v>
      </c>
      <c r="F108">
        <v>7.99</v>
      </c>
      <c r="G108" s="7">
        <v>0.25</v>
      </c>
      <c r="H108" t="s">
        <v>2225</v>
      </c>
      <c r="I108">
        <v>0.84063616984279133</v>
      </c>
      <c r="M108" s="7">
        <v>0.25</v>
      </c>
      <c r="N108" t="s">
        <v>4768</v>
      </c>
      <c r="O108" t="s">
        <v>4769</v>
      </c>
    </row>
    <row r="109" spans="1:15" hidden="1">
      <c r="A109">
        <v>108</v>
      </c>
      <c r="B109" t="s">
        <v>2122</v>
      </c>
      <c r="C109" t="s">
        <v>2226</v>
      </c>
      <c r="D109" t="s">
        <v>1790</v>
      </c>
      <c r="E109" t="s">
        <v>1790</v>
      </c>
      <c r="F109" t="s">
        <v>1790</v>
      </c>
      <c r="G109" s="7">
        <v>5.79</v>
      </c>
      <c r="H109" t="s">
        <v>2227</v>
      </c>
      <c r="I109">
        <v>0.80819521217248336</v>
      </c>
      <c r="M109" s="7">
        <v>5.79</v>
      </c>
      <c r="N109" t="s">
        <v>4768</v>
      </c>
      <c r="O109" t="s">
        <v>4774</v>
      </c>
    </row>
    <row r="110" spans="1:15">
      <c r="A110">
        <v>109</v>
      </c>
      <c r="B110" t="s">
        <v>2122</v>
      </c>
      <c r="C110" t="s">
        <v>2228</v>
      </c>
      <c r="D110" t="s">
        <v>1790</v>
      </c>
      <c r="E110" t="s">
        <v>1790</v>
      </c>
      <c r="F110" t="s">
        <v>1790</v>
      </c>
      <c r="G110" s="7">
        <v>6.89</v>
      </c>
      <c r="H110" t="s">
        <v>2229</v>
      </c>
      <c r="I110">
        <v>0.12224569819879239</v>
      </c>
      <c r="J110">
        <v>134</v>
      </c>
      <c r="M110" s="7">
        <v>6.89</v>
      </c>
      <c r="N110" t="s">
        <v>4768</v>
      </c>
      <c r="O110" t="s">
        <v>4774</v>
      </c>
    </row>
    <row r="111" spans="1:15" hidden="1">
      <c r="A111">
        <v>110</v>
      </c>
      <c r="B111" t="s">
        <v>2122</v>
      </c>
      <c r="C111" t="s">
        <v>2230</v>
      </c>
      <c r="D111" t="s">
        <v>2231</v>
      </c>
      <c r="E111" t="s">
        <v>2231</v>
      </c>
      <c r="F111">
        <v>7.29</v>
      </c>
      <c r="G111" s="7">
        <v>4.8600000000000003</v>
      </c>
      <c r="H111" t="s">
        <v>2232</v>
      </c>
      <c r="I111">
        <v>0.56828077334778704</v>
      </c>
      <c r="M111" s="7">
        <v>4.8600000000000003</v>
      </c>
      <c r="N111" t="s">
        <v>4768</v>
      </c>
      <c r="O111" t="s">
        <v>4774</v>
      </c>
    </row>
    <row r="112" spans="1:15">
      <c r="A112">
        <v>111</v>
      </c>
      <c r="B112" t="s">
        <v>2122</v>
      </c>
      <c r="C112" t="s">
        <v>2233</v>
      </c>
      <c r="D112" t="s">
        <v>1790</v>
      </c>
      <c r="E112" t="s">
        <v>1790</v>
      </c>
      <c r="F112" t="s">
        <v>1790</v>
      </c>
      <c r="G112" s="7">
        <v>4.3899999999999997</v>
      </c>
      <c r="H112" t="s">
        <v>2234</v>
      </c>
      <c r="I112">
        <v>0.49849817469458535</v>
      </c>
      <c r="J112">
        <v>563</v>
      </c>
      <c r="M112" s="7">
        <v>4.3899999999999997</v>
      </c>
      <c r="N112" t="s">
        <v>4768</v>
      </c>
      <c r="O112" t="s">
        <v>4774</v>
      </c>
    </row>
    <row r="113" spans="1:18" hidden="1">
      <c r="A113">
        <v>112</v>
      </c>
      <c r="B113" t="s">
        <v>2122</v>
      </c>
      <c r="C113" t="s">
        <v>2235</v>
      </c>
      <c r="D113" t="s">
        <v>2236</v>
      </c>
      <c r="E113" t="s">
        <v>2236</v>
      </c>
      <c r="F113">
        <v>12.99</v>
      </c>
      <c r="G113" s="7">
        <v>9.2799999999999994</v>
      </c>
      <c r="H113" t="s">
        <v>2237</v>
      </c>
      <c r="I113">
        <v>0.79082883884585664</v>
      </c>
      <c r="M113" s="7">
        <v>9.2799999999999994</v>
      </c>
      <c r="N113" t="s">
        <v>4768</v>
      </c>
      <c r="O113" t="s">
        <v>4774</v>
      </c>
    </row>
    <row r="114" spans="1:18" hidden="1">
      <c r="A114">
        <v>113</v>
      </c>
      <c r="B114" t="s">
        <v>2122</v>
      </c>
      <c r="C114" t="s">
        <v>2238</v>
      </c>
      <c r="D114" t="s">
        <v>1890</v>
      </c>
      <c r="E114" t="s">
        <v>1890</v>
      </c>
      <c r="F114">
        <v>10.99</v>
      </c>
      <c r="G114" s="7">
        <v>5.5</v>
      </c>
      <c r="H114" t="s">
        <v>2239</v>
      </c>
      <c r="I114">
        <v>0.80226215252975352</v>
      </c>
      <c r="M114" s="7">
        <v>5.5</v>
      </c>
      <c r="N114" t="s">
        <v>4768</v>
      </c>
      <c r="O114" t="s">
        <v>4774</v>
      </c>
    </row>
    <row r="115" spans="1:18" hidden="1">
      <c r="A115">
        <v>114</v>
      </c>
      <c r="B115" t="s">
        <v>2122</v>
      </c>
      <c r="C115" t="s">
        <v>2240</v>
      </c>
      <c r="D115" t="s">
        <v>2241</v>
      </c>
      <c r="E115" t="s">
        <v>2242</v>
      </c>
      <c r="F115">
        <v>9.99</v>
      </c>
      <c r="G115" s="7">
        <v>0.56000000000000005</v>
      </c>
      <c r="H115" t="s">
        <v>2243</v>
      </c>
      <c r="I115">
        <v>0.84256246610910202</v>
      </c>
      <c r="M115" s="7">
        <v>0.56000000000000005</v>
      </c>
      <c r="N115" t="s">
        <v>4768</v>
      </c>
      <c r="O115" t="s">
        <v>4769</v>
      </c>
      <c r="P115" t="s">
        <v>4771</v>
      </c>
      <c r="Q115" s="7">
        <v>0.83</v>
      </c>
      <c r="R115" t="s">
        <v>1787</v>
      </c>
    </row>
    <row r="116" spans="1:18">
      <c r="A116">
        <v>115</v>
      </c>
      <c r="B116" t="s">
        <v>2122</v>
      </c>
      <c r="C116" t="s">
        <v>2244</v>
      </c>
      <c r="D116" t="s">
        <v>1790</v>
      </c>
      <c r="E116" t="s">
        <v>1790</v>
      </c>
      <c r="F116" t="s">
        <v>1790</v>
      </c>
      <c r="G116" s="7">
        <v>7.99</v>
      </c>
      <c r="H116" t="s">
        <v>2221</v>
      </c>
      <c r="I116">
        <v>0.31645835736817363</v>
      </c>
      <c r="J116">
        <v>351</v>
      </c>
      <c r="M116" s="7">
        <v>7.99</v>
      </c>
      <c r="N116" t="s">
        <v>4768</v>
      </c>
      <c r="O116" t="s">
        <v>4774</v>
      </c>
    </row>
    <row r="117" spans="1:18">
      <c r="A117">
        <v>116</v>
      </c>
      <c r="B117" t="s">
        <v>2122</v>
      </c>
      <c r="C117" t="s">
        <v>2245</v>
      </c>
      <c r="D117" t="s">
        <v>1830</v>
      </c>
      <c r="E117" t="s">
        <v>1792</v>
      </c>
      <c r="F117">
        <v>12.99</v>
      </c>
      <c r="G117" s="7">
        <v>0.11</v>
      </c>
      <c r="H117" t="s">
        <v>2246</v>
      </c>
      <c r="I117">
        <v>0.49599766971075254</v>
      </c>
      <c r="J117">
        <v>562</v>
      </c>
      <c r="M117" s="7">
        <v>0.11</v>
      </c>
      <c r="N117" t="s">
        <v>1787</v>
      </c>
    </row>
    <row r="118" spans="1:18">
      <c r="A118">
        <v>117</v>
      </c>
      <c r="B118" t="s">
        <v>2122</v>
      </c>
      <c r="C118" t="s">
        <v>2247</v>
      </c>
      <c r="D118" t="s">
        <v>1890</v>
      </c>
      <c r="E118" t="s">
        <v>1890</v>
      </c>
      <c r="F118">
        <v>7.99</v>
      </c>
      <c r="G118" s="7">
        <v>3.99</v>
      </c>
      <c r="H118" t="s">
        <v>2248</v>
      </c>
      <c r="I118">
        <v>0.13306948129703899</v>
      </c>
      <c r="J118">
        <v>157</v>
      </c>
      <c r="M118" s="7">
        <v>3.99</v>
      </c>
      <c r="N118" t="s">
        <v>4768</v>
      </c>
      <c r="O118" t="s">
        <v>4774</v>
      </c>
    </row>
    <row r="119" spans="1:18" hidden="1">
      <c r="A119">
        <v>118</v>
      </c>
      <c r="B119" t="s">
        <v>2122</v>
      </c>
      <c r="C119" t="s">
        <v>2249</v>
      </c>
      <c r="D119" t="s">
        <v>2180</v>
      </c>
      <c r="E119" t="s">
        <v>2180</v>
      </c>
      <c r="F119">
        <v>7.99</v>
      </c>
      <c r="G119" s="7">
        <v>3.2</v>
      </c>
      <c r="H119" t="s">
        <v>2250</v>
      </c>
      <c r="I119">
        <v>0.96840702524407063</v>
      </c>
      <c r="M119" s="7">
        <v>3.2</v>
      </c>
      <c r="N119" t="s">
        <v>4768</v>
      </c>
      <c r="O119" t="s">
        <v>4774</v>
      </c>
    </row>
    <row r="120" spans="1:18">
      <c r="A120">
        <v>119</v>
      </c>
      <c r="B120" t="s">
        <v>2122</v>
      </c>
      <c r="C120" t="s">
        <v>2251</v>
      </c>
      <c r="D120" t="s">
        <v>1890</v>
      </c>
      <c r="E120" t="s">
        <v>1890</v>
      </c>
      <c r="F120">
        <v>10.79</v>
      </c>
      <c r="G120" s="7">
        <v>5.4</v>
      </c>
      <c r="H120" t="s">
        <v>2252</v>
      </c>
      <c r="I120">
        <v>0.17632729145900161</v>
      </c>
      <c r="J120">
        <v>201</v>
      </c>
      <c r="M120" s="7">
        <v>5.4</v>
      </c>
      <c r="N120" t="s">
        <v>4768</v>
      </c>
      <c r="O120" t="s">
        <v>4774</v>
      </c>
    </row>
    <row r="121" spans="1:18">
      <c r="A121">
        <v>120</v>
      </c>
      <c r="B121" t="s">
        <v>2122</v>
      </c>
      <c r="C121" t="s">
        <v>2253</v>
      </c>
      <c r="D121" t="s">
        <v>2180</v>
      </c>
      <c r="E121" t="s">
        <v>2180</v>
      </c>
      <c r="F121">
        <v>8.49</v>
      </c>
      <c r="G121" s="7">
        <v>3.4</v>
      </c>
      <c r="H121" t="s">
        <v>2254</v>
      </c>
      <c r="I121">
        <v>0.47940341678641174</v>
      </c>
      <c r="J121">
        <v>548</v>
      </c>
      <c r="M121" s="7">
        <v>3.4</v>
      </c>
      <c r="N121" t="s">
        <v>4768</v>
      </c>
      <c r="O121" t="s">
        <v>4774</v>
      </c>
    </row>
    <row r="122" spans="1:18" hidden="1">
      <c r="A122">
        <v>121</v>
      </c>
      <c r="B122" t="s">
        <v>2122</v>
      </c>
      <c r="C122" t="s">
        <v>2253</v>
      </c>
      <c r="D122" t="s">
        <v>1792</v>
      </c>
      <c r="E122" t="s">
        <v>1792</v>
      </c>
      <c r="F122">
        <v>15.99</v>
      </c>
      <c r="G122" s="7">
        <v>3.2</v>
      </c>
      <c r="H122" t="s">
        <v>2250</v>
      </c>
      <c r="I122">
        <v>0.96752606437751298</v>
      </c>
      <c r="M122" s="7">
        <v>3.2</v>
      </c>
      <c r="N122" t="s">
        <v>4768</v>
      </c>
      <c r="O122" t="s">
        <v>4774</v>
      </c>
    </row>
    <row r="123" spans="1:18" hidden="1">
      <c r="A123">
        <v>122</v>
      </c>
      <c r="B123" t="s">
        <v>2122</v>
      </c>
      <c r="C123" t="s">
        <v>2255</v>
      </c>
      <c r="D123" t="s">
        <v>2197</v>
      </c>
      <c r="E123" t="s">
        <v>1792</v>
      </c>
      <c r="F123">
        <v>15.99</v>
      </c>
      <c r="G123" s="7">
        <v>3.2</v>
      </c>
      <c r="H123" t="s">
        <v>2250</v>
      </c>
      <c r="I123">
        <v>0.75062297152400737</v>
      </c>
      <c r="M123" s="7">
        <v>3.2</v>
      </c>
      <c r="N123" t="s">
        <v>4768</v>
      </c>
      <c r="O123" t="s">
        <v>4774</v>
      </c>
    </row>
    <row r="124" spans="1:18">
      <c r="A124">
        <v>123</v>
      </c>
      <c r="B124" t="s">
        <v>2122</v>
      </c>
      <c r="C124" t="s">
        <v>2256</v>
      </c>
      <c r="D124" t="s">
        <v>2180</v>
      </c>
      <c r="E124" t="s">
        <v>2180</v>
      </c>
      <c r="F124">
        <v>9.69</v>
      </c>
      <c r="G124" s="7">
        <v>3.88</v>
      </c>
      <c r="H124" t="s">
        <v>2257</v>
      </c>
      <c r="I124">
        <v>0.23177581177029738</v>
      </c>
      <c r="J124">
        <v>249</v>
      </c>
      <c r="M124" s="7">
        <v>3.88</v>
      </c>
      <c r="N124" t="s">
        <v>4768</v>
      </c>
      <c r="O124" t="s">
        <v>4774</v>
      </c>
    </row>
    <row r="125" spans="1:18">
      <c r="A125">
        <v>124</v>
      </c>
      <c r="B125" t="s">
        <v>2122</v>
      </c>
      <c r="C125" t="s">
        <v>2258</v>
      </c>
      <c r="D125" t="s">
        <v>2180</v>
      </c>
      <c r="E125" t="s">
        <v>2180</v>
      </c>
      <c r="F125">
        <v>7.99</v>
      </c>
      <c r="G125" s="7">
        <v>3.2</v>
      </c>
      <c r="H125" t="s">
        <v>2250</v>
      </c>
      <c r="I125">
        <v>0.52593054020499597</v>
      </c>
      <c r="J125">
        <v>582</v>
      </c>
      <c r="M125" s="7">
        <v>3.2</v>
      </c>
      <c r="N125" t="s">
        <v>4768</v>
      </c>
      <c r="O125" t="s">
        <v>4774</v>
      </c>
    </row>
    <row r="126" spans="1:18">
      <c r="A126">
        <v>125</v>
      </c>
      <c r="B126" t="s">
        <v>2122</v>
      </c>
      <c r="C126" t="s">
        <v>2259</v>
      </c>
      <c r="D126" t="s">
        <v>2180</v>
      </c>
      <c r="E126" t="s">
        <v>2180</v>
      </c>
      <c r="F126">
        <v>9.2899999999999991</v>
      </c>
      <c r="G126" s="7">
        <v>3.72</v>
      </c>
      <c r="H126" t="s">
        <v>2260</v>
      </c>
      <c r="I126">
        <v>0.39098159072531091</v>
      </c>
      <c r="J126">
        <v>440</v>
      </c>
      <c r="M126" s="7">
        <v>3.72</v>
      </c>
      <c r="N126" t="s">
        <v>4768</v>
      </c>
      <c r="O126" t="s">
        <v>4774</v>
      </c>
    </row>
    <row r="127" spans="1:18">
      <c r="A127">
        <v>126</v>
      </c>
      <c r="B127" t="s">
        <v>2122</v>
      </c>
      <c r="C127" t="s">
        <v>2261</v>
      </c>
      <c r="D127" t="s">
        <v>1890</v>
      </c>
      <c r="E127" t="s">
        <v>1890</v>
      </c>
      <c r="F127">
        <v>8.99</v>
      </c>
      <c r="G127" s="7">
        <v>4.5</v>
      </c>
      <c r="H127" t="s">
        <v>1915</v>
      </c>
      <c r="I127">
        <v>0.26777191069664152</v>
      </c>
      <c r="J127">
        <v>293</v>
      </c>
      <c r="M127" s="7">
        <v>4.5</v>
      </c>
      <c r="N127" t="s">
        <v>4768</v>
      </c>
      <c r="O127" t="s">
        <v>4774</v>
      </c>
    </row>
    <row r="128" spans="1:18">
      <c r="A128">
        <v>127</v>
      </c>
      <c r="B128" t="s">
        <v>2122</v>
      </c>
      <c r="C128" t="s">
        <v>2262</v>
      </c>
      <c r="D128" t="s">
        <v>2263</v>
      </c>
      <c r="E128" t="s">
        <v>1914</v>
      </c>
      <c r="F128">
        <v>10.49</v>
      </c>
      <c r="G128" s="7">
        <v>3.5</v>
      </c>
      <c r="H128" t="s">
        <v>2264</v>
      </c>
      <c r="I128">
        <v>0.43325326613017701</v>
      </c>
      <c r="J128">
        <v>492</v>
      </c>
      <c r="M128" s="7">
        <v>3.5</v>
      </c>
      <c r="N128" t="s">
        <v>4768</v>
      </c>
      <c r="O128" t="s">
        <v>4774</v>
      </c>
    </row>
    <row r="129" spans="1:18" hidden="1">
      <c r="A129">
        <v>128</v>
      </c>
      <c r="B129" t="s">
        <v>2122</v>
      </c>
      <c r="C129" t="s">
        <v>2265</v>
      </c>
      <c r="D129" t="s">
        <v>1890</v>
      </c>
      <c r="E129" t="s">
        <v>1890</v>
      </c>
      <c r="F129">
        <v>8.99</v>
      </c>
      <c r="G129" s="7">
        <v>4.5</v>
      </c>
      <c r="H129" t="s">
        <v>1915</v>
      </c>
      <c r="I129">
        <v>0.67888253369081963</v>
      </c>
      <c r="M129" s="7">
        <v>4.5</v>
      </c>
      <c r="N129" t="s">
        <v>4768</v>
      </c>
      <c r="O129" t="s">
        <v>4774</v>
      </c>
    </row>
    <row r="130" spans="1:18">
      <c r="A130">
        <v>129</v>
      </c>
      <c r="B130" t="s">
        <v>2122</v>
      </c>
      <c r="C130" t="s">
        <v>2266</v>
      </c>
      <c r="D130" t="s">
        <v>1790</v>
      </c>
      <c r="E130" t="s">
        <v>1790</v>
      </c>
      <c r="F130" t="s">
        <v>1790</v>
      </c>
      <c r="G130" s="7">
        <v>5.69</v>
      </c>
      <c r="H130" t="s">
        <v>2267</v>
      </c>
      <c r="I130">
        <v>0.42724327082090063</v>
      </c>
      <c r="J130">
        <v>484</v>
      </c>
      <c r="M130" s="7">
        <v>5.69</v>
      </c>
      <c r="N130" t="s">
        <v>4768</v>
      </c>
      <c r="O130" t="s">
        <v>4774</v>
      </c>
    </row>
    <row r="131" spans="1:18">
      <c r="A131">
        <v>130</v>
      </c>
      <c r="B131" t="s">
        <v>2122</v>
      </c>
      <c r="C131" t="s">
        <v>2268</v>
      </c>
      <c r="D131" t="s">
        <v>2269</v>
      </c>
      <c r="E131" t="s">
        <v>1779</v>
      </c>
      <c r="F131">
        <v>8.99</v>
      </c>
      <c r="G131" s="7">
        <v>0.56000000000000005</v>
      </c>
      <c r="H131" t="s">
        <v>2106</v>
      </c>
      <c r="I131">
        <v>2.0740236577403426E-2</v>
      </c>
      <c r="J131">
        <v>26</v>
      </c>
      <c r="M131" s="7">
        <v>0.56000000000000005</v>
      </c>
      <c r="N131" t="s">
        <v>1787</v>
      </c>
    </row>
    <row r="132" spans="1:18" hidden="1">
      <c r="A132">
        <v>131</v>
      </c>
      <c r="B132" t="s">
        <v>2122</v>
      </c>
      <c r="C132" t="s">
        <v>2270</v>
      </c>
      <c r="D132" t="s">
        <v>1914</v>
      </c>
      <c r="E132" t="s">
        <v>1914</v>
      </c>
      <c r="F132">
        <v>7.99</v>
      </c>
      <c r="G132" s="7">
        <v>2.66</v>
      </c>
      <c r="H132" t="s">
        <v>1900</v>
      </c>
      <c r="I132">
        <v>0.65674680734695201</v>
      </c>
      <c r="M132" s="7">
        <v>2.66</v>
      </c>
      <c r="N132" t="s">
        <v>4768</v>
      </c>
      <c r="O132" t="s">
        <v>4774</v>
      </c>
    </row>
    <row r="133" spans="1:18">
      <c r="A133">
        <v>132</v>
      </c>
      <c r="B133" t="s">
        <v>2122</v>
      </c>
      <c r="C133" t="s">
        <v>2271</v>
      </c>
      <c r="D133" t="s">
        <v>2272</v>
      </c>
      <c r="E133" t="s">
        <v>2272</v>
      </c>
      <c r="F133">
        <v>10.99</v>
      </c>
      <c r="G133" s="7">
        <v>3.52</v>
      </c>
      <c r="H133" t="s">
        <v>2273</v>
      </c>
      <c r="I133">
        <v>3.2350273341738234E-2</v>
      </c>
      <c r="J133">
        <v>41</v>
      </c>
      <c r="M133" s="7">
        <v>3.52</v>
      </c>
      <c r="N133" t="s">
        <v>4768</v>
      </c>
      <c r="O133" t="s">
        <v>4774</v>
      </c>
      <c r="P133" t="s">
        <v>4771</v>
      </c>
      <c r="Q133" s="7">
        <v>0.22</v>
      </c>
      <c r="R133" t="s">
        <v>1787</v>
      </c>
    </row>
    <row r="134" spans="1:18" hidden="1">
      <c r="A134">
        <v>133</v>
      </c>
      <c r="B134" t="s">
        <v>2122</v>
      </c>
      <c r="C134" t="s">
        <v>2274</v>
      </c>
      <c r="D134" t="s">
        <v>1914</v>
      </c>
      <c r="E134" t="s">
        <v>1914</v>
      </c>
      <c r="F134">
        <v>6.59</v>
      </c>
      <c r="G134" s="7">
        <v>2.2000000000000002</v>
      </c>
      <c r="H134" t="s">
        <v>2275</v>
      </c>
      <c r="I134">
        <v>0.85334522433491866</v>
      </c>
      <c r="M134" s="7">
        <v>2.2000000000000002</v>
      </c>
      <c r="N134" t="s">
        <v>4768</v>
      </c>
      <c r="O134" t="s">
        <v>4774</v>
      </c>
    </row>
    <row r="135" spans="1:18">
      <c r="A135">
        <v>134</v>
      </c>
      <c r="B135" t="s">
        <v>2122</v>
      </c>
      <c r="C135" t="s">
        <v>2276</v>
      </c>
      <c r="D135" t="s">
        <v>2277</v>
      </c>
      <c r="E135" t="s">
        <v>2278</v>
      </c>
      <c r="F135">
        <v>8.59</v>
      </c>
      <c r="G135" s="7">
        <v>0.08</v>
      </c>
      <c r="H135" t="s">
        <v>2279</v>
      </c>
      <c r="I135">
        <v>0.31160373008318265</v>
      </c>
      <c r="J135">
        <v>345</v>
      </c>
      <c r="M135" s="7">
        <v>0.08</v>
      </c>
      <c r="N135" t="s">
        <v>4768</v>
      </c>
      <c r="O135" t="s">
        <v>4769</v>
      </c>
    </row>
    <row r="136" spans="1:18">
      <c r="A136">
        <v>135</v>
      </c>
      <c r="B136" t="s">
        <v>2122</v>
      </c>
      <c r="C136" t="s">
        <v>2280</v>
      </c>
      <c r="D136" t="s">
        <v>2281</v>
      </c>
      <c r="E136" t="s">
        <v>2054</v>
      </c>
      <c r="F136">
        <v>8.99</v>
      </c>
      <c r="G136" s="7">
        <v>0.09</v>
      </c>
      <c r="H136" t="s">
        <v>2282</v>
      </c>
      <c r="I136">
        <v>0.3241005369642983</v>
      </c>
      <c r="J136">
        <v>359</v>
      </c>
      <c r="M136" s="7">
        <v>0.09</v>
      </c>
      <c r="N136" t="s">
        <v>4768</v>
      </c>
      <c r="O136" t="s">
        <v>4769</v>
      </c>
    </row>
    <row r="137" spans="1:18" hidden="1">
      <c r="A137">
        <v>136</v>
      </c>
      <c r="B137" t="s">
        <v>2122</v>
      </c>
      <c r="C137" t="s">
        <v>2283</v>
      </c>
      <c r="D137" t="s">
        <v>2284</v>
      </c>
      <c r="E137" t="s">
        <v>2284</v>
      </c>
      <c r="F137">
        <v>3.79</v>
      </c>
      <c r="G137" s="7">
        <v>1.9</v>
      </c>
      <c r="H137" t="s">
        <v>2285</v>
      </c>
      <c r="I137">
        <v>0.63098425489746035</v>
      </c>
      <c r="M137" s="7">
        <v>1.9</v>
      </c>
      <c r="N137" t="s">
        <v>4768</v>
      </c>
      <c r="O137" t="s">
        <v>4775</v>
      </c>
    </row>
    <row r="138" spans="1:18" hidden="1">
      <c r="A138">
        <v>137</v>
      </c>
      <c r="B138" t="s">
        <v>2122</v>
      </c>
      <c r="C138" t="s">
        <v>2286</v>
      </c>
      <c r="D138" t="s">
        <v>2287</v>
      </c>
      <c r="E138" t="s">
        <v>2287</v>
      </c>
      <c r="F138">
        <v>8.99</v>
      </c>
      <c r="G138" s="7">
        <v>1.8</v>
      </c>
      <c r="H138" t="s">
        <v>2288</v>
      </c>
      <c r="I138">
        <v>0.79229017440368832</v>
      </c>
      <c r="M138" s="7">
        <v>1.8</v>
      </c>
      <c r="N138" t="s">
        <v>4768</v>
      </c>
      <c r="O138" t="s">
        <v>4775</v>
      </c>
    </row>
    <row r="139" spans="1:18" hidden="1">
      <c r="A139">
        <v>138</v>
      </c>
      <c r="B139" t="s">
        <v>2122</v>
      </c>
      <c r="C139" t="s">
        <v>2289</v>
      </c>
      <c r="D139" t="s">
        <v>1870</v>
      </c>
      <c r="E139" t="s">
        <v>1870</v>
      </c>
      <c r="F139">
        <v>6.39</v>
      </c>
      <c r="G139" s="7">
        <v>3.2</v>
      </c>
      <c r="H139" t="s">
        <v>2290</v>
      </c>
      <c r="I139">
        <v>0.82741982569545869</v>
      </c>
      <c r="M139" s="7">
        <v>3.2</v>
      </c>
      <c r="N139" t="s">
        <v>4768</v>
      </c>
      <c r="O139" t="s">
        <v>4775</v>
      </c>
    </row>
    <row r="140" spans="1:18">
      <c r="A140">
        <v>139</v>
      </c>
      <c r="B140" t="s">
        <v>2122</v>
      </c>
      <c r="C140" t="s">
        <v>2291</v>
      </c>
      <c r="D140" t="s">
        <v>2292</v>
      </c>
      <c r="E140" t="s">
        <v>2293</v>
      </c>
      <c r="F140">
        <v>9.39</v>
      </c>
      <c r="G140" s="7">
        <v>0.28999999999999998</v>
      </c>
      <c r="H140" t="s">
        <v>1847</v>
      </c>
      <c r="I140">
        <v>0.14793736066364704</v>
      </c>
      <c r="J140">
        <v>178</v>
      </c>
      <c r="M140" s="7">
        <v>0.28999999999999998</v>
      </c>
      <c r="N140" t="s">
        <v>1787</v>
      </c>
    </row>
    <row r="141" spans="1:18">
      <c r="A141">
        <v>140</v>
      </c>
      <c r="B141" t="s">
        <v>2122</v>
      </c>
      <c r="C141" t="s">
        <v>2294</v>
      </c>
      <c r="D141" t="s">
        <v>1870</v>
      </c>
      <c r="E141" t="s">
        <v>1870</v>
      </c>
      <c r="F141">
        <v>5.99</v>
      </c>
      <c r="G141" s="7">
        <v>3</v>
      </c>
      <c r="H141" t="s">
        <v>2295</v>
      </c>
      <c r="I141">
        <v>2.9811858311708184E-2</v>
      </c>
      <c r="J141">
        <v>37</v>
      </c>
      <c r="M141" s="7">
        <v>3</v>
      </c>
      <c r="N141" t="s">
        <v>4768</v>
      </c>
      <c r="O141" t="s">
        <v>4775</v>
      </c>
    </row>
    <row r="142" spans="1:18">
      <c r="A142">
        <v>141</v>
      </c>
      <c r="B142" t="s">
        <v>2122</v>
      </c>
      <c r="C142" t="s">
        <v>2296</v>
      </c>
      <c r="D142" t="s">
        <v>2063</v>
      </c>
      <c r="E142" t="s">
        <v>2064</v>
      </c>
      <c r="F142">
        <v>9.59</v>
      </c>
      <c r="G142" s="7">
        <v>0.1</v>
      </c>
      <c r="H142" t="s">
        <v>2297</v>
      </c>
      <c r="I142">
        <v>0.50049715601152422</v>
      </c>
      <c r="J142">
        <v>565</v>
      </c>
      <c r="M142" s="7">
        <v>0.1</v>
      </c>
      <c r="N142" t="s">
        <v>4768</v>
      </c>
      <c r="O142" t="s">
        <v>4769</v>
      </c>
    </row>
    <row r="143" spans="1:18" hidden="1">
      <c r="A143">
        <v>142</v>
      </c>
      <c r="B143" t="s">
        <v>2122</v>
      </c>
      <c r="C143" t="s">
        <v>2298</v>
      </c>
      <c r="D143" t="s">
        <v>2299</v>
      </c>
      <c r="E143" t="s">
        <v>2299</v>
      </c>
      <c r="F143">
        <v>3.69</v>
      </c>
      <c r="G143" s="7">
        <v>0.06</v>
      </c>
      <c r="H143" t="s">
        <v>2300</v>
      </c>
      <c r="I143">
        <v>0.87913014904543896</v>
      </c>
      <c r="M143" s="7">
        <v>0.06</v>
      </c>
      <c r="N143" t="s">
        <v>4768</v>
      </c>
      <c r="O143" t="s">
        <v>4769</v>
      </c>
    </row>
    <row r="144" spans="1:18">
      <c r="A144">
        <v>143</v>
      </c>
      <c r="B144" t="s">
        <v>2122</v>
      </c>
      <c r="C144" t="s">
        <v>2301</v>
      </c>
      <c r="D144" t="s">
        <v>2299</v>
      </c>
      <c r="E144" t="s">
        <v>2299</v>
      </c>
      <c r="F144">
        <v>8.39</v>
      </c>
      <c r="G144" s="7">
        <v>0.13</v>
      </c>
      <c r="H144" t="s">
        <v>1888</v>
      </c>
      <c r="I144">
        <v>0.28487690310458835</v>
      </c>
      <c r="J144">
        <v>310</v>
      </c>
      <c r="M144" s="7">
        <v>0.13</v>
      </c>
      <c r="N144" t="s">
        <v>4768</v>
      </c>
      <c r="O144" t="s">
        <v>4769</v>
      </c>
    </row>
    <row r="145" spans="1:18" hidden="1">
      <c r="A145">
        <v>144</v>
      </c>
      <c r="B145" t="s">
        <v>2122</v>
      </c>
      <c r="C145" t="s">
        <v>2302</v>
      </c>
      <c r="D145" t="s">
        <v>2303</v>
      </c>
      <c r="E145" t="s">
        <v>2304</v>
      </c>
      <c r="F145">
        <v>3.96</v>
      </c>
      <c r="G145" s="7">
        <v>1.98</v>
      </c>
      <c r="H145" t="s">
        <v>2305</v>
      </c>
      <c r="I145">
        <v>0.55930072898687999</v>
      </c>
      <c r="M145" s="7">
        <v>1.98</v>
      </c>
      <c r="N145" t="s">
        <v>4768</v>
      </c>
      <c r="O145" t="s">
        <v>4776</v>
      </c>
    </row>
    <row r="146" spans="1:18">
      <c r="A146">
        <v>145</v>
      </c>
      <c r="B146" t="s">
        <v>2122</v>
      </c>
      <c r="C146" t="s">
        <v>2306</v>
      </c>
      <c r="D146" t="s">
        <v>2307</v>
      </c>
      <c r="E146" t="s">
        <v>2308</v>
      </c>
      <c r="F146">
        <v>9.7899999999999991</v>
      </c>
      <c r="G146" s="7">
        <v>6.53</v>
      </c>
      <c r="H146" t="s">
        <v>2309</v>
      </c>
      <c r="I146">
        <v>0.35358193537421279</v>
      </c>
      <c r="J146">
        <v>393</v>
      </c>
      <c r="M146" s="7">
        <v>6.53</v>
      </c>
      <c r="N146" t="s">
        <v>4768</v>
      </c>
      <c r="O146" t="s">
        <v>4776</v>
      </c>
    </row>
    <row r="147" spans="1:18" hidden="1">
      <c r="A147">
        <v>146</v>
      </c>
      <c r="B147" t="s">
        <v>2122</v>
      </c>
      <c r="C147" t="s">
        <v>2310</v>
      </c>
      <c r="D147" t="s">
        <v>2307</v>
      </c>
      <c r="E147" t="s">
        <v>2308</v>
      </c>
      <c r="F147">
        <v>9.99</v>
      </c>
      <c r="G147" s="7">
        <v>6.66</v>
      </c>
      <c r="H147" t="s">
        <v>2311</v>
      </c>
      <c r="I147">
        <v>0.90585251785279675</v>
      </c>
      <c r="M147" s="7">
        <v>6.66</v>
      </c>
      <c r="N147" t="s">
        <v>4768</v>
      </c>
      <c r="O147" t="s">
        <v>4776</v>
      </c>
    </row>
    <row r="148" spans="1:18">
      <c r="A148">
        <v>147</v>
      </c>
      <c r="B148" t="s">
        <v>2122</v>
      </c>
      <c r="C148" t="s">
        <v>2312</v>
      </c>
      <c r="D148" t="s">
        <v>2303</v>
      </c>
      <c r="E148" t="s">
        <v>2304</v>
      </c>
      <c r="F148">
        <v>3.96</v>
      </c>
      <c r="G148" s="7">
        <v>1.98</v>
      </c>
      <c r="H148" t="s">
        <v>2305</v>
      </c>
      <c r="I148">
        <v>0.32975208184794891</v>
      </c>
      <c r="J148">
        <v>364</v>
      </c>
      <c r="M148" s="7">
        <v>1.98</v>
      </c>
      <c r="N148" t="s">
        <v>4768</v>
      </c>
      <c r="O148" t="s">
        <v>4776</v>
      </c>
    </row>
    <row r="149" spans="1:18">
      <c r="A149">
        <v>148</v>
      </c>
      <c r="B149" t="s">
        <v>2122</v>
      </c>
      <c r="C149" t="s">
        <v>2313</v>
      </c>
      <c r="D149" t="s">
        <v>2303</v>
      </c>
      <c r="E149" t="s">
        <v>2304</v>
      </c>
      <c r="F149">
        <v>3.96</v>
      </c>
      <c r="G149" s="7">
        <v>1.98</v>
      </c>
      <c r="H149" t="s">
        <v>2305</v>
      </c>
      <c r="I149">
        <v>4.6544846454885658E-3</v>
      </c>
      <c r="J149">
        <v>5</v>
      </c>
      <c r="M149" s="7">
        <v>1.98</v>
      </c>
      <c r="N149" t="s">
        <v>4768</v>
      </c>
      <c r="O149" t="s">
        <v>4776</v>
      </c>
    </row>
    <row r="150" spans="1:18" hidden="1">
      <c r="A150">
        <v>149</v>
      </c>
      <c r="B150" t="s">
        <v>2122</v>
      </c>
      <c r="C150" t="s">
        <v>2314</v>
      </c>
      <c r="D150" t="s">
        <v>2303</v>
      </c>
      <c r="E150" t="s">
        <v>2304</v>
      </c>
      <c r="F150">
        <v>3.96</v>
      </c>
      <c r="G150" s="7">
        <v>1.98</v>
      </c>
      <c r="H150" t="s">
        <v>2305</v>
      </c>
      <c r="I150">
        <v>0.83431186258184287</v>
      </c>
      <c r="M150" s="7">
        <v>1.98</v>
      </c>
      <c r="N150" t="s">
        <v>4768</v>
      </c>
      <c r="O150" t="s">
        <v>4776</v>
      </c>
    </row>
    <row r="151" spans="1:18" hidden="1">
      <c r="A151">
        <v>150</v>
      </c>
      <c r="B151" t="s">
        <v>2122</v>
      </c>
      <c r="C151" t="s">
        <v>2315</v>
      </c>
      <c r="D151" t="s">
        <v>2307</v>
      </c>
      <c r="E151" t="s">
        <v>2308</v>
      </c>
      <c r="F151">
        <v>9.8699999999999992</v>
      </c>
      <c r="G151" s="7">
        <v>6.58</v>
      </c>
      <c r="H151" t="s">
        <v>2316</v>
      </c>
      <c r="I151">
        <v>0.77361495422190085</v>
      </c>
      <c r="M151" s="7">
        <v>6.58</v>
      </c>
      <c r="N151" t="s">
        <v>4768</v>
      </c>
      <c r="O151" t="s">
        <v>4776</v>
      </c>
    </row>
    <row r="152" spans="1:18">
      <c r="A152">
        <v>151</v>
      </c>
      <c r="B152" t="s">
        <v>2122</v>
      </c>
      <c r="C152" t="s">
        <v>2317</v>
      </c>
      <c r="D152" t="s">
        <v>2307</v>
      </c>
      <c r="E152" t="s">
        <v>2308</v>
      </c>
      <c r="F152">
        <v>8.99</v>
      </c>
      <c r="G152" s="7">
        <v>5.99</v>
      </c>
      <c r="H152" t="s">
        <v>2318</v>
      </c>
      <c r="I152">
        <v>0.17980004326095311</v>
      </c>
      <c r="J152">
        <v>207</v>
      </c>
      <c r="M152" s="7">
        <v>5.99</v>
      </c>
      <c r="N152" t="s">
        <v>4768</v>
      </c>
      <c r="O152" t="s">
        <v>4776</v>
      </c>
    </row>
    <row r="153" spans="1:18">
      <c r="A153">
        <v>152</v>
      </c>
      <c r="B153" t="s">
        <v>2122</v>
      </c>
      <c r="C153" t="s">
        <v>2319</v>
      </c>
      <c r="D153" t="s">
        <v>1914</v>
      </c>
      <c r="E153" t="s">
        <v>1914</v>
      </c>
      <c r="F153">
        <v>3.99</v>
      </c>
      <c r="G153" s="7">
        <v>1.33</v>
      </c>
      <c r="H153" t="s">
        <v>2320</v>
      </c>
      <c r="I153">
        <v>0.47068730194686803</v>
      </c>
      <c r="J153">
        <v>538</v>
      </c>
      <c r="M153" s="7">
        <v>1.33</v>
      </c>
      <c r="N153" t="s">
        <v>4768</v>
      </c>
      <c r="O153" t="s">
        <v>4774</v>
      </c>
    </row>
    <row r="154" spans="1:18">
      <c r="A154">
        <v>153</v>
      </c>
      <c r="B154" t="s">
        <v>2122</v>
      </c>
      <c r="C154" t="s">
        <v>2321</v>
      </c>
      <c r="D154" t="s">
        <v>2322</v>
      </c>
      <c r="E154" t="s">
        <v>1835</v>
      </c>
      <c r="F154">
        <v>8.99</v>
      </c>
      <c r="G154" s="7">
        <v>3</v>
      </c>
      <c r="H154" t="s">
        <v>1873</v>
      </c>
      <c r="I154">
        <v>0.46383957693999034</v>
      </c>
      <c r="J154">
        <v>531</v>
      </c>
      <c r="M154" s="7">
        <v>3</v>
      </c>
      <c r="N154" t="s">
        <v>1787</v>
      </c>
    </row>
    <row r="155" spans="1:18">
      <c r="A155">
        <v>154</v>
      </c>
      <c r="B155" t="s">
        <v>2122</v>
      </c>
      <c r="C155" t="s">
        <v>2323</v>
      </c>
      <c r="D155" t="s">
        <v>2324</v>
      </c>
      <c r="E155" t="s">
        <v>2325</v>
      </c>
      <c r="F155">
        <v>13.99</v>
      </c>
      <c r="G155" s="7">
        <v>0.13</v>
      </c>
      <c r="H155" t="s">
        <v>2326</v>
      </c>
      <c r="I155">
        <v>0.25341653033531686</v>
      </c>
      <c r="J155">
        <v>272</v>
      </c>
      <c r="M155" s="7">
        <v>0.13</v>
      </c>
      <c r="N155" t="s">
        <v>4768</v>
      </c>
      <c r="O155" t="s">
        <v>4770</v>
      </c>
      <c r="P155" t="s">
        <v>4771</v>
      </c>
      <c r="Q155" s="7">
        <v>0.7</v>
      </c>
      <c r="R155" t="s">
        <v>1787</v>
      </c>
    </row>
    <row r="156" spans="1:18" hidden="1">
      <c r="A156">
        <v>155</v>
      </c>
      <c r="B156" t="s">
        <v>2122</v>
      </c>
      <c r="C156" t="s">
        <v>2327</v>
      </c>
      <c r="D156" t="s">
        <v>2328</v>
      </c>
      <c r="E156" t="s">
        <v>2329</v>
      </c>
      <c r="F156">
        <v>10.99</v>
      </c>
      <c r="G156" s="7">
        <v>0.22</v>
      </c>
      <c r="H156" t="s">
        <v>2330</v>
      </c>
      <c r="I156">
        <v>0.62328627509828716</v>
      </c>
      <c r="M156" s="7">
        <v>0.22</v>
      </c>
      <c r="N156" t="s">
        <v>1787</v>
      </c>
    </row>
    <row r="157" spans="1:18" hidden="1">
      <c r="A157">
        <v>156</v>
      </c>
      <c r="B157" t="s">
        <v>2122</v>
      </c>
      <c r="C157" t="s">
        <v>2331</v>
      </c>
      <c r="D157" t="s">
        <v>2332</v>
      </c>
      <c r="E157" t="s">
        <v>2333</v>
      </c>
      <c r="F157">
        <v>16.89</v>
      </c>
      <c r="G157" s="7">
        <v>0.35</v>
      </c>
      <c r="H157" t="s">
        <v>2334</v>
      </c>
      <c r="I157">
        <v>0.61530003353793317</v>
      </c>
      <c r="M157" s="7">
        <v>0.35</v>
      </c>
      <c r="N157" t="s">
        <v>4768</v>
      </c>
      <c r="O157" t="s">
        <v>4769</v>
      </c>
      <c r="P157" t="s">
        <v>4771</v>
      </c>
      <c r="Q157" s="7">
        <v>1.41</v>
      </c>
      <c r="R157" t="s">
        <v>1787</v>
      </c>
    </row>
    <row r="158" spans="1:18">
      <c r="A158">
        <v>157</v>
      </c>
      <c r="B158" t="s">
        <v>2122</v>
      </c>
      <c r="C158" t="s">
        <v>2335</v>
      </c>
      <c r="D158" t="s">
        <v>2333</v>
      </c>
      <c r="E158" t="s">
        <v>2333</v>
      </c>
      <c r="F158">
        <v>5.89</v>
      </c>
      <c r="G158" s="7">
        <v>0.12</v>
      </c>
      <c r="H158" t="s">
        <v>2336</v>
      </c>
      <c r="I158">
        <v>0.3356605604716022</v>
      </c>
      <c r="J158">
        <v>371</v>
      </c>
      <c r="M158" s="7">
        <v>0.12</v>
      </c>
      <c r="N158" t="s">
        <v>4768</v>
      </c>
      <c r="O158" t="s">
        <v>4769</v>
      </c>
    </row>
    <row r="159" spans="1:18">
      <c r="A159">
        <v>158</v>
      </c>
      <c r="B159" t="s">
        <v>2122</v>
      </c>
      <c r="C159" t="s">
        <v>2337</v>
      </c>
      <c r="D159" t="s">
        <v>2338</v>
      </c>
      <c r="E159" t="s">
        <v>1887</v>
      </c>
      <c r="F159">
        <v>7.89</v>
      </c>
      <c r="G159" s="7">
        <v>0.11</v>
      </c>
      <c r="H159" t="s">
        <v>2339</v>
      </c>
      <c r="I159">
        <v>5.3290575376546578E-2</v>
      </c>
      <c r="J159">
        <v>66</v>
      </c>
      <c r="M159" s="7">
        <v>0.11</v>
      </c>
      <c r="N159" t="s">
        <v>4768</v>
      </c>
      <c r="O159" t="s">
        <v>4769</v>
      </c>
      <c r="P159" t="s">
        <v>4771</v>
      </c>
      <c r="Q159" s="7">
        <v>0.25</v>
      </c>
      <c r="R159" t="s">
        <v>1787</v>
      </c>
    </row>
    <row r="160" spans="1:18">
      <c r="A160">
        <v>159</v>
      </c>
      <c r="B160" t="s">
        <v>2122</v>
      </c>
      <c r="C160" t="s">
        <v>2340</v>
      </c>
      <c r="D160" t="s">
        <v>2341</v>
      </c>
      <c r="E160" t="s">
        <v>2064</v>
      </c>
      <c r="F160">
        <v>9.99</v>
      </c>
      <c r="G160" s="7">
        <v>0.42</v>
      </c>
      <c r="H160" t="s">
        <v>2035</v>
      </c>
      <c r="I160">
        <v>0.52535285662427622</v>
      </c>
      <c r="J160">
        <v>581</v>
      </c>
      <c r="M160" s="7">
        <v>0.42</v>
      </c>
      <c r="N160" t="s">
        <v>1787</v>
      </c>
    </row>
    <row r="161" spans="1:18" hidden="1">
      <c r="A161">
        <v>160</v>
      </c>
      <c r="B161" t="s">
        <v>2342</v>
      </c>
      <c r="C161" t="s">
        <v>2343</v>
      </c>
      <c r="D161" t="s">
        <v>1914</v>
      </c>
      <c r="E161" t="s">
        <v>1914</v>
      </c>
      <c r="F161">
        <v>9.99</v>
      </c>
      <c r="G161" s="7">
        <v>3.33</v>
      </c>
      <c r="H161" t="s">
        <v>2344</v>
      </c>
      <c r="I161">
        <v>0.6644963312989588</v>
      </c>
      <c r="M161" s="7">
        <v>3.33</v>
      </c>
      <c r="N161" t="s">
        <v>4768</v>
      </c>
      <c r="O161" t="s">
        <v>4774</v>
      </c>
    </row>
    <row r="162" spans="1:18" hidden="1">
      <c r="A162">
        <v>161</v>
      </c>
      <c r="B162" t="s">
        <v>2342</v>
      </c>
      <c r="C162" t="s">
        <v>2345</v>
      </c>
      <c r="D162" t="s">
        <v>2346</v>
      </c>
      <c r="E162" t="s">
        <v>1792</v>
      </c>
      <c r="F162">
        <v>18.489999999999998</v>
      </c>
      <c r="G162" s="7">
        <v>3.7</v>
      </c>
      <c r="H162" t="s">
        <v>2347</v>
      </c>
      <c r="I162">
        <v>0.70633422850362015</v>
      </c>
      <c r="M162" s="7">
        <v>3.7</v>
      </c>
      <c r="N162" t="s">
        <v>4768</v>
      </c>
      <c r="O162" t="s">
        <v>4774</v>
      </c>
    </row>
    <row r="163" spans="1:18">
      <c r="A163">
        <v>162</v>
      </c>
      <c r="B163" t="s">
        <v>2342</v>
      </c>
      <c r="C163" t="s">
        <v>2348</v>
      </c>
      <c r="D163" t="s">
        <v>2346</v>
      </c>
      <c r="E163" t="s">
        <v>1792</v>
      </c>
      <c r="F163">
        <v>16.39</v>
      </c>
      <c r="G163" s="7">
        <v>3.28</v>
      </c>
      <c r="H163" t="s">
        <v>2349</v>
      </c>
      <c r="I163">
        <v>0.47646081124763728</v>
      </c>
      <c r="J163">
        <v>545</v>
      </c>
      <c r="M163" s="7">
        <v>3.28</v>
      </c>
      <c r="N163" t="s">
        <v>4768</v>
      </c>
      <c r="O163" t="s">
        <v>4774</v>
      </c>
    </row>
    <row r="164" spans="1:18" hidden="1">
      <c r="A164">
        <v>163</v>
      </c>
      <c r="B164" t="s">
        <v>2342</v>
      </c>
      <c r="C164" t="s">
        <v>2351</v>
      </c>
      <c r="D164" t="s">
        <v>1870</v>
      </c>
      <c r="E164" t="s">
        <v>1896</v>
      </c>
      <c r="F164">
        <v>20.89</v>
      </c>
      <c r="G164" s="7">
        <v>3.48</v>
      </c>
      <c r="H164" t="s">
        <v>2352</v>
      </c>
      <c r="I164">
        <v>0.88428012207966133</v>
      </c>
      <c r="M164" s="7">
        <v>3.48</v>
      </c>
      <c r="N164" t="s">
        <v>4768</v>
      </c>
      <c r="O164" t="s">
        <v>4774</v>
      </c>
    </row>
    <row r="165" spans="1:18">
      <c r="A165">
        <v>164</v>
      </c>
      <c r="B165" t="s">
        <v>2342</v>
      </c>
      <c r="C165" t="s">
        <v>2353</v>
      </c>
      <c r="D165" t="s">
        <v>2354</v>
      </c>
      <c r="E165" t="s">
        <v>1792</v>
      </c>
      <c r="F165">
        <v>19.489999999999998</v>
      </c>
      <c r="G165" s="7">
        <v>3.9</v>
      </c>
      <c r="H165" t="s">
        <v>2355</v>
      </c>
      <c r="I165">
        <v>0.48634598283539698</v>
      </c>
      <c r="J165">
        <v>555</v>
      </c>
      <c r="M165" s="7">
        <v>3.9</v>
      </c>
      <c r="N165" t="s">
        <v>4768</v>
      </c>
      <c r="O165" t="s">
        <v>4774</v>
      </c>
    </row>
    <row r="166" spans="1:18" hidden="1">
      <c r="A166">
        <v>165</v>
      </c>
      <c r="B166" t="s">
        <v>2342</v>
      </c>
      <c r="C166" t="s">
        <v>2356</v>
      </c>
      <c r="D166" t="s">
        <v>2357</v>
      </c>
      <c r="E166" t="s">
        <v>1896</v>
      </c>
      <c r="F166">
        <v>21.99</v>
      </c>
      <c r="G166" s="7">
        <v>3.67</v>
      </c>
      <c r="H166" t="s">
        <v>2358</v>
      </c>
      <c r="I166">
        <v>0.70619354356581987</v>
      </c>
      <c r="M166" s="7">
        <v>3.67</v>
      </c>
      <c r="N166" t="s">
        <v>4768</v>
      </c>
      <c r="O166" t="s">
        <v>4774</v>
      </c>
    </row>
    <row r="167" spans="1:18">
      <c r="A167">
        <v>166</v>
      </c>
      <c r="B167" t="s">
        <v>2342</v>
      </c>
      <c r="C167" t="s">
        <v>2359</v>
      </c>
      <c r="D167" t="s">
        <v>1856</v>
      </c>
      <c r="E167" t="s">
        <v>2360</v>
      </c>
      <c r="F167">
        <v>13.99</v>
      </c>
      <c r="G167" s="7">
        <v>4.66</v>
      </c>
      <c r="H167" t="s">
        <v>2361</v>
      </c>
      <c r="I167">
        <v>0.33586260251433353</v>
      </c>
      <c r="J167">
        <v>372</v>
      </c>
      <c r="M167" s="7">
        <v>4.66</v>
      </c>
      <c r="N167" t="s">
        <v>4768</v>
      </c>
      <c r="O167" t="s">
        <v>4774</v>
      </c>
    </row>
    <row r="168" spans="1:18" hidden="1">
      <c r="A168">
        <v>167</v>
      </c>
      <c r="B168" t="s">
        <v>2342</v>
      </c>
      <c r="C168" t="s">
        <v>2362</v>
      </c>
      <c r="D168" t="s">
        <v>2128</v>
      </c>
      <c r="E168" t="s">
        <v>2128</v>
      </c>
      <c r="F168">
        <v>9.99</v>
      </c>
      <c r="G168" s="7">
        <v>2.5</v>
      </c>
      <c r="H168" t="s">
        <v>2363</v>
      </c>
      <c r="I168">
        <v>0.65447824809847444</v>
      </c>
      <c r="M168" s="7">
        <v>2.5</v>
      </c>
      <c r="N168" t="s">
        <v>4768</v>
      </c>
      <c r="O168" t="s">
        <v>4774</v>
      </c>
    </row>
    <row r="169" spans="1:18" hidden="1">
      <c r="A169">
        <v>168</v>
      </c>
      <c r="B169" t="s">
        <v>2342</v>
      </c>
      <c r="C169" t="s">
        <v>2364</v>
      </c>
      <c r="D169" t="s">
        <v>1792</v>
      </c>
      <c r="E169" t="s">
        <v>1792</v>
      </c>
      <c r="F169">
        <v>8.89</v>
      </c>
      <c r="G169" s="7">
        <v>1.78</v>
      </c>
      <c r="H169" t="s">
        <v>2365</v>
      </c>
      <c r="I169">
        <v>0.98754697309076267</v>
      </c>
      <c r="M169" s="7">
        <v>1.78</v>
      </c>
      <c r="N169" t="s">
        <v>4768</v>
      </c>
      <c r="O169" t="s">
        <v>4774</v>
      </c>
    </row>
    <row r="170" spans="1:18">
      <c r="A170">
        <v>169</v>
      </c>
      <c r="B170" t="s">
        <v>2342</v>
      </c>
      <c r="C170" t="s">
        <v>2366</v>
      </c>
      <c r="D170" t="s">
        <v>1914</v>
      </c>
      <c r="E170" t="s">
        <v>1914</v>
      </c>
      <c r="F170">
        <v>7.79</v>
      </c>
      <c r="G170" s="7">
        <v>2.6</v>
      </c>
      <c r="H170" t="s">
        <v>2367</v>
      </c>
      <c r="I170">
        <v>6.6992697127236878E-2</v>
      </c>
      <c r="J170">
        <v>79</v>
      </c>
      <c r="M170" s="7">
        <v>2.6</v>
      </c>
      <c r="N170" t="s">
        <v>4768</v>
      </c>
      <c r="O170" t="s">
        <v>4774</v>
      </c>
    </row>
    <row r="171" spans="1:18" hidden="1">
      <c r="A171">
        <v>170</v>
      </c>
      <c r="B171" t="s">
        <v>2342</v>
      </c>
      <c r="C171" t="s">
        <v>2368</v>
      </c>
      <c r="D171" t="s">
        <v>2369</v>
      </c>
      <c r="E171" t="s">
        <v>2369</v>
      </c>
      <c r="F171">
        <v>12.59</v>
      </c>
      <c r="G171" s="7">
        <v>0.2</v>
      </c>
      <c r="H171" t="s">
        <v>2370</v>
      </c>
      <c r="I171">
        <v>0.79438808707850084</v>
      </c>
      <c r="M171" s="7">
        <v>0.2</v>
      </c>
      <c r="N171" t="s">
        <v>1787</v>
      </c>
    </row>
    <row r="172" spans="1:18" hidden="1">
      <c r="A172">
        <v>171</v>
      </c>
      <c r="B172" t="s">
        <v>2342</v>
      </c>
      <c r="C172" t="s">
        <v>2371</v>
      </c>
      <c r="D172" t="s">
        <v>1864</v>
      </c>
      <c r="E172" t="s">
        <v>2372</v>
      </c>
      <c r="F172">
        <v>14.99</v>
      </c>
      <c r="G172" s="7">
        <v>0.26</v>
      </c>
      <c r="H172" t="s">
        <v>2373</v>
      </c>
      <c r="I172">
        <v>0.78061589406762988</v>
      </c>
      <c r="M172" s="7">
        <v>0.26</v>
      </c>
      <c r="N172" t="s">
        <v>4768</v>
      </c>
      <c r="O172" t="s">
        <v>4769</v>
      </c>
      <c r="P172" t="s">
        <v>4771</v>
      </c>
      <c r="Q172" s="7">
        <v>1.87</v>
      </c>
      <c r="R172" t="s">
        <v>1787</v>
      </c>
    </row>
    <row r="173" spans="1:18">
      <c r="A173">
        <v>172</v>
      </c>
      <c r="B173" t="s">
        <v>2342</v>
      </c>
      <c r="C173" t="s">
        <v>2374</v>
      </c>
      <c r="D173" t="s">
        <v>1856</v>
      </c>
      <c r="E173" t="s">
        <v>2375</v>
      </c>
      <c r="F173">
        <v>12.59</v>
      </c>
      <c r="G173" s="7">
        <v>0.23</v>
      </c>
      <c r="H173" t="s">
        <v>2376</v>
      </c>
      <c r="I173">
        <v>0.30956721472390947</v>
      </c>
      <c r="J173">
        <v>342</v>
      </c>
      <c r="M173" s="7">
        <v>0.23</v>
      </c>
      <c r="N173" t="s">
        <v>4768</v>
      </c>
      <c r="O173" t="s">
        <v>4770</v>
      </c>
      <c r="P173" t="s">
        <v>4771</v>
      </c>
      <c r="Q173" s="7">
        <v>1.05</v>
      </c>
      <c r="R173" t="s">
        <v>1787</v>
      </c>
    </row>
    <row r="174" spans="1:18" hidden="1">
      <c r="A174">
        <v>173</v>
      </c>
      <c r="B174" t="s">
        <v>2342</v>
      </c>
      <c r="C174" t="s">
        <v>2377</v>
      </c>
      <c r="D174" t="s">
        <v>1856</v>
      </c>
      <c r="E174" t="s">
        <v>2378</v>
      </c>
      <c r="F174">
        <v>12.99</v>
      </c>
      <c r="G174" s="7">
        <v>0.21</v>
      </c>
      <c r="H174" t="s">
        <v>2379</v>
      </c>
      <c r="I174">
        <v>0.76838362976116725</v>
      </c>
      <c r="M174" s="7">
        <v>0.21</v>
      </c>
      <c r="N174" t="s">
        <v>4768</v>
      </c>
      <c r="O174" t="s">
        <v>4770</v>
      </c>
      <c r="P174" t="s">
        <v>4771</v>
      </c>
      <c r="Q174" s="7">
        <v>1.08</v>
      </c>
      <c r="R174" t="s">
        <v>1787</v>
      </c>
    </row>
    <row r="175" spans="1:18">
      <c r="A175">
        <v>174</v>
      </c>
      <c r="B175" t="s">
        <v>2342</v>
      </c>
      <c r="C175" t="s">
        <v>2380</v>
      </c>
      <c r="D175" t="s">
        <v>2127</v>
      </c>
      <c r="E175" t="s">
        <v>2128</v>
      </c>
      <c r="F175">
        <v>7.99</v>
      </c>
      <c r="G175" s="7">
        <v>2</v>
      </c>
      <c r="H175" t="s">
        <v>1909</v>
      </c>
      <c r="I175">
        <v>0.28652861670126317</v>
      </c>
      <c r="J175">
        <v>315</v>
      </c>
      <c r="M175" s="7">
        <v>2</v>
      </c>
      <c r="N175" t="s">
        <v>4768</v>
      </c>
      <c r="O175" t="s">
        <v>4774</v>
      </c>
    </row>
    <row r="176" spans="1:18" hidden="1">
      <c r="A176">
        <v>175</v>
      </c>
      <c r="B176" t="s">
        <v>2342</v>
      </c>
      <c r="C176" t="s">
        <v>2381</v>
      </c>
      <c r="D176" t="s">
        <v>2382</v>
      </c>
      <c r="E176" t="s">
        <v>2382</v>
      </c>
      <c r="F176">
        <v>14.99</v>
      </c>
      <c r="G176" s="7">
        <v>0.5</v>
      </c>
      <c r="H176" t="s">
        <v>1857</v>
      </c>
      <c r="I176">
        <v>0.78597760190305965</v>
      </c>
      <c r="M176" s="7">
        <v>0.5</v>
      </c>
      <c r="N176" t="s">
        <v>1787</v>
      </c>
    </row>
    <row r="177" spans="1:19" hidden="1">
      <c r="A177">
        <v>176</v>
      </c>
      <c r="B177" t="s">
        <v>2342</v>
      </c>
      <c r="C177" t="s">
        <v>2383</v>
      </c>
      <c r="D177" t="s">
        <v>2127</v>
      </c>
      <c r="E177" t="s">
        <v>2128</v>
      </c>
      <c r="F177">
        <v>7.79</v>
      </c>
      <c r="G177" s="7">
        <v>1.95</v>
      </c>
      <c r="H177" t="s">
        <v>2384</v>
      </c>
      <c r="I177">
        <v>0.86516797019946645</v>
      </c>
      <c r="M177" s="7">
        <v>1.95</v>
      </c>
      <c r="N177" t="s">
        <v>4768</v>
      </c>
      <c r="O177" t="s">
        <v>4774</v>
      </c>
    </row>
    <row r="178" spans="1:19" hidden="1">
      <c r="A178">
        <v>177</v>
      </c>
      <c r="B178" t="s">
        <v>2342</v>
      </c>
      <c r="C178" t="s">
        <v>2385</v>
      </c>
      <c r="D178" t="s">
        <v>2386</v>
      </c>
      <c r="E178" t="s">
        <v>2333</v>
      </c>
      <c r="F178">
        <v>8.99</v>
      </c>
      <c r="G178" s="7">
        <v>0.19</v>
      </c>
      <c r="H178" t="s">
        <v>2387</v>
      </c>
      <c r="I178">
        <v>0.63773765188807086</v>
      </c>
      <c r="M178" s="7">
        <v>0.19</v>
      </c>
      <c r="N178" t="s">
        <v>4768</v>
      </c>
      <c r="O178" t="s">
        <v>4769</v>
      </c>
      <c r="P178" t="s">
        <v>4771</v>
      </c>
      <c r="Q178" s="8">
        <v>3</v>
      </c>
      <c r="R178" t="s">
        <v>4768</v>
      </c>
      <c r="S178" t="s">
        <v>4774</v>
      </c>
    </row>
    <row r="179" spans="1:19">
      <c r="A179">
        <v>178</v>
      </c>
      <c r="B179" t="s">
        <v>2342</v>
      </c>
      <c r="C179" t="s">
        <v>2388</v>
      </c>
      <c r="D179" t="s">
        <v>1864</v>
      </c>
      <c r="E179" t="s">
        <v>1864</v>
      </c>
      <c r="F179">
        <v>14.99</v>
      </c>
      <c r="G179" s="7">
        <v>1.87</v>
      </c>
      <c r="H179" t="s">
        <v>2389</v>
      </c>
      <c r="I179">
        <v>0.28615716610046482</v>
      </c>
      <c r="J179">
        <v>314</v>
      </c>
      <c r="M179" s="7">
        <v>1.87</v>
      </c>
      <c r="N179" t="s">
        <v>1787</v>
      </c>
    </row>
    <row r="180" spans="1:19" hidden="1">
      <c r="A180">
        <v>179</v>
      </c>
      <c r="B180" t="s">
        <v>2342</v>
      </c>
      <c r="C180" t="s">
        <v>2390</v>
      </c>
      <c r="D180" t="s">
        <v>2128</v>
      </c>
      <c r="E180" t="s">
        <v>2128</v>
      </c>
      <c r="F180">
        <v>10.49</v>
      </c>
      <c r="G180" s="7">
        <v>2.62</v>
      </c>
      <c r="H180" t="s">
        <v>2391</v>
      </c>
      <c r="I180">
        <v>0.7508600520392843</v>
      </c>
      <c r="M180" s="7">
        <v>2.62</v>
      </c>
      <c r="N180" t="s">
        <v>4768</v>
      </c>
      <c r="O180" t="s">
        <v>4774</v>
      </c>
    </row>
    <row r="181" spans="1:19" hidden="1">
      <c r="A181">
        <v>180</v>
      </c>
      <c r="B181" t="s">
        <v>2342</v>
      </c>
      <c r="C181" t="s">
        <v>2392</v>
      </c>
      <c r="D181" t="s">
        <v>2393</v>
      </c>
      <c r="E181" t="s">
        <v>1914</v>
      </c>
      <c r="F181">
        <v>10.99</v>
      </c>
      <c r="G181" s="7">
        <v>1.83</v>
      </c>
      <c r="H181" t="s">
        <v>2394</v>
      </c>
      <c r="I181">
        <v>0.8608468030130747</v>
      </c>
      <c r="M181" s="7">
        <v>1.83</v>
      </c>
      <c r="N181" t="s">
        <v>1787</v>
      </c>
    </row>
    <row r="182" spans="1:19" hidden="1">
      <c r="A182">
        <v>181</v>
      </c>
      <c r="B182" t="s">
        <v>2342</v>
      </c>
      <c r="C182" t="s">
        <v>2395</v>
      </c>
      <c r="D182" t="s">
        <v>2396</v>
      </c>
      <c r="E182" t="s">
        <v>2397</v>
      </c>
      <c r="F182">
        <v>11.99</v>
      </c>
      <c r="G182" s="7">
        <v>0.16</v>
      </c>
      <c r="H182" t="s">
        <v>2398</v>
      </c>
      <c r="I182">
        <v>0.94924890296130948</v>
      </c>
      <c r="M182" s="7">
        <v>0.16</v>
      </c>
      <c r="N182" t="s">
        <v>4768</v>
      </c>
      <c r="O182" t="s">
        <v>4769</v>
      </c>
      <c r="P182" t="s">
        <v>4771</v>
      </c>
      <c r="Q182" s="8">
        <v>2</v>
      </c>
      <c r="R182" t="s">
        <v>1787</v>
      </c>
    </row>
    <row r="183" spans="1:19">
      <c r="A183">
        <v>182</v>
      </c>
      <c r="B183" t="s">
        <v>2342</v>
      </c>
      <c r="C183" t="s">
        <v>2399</v>
      </c>
      <c r="D183" t="s">
        <v>1914</v>
      </c>
      <c r="E183" t="s">
        <v>1914</v>
      </c>
      <c r="F183">
        <v>13.59</v>
      </c>
      <c r="G183" s="7">
        <v>4.53</v>
      </c>
      <c r="H183" t="s">
        <v>2400</v>
      </c>
      <c r="I183">
        <v>0.4425333376395264</v>
      </c>
      <c r="J183">
        <v>502</v>
      </c>
      <c r="M183" s="7">
        <v>4.53</v>
      </c>
      <c r="N183" t="s">
        <v>4768</v>
      </c>
      <c r="O183" t="s">
        <v>4774</v>
      </c>
    </row>
    <row r="184" spans="1:19" hidden="1">
      <c r="A184">
        <v>183</v>
      </c>
      <c r="B184" t="s">
        <v>2342</v>
      </c>
      <c r="C184" t="s">
        <v>2401</v>
      </c>
      <c r="D184" t="s">
        <v>2402</v>
      </c>
      <c r="E184" t="s">
        <v>2402</v>
      </c>
      <c r="F184">
        <v>11.69</v>
      </c>
      <c r="G184" s="7">
        <v>3.59</v>
      </c>
      <c r="H184" t="s">
        <v>2403</v>
      </c>
      <c r="I184">
        <v>0.96254780994921985</v>
      </c>
      <c r="M184" s="7">
        <v>3.59</v>
      </c>
      <c r="N184" t="s">
        <v>4768</v>
      </c>
      <c r="O184" t="s">
        <v>4774</v>
      </c>
    </row>
    <row r="185" spans="1:19">
      <c r="A185">
        <v>184</v>
      </c>
      <c r="B185" t="s">
        <v>2342</v>
      </c>
      <c r="C185" t="s">
        <v>2404</v>
      </c>
      <c r="D185" t="s">
        <v>2405</v>
      </c>
      <c r="E185" t="s">
        <v>2405</v>
      </c>
      <c r="F185">
        <v>16.89</v>
      </c>
      <c r="G185" s="7">
        <v>2.6</v>
      </c>
      <c r="H185" t="s">
        <v>2367</v>
      </c>
      <c r="I185">
        <v>0.19583048176042628</v>
      </c>
      <c r="J185">
        <v>217</v>
      </c>
      <c r="M185" s="7">
        <v>2.6</v>
      </c>
      <c r="N185" t="s">
        <v>4768</v>
      </c>
      <c r="O185" t="s">
        <v>4774</v>
      </c>
    </row>
    <row r="186" spans="1:19" hidden="1">
      <c r="A186">
        <v>185</v>
      </c>
      <c r="B186" t="s">
        <v>2342</v>
      </c>
      <c r="C186" t="s">
        <v>2406</v>
      </c>
      <c r="D186" t="s">
        <v>1930</v>
      </c>
      <c r="E186" t="s">
        <v>1930</v>
      </c>
      <c r="F186">
        <v>21.99</v>
      </c>
      <c r="G186" s="7">
        <v>2.2000000000000002</v>
      </c>
      <c r="H186" t="s">
        <v>2275</v>
      </c>
      <c r="I186">
        <v>0.95603356573622611</v>
      </c>
      <c r="M186" s="7">
        <v>2.2000000000000002</v>
      </c>
      <c r="N186" t="s">
        <v>4768</v>
      </c>
      <c r="O186" t="s">
        <v>4774</v>
      </c>
    </row>
    <row r="187" spans="1:19">
      <c r="A187">
        <v>186</v>
      </c>
      <c r="B187" t="s">
        <v>2342</v>
      </c>
      <c r="C187" t="s">
        <v>2407</v>
      </c>
      <c r="D187" t="s">
        <v>1930</v>
      </c>
      <c r="E187" t="s">
        <v>1930</v>
      </c>
      <c r="F187">
        <v>23.99</v>
      </c>
      <c r="G187" s="7">
        <v>2.4</v>
      </c>
      <c r="H187" t="s">
        <v>2408</v>
      </c>
      <c r="I187">
        <v>0.23477064289646821</v>
      </c>
      <c r="J187">
        <v>255</v>
      </c>
      <c r="M187" s="7">
        <v>2.4</v>
      </c>
      <c r="N187" t="s">
        <v>4768</v>
      </c>
      <c r="O187" t="s">
        <v>4774</v>
      </c>
    </row>
    <row r="188" spans="1:19">
      <c r="A188">
        <v>187</v>
      </c>
      <c r="B188" t="s">
        <v>2342</v>
      </c>
      <c r="C188" t="s">
        <v>2409</v>
      </c>
      <c r="D188" t="s">
        <v>1792</v>
      </c>
      <c r="E188" t="s">
        <v>1792</v>
      </c>
      <c r="F188">
        <v>12.59</v>
      </c>
      <c r="G188" s="7">
        <v>2.52</v>
      </c>
      <c r="H188" t="s">
        <v>2410</v>
      </c>
      <c r="I188">
        <v>0.48493679401351308</v>
      </c>
      <c r="J188">
        <v>554</v>
      </c>
      <c r="M188" s="7">
        <v>2.52</v>
      </c>
      <c r="N188" t="s">
        <v>4768</v>
      </c>
      <c r="O188" t="s">
        <v>4774</v>
      </c>
    </row>
    <row r="189" spans="1:19">
      <c r="A189">
        <v>188</v>
      </c>
      <c r="B189" t="s">
        <v>2342</v>
      </c>
      <c r="C189" t="s">
        <v>2411</v>
      </c>
      <c r="D189" t="s">
        <v>1792</v>
      </c>
      <c r="E189" t="s">
        <v>1792</v>
      </c>
      <c r="F189">
        <v>12.99</v>
      </c>
      <c r="G189" s="7">
        <v>2.6</v>
      </c>
      <c r="H189" t="s">
        <v>2367</v>
      </c>
      <c r="I189">
        <v>8.8201444053235267E-3</v>
      </c>
      <c r="J189">
        <v>14</v>
      </c>
      <c r="M189" s="7">
        <v>2.6</v>
      </c>
      <c r="N189" t="s">
        <v>4768</v>
      </c>
      <c r="O189" t="s">
        <v>4774</v>
      </c>
    </row>
    <row r="190" spans="1:19">
      <c r="A190">
        <v>189</v>
      </c>
      <c r="B190" t="s">
        <v>2342</v>
      </c>
      <c r="C190" t="s">
        <v>2412</v>
      </c>
      <c r="D190" t="s">
        <v>1792</v>
      </c>
      <c r="E190" t="s">
        <v>1792</v>
      </c>
      <c r="F190">
        <v>13.79</v>
      </c>
      <c r="G190" s="7">
        <v>2.76</v>
      </c>
      <c r="H190" t="s">
        <v>2413</v>
      </c>
      <c r="I190">
        <v>0.21084996848612514</v>
      </c>
      <c r="J190">
        <v>234</v>
      </c>
      <c r="M190" s="7">
        <v>2.76</v>
      </c>
      <c r="N190" t="s">
        <v>4768</v>
      </c>
      <c r="O190" t="s">
        <v>4774</v>
      </c>
    </row>
    <row r="191" spans="1:19" hidden="1">
      <c r="A191">
        <v>190</v>
      </c>
      <c r="B191" t="s">
        <v>2342</v>
      </c>
      <c r="C191" t="s">
        <v>2414</v>
      </c>
      <c r="D191" t="s">
        <v>1896</v>
      </c>
      <c r="E191" t="s">
        <v>1896</v>
      </c>
      <c r="F191">
        <v>15.99</v>
      </c>
      <c r="G191" s="7">
        <v>2.66</v>
      </c>
      <c r="H191" t="s">
        <v>1900</v>
      </c>
      <c r="I191">
        <v>0.68118253706503951</v>
      </c>
      <c r="M191" s="7">
        <v>2.66</v>
      </c>
      <c r="N191" t="s">
        <v>4768</v>
      </c>
      <c r="O191" t="s">
        <v>4774</v>
      </c>
    </row>
    <row r="192" spans="1:19" hidden="1">
      <c r="A192">
        <v>191</v>
      </c>
      <c r="B192" t="s">
        <v>2342</v>
      </c>
      <c r="C192" t="s">
        <v>2415</v>
      </c>
      <c r="D192" t="s">
        <v>1792</v>
      </c>
      <c r="E192" t="s">
        <v>1792</v>
      </c>
      <c r="F192">
        <v>14.39</v>
      </c>
      <c r="G192" s="7">
        <v>2.87</v>
      </c>
      <c r="H192" t="s">
        <v>2416</v>
      </c>
      <c r="I192">
        <v>0.79888180282347887</v>
      </c>
      <c r="M192" s="7">
        <v>2.87</v>
      </c>
      <c r="N192" t="s">
        <v>4768</v>
      </c>
      <c r="O192" t="s">
        <v>4774</v>
      </c>
    </row>
    <row r="193" spans="1:18">
      <c r="A193">
        <v>192</v>
      </c>
      <c r="B193" t="s">
        <v>2342</v>
      </c>
      <c r="C193" t="s">
        <v>2417</v>
      </c>
      <c r="D193" t="s">
        <v>2405</v>
      </c>
      <c r="E193" t="s">
        <v>2405</v>
      </c>
      <c r="F193">
        <v>12.99</v>
      </c>
      <c r="G193" s="7">
        <v>2</v>
      </c>
      <c r="H193" t="s">
        <v>1909</v>
      </c>
      <c r="I193">
        <v>0.36041065064196942</v>
      </c>
      <c r="J193">
        <v>404</v>
      </c>
      <c r="M193" s="7">
        <v>2</v>
      </c>
      <c r="N193" t="s">
        <v>4768</v>
      </c>
      <c r="O193" t="s">
        <v>4774</v>
      </c>
    </row>
    <row r="194" spans="1:18" hidden="1">
      <c r="A194">
        <v>193</v>
      </c>
      <c r="B194" t="s">
        <v>2342</v>
      </c>
      <c r="C194" t="s">
        <v>2418</v>
      </c>
      <c r="D194" t="s">
        <v>2128</v>
      </c>
      <c r="E194" t="s">
        <v>2128</v>
      </c>
      <c r="F194">
        <v>16.989999999999998</v>
      </c>
      <c r="G194" s="7">
        <v>4.25</v>
      </c>
      <c r="H194" t="s">
        <v>2419</v>
      </c>
      <c r="I194">
        <v>0.61283113617647389</v>
      </c>
      <c r="M194" s="7">
        <v>4.25</v>
      </c>
      <c r="N194" t="s">
        <v>4768</v>
      </c>
      <c r="O194" t="s">
        <v>4774</v>
      </c>
    </row>
    <row r="195" spans="1:18" hidden="1">
      <c r="A195">
        <v>194</v>
      </c>
      <c r="B195" t="s">
        <v>2342</v>
      </c>
      <c r="C195" t="s">
        <v>2420</v>
      </c>
      <c r="D195" t="s">
        <v>2128</v>
      </c>
      <c r="E195" t="s">
        <v>2128</v>
      </c>
      <c r="F195">
        <v>16.989999999999998</v>
      </c>
      <c r="G195" s="7">
        <v>4.25</v>
      </c>
      <c r="H195" t="s">
        <v>2419</v>
      </c>
      <c r="I195">
        <v>0.94471022560932949</v>
      </c>
      <c r="M195" s="7">
        <v>4.25</v>
      </c>
      <c r="N195" t="s">
        <v>4768</v>
      </c>
      <c r="O195" t="s">
        <v>4774</v>
      </c>
    </row>
    <row r="196" spans="1:18">
      <c r="A196">
        <v>195</v>
      </c>
      <c r="B196" t="s">
        <v>2342</v>
      </c>
      <c r="C196" t="s">
        <v>2421</v>
      </c>
      <c r="D196" t="s">
        <v>1930</v>
      </c>
      <c r="E196" t="s">
        <v>1930</v>
      </c>
      <c r="F196">
        <v>21.99</v>
      </c>
      <c r="G196" s="7">
        <v>2.2000000000000002</v>
      </c>
      <c r="H196" t="s">
        <v>2275</v>
      </c>
      <c r="I196">
        <v>0.37871132405548291</v>
      </c>
      <c r="J196">
        <v>422</v>
      </c>
      <c r="M196" s="7">
        <v>2.2000000000000002</v>
      </c>
      <c r="N196" t="s">
        <v>4768</v>
      </c>
      <c r="O196" t="s">
        <v>4774</v>
      </c>
    </row>
    <row r="197" spans="1:18" hidden="1">
      <c r="A197">
        <v>196</v>
      </c>
      <c r="B197" t="s">
        <v>2342</v>
      </c>
      <c r="C197" t="s">
        <v>2422</v>
      </c>
      <c r="D197" t="s">
        <v>2423</v>
      </c>
      <c r="E197" t="s">
        <v>2424</v>
      </c>
      <c r="F197">
        <v>12.99</v>
      </c>
      <c r="G197" s="7">
        <v>0.14000000000000001</v>
      </c>
      <c r="H197" t="s">
        <v>2425</v>
      </c>
      <c r="I197">
        <v>0.9119937491707083</v>
      </c>
      <c r="M197" s="7">
        <v>0.14000000000000001</v>
      </c>
      <c r="N197" t="s">
        <v>4768</v>
      </c>
      <c r="O197" t="s">
        <v>4769</v>
      </c>
      <c r="P197" t="s">
        <v>4771</v>
      </c>
      <c r="Q197" s="7">
        <v>0.72</v>
      </c>
      <c r="R197" t="s">
        <v>1787</v>
      </c>
    </row>
    <row r="198" spans="1:18" hidden="1">
      <c r="A198">
        <v>197</v>
      </c>
      <c r="B198" t="s">
        <v>2342</v>
      </c>
      <c r="C198" t="s">
        <v>2426</v>
      </c>
      <c r="D198" t="s">
        <v>2427</v>
      </c>
      <c r="E198" t="s">
        <v>2427</v>
      </c>
      <c r="F198">
        <v>17.989999999999998</v>
      </c>
      <c r="G198" s="7">
        <v>8</v>
      </c>
      <c r="H198" t="s">
        <v>2428</v>
      </c>
      <c r="I198">
        <v>0.9817455365209925</v>
      </c>
      <c r="M198" s="7">
        <v>8</v>
      </c>
      <c r="N198" t="s">
        <v>4768</v>
      </c>
      <c r="O198" t="s">
        <v>4774</v>
      </c>
    </row>
    <row r="199" spans="1:18" hidden="1">
      <c r="A199">
        <v>198</v>
      </c>
      <c r="B199" t="s">
        <v>2342</v>
      </c>
      <c r="C199" t="s">
        <v>2429</v>
      </c>
      <c r="D199" t="s">
        <v>1890</v>
      </c>
      <c r="E199" t="s">
        <v>1890</v>
      </c>
      <c r="F199">
        <v>17.690000000000001</v>
      </c>
      <c r="G199" s="7">
        <v>8.85</v>
      </c>
      <c r="H199" t="s">
        <v>2430</v>
      </c>
      <c r="I199">
        <v>0.76915602840547581</v>
      </c>
      <c r="M199" s="7">
        <v>8.85</v>
      </c>
      <c r="N199" t="s">
        <v>4768</v>
      </c>
      <c r="O199" t="s">
        <v>4774</v>
      </c>
    </row>
    <row r="200" spans="1:18">
      <c r="A200">
        <v>199</v>
      </c>
      <c r="B200" t="s">
        <v>2342</v>
      </c>
      <c r="C200" t="s">
        <v>2431</v>
      </c>
      <c r="D200" t="s">
        <v>2180</v>
      </c>
      <c r="E200" t="s">
        <v>2180</v>
      </c>
      <c r="F200">
        <v>13.99</v>
      </c>
      <c r="G200" s="7">
        <v>5.6</v>
      </c>
      <c r="H200" t="s">
        <v>2432</v>
      </c>
      <c r="I200">
        <v>8.6193347905807127E-2</v>
      </c>
      <c r="J200">
        <v>99</v>
      </c>
      <c r="M200" s="7">
        <v>5.6</v>
      </c>
      <c r="N200" t="s">
        <v>4768</v>
      </c>
      <c r="O200" t="s">
        <v>4774</v>
      </c>
    </row>
    <row r="201" spans="1:18" hidden="1">
      <c r="A201">
        <v>200</v>
      </c>
      <c r="B201" t="s">
        <v>2342</v>
      </c>
      <c r="C201" t="s">
        <v>2433</v>
      </c>
      <c r="D201" t="s">
        <v>1792</v>
      </c>
      <c r="E201" t="s">
        <v>1792</v>
      </c>
      <c r="F201">
        <v>6.99</v>
      </c>
      <c r="G201" s="7">
        <v>1.4</v>
      </c>
      <c r="H201" t="s">
        <v>2434</v>
      </c>
      <c r="I201">
        <v>0.92815718279941883</v>
      </c>
      <c r="M201" s="7">
        <v>1.4</v>
      </c>
      <c r="N201" t="s">
        <v>4768</v>
      </c>
      <c r="O201" t="s">
        <v>4774</v>
      </c>
    </row>
    <row r="202" spans="1:18">
      <c r="A202">
        <v>201</v>
      </c>
      <c r="B202" t="s">
        <v>2342</v>
      </c>
      <c r="C202" t="s">
        <v>2435</v>
      </c>
      <c r="D202" t="s">
        <v>2436</v>
      </c>
      <c r="E202" t="s">
        <v>2278</v>
      </c>
      <c r="F202">
        <v>10.79</v>
      </c>
      <c r="G202" s="7">
        <v>0.39</v>
      </c>
      <c r="H202" t="s">
        <v>2437</v>
      </c>
      <c r="I202">
        <v>0.21026382686534251</v>
      </c>
      <c r="J202">
        <v>233</v>
      </c>
      <c r="M202" s="7">
        <v>0.39</v>
      </c>
      <c r="N202" t="s">
        <v>1787</v>
      </c>
    </row>
    <row r="203" spans="1:18">
      <c r="A203">
        <v>202</v>
      </c>
      <c r="B203" t="s">
        <v>2342</v>
      </c>
      <c r="C203" t="s">
        <v>2438</v>
      </c>
      <c r="D203" t="s">
        <v>1879</v>
      </c>
      <c r="E203" t="s">
        <v>2242</v>
      </c>
      <c r="F203">
        <v>19.989999999999998</v>
      </c>
      <c r="G203" s="7">
        <v>0.56000000000000005</v>
      </c>
      <c r="H203" t="s">
        <v>2106</v>
      </c>
      <c r="I203">
        <v>0.54094795927584849</v>
      </c>
      <c r="J203">
        <v>600</v>
      </c>
      <c r="M203" s="7">
        <v>0.56000000000000005</v>
      </c>
      <c r="N203" t="s">
        <v>1787</v>
      </c>
    </row>
    <row r="204" spans="1:18">
      <c r="A204">
        <v>203</v>
      </c>
      <c r="B204" t="s">
        <v>2342</v>
      </c>
      <c r="C204" t="s">
        <v>2439</v>
      </c>
      <c r="D204" t="s">
        <v>2128</v>
      </c>
      <c r="E204" t="s">
        <v>2128</v>
      </c>
      <c r="F204">
        <v>9.99</v>
      </c>
      <c r="G204" s="7">
        <v>2.5</v>
      </c>
      <c r="H204" t="s">
        <v>2363</v>
      </c>
      <c r="I204">
        <v>0.26359353637829019</v>
      </c>
      <c r="J204">
        <v>287</v>
      </c>
      <c r="M204" s="7">
        <v>2.5</v>
      </c>
      <c r="N204" t="s">
        <v>4768</v>
      </c>
      <c r="O204" t="s">
        <v>4774</v>
      </c>
    </row>
    <row r="205" spans="1:18">
      <c r="A205">
        <v>204</v>
      </c>
      <c r="B205" t="s">
        <v>2342</v>
      </c>
      <c r="C205" t="s">
        <v>2440</v>
      </c>
      <c r="D205" t="s">
        <v>1879</v>
      </c>
      <c r="E205" t="s">
        <v>1879</v>
      </c>
      <c r="F205">
        <v>11.99</v>
      </c>
      <c r="G205" s="7">
        <v>0.33</v>
      </c>
      <c r="H205" t="s">
        <v>1871</v>
      </c>
      <c r="I205">
        <v>0.10580155873955277</v>
      </c>
      <c r="J205">
        <v>117</v>
      </c>
      <c r="M205" s="7">
        <v>0.33</v>
      </c>
      <c r="N205" t="s">
        <v>1787</v>
      </c>
    </row>
    <row r="206" spans="1:18" hidden="1">
      <c r="A206">
        <v>205</v>
      </c>
      <c r="B206" t="s">
        <v>2342</v>
      </c>
      <c r="C206" t="s">
        <v>2441</v>
      </c>
      <c r="D206" t="s">
        <v>2442</v>
      </c>
      <c r="E206" t="s">
        <v>2443</v>
      </c>
      <c r="F206">
        <v>11.49</v>
      </c>
      <c r="G206" s="7">
        <v>1.7</v>
      </c>
      <c r="H206" t="s">
        <v>2444</v>
      </c>
      <c r="I206">
        <v>0.67433375974499576</v>
      </c>
      <c r="M206" s="7">
        <v>1.7</v>
      </c>
      <c r="N206" t="s">
        <v>4768</v>
      </c>
      <c r="O206" t="s">
        <v>4774</v>
      </c>
    </row>
    <row r="207" spans="1:18">
      <c r="A207">
        <v>206</v>
      </c>
      <c r="B207" t="s">
        <v>2342</v>
      </c>
      <c r="C207" t="s">
        <v>2445</v>
      </c>
      <c r="D207" t="s">
        <v>2128</v>
      </c>
      <c r="E207" t="s">
        <v>2128</v>
      </c>
      <c r="F207">
        <v>11.99</v>
      </c>
      <c r="G207" s="7">
        <v>3</v>
      </c>
      <c r="H207" t="s">
        <v>2219</v>
      </c>
      <c r="I207">
        <v>0.12266744639775051</v>
      </c>
      <c r="J207">
        <v>137</v>
      </c>
      <c r="M207" s="7">
        <v>3</v>
      </c>
      <c r="N207" t="s">
        <v>4768</v>
      </c>
      <c r="O207" t="s">
        <v>4774</v>
      </c>
    </row>
    <row r="208" spans="1:18" hidden="1">
      <c r="A208">
        <v>207</v>
      </c>
      <c r="B208" t="s">
        <v>2342</v>
      </c>
      <c r="C208" t="s">
        <v>2446</v>
      </c>
      <c r="D208" t="s">
        <v>2447</v>
      </c>
      <c r="E208" t="s">
        <v>2375</v>
      </c>
      <c r="F208">
        <v>12.59</v>
      </c>
      <c r="G208" s="7">
        <v>0.23</v>
      </c>
      <c r="H208" t="s">
        <v>2448</v>
      </c>
      <c r="I208">
        <v>0.62713723652864928</v>
      </c>
      <c r="M208" s="7">
        <v>0.23</v>
      </c>
      <c r="N208" t="s">
        <v>4768</v>
      </c>
      <c r="O208" t="s">
        <v>4770</v>
      </c>
      <c r="P208" t="s">
        <v>4771</v>
      </c>
      <c r="Q208" s="7">
        <v>2.1</v>
      </c>
      <c r="R208" t="s">
        <v>1787</v>
      </c>
    </row>
    <row r="209" spans="1:18" hidden="1">
      <c r="A209">
        <v>208</v>
      </c>
      <c r="B209" t="s">
        <v>2342</v>
      </c>
      <c r="C209" t="s">
        <v>2449</v>
      </c>
      <c r="D209" t="s">
        <v>2450</v>
      </c>
      <c r="E209" t="s">
        <v>2450</v>
      </c>
      <c r="F209">
        <v>7.99</v>
      </c>
      <c r="G209" s="7">
        <v>0.89</v>
      </c>
      <c r="H209" t="s">
        <v>2451</v>
      </c>
      <c r="I209">
        <v>0.97787558133458374</v>
      </c>
      <c r="M209" s="7">
        <v>0.89</v>
      </c>
      <c r="N209" t="s">
        <v>4768</v>
      </c>
      <c r="O209" t="s">
        <v>4774</v>
      </c>
    </row>
    <row r="210" spans="1:18">
      <c r="A210">
        <v>209</v>
      </c>
      <c r="B210" t="s">
        <v>2342</v>
      </c>
      <c r="C210" t="s">
        <v>2452</v>
      </c>
      <c r="D210" t="s">
        <v>2453</v>
      </c>
      <c r="E210" t="s">
        <v>2453</v>
      </c>
      <c r="F210">
        <v>12.69</v>
      </c>
      <c r="G210" s="7">
        <v>0.64</v>
      </c>
      <c r="H210" t="s">
        <v>2454</v>
      </c>
      <c r="I210">
        <v>0.54153038372116091</v>
      </c>
      <c r="J210">
        <v>601</v>
      </c>
      <c r="M210" s="7">
        <v>0.64</v>
      </c>
      <c r="N210" t="s">
        <v>1787</v>
      </c>
    </row>
    <row r="211" spans="1:18">
      <c r="A211">
        <v>210</v>
      </c>
      <c r="B211" t="s">
        <v>2342</v>
      </c>
      <c r="C211" t="s">
        <v>2455</v>
      </c>
      <c r="D211" t="s">
        <v>1792</v>
      </c>
      <c r="E211" t="s">
        <v>2218</v>
      </c>
      <c r="F211">
        <v>11.59</v>
      </c>
      <c r="G211" s="7">
        <v>2.3199999999999998</v>
      </c>
      <c r="H211" t="s">
        <v>2456</v>
      </c>
      <c r="I211">
        <v>0.14179969719493069</v>
      </c>
      <c r="J211">
        <v>168</v>
      </c>
      <c r="M211" s="7">
        <v>2.3199999999999998</v>
      </c>
      <c r="N211" t="s">
        <v>4768</v>
      </c>
      <c r="O211" t="s">
        <v>4774</v>
      </c>
    </row>
    <row r="212" spans="1:18" hidden="1">
      <c r="A212">
        <v>211</v>
      </c>
      <c r="B212" t="s">
        <v>2342</v>
      </c>
      <c r="C212" t="s">
        <v>2457</v>
      </c>
      <c r="D212" t="s">
        <v>2195</v>
      </c>
      <c r="E212" t="s">
        <v>2195</v>
      </c>
      <c r="F212">
        <v>8.99</v>
      </c>
      <c r="G212" s="7">
        <v>2.25</v>
      </c>
      <c r="H212" t="s">
        <v>2458</v>
      </c>
      <c r="I212">
        <v>0.86574845769835695</v>
      </c>
      <c r="M212" s="7">
        <v>2.25</v>
      </c>
      <c r="N212" t="s">
        <v>4768</v>
      </c>
      <c r="O212" t="s">
        <v>4774</v>
      </c>
    </row>
    <row r="213" spans="1:18">
      <c r="A213">
        <v>212</v>
      </c>
      <c r="B213" t="s">
        <v>2342</v>
      </c>
      <c r="C213" t="s">
        <v>2459</v>
      </c>
      <c r="D213" t="s">
        <v>2393</v>
      </c>
      <c r="E213" t="s">
        <v>2333</v>
      </c>
      <c r="F213">
        <v>9.99</v>
      </c>
      <c r="G213" s="7">
        <v>3.33</v>
      </c>
      <c r="H213" t="s">
        <v>2460</v>
      </c>
      <c r="I213">
        <v>1.3656150894553187E-3</v>
      </c>
      <c r="J213">
        <v>2</v>
      </c>
      <c r="M213" s="7">
        <v>3.33</v>
      </c>
      <c r="N213" t="s">
        <v>4768</v>
      </c>
      <c r="O213" t="s">
        <v>4777</v>
      </c>
      <c r="P213" t="s">
        <v>4771</v>
      </c>
      <c r="Q213" s="7">
        <v>1.67</v>
      </c>
      <c r="R213" t="s">
        <v>1787</v>
      </c>
    </row>
    <row r="214" spans="1:18">
      <c r="A214">
        <v>213</v>
      </c>
      <c r="B214" t="s">
        <v>2342</v>
      </c>
      <c r="C214" t="s">
        <v>2461</v>
      </c>
      <c r="D214" t="s">
        <v>2462</v>
      </c>
      <c r="E214" t="s">
        <v>2462</v>
      </c>
      <c r="F214">
        <v>8.89</v>
      </c>
      <c r="G214" s="7">
        <v>0.15</v>
      </c>
      <c r="H214" t="s">
        <v>2463</v>
      </c>
      <c r="I214">
        <v>0.30526825017489378</v>
      </c>
      <c r="J214">
        <v>336</v>
      </c>
      <c r="M214" s="7">
        <v>0.15</v>
      </c>
      <c r="N214" t="s">
        <v>4768</v>
      </c>
      <c r="O214" t="s">
        <v>4769</v>
      </c>
    </row>
    <row r="215" spans="1:18">
      <c r="A215">
        <v>214</v>
      </c>
      <c r="B215" t="s">
        <v>2342</v>
      </c>
      <c r="C215" t="s">
        <v>2464</v>
      </c>
      <c r="D215" t="s">
        <v>2465</v>
      </c>
      <c r="E215" t="s">
        <v>2466</v>
      </c>
      <c r="F215">
        <v>11.99</v>
      </c>
      <c r="G215" s="7">
        <v>0.71</v>
      </c>
      <c r="H215" t="s">
        <v>2467</v>
      </c>
      <c r="I215">
        <v>1.6319989394255496E-2</v>
      </c>
      <c r="J215">
        <v>20</v>
      </c>
      <c r="M215" s="7">
        <v>0.71</v>
      </c>
      <c r="N215" t="s">
        <v>1787</v>
      </c>
    </row>
    <row r="216" spans="1:18">
      <c r="A216">
        <v>215</v>
      </c>
      <c r="B216" t="s">
        <v>2342</v>
      </c>
      <c r="C216" t="s">
        <v>2468</v>
      </c>
      <c r="D216" t="s">
        <v>2469</v>
      </c>
      <c r="E216" t="s">
        <v>2469</v>
      </c>
      <c r="F216">
        <v>9.99</v>
      </c>
      <c r="G216" s="8">
        <v>1</v>
      </c>
      <c r="H216" t="s">
        <v>1877</v>
      </c>
      <c r="I216">
        <v>0.17370251664328384</v>
      </c>
      <c r="J216">
        <v>198</v>
      </c>
      <c r="M216" s="8">
        <v>1</v>
      </c>
      <c r="N216" t="s">
        <v>1787</v>
      </c>
    </row>
    <row r="217" spans="1:18">
      <c r="A217">
        <v>216</v>
      </c>
      <c r="B217" t="s">
        <v>2342</v>
      </c>
      <c r="C217" t="s">
        <v>2470</v>
      </c>
      <c r="D217" t="s">
        <v>2471</v>
      </c>
      <c r="E217" t="s">
        <v>2472</v>
      </c>
      <c r="F217">
        <v>12.49</v>
      </c>
      <c r="G217" s="7">
        <v>0.83</v>
      </c>
      <c r="H217" t="s">
        <v>2473</v>
      </c>
      <c r="I217">
        <v>0.28255373161194441</v>
      </c>
      <c r="J217">
        <v>306</v>
      </c>
      <c r="M217" s="7">
        <v>0.83</v>
      </c>
      <c r="N217" t="s">
        <v>1787</v>
      </c>
    </row>
    <row r="218" spans="1:18" hidden="1">
      <c r="A218">
        <v>217</v>
      </c>
      <c r="B218" t="s">
        <v>2342</v>
      </c>
      <c r="C218" t="s">
        <v>2474</v>
      </c>
      <c r="D218" t="s">
        <v>2475</v>
      </c>
      <c r="E218" t="s">
        <v>2375</v>
      </c>
      <c r="F218">
        <v>10.99</v>
      </c>
      <c r="G218" s="7">
        <v>0.61</v>
      </c>
      <c r="H218" t="s">
        <v>2098</v>
      </c>
      <c r="I218">
        <v>0.98052619736560442</v>
      </c>
      <c r="M218" s="7">
        <v>0.61</v>
      </c>
      <c r="N218" t="s">
        <v>1787</v>
      </c>
    </row>
    <row r="219" spans="1:18">
      <c r="A219">
        <v>218</v>
      </c>
      <c r="B219" t="s">
        <v>2342</v>
      </c>
      <c r="C219" t="s">
        <v>2476</v>
      </c>
      <c r="D219" t="s">
        <v>2477</v>
      </c>
      <c r="E219" t="s">
        <v>2478</v>
      </c>
      <c r="F219">
        <v>11.99</v>
      </c>
      <c r="G219" s="7">
        <v>0.33</v>
      </c>
      <c r="H219" t="s">
        <v>2479</v>
      </c>
      <c r="I219">
        <v>0.29041125182458816</v>
      </c>
      <c r="J219">
        <v>320</v>
      </c>
      <c r="M219" s="7">
        <v>0.33</v>
      </c>
      <c r="N219" t="s">
        <v>4768</v>
      </c>
      <c r="O219" t="s">
        <v>4770</v>
      </c>
      <c r="P219" t="s">
        <v>4771</v>
      </c>
      <c r="Q219" s="8">
        <v>1</v>
      </c>
      <c r="R219" t="s">
        <v>1787</v>
      </c>
    </row>
    <row r="220" spans="1:18" hidden="1">
      <c r="A220">
        <v>219</v>
      </c>
      <c r="B220" t="s">
        <v>2342</v>
      </c>
      <c r="C220" t="s">
        <v>2480</v>
      </c>
      <c r="D220" t="s">
        <v>2481</v>
      </c>
      <c r="E220" t="s">
        <v>2482</v>
      </c>
      <c r="F220">
        <v>12.99</v>
      </c>
      <c r="G220" s="7">
        <v>0.1</v>
      </c>
      <c r="H220" t="s">
        <v>2297</v>
      </c>
      <c r="I220">
        <v>0.95102775335700418</v>
      </c>
      <c r="M220" s="7">
        <v>0.1</v>
      </c>
      <c r="N220" t="s">
        <v>4768</v>
      </c>
      <c r="O220" t="s">
        <v>4769</v>
      </c>
    </row>
    <row r="221" spans="1:18">
      <c r="A221">
        <v>220</v>
      </c>
      <c r="B221" t="s">
        <v>2342</v>
      </c>
      <c r="C221" t="s">
        <v>2483</v>
      </c>
      <c r="D221" t="s">
        <v>2357</v>
      </c>
      <c r="E221" t="s">
        <v>2484</v>
      </c>
      <c r="F221">
        <v>9.49</v>
      </c>
      <c r="G221" s="7">
        <v>0.53</v>
      </c>
      <c r="H221" t="s">
        <v>2485</v>
      </c>
      <c r="I221">
        <v>7.07715304707216E-2</v>
      </c>
      <c r="J221">
        <v>85</v>
      </c>
      <c r="M221" s="7">
        <v>0.53</v>
      </c>
      <c r="N221" t="s">
        <v>1787</v>
      </c>
    </row>
    <row r="222" spans="1:18">
      <c r="A222">
        <v>221</v>
      </c>
      <c r="B222" t="s">
        <v>2342</v>
      </c>
      <c r="C222" t="s">
        <v>2486</v>
      </c>
      <c r="D222" t="s">
        <v>2354</v>
      </c>
      <c r="E222" t="s">
        <v>2487</v>
      </c>
      <c r="F222">
        <v>9.99</v>
      </c>
      <c r="G222" s="7">
        <v>0.67</v>
      </c>
      <c r="H222" t="s">
        <v>1883</v>
      </c>
      <c r="I222">
        <v>0.14485856778034079</v>
      </c>
      <c r="J222">
        <v>172</v>
      </c>
      <c r="M222" s="7">
        <v>0.67</v>
      </c>
      <c r="N222" t="s">
        <v>1787</v>
      </c>
    </row>
    <row r="223" spans="1:18" hidden="1">
      <c r="A223">
        <v>222</v>
      </c>
      <c r="B223" t="s">
        <v>2342</v>
      </c>
      <c r="C223" t="s">
        <v>2488</v>
      </c>
      <c r="D223" t="s">
        <v>1890</v>
      </c>
      <c r="E223" t="s">
        <v>1890</v>
      </c>
      <c r="F223">
        <v>28.99</v>
      </c>
      <c r="G223" s="7">
        <v>14.5</v>
      </c>
      <c r="H223" t="s">
        <v>2489</v>
      </c>
      <c r="I223">
        <v>0.60440283209684054</v>
      </c>
      <c r="M223" s="7">
        <v>14.5</v>
      </c>
      <c r="N223" t="s">
        <v>4768</v>
      </c>
      <c r="O223" t="s">
        <v>4774</v>
      </c>
    </row>
    <row r="224" spans="1:18">
      <c r="A224">
        <v>223</v>
      </c>
      <c r="B224" t="s">
        <v>2342</v>
      </c>
      <c r="C224" t="s">
        <v>2490</v>
      </c>
      <c r="D224" t="s">
        <v>2054</v>
      </c>
      <c r="E224" t="s">
        <v>1896</v>
      </c>
      <c r="F224">
        <v>12.99</v>
      </c>
      <c r="G224" s="7">
        <v>0.14000000000000001</v>
      </c>
      <c r="H224" t="s">
        <v>2491</v>
      </c>
      <c r="I224">
        <v>7.7004179201913048E-2</v>
      </c>
      <c r="J224">
        <v>91</v>
      </c>
      <c r="M224" s="7">
        <v>0.14000000000000001</v>
      </c>
      <c r="N224" t="s">
        <v>4768</v>
      </c>
      <c r="O224" t="s">
        <v>4769</v>
      </c>
    </row>
    <row r="225" spans="1:18">
      <c r="A225">
        <v>224</v>
      </c>
      <c r="B225" t="s">
        <v>2342</v>
      </c>
      <c r="C225" t="s">
        <v>2492</v>
      </c>
      <c r="D225" t="s">
        <v>2493</v>
      </c>
      <c r="E225" t="s">
        <v>1896</v>
      </c>
      <c r="F225">
        <v>13.59</v>
      </c>
      <c r="G225" s="7">
        <v>0.14000000000000001</v>
      </c>
      <c r="H225" t="s">
        <v>2491</v>
      </c>
      <c r="I225">
        <v>0.26151350409897356</v>
      </c>
      <c r="J225">
        <v>284</v>
      </c>
      <c r="M225" s="7">
        <v>0.14000000000000001</v>
      </c>
      <c r="N225" t="s">
        <v>4768</v>
      </c>
      <c r="O225" t="s">
        <v>4769</v>
      </c>
    </row>
    <row r="226" spans="1:18">
      <c r="A226">
        <v>225</v>
      </c>
      <c r="B226" t="s">
        <v>2342</v>
      </c>
      <c r="C226" t="s">
        <v>2494</v>
      </c>
      <c r="D226" t="s">
        <v>2495</v>
      </c>
      <c r="E226" t="s">
        <v>2495</v>
      </c>
      <c r="F226">
        <v>13.69</v>
      </c>
      <c r="G226" s="7">
        <v>0.3</v>
      </c>
      <c r="H226" t="s">
        <v>2496</v>
      </c>
      <c r="I226">
        <v>0.12796499988928156</v>
      </c>
      <c r="J226">
        <v>145</v>
      </c>
      <c r="M226" s="7">
        <v>0.3</v>
      </c>
      <c r="N226" t="s">
        <v>4768</v>
      </c>
      <c r="O226" t="s">
        <v>4769</v>
      </c>
    </row>
    <row r="227" spans="1:18" hidden="1">
      <c r="A227">
        <v>226</v>
      </c>
      <c r="B227" t="s">
        <v>2342</v>
      </c>
      <c r="C227" t="s">
        <v>2497</v>
      </c>
      <c r="D227" t="s">
        <v>1792</v>
      </c>
      <c r="E227" t="s">
        <v>1792</v>
      </c>
      <c r="F227">
        <v>8.89</v>
      </c>
      <c r="G227" s="7">
        <v>1.78</v>
      </c>
      <c r="H227" t="s">
        <v>2365</v>
      </c>
      <c r="I227">
        <v>0.83798549062221928</v>
      </c>
      <c r="M227" s="7">
        <v>1.78</v>
      </c>
      <c r="N227" t="s">
        <v>4768</v>
      </c>
      <c r="O227" t="s">
        <v>4774</v>
      </c>
    </row>
    <row r="228" spans="1:18">
      <c r="A228">
        <v>227</v>
      </c>
      <c r="B228" t="s">
        <v>2342</v>
      </c>
      <c r="C228" t="s">
        <v>2498</v>
      </c>
      <c r="D228" t="s">
        <v>1914</v>
      </c>
      <c r="E228" t="s">
        <v>1914</v>
      </c>
      <c r="F228">
        <v>19.989999999999998</v>
      </c>
      <c r="G228" s="7">
        <v>6.66</v>
      </c>
      <c r="H228" t="s">
        <v>2499</v>
      </c>
      <c r="I228">
        <v>7.88996419132314E-2</v>
      </c>
      <c r="J228">
        <v>93</v>
      </c>
      <c r="M228" s="7">
        <v>6.66</v>
      </c>
      <c r="N228" t="s">
        <v>4768</v>
      </c>
      <c r="O228" t="s">
        <v>4774</v>
      </c>
    </row>
    <row r="229" spans="1:18">
      <c r="A229">
        <v>228</v>
      </c>
      <c r="B229" t="s">
        <v>2342</v>
      </c>
      <c r="C229" t="s">
        <v>2500</v>
      </c>
      <c r="D229" t="s">
        <v>2501</v>
      </c>
      <c r="E229" t="s">
        <v>2501</v>
      </c>
      <c r="F229">
        <v>15.49</v>
      </c>
      <c r="G229" s="7">
        <v>0.24</v>
      </c>
      <c r="H229" t="s">
        <v>2502</v>
      </c>
      <c r="I229">
        <v>1.3320875856036696E-2</v>
      </c>
      <c r="J229">
        <v>17</v>
      </c>
      <c r="M229" s="7">
        <v>0.24</v>
      </c>
      <c r="N229" t="s">
        <v>4768</v>
      </c>
      <c r="O229" t="s">
        <v>4769</v>
      </c>
    </row>
    <row r="230" spans="1:18">
      <c r="A230">
        <v>229</v>
      </c>
      <c r="B230" t="s">
        <v>2342</v>
      </c>
      <c r="C230" t="s">
        <v>2504</v>
      </c>
      <c r="D230" t="s">
        <v>1896</v>
      </c>
      <c r="E230" t="s">
        <v>1896</v>
      </c>
      <c r="F230">
        <v>16.989999999999998</v>
      </c>
      <c r="G230" s="7">
        <v>2.83</v>
      </c>
      <c r="H230" t="s">
        <v>2505</v>
      </c>
      <c r="I230">
        <v>0.38933152453811037</v>
      </c>
      <c r="J230">
        <v>437</v>
      </c>
      <c r="M230" s="7">
        <v>2.83</v>
      </c>
      <c r="N230" t="s">
        <v>4768</v>
      </c>
      <c r="O230" t="s">
        <v>4774</v>
      </c>
    </row>
    <row r="231" spans="1:18">
      <c r="A231">
        <v>230</v>
      </c>
      <c r="B231" t="s">
        <v>2342</v>
      </c>
      <c r="C231" t="s">
        <v>2506</v>
      </c>
      <c r="D231" t="s">
        <v>2507</v>
      </c>
      <c r="E231" t="s">
        <v>1784</v>
      </c>
      <c r="F231">
        <v>14.99</v>
      </c>
      <c r="G231" s="7">
        <v>1.87</v>
      </c>
      <c r="H231" t="s">
        <v>2389</v>
      </c>
      <c r="I231">
        <v>0.30081793733911488</v>
      </c>
      <c r="J231">
        <v>328</v>
      </c>
      <c r="M231" s="7">
        <v>1.87</v>
      </c>
      <c r="N231" t="s">
        <v>1787</v>
      </c>
    </row>
    <row r="232" spans="1:18" hidden="1">
      <c r="A232">
        <v>231</v>
      </c>
      <c r="B232" t="s">
        <v>2342</v>
      </c>
      <c r="C232" t="s">
        <v>2508</v>
      </c>
      <c r="D232" t="s">
        <v>1856</v>
      </c>
      <c r="E232" t="s">
        <v>1856</v>
      </c>
      <c r="F232">
        <v>13.99</v>
      </c>
      <c r="G232" s="7">
        <v>1.1599999999999999</v>
      </c>
      <c r="H232" t="s">
        <v>2509</v>
      </c>
      <c r="I232">
        <v>0.75672500775188789</v>
      </c>
      <c r="M232" s="7">
        <v>1.1599999999999999</v>
      </c>
      <c r="N232" t="s">
        <v>1787</v>
      </c>
    </row>
    <row r="233" spans="1:18">
      <c r="A233">
        <v>232</v>
      </c>
      <c r="B233" t="s">
        <v>2342</v>
      </c>
      <c r="C233" t="s">
        <v>2510</v>
      </c>
      <c r="D233" t="s">
        <v>1856</v>
      </c>
      <c r="E233" t="s">
        <v>1856</v>
      </c>
      <c r="F233">
        <v>13.99</v>
      </c>
      <c r="G233" s="7">
        <v>1.1599999999999999</v>
      </c>
      <c r="H233" t="s">
        <v>2509</v>
      </c>
      <c r="I233">
        <v>0.53609246997015858</v>
      </c>
      <c r="J233">
        <v>594</v>
      </c>
      <c r="M233" s="7">
        <v>1.1599999999999999</v>
      </c>
      <c r="N233" t="s">
        <v>1787</v>
      </c>
    </row>
    <row r="234" spans="1:18">
      <c r="A234">
        <v>233</v>
      </c>
      <c r="B234" t="s">
        <v>2342</v>
      </c>
      <c r="C234" t="s">
        <v>2511</v>
      </c>
      <c r="D234" t="s">
        <v>2281</v>
      </c>
      <c r="E234" t="s">
        <v>2054</v>
      </c>
      <c r="F234">
        <v>10.59</v>
      </c>
      <c r="G234" s="7">
        <v>0.11</v>
      </c>
      <c r="H234" t="s">
        <v>2026</v>
      </c>
      <c r="I234">
        <v>0.44379383829999663</v>
      </c>
      <c r="J234">
        <v>505</v>
      </c>
      <c r="M234" s="7">
        <v>0.11</v>
      </c>
      <c r="N234" t="s">
        <v>4768</v>
      </c>
      <c r="O234" t="s">
        <v>4769</v>
      </c>
    </row>
    <row r="235" spans="1:18">
      <c r="A235">
        <v>234</v>
      </c>
      <c r="B235" t="s">
        <v>2342</v>
      </c>
      <c r="C235" t="s">
        <v>2512</v>
      </c>
      <c r="D235" t="s">
        <v>1792</v>
      </c>
      <c r="E235" t="s">
        <v>1792</v>
      </c>
      <c r="F235">
        <v>7.59</v>
      </c>
      <c r="G235" s="7">
        <v>1.52</v>
      </c>
      <c r="H235" t="s">
        <v>2513</v>
      </c>
      <c r="I235">
        <v>0.22932946687553246</v>
      </c>
      <c r="J235">
        <v>244</v>
      </c>
      <c r="M235" s="7">
        <v>1.52</v>
      </c>
      <c r="N235" t="s">
        <v>4768</v>
      </c>
      <c r="O235" t="s">
        <v>4774</v>
      </c>
    </row>
    <row r="236" spans="1:18">
      <c r="A236">
        <v>235</v>
      </c>
      <c r="B236" t="s">
        <v>2342</v>
      </c>
      <c r="C236" t="s">
        <v>2514</v>
      </c>
      <c r="D236" t="s">
        <v>2515</v>
      </c>
      <c r="E236" t="s">
        <v>2516</v>
      </c>
      <c r="F236">
        <v>11.99</v>
      </c>
      <c r="G236" s="8">
        <v>2</v>
      </c>
      <c r="H236" t="s">
        <v>2517</v>
      </c>
      <c r="I236">
        <v>0.50964034565755045</v>
      </c>
      <c r="J236">
        <v>570</v>
      </c>
      <c r="M236" s="8">
        <v>2</v>
      </c>
      <c r="N236" t="s">
        <v>1787</v>
      </c>
    </row>
    <row r="237" spans="1:18">
      <c r="A237">
        <v>236</v>
      </c>
      <c r="B237" t="s">
        <v>2342</v>
      </c>
      <c r="C237" t="s">
        <v>2518</v>
      </c>
      <c r="D237" t="s">
        <v>1792</v>
      </c>
      <c r="E237" t="s">
        <v>1792</v>
      </c>
      <c r="F237">
        <v>8.39</v>
      </c>
      <c r="G237" s="7">
        <v>1.68</v>
      </c>
      <c r="H237" t="s">
        <v>2519</v>
      </c>
      <c r="I237">
        <v>0.2449993656048749</v>
      </c>
      <c r="J237">
        <v>261</v>
      </c>
      <c r="M237" s="7">
        <v>1.68</v>
      </c>
      <c r="N237" t="s">
        <v>4768</v>
      </c>
      <c r="O237" t="s">
        <v>4774</v>
      </c>
    </row>
    <row r="238" spans="1:18">
      <c r="A238">
        <v>237</v>
      </c>
      <c r="B238" t="s">
        <v>2342</v>
      </c>
      <c r="C238" t="s">
        <v>2520</v>
      </c>
      <c r="D238" t="s">
        <v>2521</v>
      </c>
      <c r="E238" t="s">
        <v>2522</v>
      </c>
      <c r="F238">
        <v>10.89</v>
      </c>
      <c r="G238" s="7">
        <v>0.28999999999999998</v>
      </c>
      <c r="H238" t="s">
        <v>2523</v>
      </c>
      <c r="I238">
        <v>0.10621073443907225</v>
      </c>
      <c r="J238">
        <v>118</v>
      </c>
      <c r="M238" s="7">
        <v>0.28999999999999998</v>
      </c>
      <c r="N238" t="s">
        <v>4768</v>
      </c>
      <c r="O238" t="s">
        <v>4769</v>
      </c>
      <c r="P238" t="s">
        <v>4771</v>
      </c>
      <c r="Q238" s="7">
        <v>0.73</v>
      </c>
      <c r="R238" t="s">
        <v>1787</v>
      </c>
    </row>
    <row r="239" spans="1:18">
      <c r="A239">
        <v>238</v>
      </c>
      <c r="B239" t="s">
        <v>2342</v>
      </c>
      <c r="C239" t="s">
        <v>2524</v>
      </c>
      <c r="D239" t="s">
        <v>2525</v>
      </c>
      <c r="E239" t="s">
        <v>2525</v>
      </c>
      <c r="F239">
        <v>9.69</v>
      </c>
      <c r="G239" s="7">
        <v>0.14000000000000001</v>
      </c>
      <c r="H239" t="s">
        <v>2526</v>
      </c>
      <c r="I239">
        <v>0.27224268509742844</v>
      </c>
      <c r="J239">
        <v>300</v>
      </c>
      <c r="M239" s="7">
        <v>0.14000000000000001</v>
      </c>
      <c r="N239" t="s">
        <v>4768</v>
      </c>
      <c r="O239" t="s">
        <v>4769</v>
      </c>
      <c r="P239" t="s">
        <v>4771</v>
      </c>
      <c r="Q239" s="7">
        <v>2.42</v>
      </c>
      <c r="R239" t="s">
        <v>1787</v>
      </c>
    </row>
    <row r="240" spans="1:18">
      <c r="A240">
        <v>239</v>
      </c>
      <c r="B240" t="s">
        <v>2342</v>
      </c>
      <c r="C240" t="s">
        <v>2527</v>
      </c>
      <c r="D240" t="s">
        <v>2525</v>
      </c>
      <c r="E240" t="s">
        <v>2525</v>
      </c>
      <c r="F240">
        <v>11.99</v>
      </c>
      <c r="G240" s="7">
        <v>0.16</v>
      </c>
      <c r="H240" t="s">
        <v>2528</v>
      </c>
      <c r="I240">
        <v>0.10935664101645692</v>
      </c>
      <c r="J240">
        <v>121</v>
      </c>
      <c r="M240" s="7">
        <v>0.16</v>
      </c>
      <c r="N240" t="s">
        <v>4768</v>
      </c>
      <c r="O240" t="s">
        <v>4769</v>
      </c>
      <c r="P240" t="s">
        <v>4771</v>
      </c>
      <c r="Q240" s="7">
        <v>3</v>
      </c>
      <c r="R240" t="s">
        <v>1787</v>
      </c>
    </row>
    <row r="241" spans="1:18">
      <c r="A241">
        <v>240</v>
      </c>
      <c r="B241" t="s">
        <v>2342</v>
      </c>
      <c r="C241" t="s">
        <v>2529</v>
      </c>
      <c r="D241" t="s">
        <v>1861</v>
      </c>
      <c r="E241" t="s">
        <v>1861</v>
      </c>
      <c r="F241">
        <v>12.99</v>
      </c>
      <c r="G241" s="7">
        <v>7.5</v>
      </c>
      <c r="H241" t="s">
        <v>2530</v>
      </c>
      <c r="I241">
        <v>0.14052574012390084</v>
      </c>
      <c r="J241">
        <v>165</v>
      </c>
      <c r="M241" s="7">
        <v>7.5</v>
      </c>
      <c r="N241" t="s">
        <v>1787</v>
      </c>
    </row>
    <row r="242" spans="1:18" hidden="1">
      <c r="A242">
        <v>241</v>
      </c>
      <c r="B242" t="s">
        <v>2342</v>
      </c>
      <c r="C242" t="s">
        <v>2531</v>
      </c>
      <c r="D242" t="s">
        <v>2532</v>
      </c>
      <c r="E242" t="s">
        <v>2532</v>
      </c>
      <c r="F242">
        <v>15.99</v>
      </c>
      <c r="G242" s="7">
        <v>5.33</v>
      </c>
      <c r="H242" t="s">
        <v>2533</v>
      </c>
      <c r="I242">
        <v>0.99175668301944431</v>
      </c>
      <c r="M242" s="7">
        <v>5.33</v>
      </c>
      <c r="N242" t="s">
        <v>1787</v>
      </c>
    </row>
    <row r="243" spans="1:18" hidden="1">
      <c r="A243">
        <v>242</v>
      </c>
      <c r="B243" t="s">
        <v>2342</v>
      </c>
      <c r="C243" t="s">
        <v>2534</v>
      </c>
      <c r="D243" t="s">
        <v>1861</v>
      </c>
      <c r="E243" t="s">
        <v>1861</v>
      </c>
      <c r="F243">
        <v>13.99</v>
      </c>
      <c r="G243" s="7">
        <v>0.41</v>
      </c>
      <c r="H243" t="s">
        <v>2535</v>
      </c>
      <c r="I243">
        <v>0.85279864099540381</v>
      </c>
      <c r="M243" s="7">
        <v>0.41</v>
      </c>
      <c r="N243" t="s">
        <v>4768</v>
      </c>
      <c r="O243" t="s">
        <v>4769</v>
      </c>
      <c r="P243" t="s">
        <v>4771</v>
      </c>
      <c r="Q243" s="8">
        <v>7</v>
      </c>
      <c r="R243" t="s">
        <v>1787</v>
      </c>
    </row>
    <row r="244" spans="1:18">
      <c r="A244">
        <v>243</v>
      </c>
      <c r="B244" t="s">
        <v>2342</v>
      </c>
      <c r="C244" t="s">
        <v>2536</v>
      </c>
      <c r="D244" t="s">
        <v>1864</v>
      </c>
      <c r="E244" t="s">
        <v>1864</v>
      </c>
      <c r="F244">
        <v>10.89</v>
      </c>
      <c r="G244" s="7">
        <v>0.14000000000000001</v>
      </c>
      <c r="H244" t="s">
        <v>2537</v>
      </c>
      <c r="I244">
        <v>7.4171546927188303E-2</v>
      </c>
      <c r="J244">
        <v>88</v>
      </c>
      <c r="M244" s="7">
        <v>0.14000000000000001</v>
      </c>
      <c r="N244" t="s">
        <v>4768</v>
      </c>
      <c r="O244" t="s">
        <v>4770</v>
      </c>
      <c r="P244" t="s">
        <v>4771</v>
      </c>
      <c r="Q244" s="7">
        <v>1.36</v>
      </c>
      <c r="R244" t="s">
        <v>1787</v>
      </c>
    </row>
    <row r="245" spans="1:18" hidden="1">
      <c r="A245">
        <v>244</v>
      </c>
      <c r="B245" t="s">
        <v>2342</v>
      </c>
      <c r="C245" t="s">
        <v>2538</v>
      </c>
      <c r="D245" t="s">
        <v>1914</v>
      </c>
      <c r="E245" t="s">
        <v>1914</v>
      </c>
      <c r="F245">
        <v>11.99</v>
      </c>
      <c r="G245" s="8">
        <v>4</v>
      </c>
      <c r="H245" t="s">
        <v>2539</v>
      </c>
      <c r="I245">
        <v>0.95886599332409783</v>
      </c>
      <c r="M245" s="8">
        <v>4</v>
      </c>
      <c r="N245" t="s">
        <v>4768</v>
      </c>
      <c r="O245" t="s">
        <v>4774</v>
      </c>
    </row>
    <row r="246" spans="1:18">
      <c r="A246">
        <v>245</v>
      </c>
      <c r="B246" t="s">
        <v>2342</v>
      </c>
      <c r="C246" t="s">
        <v>2540</v>
      </c>
      <c r="D246" t="s">
        <v>2541</v>
      </c>
      <c r="E246" t="s">
        <v>2541</v>
      </c>
      <c r="F246">
        <v>10.99</v>
      </c>
      <c r="G246" s="7">
        <v>2.62</v>
      </c>
      <c r="H246" t="s">
        <v>2391</v>
      </c>
      <c r="I246">
        <v>0.29514276896638614</v>
      </c>
      <c r="J246">
        <v>325</v>
      </c>
      <c r="M246" s="7">
        <v>2.62</v>
      </c>
      <c r="N246" t="s">
        <v>4768</v>
      </c>
      <c r="O246" t="s">
        <v>4774</v>
      </c>
    </row>
    <row r="247" spans="1:18">
      <c r="A247">
        <v>246</v>
      </c>
      <c r="B247" t="s">
        <v>2342</v>
      </c>
      <c r="C247" t="s">
        <v>2542</v>
      </c>
      <c r="D247" t="s">
        <v>2543</v>
      </c>
      <c r="E247" t="s">
        <v>2544</v>
      </c>
      <c r="F247">
        <v>14.39</v>
      </c>
      <c r="G247" s="7">
        <v>2.4</v>
      </c>
      <c r="H247" t="s">
        <v>2545</v>
      </c>
      <c r="I247">
        <v>0.51537686662557014</v>
      </c>
      <c r="J247">
        <v>574</v>
      </c>
      <c r="M247" s="7">
        <v>2.4</v>
      </c>
      <c r="N247" t="s">
        <v>1787</v>
      </c>
    </row>
    <row r="248" spans="1:18" hidden="1">
      <c r="A248">
        <v>247</v>
      </c>
      <c r="B248" t="s">
        <v>2342</v>
      </c>
      <c r="C248" t="s">
        <v>2546</v>
      </c>
      <c r="D248" t="s">
        <v>2547</v>
      </c>
      <c r="E248" t="s">
        <v>1784</v>
      </c>
      <c r="F248">
        <v>12.79</v>
      </c>
      <c r="G248" s="7">
        <v>0.4</v>
      </c>
      <c r="H248" t="s">
        <v>2548</v>
      </c>
      <c r="I248">
        <v>0.79085019050749295</v>
      </c>
      <c r="M248" s="7">
        <v>0.4</v>
      </c>
      <c r="N248" t="s">
        <v>4768</v>
      </c>
      <c r="O248" t="s">
        <v>4769</v>
      </c>
    </row>
    <row r="249" spans="1:18" hidden="1">
      <c r="A249">
        <v>248</v>
      </c>
      <c r="B249" t="s">
        <v>2342</v>
      </c>
      <c r="C249" t="s">
        <v>2549</v>
      </c>
      <c r="D249" t="s">
        <v>1914</v>
      </c>
      <c r="E249" t="s">
        <v>1914</v>
      </c>
      <c r="F249">
        <v>29.99</v>
      </c>
      <c r="G249" s="7">
        <v>10</v>
      </c>
      <c r="H249" t="s">
        <v>2550</v>
      </c>
      <c r="I249">
        <v>0.86582818528648797</v>
      </c>
      <c r="M249" s="7">
        <v>10</v>
      </c>
      <c r="N249" t="s">
        <v>4768</v>
      </c>
      <c r="O249" t="s">
        <v>4774</v>
      </c>
    </row>
    <row r="250" spans="1:18" hidden="1">
      <c r="A250">
        <v>249</v>
      </c>
      <c r="B250" t="s">
        <v>2342</v>
      </c>
      <c r="C250" t="s">
        <v>2551</v>
      </c>
      <c r="D250" t="s">
        <v>1914</v>
      </c>
      <c r="E250" t="s">
        <v>1914</v>
      </c>
      <c r="F250">
        <v>26.99</v>
      </c>
      <c r="G250" s="7">
        <v>9</v>
      </c>
      <c r="H250" t="s">
        <v>2552</v>
      </c>
      <c r="I250">
        <v>0.96864115409022333</v>
      </c>
      <c r="M250" s="7">
        <v>9</v>
      </c>
      <c r="N250" t="s">
        <v>4768</v>
      </c>
      <c r="O250" t="s">
        <v>4774</v>
      </c>
    </row>
    <row r="251" spans="1:18" hidden="1">
      <c r="A251">
        <v>250</v>
      </c>
      <c r="B251" t="s">
        <v>2342</v>
      </c>
      <c r="C251" t="s">
        <v>2553</v>
      </c>
      <c r="D251" t="s">
        <v>1856</v>
      </c>
      <c r="E251" t="s">
        <v>1914</v>
      </c>
      <c r="F251">
        <v>15.99</v>
      </c>
      <c r="G251" s="7">
        <v>5.33</v>
      </c>
      <c r="H251" t="s">
        <v>2554</v>
      </c>
      <c r="I251">
        <v>0.71308501980758099</v>
      </c>
      <c r="M251" s="7">
        <v>5.33</v>
      </c>
      <c r="N251" t="s">
        <v>4768</v>
      </c>
      <c r="O251" t="s">
        <v>4774</v>
      </c>
    </row>
    <row r="252" spans="1:18" hidden="1">
      <c r="A252">
        <v>251</v>
      </c>
      <c r="B252" t="s">
        <v>2342</v>
      </c>
      <c r="C252" t="s">
        <v>2555</v>
      </c>
      <c r="D252" t="s">
        <v>2293</v>
      </c>
      <c r="E252" t="s">
        <v>2293</v>
      </c>
      <c r="F252">
        <v>13.99</v>
      </c>
      <c r="G252" s="7">
        <v>0.44</v>
      </c>
      <c r="H252" t="s">
        <v>2061</v>
      </c>
      <c r="I252">
        <v>0.84762519066345965</v>
      </c>
      <c r="M252" s="7">
        <v>0.44</v>
      </c>
      <c r="N252" t="s">
        <v>1787</v>
      </c>
    </row>
    <row r="253" spans="1:18" hidden="1">
      <c r="A253">
        <v>252</v>
      </c>
      <c r="B253" t="s">
        <v>2342</v>
      </c>
      <c r="C253" t="s">
        <v>2556</v>
      </c>
      <c r="D253" t="s">
        <v>2128</v>
      </c>
      <c r="E253" t="s">
        <v>2128</v>
      </c>
      <c r="F253">
        <v>11.99</v>
      </c>
      <c r="G253" s="7">
        <v>3</v>
      </c>
      <c r="H253" t="s">
        <v>2219</v>
      </c>
      <c r="I253">
        <v>0.71639286566094063</v>
      </c>
      <c r="M253" s="7">
        <v>3</v>
      </c>
      <c r="N253" t="s">
        <v>4768</v>
      </c>
      <c r="O253" t="s">
        <v>4774</v>
      </c>
    </row>
    <row r="254" spans="1:18">
      <c r="A254">
        <v>253</v>
      </c>
      <c r="B254" t="s">
        <v>2342</v>
      </c>
      <c r="C254" t="s">
        <v>2557</v>
      </c>
      <c r="D254" t="s">
        <v>2180</v>
      </c>
      <c r="E254" t="s">
        <v>2180</v>
      </c>
      <c r="F254">
        <v>33.99</v>
      </c>
      <c r="G254" s="7">
        <v>13.6</v>
      </c>
      <c r="H254" t="s">
        <v>2558</v>
      </c>
      <c r="I254">
        <v>2.5310099037300082E-3</v>
      </c>
      <c r="J254">
        <v>3</v>
      </c>
      <c r="M254" s="7">
        <v>13.6</v>
      </c>
      <c r="N254" t="s">
        <v>4768</v>
      </c>
      <c r="O254" t="s">
        <v>4774</v>
      </c>
    </row>
    <row r="255" spans="1:18" hidden="1">
      <c r="A255">
        <v>254</v>
      </c>
      <c r="B255" t="s">
        <v>2342</v>
      </c>
      <c r="C255" t="s">
        <v>2559</v>
      </c>
      <c r="D255" t="s">
        <v>2180</v>
      </c>
      <c r="E255" t="s">
        <v>2180</v>
      </c>
      <c r="F255">
        <v>17.989999999999998</v>
      </c>
      <c r="G255" s="7">
        <v>7.2</v>
      </c>
      <c r="H255" t="s">
        <v>2560</v>
      </c>
      <c r="I255">
        <v>0.74004883133638799</v>
      </c>
      <c r="M255" s="7">
        <v>7.2</v>
      </c>
      <c r="N255" t="s">
        <v>4768</v>
      </c>
      <c r="O255" t="s">
        <v>4774</v>
      </c>
    </row>
    <row r="256" spans="1:18" hidden="1">
      <c r="A256">
        <v>255</v>
      </c>
      <c r="B256" t="s">
        <v>2342</v>
      </c>
      <c r="C256" t="s">
        <v>2561</v>
      </c>
      <c r="D256" t="s">
        <v>1890</v>
      </c>
      <c r="E256" t="s">
        <v>1890</v>
      </c>
      <c r="F256">
        <v>15.89</v>
      </c>
      <c r="G256" s="7">
        <v>7.95</v>
      </c>
      <c r="H256" t="s">
        <v>2562</v>
      </c>
      <c r="I256">
        <v>0.55997838023193836</v>
      </c>
      <c r="M256" s="7">
        <v>7.95</v>
      </c>
      <c r="N256" t="s">
        <v>4768</v>
      </c>
      <c r="O256" t="s">
        <v>4774</v>
      </c>
    </row>
    <row r="257" spans="1:18" hidden="1">
      <c r="A257">
        <v>256</v>
      </c>
      <c r="B257" t="s">
        <v>2342</v>
      </c>
      <c r="C257" t="s">
        <v>2563</v>
      </c>
      <c r="D257" t="s">
        <v>1890</v>
      </c>
      <c r="E257" t="s">
        <v>1890</v>
      </c>
      <c r="F257">
        <v>13.49</v>
      </c>
      <c r="G257" s="7">
        <v>6.75</v>
      </c>
      <c r="H257" t="s">
        <v>2564</v>
      </c>
      <c r="I257">
        <v>0.80013116344303015</v>
      </c>
      <c r="M257" s="7">
        <v>6.75</v>
      </c>
      <c r="N257" t="s">
        <v>4768</v>
      </c>
      <c r="O257" t="s">
        <v>4774</v>
      </c>
    </row>
    <row r="258" spans="1:18">
      <c r="A258">
        <v>257</v>
      </c>
      <c r="B258" t="s">
        <v>2342</v>
      </c>
      <c r="C258" t="s">
        <v>2565</v>
      </c>
      <c r="D258" t="s">
        <v>1890</v>
      </c>
      <c r="E258" t="s">
        <v>1890</v>
      </c>
      <c r="F258">
        <v>15.79</v>
      </c>
      <c r="G258" s="7">
        <v>7.9</v>
      </c>
      <c r="H258" t="s">
        <v>2566</v>
      </c>
      <c r="I258">
        <v>0.43275226170735059</v>
      </c>
      <c r="J258">
        <v>491</v>
      </c>
      <c r="M258" s="7">
        <v>7.9</v>
      </c>
      <c r="N258" t="s">
        <v>4768</v>
      </c>
      <c r="O258" t="s">
        <v>4774</v>
      </c>
    </row>
    <row r="259" spans="1:18">
      <c r="A259">
        <v>258</v>
      </c>
      <c r="B259" t="s">
        <v>2342</v>
      </c>
      <c r="C259" t="s">
        <v>2567</v>
      </c>
      <c r="D259" t="s">
        <v>1890</v>
      </c>
      <c r="E259" t="s">
        <v>1890</v>
      </c>
      <c r="F259">
        <v>14.99</v>
      </c>
      <c r="G259" s="7">
        <v>7.5</v>
      </c>
      <c r="H259" t="s">
        <v>2568</v>
      </c>
      <c r="I259">
        <v>0.54070530331747702</v>
      </c>
      <c r="J259">
        <v>599</v>
      </c>
      <c r="M259" s="7">
        <v>7.5</v>
      </c>
      <c r="N259" t="s">
        <v>4768</v>
      </c>
      <c r="O259" t="s">
        <v>4774</v>
      </c>
    </row>
    <row r="260" spans="1:18" hidden="1">
      <c r="A260">
        <v>259</v>
      </c>
      <c r="B260" t="s">
        <v>2342</v>
      </c>
      <c r="C260" t="s">
        <v>2569</v>
      </c>
      <c r="D260" t="s">
        <v>2180</v>
      </c>
      <c r="E260" t="s">
        <v>2180</v>
      </c>
      <c r="F260">
        <v>17.989999999999998</v>
      </c>
      <c r="G260" s="7">
        <v>7.2</v>
      </c>
      <c r="H260" t="s">
        <v>2560</v>
      </c>
      <c r="I260">
        <v>0.74449526642975938</v>
      </c>
      <c r="M260" s="7">
        <v>7.2</v>
      </c>
      <c r="N260" t="s">
        <v>4768</v>
      </c>
      <c r="O260" t="s">
        <v>4774</v>
      </c>
    </row>
    <row r="261" spans="1:18">
      <c r="A261">
        <v>260</v>
      </c>
      <c r="B261" t="s">
        <v>2342</v>
      </c>
      <c r="C261" t="s">
        <v>2570</v>
      </c>
      <c r="D261" t="s">
        <v>2571</v>
      </c>
      <c r="E261" t="s">
        <v>2571</v>
      </c>
      <c r="F261">
        <v>15.99</v>
      </c>
      <c r="G261" s="7">
        <v>6.8</v>
      </c>
      <c r="H261" t="s">
        <v>2572</v>
      </c>
      <c r="I261">
        <v>0.44558941884359393</v>
      </c>
      <c r="J261">
        <v>510</v>
      </c>
      <c r="M261" s="7">
        <v>6.8</v>
      </c>
      <c r="N261" t="s">
        <v>4768</v>
      </c>
      <c r="O261" t="s">
        <v>4774</v>
      </c>
    </row>
    <row r="262" spans="1:18">
      <c r="A262">
        <v>261</v>
      </c>
      <c r="B262" t="s">
        <v>2342</v>
      </c>
      <c r="C262" t="s">
        <v>2573</v>
      </c>
      <c r="D262" t="s">
        <v>2128</v>
      </c>
      <c r="E262" t="s">
        <v>2128</v>
      </c>
      <c r="F262">
        <v>39.99</v>
      </c>
      <c r="G262" s="8">
        <v>10</v>
      </c>
      <c r="H262" t="s">
        <v>2574</v>
      </c>
      <c r="I262">
        <v>0.48643358997851205</v>
      </c>
      <c r="J262">
        <v>556</v>
      </c>
      <c r="M262" s="8">
        <v>10</v>
      </c>
      <c r="N262" t="s">
        <v>4768</v>
      </c>
      <c r="O262" t="s">
        <v>4774</v>
      </c>
    </row>
    <row r="263" spans="1:18">
      <c r="A263">
        <v>262</v>
      </c>
      <c r="B263" t="s">
        <v>2342</v>
      </c>
      <c r="C263" t="s">
        <v>2575</v>
      </c>
      <c r="D263" t="s">
        <v>1890</v>
      </c>
      <c r="E263" t="s">
        <v>1890</v>
      </c>
      <c r="F263">
        <v>14.99</v>
      </c>
      <c r="G263" s="7">
        <v>7.5</v>
      </c>
      <c r="H263" t="s">
        <v>2568</v>
      </c>
      <c r="I263">
        <v>0.12113708758804465</v>
      </c>
      <c r="J263">
        <v>131</v>
      </c>
      <c r="M263" s="7">
        <v>7.5</v>
      </c>
      <c r="N263" t="s">
        <v>4768</v>
      </c>
      <c r="O263" t="s">
        <v>4774</v>
      </c>
    </row>
    <row r="264" spans="1:18">
      <c r="A264">
        <v>263</v>
      </c>
      <c r="B264" t="s">
        <v>2342</v>
      </c>
      <c r="C264" t="s">
        <v>2576</v>
      </c>
      <c r="D264" t="s">
        <v>2272</v>
      </c>
      <c r="E264" t="s">
        <v>2333</v>
      </c>
      <c r="F264">
        <v>9.99</v>
      </c>
      <c r="G264" s="7">
        <v>0.2</v>
      </c>
      <c r="H264" t="s">
        <v>2370</v>
      </c>
      <c r="I264">
        <v>0.39117404662548938</v>
      </c>
      <c r="J264">
        <v>441</v>
      </c>
      <c r="M264" s="7">
        <v>0.2</v>
      </c>
      <c r="N264" t="s">
        <v>1787</v>
      </c>
    </row>
    <row r="265" spans="1:18" hidden="1">
      <c r="A265">
        <v>264</v>
      </c>
      <c r="B265" t="s">
        <v>2342</v>
      </c>
      <c r="C265" t="s">
        <v>2577</v>
      </c>
      <c r="D265" t="s">
        <v>2128</v>
      </c>
      <c r="E265" t="s">
        <v>2128</v>
      </c>
      <c r="F265">
        <v>10.59</v>
      </c>
      <c r="G265" s="7">
        <v>2.65</v>
      </c>
      <c r="H265" t="s">
        <v>2578</v>
      </c>
      <c r="I265">
        <v>0.84770294426982717</v>
      </c>
      <c r="M265" s="7">
        <v>2.65</v>
      </c>
      <c r="N265" t="s">
        <v>4768</v>
      </c>
      <c r="O265" t="s">
        <v>4774</v>
      </c>
    </row>
    <row r="266" spans="1:18">
      <c r="A266">
        <v>265</v>
      </c>
      <c r="B266" t="s">
        <v>2342</v>
      </c>
      <c r="C266" t="s">
        <v>2579</v>
      </c>
      <c r="D266" t="s">
        <v>1896</v>
      </c>
      <c r="E266" t="s">
        <v>1896</v>
      </c>
      <c r="F266">
        <v>10.89</v>
      </c>
      <c r="G266" s="7">
        <v>1.82</v>
      </c>
      <c r="H266" t="s">
        <v>2580</v>
      </c>
      <c r="I266">
        <v>0.31656183760860135</v>
      </c>
      <c r="J266">
        <v>352</v>
      </c>
      <c r="M266" s="7">
        <v>1.82</v>
      </c>
      <c r="N266" t="s">
        <v>4768</v>
      </c>
      <c r="O266" t="s">
        <v>4774</v>
      </c>
    </row>
    <row r="267" spans="1:18">
      <c r="A267">
        <v>266</v>
      </c>
      <c r="B267" t="s">
        <v>2342</v>
      </c>
      <c r="C267" t="s">
        <v>2581</v>
      </c>
      <c r="D267" t="s">
        <v>2582</v>
      </c>
      <c r="E267" t="s">
        <v>2583</v>
      </c>
      <c r="F267">
        <v>9.69</v>
      </c>
      <c r="G267" s="7">
        <v>0.14000000000000001</v>
      </c>
      <c r="H267" t="s">
        <v>1880</v>
      </c>
      <c r="I267">
        <v>3.2656341195945626E-2</v>
      </c>
      <c r="J267">
        <v>42</v>
      </c>
      <c r="M267" s="7">
        <v>0.14000000000000001</v>
      </c>
      <c r="N267" t="s">
        <v>1787</v>
      </c>
    </row>
    <row r="268" spans="1:18" hidden="1">
      <c r="A268">
        <v>267</v>
      </c>
      <c r="B268" t="s">
        <v>2342</v>
      </c>
      <c r="C268" t="s">
        <v>2584</v>
      </c>
      <c r="D268" t="s">
        <v>2585</v>
      </c>
      <c r="E268" t="s">
        <v>2586</v>
      </c>
      <c r="F268">
        <v>9.99</v>
      </c>
      <c r="G268" s="7">
        <v>0.2</v>
      </c>
      <c r="H268" t="s">
        <v>2370</v>
      </c>
      <c r="I268">
        <v>0.62000832267679606</v>
      </c>
      <c r="M268" s="7">
        <v>0.2</v>
      </c>
      <c r="N268" t="s">
        <v>1787</v>
      </c>
    </row>
    <row r="269" spans="1:18">
      <c r="A269">
        <v>268</v>
      </c>
      <c r="B269" t="s">
        <v>2342</v>
      </c>
      <c r="C269" t="s">
        <v>2587</v>
      </c>
      <c r="D269" t="s">
        <v>1914</v>
      </c>
      <c r="E269" t="s">
        <v>1914</v>
      </c>
      <c r="F269">
        <v>15.99</v>
      </c>
      <c r="G269" s="7">
        <v>5.33</v>
      </c>
      <c r="H269" t="s">
        <v>2554</v>
      </c>
      <c r="I269">
        <v>7.4472760521817394E-2</v>
      </c>
      <c r="J269">
        <v>89</v>
      </c>
      <c r="M269" s="7">
        <v>5.33</v>
      </c>
      <c r="N269" t="s">
        <v>4768</v>
      </c>
      <c r="O269" t="s">
        <v>4774</v>
      </c>
    </row>
    <row r="270" spans="1:18">
      <c r="A270">
        <v>269</v>
      </c>
      <c r="B270" t="s">
        <v>2342</v>
      </c>
      <c r="C270" t="s">
        <v>2588</v>
      </c>
      <c r="D270" t="s">
        <v>2589</v>
      </c>
      <c r="E270" t="s">
        <v>2590</v>
      </c>
      <c r="F270">
        <v>10.99</v>
      </c>
      <c r="G270" s="7">
        <v>0.22</v>
      </c>
      <c r="H270" t="s">
        <v>2591</v>
      </c>
      <c r="I270">
        <v>0.39172424708350317</v>
      </c>
      <c r="J270">
        <v>442</v>
      </c>
      <c r="M270" s="7">
        <v>0.22</v>
      </c>
      <c r="N270" t="s">
        <v>4768</v>
      </c>
      <c r="O270" t="s">
        <v>4770</v>
      </c>
      <c r="P270" t="s">
        <v>4771</v>
      </c>
      <c r="Q270" s="7">
        <v>0.92</v>
      </c>
      <c r="R270" t="s">
        <v>1787</v>
      </c>
    </row>
    <row r="271" spans="1:18" hidden="1">
      <c r="A271">
        <v>270</v>
      </c>
      <c r="B271" t="s">
        <v>2342</v>
      </c>
      <c r="C271" t="s">
        <v>2592</v>
      </c>
      <c r="D271" t="s">
        <v>2593</v>
      </c>
      <c r="E271" t="s">
        <v>2593</v>
      </c>
      <c r="F271">
        <v>8.99</v>
      </c>
      <c r="G271" s="7">
        <v>1.64</v>
      </c>
      <c r="H271" t="s">
        <v>2594</v>
      </c>
      <c r="I271">
        <v>0.87385686541428598</v>
      </c>
      <c r="M271" s="7">
        <v>1.64</v>
      </c>
      <c r="N271" t="s">
        <v>4768</v>
      </c>
      <c r="O271" t="s">
        <v>4774</v>
      </c>
    </row>
    <row r="272" spans="1:18" hidden="1">
      <c r="A272">
        <v>271</v>
      </c>
      <c r="B272" t="s">
        <v>2342</v>
      </c>
      <c r="C272" t="s">
        <v>2595</v>
      </c>
      <c r="D272" t="s">
        <v>2583</v>
      </c>
      <c r="E272" t="s">
        <v>2583</v>
      </c>
      <c r="F272">
        <v>9.99</v>
      </c>
      <c r="G272" s="7">
        <v>0.14000000000000001</v>
      </c>
      <c r="H272" t="s">
        <v>1880</v>
      </c>
      <c r="I272">
        <v>0.93770826086718895</v>
      </c>
      <c r="M272" s="7">
        <v>0.14000000000000001</v>
      </c>
      <c r="N272" t="s">
        <v>1787</v>
      </c>
    </row>
    <row r="273" spans="1:15">
      <c r="A273">
        <v>272</v>
      </c>
      <c r="B273" t="s">
        <v>2342</v>
      </c>
      <c r="C273" t="s">
        <v>2596</v>
      </c>
      <c r="D273" t="s">
        <v>2333</v>
      </c>
      <c r="E273" t="s">
        <v>2333</v>
      </c>
      <c r="F273">
        <v>9.49</v>
      </c>
      <c r="G273" s="7">
        <v>0.2</v>
      </c>
      <c r="H273" t="s">
        <v>2597</v>
      </c>
      <c r="I273">
        <v>0.13904260539299118</v>
      </c>
      <c r="J273">
        <v>161</v>
      </c>
      <c r="M273" s="7">
        <v>0.2</v>
      </c>
      <c r="N273" t="s">
        <v>4768</v>
      </c>
      <c r="O273" t="s">
        <v>4769</v>
      </c>
    </row>
    <row r="274" spans="1:15" hidden="1">
      <c r="A274">
        <v>273</v>
      </c>
      <c r="B274" t="s">
        <v>2342</v>
      </c>
      <c r="C274" t="s">
        <v>2598</v>
      </c>
      <c r="D274" t="s">
        <v>2599</v>
      </c>
      <c r="E274" t="s">
        <v>2375</v>
      </c>
      <c r="F274">
        <v>12.89</v>
      </c>
      <c r="G274" s="7">
        <v>0.24</v>
      </c>
      <c r="H274" t="s">
        <v>2502</v>
      </c>
      <c r="I274">
        <v>0.95011743618052713</v>
      </c>
      <c r="M274" s="7">
        <v>0.24</v>
      </c>
      <c r="N274" t="s">
        <v>4768</v>
      </c>
      <c r="O274" t="s">
        <v>4769</v>
      </c>
    </row>
    <row r="275" spans="1:15" hidden="1">
      <c r="A275">
        <v>274</v>
      </c>
      <c r="B275" t="s">
        <v>2600</v>
      </c>
      <c r="C275" t="s">
        <v>2601</v>
      </c>
      <c r="D275" t="s">
        <v>2602</v>
      </c>
      <c r="E275" t="s">
        <v>2603</v>
      </c>
      <c r="F275">
        <v>8.99</v>
      </c>
      <c r="G275" s="7">
        <v>0.22</v>
      </c>
      <c r="H275" t="s">
        <v>2604</v>
      </c>
      <c r="I275">
        <v>0.75351497903650244</v>
      </c>
      <c r="M275" s="7">
        <v>0.22</v>
      </c>
      <c r="N275" t="s">
        <v>4768</v>
      </c>
      <c r="O275" t="s">
        <v>4769</v>
      </c>
    </row>
    <row r="276" spans="1:15">
      <c r="A276">
        <v>275</v>
      </c>
      <c r="B276" t="s">
        <v>2600</v>
      </c>
      <c r="C276" t="s">
        <v>2605</v>
      </c>
      <c r="D276" t="s">
        <v>2606</v>
      </c>
      <c r="E276" t="s">
        <v>2606</v>
      </c>
      <c r="F276">
        <v>12.59</v>
      </c>
      <c r="G276" s="7">
        <v>0.47</v>
      </c>
      <c r="H276" t="s">
        <v>2607</v>
      </c>
      <c r="I276">
        <v>0.38340370955116421</v>
      </c>
      <c r="J276">
        <v>429</v>
      </c>
      <c r="M276" s="7">
        <v>0.47</v>
      </c>
      <c r="N276" t="s">
        <v>4768</v>
      </c>
      <c r="O276" t="s">
        <v>4769</v>
      </c>
    </row>
    <row r="277" spans="1:15">
      <c r="A277">
        <v>276</v>
      </c>
      <c r="B277" t="s">
        <v>2600</v>
      </c>
      <c r="C277" t="s">
        <v>2608</v>
      </c>
      <c r="D277" t="s">
        <v>2609</v>
      </c>
      <c r="E277" t="s">
        <v>2609</v>
      </c>
      <c r="F277">
        <v>9.99</v>
      </c>
      <c r="G277" s="7">
        <v>0.5</v>
      </c>
      <c r="H277" t="s">
        <v>2610</v>
      </c>
      <c r="I277">
        <v>0.42748121085978363</v>
      </c>
      <c r="J277">
        <v>485</v>
      </c>
      <c r="M277" s="7">
        <v>0.5</v>
      </c>
      <c r="N277" t="s">
        <v>4768</v>
      </c>
      <c r="O277" t="s">
        <v>4769</v>
      </c>
    </row>
    <row r="278" spans="1:15">
      <c r="A278">
        <v>277</v>
      </c>
      <c r="B278" t="s">
        <v>2600</v>
      </c>
      <c r="C278" t="s">
        <v>2611</v>
      </c>
      <c r="D278" t="s">
        <v>2612</v>
      </c>
      <c r="E278" t="s">
        <v>2612</v>
      </c>
      <c r="F278">
        <v>14.71</v>
      </c>
      <c r="G278" s="7">
        <v>5.26</v>
      </c>
      <c r="H278" t="s">
        <v>2613</v>
      </c>
      <c r="I278">
        <v>0.34273843437367213</v>
      </c>
      <c r="J278">
        <v>381</v>
      </c>
      <c r="M278" s="7">
        <v>5.26</v>
      </c>
      <c r="N278" t="s">
        <v>4768</v>
      </c>
      <c r="O278" t="s">
        <v>4774</v>
      </c>
    </row>
    <row r="279" spans="1:15">
      <c r="A279">
        <v>278</v>
      </c>
      <c r="B279" t="s">
        <v>2600</v>
      </c>
      <c r="C279" t="s">
        <v>2614</v>
      </c>
      <c r="D279" t="s">
        <v>1914</v>
      </c>
      <c r="E279" t="s">
        <v>1914</v>
      </c>
      <c r="F279">
        <v>12.79</v>
      </c>
      <c r="G279" s="7">
        <v>4.26</v>
      </c>
      <c r="H279" t="s">
        <v>2615</v>
      </c>
      <c r="I279">
        <v>0.34903157183333045</v>
      </c>
      <c r="J279">
        <v>387</v>
      </c>
      <c r="M279" s="7">
        <v>4.26</v>
      </c>
      <c r="N279" t="s">
        <v>4768</v>
      </c>
      <c r="O279" t="s">
        <v>4774</v>
      </c>
    </row>
    <row r="280" spans="1:15" hidden="1">
      <c r="A280">
        <v>279</v>
      </c>
      <c r="B280" t="s">
        <v>2600</v>
      </c>
      <c r="C280" t="s">
        <v>2616</v>
      </c>
      <c r="D280" t="s">
        <v>2180</v>
      </c>
      <c r="E280" t="s">
        <v>2180</v>
      </c>
      <c r="F280">
        <v>12.39</v>
      </c>
      <c r="G280" s="7">
        <v>4.96</v>
      </c>
      <c r="H280" t="s">
        <v>2617</v>
      </c>
      <c r="I280">
        <v>0.61784785810234411</v>
      </c>
      <c r="M280" s="7">
        <v>4.96</v>
      </c>
      <c r="N280" t="s">
        <v>4768</v>
      </c>
      <c r="O280" t="s">
        <v>4774</v>
      </c>
    </row>
    <row r="281" spans="1:15">
      <c r="A281">
        <v>280</v>
      </c>
      <c r="B281" t="s">
        <v>2600</v>
      </c>
      <c r="C281" t="s">
        <v>2618</v>
      </c>
      <c r="D281" t="s">
        <v>2619</v>
      </c>
      <c r="E281" t="s">
        <v>2619</v>
      </c>
      <c r="F281">
        <v>8.99</v>
      </c>
      <c r="G281" s="7">
        <v>0.43</v>
      </c>
      <c r="H281" t="s">
        <v>2620</v>
      </c>
      <c r="I281">
        <v>0.38326429941274154</v>
      </c>
      <c r="J281">
        <v>428</v>
      </c>
      <c r="M281" s="7">
        <v>0.43</v>
      </c>
      <c r="N281" t="s">
        <v>4768</v>
      </c>
      <c r="O281" t="s">
        <v>4769</v>
      </c>
    </row>
    <row r="282" spans="1:15">
      <c r="A282">
        <v>281</v>
      </c>
      <c r="B282" t="s">
        <v>2600</v>
      </c>
      <c r="C282" t="s">
        <v>2621</v>
      </c>
      <c r="D282" t="s">
        <v>1922</v>
      </c>
      <c r="E282" t="s">
        <v>1922</v>
      </c>
      <c r="F282">
        <v>13.99</v>
      </c>
      <c r="G282" s="7">
        <v>8.23</v>
      </c>
      <c r="H282" t="s">
        <v>2622</v>
      </c>
      <c r="I282">
        <v>0.32477026272352838</v>
      </c>
      <c r="J282">
        <v>361</v>
      </c>
      <c r="M282" s="7">
        <v>8.23</v>
      </c>
      <c r="N282" t="s">
        <v>4768</v>
      </c>
      <c r="O282" t="s">
        <v>4774</v>
      </c>
    </row>
    <row r="283" spans="1:15" hidden="1">
      <c r="A283">
        <v>282</v>
      </c>
      <c r="B283" t="s">
        <v>2600</v>
      </c>
      <c r="C283" t="s">
        <v>2623</v>
      </c>
      <c r="D283" t="s">
        <v>2624</v>
      </c>
      <c r="E283" t="s">
        <v>2625</v>
      </c>
      <c r="F283">
        <v>11.99</v>
      </c>
      <c r="G283" s="7">
        <v>0.06</v>
      </c>
      <c r="H283" t="s">
        <v>2300</v>
      </c>
      <c r="I283">
        <v>0.74767092141409608</v>
      </c>
      <c r="M283" s="7">
        <v>0.06</v>
      </c>
      <c r="N283" t="s">
        <v>4768</v>
      </c>
      <c r="O283" t="s">
        <v>4769</v>
      </c>
    </row>
    <row r="284" spans="1:15">
      <c r="A284">
        <v>283</v>
      </c>
      <c r="B284" t="s">
        <v>2600</v>
      </c>
      <c r="C284" t="s">
        <v>2626</v>
      </c>
      <c r="D284" t="s">
        <v>2609</v>
      </c>
      <c r="E284" t="s">
        <v>2609</v>
      </c>
      <c r="F284">
        <v>9.69</v>
      </c>
      <c r="G284" s="7">
        <v>0.49</v>
      </c>
      <c r="H284" t="s">
        <v>2627</v>
      </c>
      <c r="I284">
        <v>0.25166390239266379</v>
      </c>
      <c r="J284">
        <v>269</v>
      </c>
      <c r="M284" s="7">
        <v>0.49</v>
      </c>
      <c r="N284" t="s">
        <v>4768</v>
      </c>
      <c r="O284" t="s">
        <v>4769</v>
      </c>
    </row>
    <row r="285" spans="1:15" hidden="1">
      <c r="A285">
        <v>284</v>
      </c>
      <c r="B285" t="s">
        <v>2600</v>
      </c>
      <c r="C285" t="s">
        <v>2628</v>
      </c>
      <c r="D285" t="s">
        <v>2629</v>
      </c>
      <c r="E285" t="s">
        <v>2630</v>
      </c>
      <c r="F285">
        <v>5.59</v>
      </c>
      <c r="G285" s="7">
        <v>7.0000000000000007E-2</v>
      </c>
      <c r="H285" t="s">
        <v>2631</v>
      </c>
      <c r="I285">
        <v>0.84282328029870612</v>
      </c>
      <c r="M285" s="7">
        <v>7.0000000000000007E-2</v>
      </c>
      <c r="N285" t="s">
        <v>4768</v>
      </c>
      <c r="O285" t="s">
        <v>4769</v>
      </c>
    </row>
    <row r="286" spans="1:15">
      <c r="A286">
        <v>285</v>
      </c>
      <c r="B286" t="s">
        <v>2600</v>
      </c>
      <c r="C286" t="s">
        <v>2632</v>
      </c>
      <c r="D286" t="s">
        <v>2633</v>
      </c>
      <c r="E286" t="s">
        <v>2633</v>
      </c>
      <c r="F286">
        <v>16.989999999999998</v>
      </c>
      <c r="G286" s="7">
        <v>1.06</v>
      </c>
      <c r="H286" t="s">
        <v>2634</v>
      </c>
      <c r="I286">
        <v>0.41357436236359901</v>
      </c>
      <c r="J286">
        <v>468</v>
      </c>
      <c r="M286" s="7">
        <v>1.06</v>
      </c>
      <c r="N286" t="s">
        <v>1787</v>
      </c>
    </row>
    <row r="287" spans="1:15" hidden="1">
      <c r="A287">
        <v>286</v>
      </c>
      <c r="B287" t="s">
        <v>2600</v>
      </c>
      <c r="C287" t="s">
        <v>2635</v>
      </c>
      <c r="D287" t="s">
        <v>2633</v>
      </c>
      <c r="E287" t="s">
        <v>2633</v>
      </c>
      <c r="F287">
        <v>12.99</v>
      </c>
      <c r="G287" s="7">
        <v>0.81</v>
      </c>
      <c r="H287" t="s">
        <v>2636</v>
      </c>
      <c r="I287">
        <v>0.60932145598093657</v>
      </c>
      <c r="M287" s="7">
        <v>0.81</v>
      </c>
      <c r="N287" t="s">
        <v>1787</v>
      </c>
    </row>
    <row r="288" spans="1:15">
      <c r="A288">
        <v>287</v>
      </c>
      <c r="B288" t="s">
        <v>2600</v>
      </c>
      <c r="C288" t="s">
        <v>2637</v>
      </c>
      <c r="D288" t="s">
        <v>2382</v>
      </c>
      <c r="E288" t="s">
        <v>2382</v>
      </c>
      <c r="F288">
        <v>12.69</v>
      </c>
      <c r="G288" s="7">
        <v>0.42</v>
      </c>
      <c r="H288" t="s">
        <v>2035</v>
      </c>
      <c r="I288">
        <v>0.11093040277331956</v>
      </c>
      <c r="J288">
        <v>122</v>
      </c>
      <c r="M288" s="7">
        <v>0.42</v>
      </c>
      <c r="N288" t="s">
        <v>1787</v>
      </c>
    </row>
    <row r="289" spans="1:14">
      <c r="A289">
        <v>288</v>
      </c>
      <c r="B289" t="s">
        <v>2600</v>
      </c>
      <c r="C289" t="s">
        <v>2638</v>
      </c>
      <c r="D289" t="s">
        <v>2453</v>
      </c>
      <c r="E289" t="s">
        <v>2453</v>
      </c>
      <c r="F289">
        <v>17.989999999999998</v>
      </c>
      <c r="G289" s="7">
        <v>0.9</v>
      </c>
      <c r="H289" t="s">
        <v>2639</v>
      </c>
      <c r="I289">
        <v>6.6891558527426009E-2</v>
      </c>
      <c r="J289">
        <v>78</v>
      </c>
      <c r="M289" s="7">
        <v>0.9</v>
      </c>
      <c r="N289" t="s">
        <v>1787</v>
      </c>
    </row>
    <row r="290" spans="1:14" hidden="1">
      <c r="A290">
        <v>289</v>
      </c>
      <c r="B290" t="s">
        <v>2600</v>
      </c>
      <c r="C290" t="s">
        <v>2640</v>
      </c>
      <c r="D290" t="s">
        <v>2633</v>
      </c>
      <c r="E290" t="s">
        <v>2633</v>
      </c>
      <c r="F290">
        <v>13.99</v>
      </c>
      <c r="G290" s="7">
        <v>0.87</v>
      </c>
      <c r="H290" t="s">
        <v>2641</v>
      </c>
      <c r="I290">
        <v>0.60668357195481204</v>
      </c>
      <c r="M290" s="7">
        <v>0.87</v>
      </c>
      <c r="N290" t="s">
        <v>1787</v>
      </c>
    </row>
    <row r="291" spans="1:14">
      <c r="A291">
        <v>290</v>
      </c>
      <c r="B291" t="s">
        <v>2600</v>
      </c>
      <c r="C291" t="s">
        <v>2642</v>
      </c>
      <c r="D291" t="s">
        <v>1870</v>
      </c>
      <c r="E291" t="s">
        <v>1870</v>
      </c>
      <c r="F291">
        <v>19.89</v>
      </c>
      <c r="G291" s="7">
        <v>0.83</v>
      </c>
      <c r="H291" t="s">
        <v>2473</v>
      </c>
      <c r="I291">
        <v>0.36510589722397935</v>
      </c>
      <c r="J291">
        <v>409</v>
      </c>
      <c r="M291" s="7">
        <v>0.83</v>
      </c>
      <c r="N291" t="s">
        <v>1787</v>
      </c>
    </row>
    <row r="292" spans="1:14" hidden="1">
      <c r="A292">
        <v>291</v>
      </c>
      <c r="B292" t="s">
        <v>2600</v>
      </c>
      <c r="C292" t="s">
        <v>2643</v>
      </c>
      <c r="D292" t="s">
        <v>2357</v>
      </c>
      <c r="E292" t="s">
        <v>2357</v>
      </c>
      <c r="F292">
        <v>16.989999999999998</v>
      </c>
      <c r="G292" s="7">
        <v>0.94</v>
      </c>
      <c r="H292" t="s">
        <v>2644</v>
      </c>
      <c r="I292">
        <v>0.80617258951336612</v>
      </c>
      <c r="M292" s="7">
        <v>0.94</v>
      </c>
      <c r="N292" t="s">
        <v>1787</v>
      </c>
    </row>
    <row r="293" spans="1:14">
      <c r="A293">
        <v>292</v>
      </c>
      <c r="B293" t="s">
        <v>2600</v>
      </c>
      <c r="C293" t="s">
        <v>2645</v>
      </c>
      <c r="D293" t="s">
        <v>2646</v>
      </c>
      <c r="E293" t="s">
        <v>2646</v>
      </c>
      <c r="F293">
        <v>19.989999999999998</v>
      </c>
      <c r="G293" s="7">
        <v>0.71</v>
      </c>
      <c r="H293" t="s">
        <v>2467</v>
      </c>
      <c r="I293">
        <v>0.31945538578263766</v>
      </c>
      <c r="J293">
        <v>355</v>
      </c>
      <c r="M293" s="7">
        <v>0.71</v>
      </c>
      <c r="N293" t="s">
        <v>1787</v>
      </c>
    </row>
    <row r="294" spans="1:14">
      <c r="A294">
        <v>293</v>
      </c>
      <c r="B294" t="s">
        <v>2600</v>
      </c>
      <c r="C294" t="s">
        <v>2647</v>
      </c>
      <c r="D294" t="s">
        <v>2453</v>
      </c>
      <c r="E294" t="s">
        <v>2453</v>
      </c>
      <c r="F294">
        <v>19.690000000000001</v>
      </c>
      <c r="G294" s="7">
        <v>0.99</v>
      </c>
      <c r="H294" t="s">
        <v>2648</v>
      </c>
      <c r="I294">
        <v>0.23269846803924521</v>
      </c>
      <c r="J294">
        <v>252</v>
      </c>
      <c r="M294" s="7">
        <v>0.99</v>
      </c>
      <c r="N294" t="s">
        <v>1787</v>
      </c>
    </row>
    <row r="295" spans="1:14">
      <c r="A295">
        <v>294</v>
      </c>
      <c r="B295" t="s">
        <v>2600</v>
      </c>
      <c r="C295" t="s">
        <v>2649</v>
      </c>
      <c r="D295" t="s">
        <v>1879</v>
      </c>
      <c r="E295" t="s">
        <v>1879</v>
      </c>
      <c r="F295">
        <v>18.59</v>
      </c>
      <c r="G295" s="7">
        <v>0.52</v>
      </c>
      <c r="H295" t="s">
        <v>2091</v>
      </c>
      <c r="I295">
        <v>0.54862771697835566</v>
      </c>
      <c r="J295">
        <v>613</v>
      </c>
      <c r="M295" s="7">
        <v>0.52</v>
      </c>
      <c r="N295" t="s">
        <v>1787</v>
      </c>
    </row>
    <row r="296" spans="1:14" hidden="1">
      <c r="A296">
        <v>295</v>
      </c>
      <c r="B296" t="s">
        <v>2600</v>
      </c>
      <c r="C296" t="s">
        <v>2650</v>
      </c>
      <c r="D296" t="s">
        <v>2382</v>
      </c>
      <c r="E296" t="s">
        <v>2382</v>
      </c>
      <c r="F296">
        <v>15.99</v>
      </c>
      <c r="G296" s="7">
        <v>0.53</v>
      </c>
      <c r="H296" t="s">
        <v>2485</v>
      </c>
      <c r="I296">
        <v>0.7500353246333219</v>
      </c>
      <c r="M296" s="7">
        <v>0.53</v>
      </c>
      <c r="N296" t="s">
        <v>1787</v>
      </c>
    </row>
    <row r="297" spans="1:14" hidden="1">
      <c r="A297">
        <v>296</v>
      </c>
      <c r="B297" t="s">
        <v>2600</v>
      </c>
      <c r="C297" t="s">
        <v>2651</v>
      </c>
      <c r="D297" t="s">
        <v>2652</v>
      </c>
      <c r="E297" t="s">
        <v>2652</v>
      </c>
      <c r="F297">
        <v>7.99</v>
      </c>
      <c r="G297" s="7">
        <v>0.13</v>
      </c>
      <c r="H297" t="s">
        <v>2653</v>
      </c>
      <c r="I297">
        <v>0.74217642084725899</v>
      </c>
      <c r="M297" s="7">
        <v>0.13</v>
      </c>
      <c r="N297" t="s">
        <v>1787</v>
      </c>
    </row>
    <row r="298" spans="1:14">
      <c r="A298">
        <v>297</v>
      </c>
      <c r="B298" t="s">
        <v>2600</v>
      </c>
      <c r="C298" t="s">
        <v>2654</v>
      </c>
      <c r="D298" t="s">
        <v>1879</v>
      </c>
      <c r="E298" t="s">
        <v>1879</v>
      </c>
      <c r="F298">
        <v>11.59</v>
      </c>
      <c r="G298" s="7">
        <v>0.32</v>
      </c>
      <c r="H298" t="s">
        <v>1850</v>
      </c>
      <c r="I298">
        <v>0.47419043568371955</v>
      </c>
      <c r="J298">
        <v>543</v>
      </c>
      <c r="M298" s="7">
        <v>0.32</v>
      </c>
      <c r="N298" t="s">
        <v>1787</v>
      </c>
    </row>
    <row r="299" spans="1:14">
      <c r="A299">
        <v>298</v>
      </c>
      <c r="B299" t="s">
        <v>2600</v>
      </c>
      <c r="C299" t="s">
        <v>2655</v>
      </c>
      <c r="D299" t="s">
        <v>2382</v>
      </c>
      <c r="E299" t="s">
        <v>2382</v>
      </c>
      <c r="F299">
        <v>12.69</v>
      </c>
      <c r="G299" s="7">
        <v>0.42</v>
      </c>
      <c r="H299" t="s">
        <v>2035</v>
      </c>
      <c r="I299">
        <v>0.34030056675180265</v>
      </c>
      <c r="J299">
        <v>377</v>
      </c>
      <c r="M299" s="7">
        <v>0.42</v>
      </c>
      <c r="N299" t="s">
        <v>1787</v>
      </c>
    </row>
    <row r="300" spans="1:14" hidden="1">
      <c r="A300">
        <v>299</v>
      </c>
      <c r="B300" t="s">
        <v>2600</v>
      </c>
      <c r="C300" t="s">
        <v>2656</v>
      </c>
      <c r="D300" t="s">
        <v>2657</v>
      </c>
      <c r="E300" t="s">
        <v>2657</v>
      </c>
      <c r="F300">
        <v>12.79</v>
      </c>
      <c r="G300" s="7">
        <v>0.27</v>
      </c>
      <c r="H300" t="s">
        <v>2658</v>
      </c>
      <c r="I300">
        <v>0.65705992029356008</v>
      </c>
      <c r="M300" s="7">
        <v>0.27</v>
      </c>
      <c r="N300" t="s">
        <v>1787</v>
      </c>
    </row>
    <row r="301" spans="1:14">
      <c r="A301">
        <v>300</v>
      </c>
      <c r="B301" t="s">
        <v>2600</v>
      </c>
      <c r="C301" t="s">
        <v>2659</v>
      </c>
      <c r="D301" t="s">
        <v>2382</v>
      </c>
      <c r="E301" t="s">
        <v>2382</v>
      </c>
      <c r="F301">
        <v>13.69</v>
      </c>
      <c r="G301" s="7">
        <v>0.46</v>
      </c>
      <c r="H301" t="s">
        <v>1981</v>
      </c>
      <c r="I301">
        <v>0.25077232554522766</v>
      </c>
      <c r="J301">
        <v>267</v>
      </c>
      <c r="M301" s="7">
        <v>0.46</v>
      </c>
      <c r="N301" t="s">
        <v>1787</v>
      </c>
    </row>
    <row r="302" spans="1:14">
      <c r="A302">
        <v>301</v>
      </c>
      <c r="B302" t="s">
        <v>2600</v>
      </c>
      <c r="C302" t="s">
        <v>2660</v>
      </c>
      <c r="D302" t="s">
        <v>2657</v>
      </c>
      <c r="E302" t="s">
        <v>2657</v>
      </c>
      <c r="F302">
        <v>12.79</v>
      </c>
      <c r="G302" s="7">
        <v>0.27</v>
      </c>
      <c r="H302" t="s">
        <v>2658</v>
      </c>
      <c r="I302">
        <v>0.34870109749276035</v>
      </c>
      <c r="J302">
        <v>385</v>
      </c>
      <c r="M302" s="7">
        <v>0.27</v>
      </c>
      <c r="N302" t="s">
        <v>1787</v>
      </c>
    </row>
    <row r="303" spans="1:14">
      <c r="A303">
        <v>302</v>
      </c>
      <c r="B303" t="s">
        <v>2600</v>
      </c>
      <c r="C303" t="s">
        <v>2661</v>
      </c>
      <c r="D303" t="s">
        <v>2657</v>
      </c>
      <c r="E303" t="s">
        <v>2657</v>
      </c>
      <c r="F303">
        <v>10.99</v>
      </c>
      <c r="G303" s="7">
        <v>0.23</v>
      </c>
      <c r="H303" t="s">
        <v>2662</v>
      </c>
      <c r="I303">
        <v>0.27006671145791061</v>
      </c>
      <c r="J303">
        <v>295</v>
      </c>
      <c r="M303" s="7">
        <v>0.23</v>
      </c>
      <c r="N303" t="s">
        <v>1787</v>
      </c>
    </row>
    <row r="304" spans="1:14">
      <c r="A304">
        <v>303</v>
      </c>
      <c r="B304" t="s">
        <v>2600</v>
      </c>
      <c r="C304" t="s">
        <v>2663</v>
      </c>
      <c r="D304" t="s">
        <v>2633</v>
      </c>
      <c r="E304" t="s">
        <v>2633</v>
      </c>
      <c r="F304">
        <v>17.989999999999998</v>
      </c>
      <c r="G304" s="7">
        <v>1.1200000000000001</v>
      </c>
      <c r="H304" t="s">
        <v>2664</v>
      </c>
      <c r="I304">
        <v>0.13246652831233752</v>
      </c>
      <c r="J304">
        <v>156</v>
      </c>
      <c r="M304" s="7">
        <v>1.1200000000000001</v>
      </c>
      <c r="N304" t="s">
        <v>1787</v>
      </c>
    </row>
    <row r="305" spans="1:18">
      <c r="A305">
        <v>304</v>
      </c>
      <c r="B305" t="s">
        <v>2600</v>
      </c>
      <c r="C305" t="s">
        <v>2665</v>
      </c>
      <c r="D305" t="s">
        <v>2287</v>
      </c>
      <c r="E305" t="s">
        <v>2287</v>
      </c>
      <c r="F305">
        <v>8.59</v>
      </c>
      <c r="G305" s="7">
        <v>0.14000000000000001</v>
      </c>
      <c r="H305" t="s">
        <v>1880</v>
      </c>
      <c r="I305">
        <v>0.47417910829045307</v>
      </c>
      <c r="J305">
        <v>542</v>
      </c>
      <c r="M305" s="7">
        <v>0.14000000000000001</v>
      </c>
      <c r="N305" t="s">
        <v>1787</v>
      </c>
    </row>
    <row r="306" spans="1:18" hidden="1">
      <c r="A306">
        <v>305</v>
      </c>
      <c r="B306" t="s">
        <v>2600</v>
      </c>
      <c r="C306" t="s">
        <v>2666</v>
      </c>
      <c r="D306" t="s">
        <v>2453</v>
      </c>
      <c r="E306" t="s">
        <v>2453</v>
      </c>
      <c r="F306">
        <v>11.99</v>
      </c>
      <c r="G306" s="7">
        <v>0.6</v>
      </c>
      <c r="H306" t="s">
        <v>2667</v>
      </c>
      <c r="I306">
        <v>0.72527489781916665</v>
      </c>
      <c r="M306" s="7">
        <v>0.6</v>
      </c>
      <c r="N306" t="s">
        <v>1787</v>
      </c>
    </row>
    <row r="307" spans="1:18">
      <c r="A307">
        <v>306</v>
      </c>
      <c r="B307" t="s">
        <v>2600</v>
      </c>
      <c r="C307" t="s">
        <v>2668</v>
      </c>
      <c r="D307" t="s">
        <v>2669</v>
      </c>
      <c r="E307" t="s">
        <v>2375</v>
      </c>
      <c r="F307">
        <v>7.99</v>
      </c>
      <c r="G307" s="7">
        <v>0.15</v>
      </c>
      <c r="H307" t="s">
        <v>2670</v>
      </c>
      <c r="I307">
        <v>0.38808549004847881</v>
      </c>
      <c r="J307">
        <v>433</v>
      </c>
      <c r="M307" s="7">
        <v>0.15</v>
      </c>
      <c r="N307" t="s">
        <v>4768</v>
      </c>
      <c r="O307" t="s">
        <v>4770</v>
      </c>
      <c r="P307" t="s">
        <v>4771</v>
      </c>
      <c r="Q307" s="7">
        <v>4</v>
      </c>
      <c r="R307" t="s">
        <v>1787</v>
      </c>
    </row>
    <row r="308" spans="1:18">
      <c r="A308">
        <v>307</v>
      </c>
      <c r="B308" t="s">
        <v>2600</v>
      </c>
      <c r="C308" t="s">
        <v>2671</v>
      </c>
      <c r="D308" t="s">
        <v>2672</v>
      </c>
      <c r="E308" t="s">
        <v>2333</v>
      </c>
      <c r="F308">
        <v>7.99</v>
      </c>
      <c r="G308" s="7">
        <v>0.17</v>
      </c>
      <c r="H308" t="s">
        <v>2673</v>
      </c>
      <c r="I308">
        <v>0.13968432865510516</v>
      </c>
      <c r="J308">
        <v>163</v>
      </c>
      <c r="M308" s="7">
        <v>0.17</v>
      </c>
      <c r="N308" t="s">
        <v>4768</v>
      </c>
      <c r="O308" t="s">
        <v>4770</v>
      </c>
      <c r="P308" t="s">
        <v>4771</v>
      </c>
      <c r="Q308" s="7">
        <v>4</v>
      </c>
      <c r="R308" t="s">
        <v>1787</v>
      </c>
    </row>
    <row r="309" spans="1:18" hidden="1">
      <c r="A309">
        <v>308</v>
      </c>
      <c r="B309" t="s">
        <v>2600</v>
      </c>
      <c r="C309" t="s">
        <v>2674</v>
      </c>
      <c r="D309" t="s">
        <v>2675</v>
      </c>
      <c r="E309" t="s">
        <v>2676</v>
      </c>
      <c r="F309">
        <v>7.99</v>
      </c>
      <c r="G309" s="7">
        <v>0.18</v>
      </c>
      <c r="H309" t="s">
        <v>2677</v>
      </c>
      <c r="I309">
        <v>0.84405813146551312</v>
      </c>
      <c r="M309" s="7">
        <v>0.18</v>
      </c>
      <c r="N309" t="s">
        <v>4768</v>
      </c>
      <c r="O309" t="s">
        <v>4770</v>
      </c>
      <c r="P309" t="s">
        <v>4771</v>
      </c>
      <c r="Q309" s="7">
        <v>4</v>
      </c>
      <c r="R309" t="s">
        <v>1787</v>
      </c>
    </row>
    <row r="310" spans="1:18" hidden="1">
      <c r="A310">
        <v>309</v>
      </c>
      <c r="B310" t="s">
        <v>2600</v>
      </c>
      <c r="C310" t="s">
        <v>2678</v>
      </c>
      <c r="D310" t="s">
        <v>2679</v>
      </c>
      <c r="E310" t="s">
        <v>2680</v>
      </c>
      <c r="F310">
        <v>7.69</v>
      </c>
      <c r="G310" s="7">
        <v>0.15</v>
      </c>
      <c r="H310" t="s">
        <v>2681</v>
      </c>
      <c r="I310">
        <v>0.69997970573433232</v>
      </c>
      <c r="M310" s="7">
        <v>0.15</v>
      </c>
      <c r="N310" t="s">
        <v>4768</v>
      </c>
      <c r="O310" t="s">
        <v>4770</v>
      </c>
      <c r="P310" t="s">
        <v>4771</v>
      </c>
      <c r="Q310" s="7">
        <v>3.85</v>
      </c>
      <c r="R310" t="s">
        <v>1787</v>
      </c>
    </row>
    <row r="311" spans="1:18" hidden="1">
      <c r="A311">
        <v>310</v>
      </c>
      <c r="B311" t="s">
        <v>2600</v>
      </c>
      <c r="C311" t="s">
        <v>2682</v>
      </c>
      <c r="D311" t="s">
        <v>2683</v>
      </c>
      <c r="E311" t="s">
        <v>2684</v>
      </c>
      <c r="F311">
        <v>7.99</v>
      </c>
      <c r="G311" s="7">
        <v>0.15</v>
      </c>
      <c r="H311" t="s">
        <v>2685</v>
      </c>
      <c r="I311">
        <v>0.65735612387458009</v>
      </c>
      <c r="M311" s="7">
        <v>0.15</v>
      </c>
      <c r="N311" t="s">
        <v>4768</v>
      </c>
      <c r="O311" t="s">
        <v>4770</v>
      </c>
      <c r="P311" t="s">
        <v>4771</v>
      </c>
      <c r="Q311" s="7">
        <v>2.66</v>
      </c>
      <c r="R311" t="s">
        <v>1787</v>
      </c>
    </row>
    <row r="312" spans="1:18">
      <c r="A312">
        <v>311</v>
      </c>
      <c r="B312" t="s">
        <v>2600</v>
      </c>
      <c r="C312" t="s">
        <v>2686</v>
      </c>
      <c r="D312" t="s">
        <v>2687</v>
      </c>
      <c r="E312" t="s">
        <v>2025</v>
      </c>
      <c r="F312">
        <v>4.99</v>
      </c>
      <c r="G312" s="7">
        <v>0.08</v>
      </c>
      <c r="H312" t="s">
        <v>2688</v>
      </c>
      <c r="I312">
        <v>4.2916888780190732E-2</v>
      </c>
      <c r="J312">
        <v>52</v>
      </c>
      <c r="M312" s="7">
        <v>0.08</v>
      </c>
      <c r="N312" t="s">
        <v>4768</v>
      </c>
      <c r="O312" t="s">
        <v>4770</v>
      </c>
      <c r="P312" t="s">
        <v>4771</v>
      </c>
      <c r="Q312" s="7">
        <v>2.5</v>
      </c>
      <c r="R312" t="s">
        <v>1787</v>
      </c>
    </row>
    <row r="313" spans="1:18" hidden="1">
      <c r="A313">
        <v>312</v>
      </c>
      <c r="B313" t="s">
        <v>2600</v>
      </c>
      <c r="C313" t="s">
        <v>2689</v>
      </c>
      <c r="D313" t="s">
        <v>2687</v>
      </c>
      <c r="E313" t="s">
        <v>2025</v>
      </c>
      <c r="F313">
        <v>4.3899999999999997</v>
      </c>
      <c r="G313" s="7">
        <v>7.0000000000000007E-2</v>
      </c>
      <c r="H313" t="s">
        <v>2690</v>
      </c>
      <c r="I313">
        <v>0.95001890416700985</v>
      </c>
      <c r="M313" s="7">
        <v>7.0000000000000007E-2</v>
      </c>
      <c r="N313" t="s">
        <v>4768</v>
      </c>
      <c r="O313" t="s">
        <v>4770</v>
      </c>
      <c r="P313" t="s">
        <v>4771</v>
      </c>
      <c r="Q313" s="7">
        <v>2.2000000000000002</v>
      </c>
      <c r="R313" t="s">
        <v>1787</v>
      </c>
    </row>
    <row r="314" spans="1:18" hidden="1">
      <c r="A314">
        <v>313</v>
      </c>
      <c r="B314" t="s">
        <v>2600</v>
      </c>
      <c r="C314" t="s">
        <v>2691</v>
      </c>
      <c r="D314" t="s">
        <v>2602</v>
      </c>
      <c r="E314" t="s">
        <v>2603</v>
      </c>
      <c r="F314">
        <v>9.7899999999999991</v>
      </c>
      <c r="G314" s="7">
        <v>0.25</v>
      </c>
      <c r="H314" t="s">
        <v>2692</v>
      </c>
      <c r="I314">
        <v>0.76970653355952667</v>
      </c>
      <c r="M314" s="7">
        <v>0.25</v>
      </c>
      <c r="N314" t="s">
        <v>4768</v>
      </c>
      <c r="O314" t="s">
        <v>4770</v>
      </c>
      <c r="P314" t="s">
        <v>4771</v>
      </c>
      <c r="Q314" s="7">
        <v>4.9000000000000004</v>
      </c>
      <c r="R314" t="s">
        <v>1787</v>
      </c>
    </row>
    <row r="315" spans="1:18">
      <c r="A315">
        <v>314</v>
      </c>
      <c r="B315" t="s">
        <v>2600</v>
      </c>
      <c r="C315" t="s">
        <v>2693</v>
      </c>
      <c r="D315" t="s">
        <v>2694</v>
      </c>
      <c r="E315" t="s">
        <v>2695</v>
      </c>
      <c r="F315">
        <v>6.99</v>
      </c>
      <c r="G315" s="7">
        <v>0.13</v>
      </c>
      <c r="H315" t="s">
        <v>2696</v>
      </c>
      <c r="I315">
        <v>0.44480899427748932</v>
      </c>
      <c r="J315">
        <v>507</v>
      </c>
      <c r="M315" s="7">
        <v>0.13</v>
      </c>
      <c r="N315" t="s">
        <v>4768</v>
      </c>
      <c r="O315" t="s">
        <v>4770</v>
      </c>
      <c r="P315" t="s">
        <v>4771</v>
      </c>
      <c r="Q315" s="7">
        <v>3.5</v>
      </c>
      <c r="R315" t="s">
        <v>1787</v>
      </c>
    </row>
    <row r="316" spans="1:18" hidden="1">
      <c r="A316">
        <v>315</v>
      </c>
      <c r="B316" t="s">
        <v>2600</v>
      </c>
      <c r="C316" t="s">
        <v>2697</v>
      </c>
      <c r="D316" t="s">
        <v>1870</v>
      </c>
      <c r="E316" t="s">
        <v>1870</v>
      </c>
      <c r="F316">
        <v>3.99</v>
      </c>
      <c r="G316" s="7">
        <v>0.16</v>
      </c>
      <c r="H316" t="s">
        <v>1969</v>
      </c>
      <c r="I316">
        <v>0.86797333150742617</v>
      </c>
      <c r="M316" s="7">
        <v>0.16</v>
      </c>
      <c r="N316" t="s">
        <v>1787</v>
      </c>
    </row>
    <row r="317" spans="1:18">
      <c r="A317">
        <v>316</v>
      </c>
      <c r="B317" t="s">
        <v>2600</v>
      </c>
      <c r="C317" t="s">
        <v>2698</v>
      </c>
      <c r="D317" t="s">
        <v>2687</v>
      </c>
      <c r="E317" t="s">
        <v>2025</v>
      </c>
      <c r="F317">
        <v>5.79</v>
      </c>
      <c r="G317" s="7">
        <v>0.09</v>
      </c>
      <c r="H317" t="s">
        <v>2699</v>
      </c>
      <c r="I317">
        <v>0.41735223343906191</v>
      </c>
      <c r="J317">
        <v>473</v>
      </c>
      <c r="M317" s="7">
        <v>0.09</v>
      </c>
      <c r="N317" t="s">
        <v>4768</v>
      </c>
      <c r="O317" t="s">
        <v>4770</v>
      </c>
      <c r="P317" t="s">
        <v>4771</v>
      </c>
      <c r="Q317" s="7">
        <v>2.9</v>
      </c>
      <c r="R317" t="s">
        <v>1787</v>
      </c>
    </row>
    <row r="318" spans="1:18" hidden="1">
      <c r="A318">
        <v>317</v>
      </c>
      <c r="B318" t="s">
        <v>2600</v>
      </c>
      <c r="C318" t="s">
        <v>2700</v>
      </c>
      <c r="D318" t="s">
        <v>2701</v>
      </c>
      <c r="E318" t="s">
        <v>2372</v>
      </c>
      <c r="F318">
        <v>7.99</v>
      </c>
      <c r="G318" s="7">
        <v>0.14000000000000001</v>
      </c>
      <c r="H318" t="s">
        <v>2702</v>
      </c>
      <c r="I318">
        <v>0.99348412533591612</v>
      </c>
      <c r="M318" s="7">
        <v>0.14000000000000001</v>
      </c>
      <c r="N318" t="s">
        <v>4768</v>
      </c>
      <c r="O318" t="s">
        <v>4769</v>
      </c>
      <c r="P318" t="s">
        <v>4771</v>
      </c>
      <c r="Q318" s="8">
        <v>4</v>
      </c>
      <c r="R318" t="s">
        <v>1787</v>
      </c>
    </row>
    <row r="319" spans="1:18">
      <c r="A319">
        <v>318</v>
      </c>
      <c r="B319" t="s">
        <v>2600</v>
      </c>
      <c r="C319" t="s">
        <v>2703</v>
      </c>
      <c r="D319" t="s">
        <v>2293</v>
      </c>
      <c r="E319" t="s">
        <v>2293</v>
      </c>
      <c r="F319">
        <v>5.49</v>
      </c>
      <c r="G319" s="7">
        <v>0.17</v>
      </c>
      <c r="H319" t="s">
        <v>2704</v>
      </c>
      <c r="I319">
        <v>0.18233551653064095</v>
      </c>
      <c r="J319">
        <v>210</v>
      </c>
      <c r="M319" s="7">
        <v>0.17</v>
      </c>
      <c r="N319" t="s">
        <v>1787</v>
      </c>
    </row>
    <row r="320" spans="1:18">
      <c r="A320">
        <v>319</v>
      </c>
      <c r="B320" t="s">
        <v>2600</v>
      </c>
      <c r="C320" t="s">
        <v>2705</v>
      </c>
      <c r="D320" t="s">
        <v>1856</v>
      </c>
      <c r="E320" t="s">
        <v>1856</v>
      </c>
      <c r="F320">
        <v>4.3899999999999997</v>
      </c>
      <c r="G320" s="7">
        <v>0.37</v>
      </c>
      <c r="H320" t="s">
        <v>1853</v>
      </c>
      <c r="I320">
        <v>0.25690800768199618</v>
      </c>
      <c r="J320">
        <v>278</v>
      </c>
      <c r="M320" s="7">
        <v>0.37</v>
      </c>
      <c r="N320" t="s">
        <v>1787</v>
      </c>
    </row>
    <row r="321" spans="1:19">
      <c r="A321">
        <v>320</v>
      </c>
      <c r="B321" t="s">
        <v>2600</v>
      </c>
      <c r="C321" t="s">
        <v>2706</v>
      </c>
      <c r="D321" t="s">
        <v>2687</v>
      </c>
      <c r="E321" t="s">
        <v>2025</v>
      </c>
      <c r="F321">
        <v>5.79</v>
      </c>
      <c r="G321" s="7">
        <v>0.09</v>
      </c>
      <c r="H321" t="s">
        <v>2699</v>
      </c>
      <c r="I321">
        <v>0.1234773047165284</v>
      </c>
      <c r="J321">
        <v>138</v>
      </c>
      <c r="M321" s="7">
        <v>0.09</v>
      </c>
      <c r="N321" t="s">
        <v>4768</v>
      </c>
      <c r="O321" t="s">
        <v>4770</v>
      </c>
      <c r="P321" t="s">
        <v>4771</v>
      </c>
      <c r="Q321" s="7">
        <v>2.9</v>
      </c>
      <c r="R321" t="s">
        <v>1787</v>
      </c>
    </row>
    <row r="322" spans="1:19">
      <c r="A322">
        <v>321</v>
      </c>
      <c r="B322" t="s">
        <v>2600</v>
      </c>
      <c r="C322" t="s">
        <v>2707</v>
      </c>
      <c r="D322" t="s">
        <v>2687</v>
      </c>
      <c r="E322" t="s">
        <v>2025</v>
      </c>
      <c r="F322">
        <v>5.79</v>
      </c>
      <c r="G322" s="7">
        <v>0.09</v>
      </c>
      <c r="H322" t="s">
        <v>2708</v>
      </c>
      <c r="I322">
        <v>0.2418645979273274</v>
      </c>
      <c r="J322">
        <v>259</v>
      </c>
      <c r="M322" s="7">
        <v>0.09</v>
      </c>
      <c r="N322" t="s">
        <v>4768</v>
      </c>
      <c r="O322" t="s">
        <v>4769</v>
      </c>
      <c r="P322" t="s">
        <v>4771</v>
      </c>
      <c r="Q322" s="7">
        <v>2.9</v>
      </c>
      <c r="R322" t="s">
        <v>1787</v>
      </c>
    </row>
    <row r="323" spans="1:19" hidden="1">
      <c r="A323">
        <v>322</v>
      </c>
      <c r="B323" t="s">
        <v>2600</v>
      </c>
      <c r="C323" t="s">
        <v>2709</v>
      </c>
      <c r="D323" t="s">
        <v>2687</v>
      </c>
      <c r="E323" t="s">
        <v>2025</v>
      </c>
      <c r="F323">
        <v>5.79</v>
      </c>
      <c r="G323" s="7">
        <v>0.09</v>
      </c>
      <c r="H323" t="s">
        <v>2699</v>
      </c>
      <c r="I323">
        <v>0.84549809149872901</v>
      </c>
      <c r="M323" s="7">
        <v>0.09</v>
      </c>
      <c r="N323" t="s">
        <v>4768</v>
      </c>
      <c r="O323" t="s">
        <v>4770</v>
      </c>
      <c r="P323" t="s">
        <v>4771</v>
      </c>
      <c r="Q323" s="7">
        <v>2.9</v>
      </c>
      <c r="R323" t="s">
        <v>1787</v>
      </c>
    </row>
    <row r="324" spans="1:19" hidden="1">
      <c r="A324">
        <v>323</v>
      </c>
      <c r="B324" t="s">
        <v>2600</v>
      </c>
      <c r="C324" t="s">
        <v>2710</v>
      </c>
      <c r="D324" t="s">
        <v>2547</v>
      </c>
      <c r="E324" t="s">
        <v>1784</v>
      </c>
      <c r="F324">
        <v>3.99</v>
      </c>
      <c r="G324" s="7">
        <v>0.13</v>
      </c>
      <c r="H324" t="s">
        <v>2711</v>
      </c>
      <c r="I324">
        <v>0.62797738109685286</v>
      </c>
      <c r="M324" s="7">
        <v>0.13</v>
      </c>
      <c r="N324" t="s">
        <v>4768</v>
      </c>
      <c r="O324" t="s">
        <v>4769</v>
      </c>
      <c r="P324" t="s">
        <v>4771</v>
      </c>
      <c r="Q324" s="8">
        <v>2</v>
      </c>
      <c r="R324" t="s">
        <v>1787</v>
      </c>
    </row>
    <row r="325" spans="1:19">
      <c r="A325">
        <v>324</v>
      </c>
      <c r="B325" t="s">
        <v>2600</v>
      </c>
      <c r="C325" t="s">
        <v>2712</v>
      </c>
      <c r="D325" t="s">
        <v>1856</v>
      </c>
      <c r="E325" t="s">
        <v>1842</v>
      </c>
      <c r="F325">
        <v>3.39</v>
      </c>
      <c r="G325" s="7">
        <v>0.1</v>
      </c>
      <c r="H325" t="s">
        <v>2713</v>
      </c>
      <c r="I325">
        <v>0.53263003436757328</v>
      </c>
      <c r="J325">
        <v>589</v>
      </c>
      <c r="M325" s="7">
        <v>0.1</v>
      </c>
      <c r="N325" t="s">
        <v>4768</v>
      </c>
      <c r="O325" t="s">
        <v>4769</v>
      </c>
      <c r="P325" t="s">
        <v>4771</v>
      </c>
      <c r="Q325" s="7">
        <v>0.28000000000000003</v>
      </c>
      <c r="R325" t="s">
        <v>1787</v>
      </c>
    </row>
    <row r="326" spans="1:19">
      <c r="A326">
        <v>325</v>
      </c>
      <c r="B326" t="s">
        <v>2600</v>
      </c>
      <c r="C326" t="s">
        <v>2714</v>
      </c>
      <c r="D326" t="s">
        <v>1784</v>
      </c>
      <c r="E326" t="s">
        <v>1784</v>
      </c>
      <c r="F326">
        <v>3.89</v>
      </c>
      <c r="G326" s="7">
        <v>0.12</v>
      </c>
      <c r="H326" t="s">
        <v>2336</v>
      </c>
      <c r="I326">
        <v>0.13573558958556287</v>
      </c>
      <c r="J326">
        <v>159</v>
      </c>
      <c r="M326" s="7">
        <v>0.12</v>
      </c>
      <c r="N326" t="s">
        <v>4768</v>
      </c>
      <c r="O326" t="s">
        <v>4769</v>
      </c>
    </row>
    <row r="327" spans="1:19" hidden="1">
      <c r="A327">
        <v>326</v>
      </c>
      <c r="B327" t="s">
        <v>2600</v>
      </c>
      <c r="C327" t="s">
        <v>2715</v>
      </c>
      <c r="D327" t="s">
        <v>2382</v>
      </c>
      <c r="E327" t="s">
        <v>2382</v>
      </c>
      <c r="F327">
        <v>14.69</v>
      </c>
      <c r="G327" s="7">
        <v>0.49</v>
      </c>
      <c r="H327" t="s">
        <v>2716</v>
      </c>
      <c r="I327">
        <v>0.90195101495200225</v>
      </c>
      <c r="M327" s="7">
        <v>0.49</v>
      </c>
      <c r="N327" t="s">
        <v>1787</v>
      </c>
    </row>
    <row r="328" spans="1:19" hidden="1">
      <c r="A328">
        <v>327</v>
      </c>
      <c r="B328" t="s">
        <v>2600</v>
      </c>
      <c r="C328" t="s">
        <v>2717</v>
      </c>
      <c r="D328" t="s">
        <v>1870</v>
      </c>
      <c r="E328" t="s">
        <v>1870</v>
      </c>
      <c r="F328">
        <v>6.99</v>
      </c>
      <c r="G328" s="7">
        <v>0.28999999999999998</v>
      </c>
      <c r="H328" t="s">
        <v>1847</v>
      </c>
      <c r="I328">
        <v>0.66229006562138404</v>
      </c>
      <c r="M328" s="7">
        <v>0.28999999999999998</v>
      </c>
      <c r="N328" t="s">
        <v>1787</v>
      </c>
    </row>
    <row r="329" spans="1:19">
      <c r="A329">
        <v>328</v>
      </c>
      <c r="B329" t="s">
        <v>2600</v>
      </c>
      <c r="C329" t="s">
        <v>2718</v>
      </c>
      <c r="D329" t="s">
        <v>2719</v>
      </c>
      <c r="E329" t="s">
        <v>2720</v>
      </c>
      <c r="F329">
        <v>9.2899999999999991</v>
      </c>
      <c r="G329" s="7">
        <v>0.24</v>
      </c>
      <c r="H329" t="s">
        <v>2721</v>
      </c>
      <c r="I329">
        <v>0.28568386966711512</v>
      </c>
      <c r="J329">
        <v>313</v>
      </c>
      <c r="M329" s="7">
        <v>0.24</v>
      </c>
      <c r="N329" t="s">
        <v>4768</v>
      </c>
      <c r="O329" t="s">
        <v>4769</v>
      </c>
      <c r="P329" t="s">
        <v>4771</v>
      </c>
      <c r="Q329" s="7">
        <v>4.6500000000000004</v>
      </c>
      <c r="R329" t="s">
        <v>1787</v>
      </c>
    </row>
    <row r="330" spans="1:19" hidden="1">
      <c r="A330">
        <v>329</v>
      </c>
      <c r="B330" t="s">
        <v>2600</v>
      </c>
      <c r="C330" t="s">
        <v>2722</v>
      </c>
      <c r="D330" t="s">
        <v>2723</v>
      </c>
      <c r="E330" t="s">
        <v>2723</v>
      </c>
      <c r="F330">
        <v>12.79</v>
      </c>
      <c r="G330" s="7">
        <v>0.25</v>
      </c>
      <c r="H330" t="s">
        <v>2225</v>
      </c>
      <c r="I330">
        <v>0.91631596267068138</v>
      </c>
      <c r="M330" s="7">
        <v>0.25</v>
      </c>
      <c r="N330" t="s">
        <v>4768</v>
      </c>
      <c r="O330" t="s">
        <v>4769</v>
      </c>
    </row>
    <row r="331" spans="1:19" hidden="1">
      <c r="A331">
        <v>330</v>
      </c>
      <c r="B331" t="s">
        <v>2600</v>
      </c>
      <c r="C331" t="s">
        <v>2724</v>
      </c>
      <c r="D331" t="s">
        <v>1778</v>
      </c>
      <c r="E331" t="s">
        <v>1778</v>
      </c>
      <c r="F331">
        <v>6.39</v>
      </c>
      <c r="G331" s="7">
        <v>0.4</v>
      </c>
      <c r="H331" t="s">
        <v>2548</v>
      </c>
      <c r="I331">
        <v>0.89818254087559035</v>
      </c>
      <c r="M331" s="7">
        <v>0.4</v>
      </c>
      <c r="N331" t="s">
        <v>4768</v>
      </c>
      <c r="O331" t="s">
        <v>4769</v>
      </c>
    </row>
    <row r="332" spans="1:19" hidden="1">
      <c r="A332">
        <v>331</v>
      </c>
      <c r="B332" t="s">
        <v>2600</v>
      </c>
      <c r="C332" t="s">
        <v>2725</v>
      </c>
      <c r="D332" t="s">
        <v>1778</v>
      </c>
      <c r="E332" t="s">
        <v>1778</v>
      </c>
      <c r="F332">
        <v>5.99</v>
      </c>
      <c r="G332" s="7">
        <v>0.37</v>
      </c>
      <c r="H332" t="s">
        <v>2726</v>
      </c>
      <c r="I332">
        <v>0.72112557406796751</v>
      </c>
      <c r="M332" s="7">
        <v>0.37</v>
      </c>
      <c r="N332" t="s">
        <v>4768</v>
      </c>
      <c r="O332" t="s">
        <v>4769</v>
      </c>
    </row>
    <row r="333" spans="1:19" hidden="1">
      <c r="A333">
        <v>332</v>
      </c>
      <c r="B333" t="s">
        <v>2600</v>
      </c>
      <c r="C333" t="s">
        <v>2727</v>
      </c>
      <c r="D333" t="s">
        <v>1778</v>
      </c>
      <c r="E333" t="s">
        <v>1778</v>
      </c>
      <c r="F333">
        <v>6.39</v>
      </c>
      <c r="G333" s="7">
        <v>0.4</v>
      </c>
      <c r="H333" t="s">
        <v>2548</v>
      </c>
      <c r="I333">
        <v>0.98048161745419082</v>
      </c>
      <c r="M333" s="7">
        <v>0.4</v>
      </c>
      <c r="N333" t="s">
        <v>4768</v>
      </c>
      <c r="O333" t="s">
        <v>4769</v>
      </c>
    </row>
    <row r="334" spans="1:19" hidden="1">
      <c r="A334">
        <v>333</v>
      </c>
      <c r="B334" t="s">
        <v>2600</v>
      </c>
      <c r="C334" t="s">
        <v>2728</v>
      </c>
      <c r="D334" t="s">
        <v>2037</v>
      </c>
      <c r="E334" t="s">
        <v>1839</v>
      </c>
      <c r="F334">
        <v>17.989999999999998</v>
      </c>
      <c r="G334" s="7">
        <v>0.09</v>
      </c>
      <c r="H334" t="s">
        <v>2729</v>
      </c>
      <c r="I334">
        <v>0.9762664339136583</v>
      </c>
      <c r="M334" s="7">
        <v>0.09</v>
      </c>
      <c r="N334" t="s">
        <v>4768</v>
      </c>
      <c r="O334" t="s">
        <v>4769</v>
      </c>
      <c r="P334" t="s">
        <v>4771</v>
      </c>
      <c r="Q334" s="8">
        <v>3</v>
      </c>
      <c r="R334" t="s">
        <v>1787</v>
      </c>
    </row>
    <row r="335" spans="1:19">
      <c r="A335">
        <v>334</v>
      </c>
      <c r="B335" t="s">
        <v>2600</v>
      </c>
      <c r="C335" t="s">
        <v>2730</v>
      </c>
      <c r="D335" t="s">
        <v>2731</v>
      </c>
      <c r="E335" t="s">
        <v>2732</v>
      </c>
      <c r="F335">
        <v>13.59</v>
      </c>
      <c r="G335" s="7">
        <v>1.71</v>
      </c>
      <c r="H335" t="s">
        <v>2733</v>
      </c>
      <c r="I335">
        <v>0.31016025778511003</v>
      </c>
      <c r="J335">
        <v>344</v>
      </c>
      <c r="M335" s="7">
        <v>1.71</v>
      </c>
      <c r="N335" t="s">
        <v>4768</v>
      </c>
      <c r="O335" t="s">
        <v>4769</v>
      </c>
      <c r="P335" t="s">
        <v>4771</v>
      </c>
      <c r="Q335" s="7">
        <v>0.91</v>
      </c>
      <c r="R335" t="s">
        <v>1787</v>
      </c>
    </row>
    <row r="336" spans="1:19">
      <c r="A336">
        <v>335</v>
      </c>
      <c r="B336" t="s">
        <v>2600</v>
      </c>
      <c r="C336" t="s">
        <v>2734</v>
      </c>
      <c r="D336" t="s">
        <v>2735</v>
      </c>
      <c r="E336" t="s">
        <v>2736</v>
      </c>
      <c r="F336">
        <v>6.79</v>
      </c>
      <c r="G336" s="7">
        <v>0.04</v>
      </c>
      <c r="H336" t="s">
        <v>2737</v>
      </c>
      <c r="I336">
        <v>0.5483263873929195</v>
      </c>
      <c r="J336">
        <v>612</v>
      </c>
      <c r="M336" s="7">
        <v>0.04</v>
      </c>
      <c r="N336" t="s">
        <v>4768</v>
      </c>
      <c r="O336" t="s">
        <v>4770</v>
      </c>
      <c r="P336" t="s">
        <v>4771</v>
      </c>
      <c r="Q336" s="7">
        <v>0.56999999999999995</v>
      </c>
      <c r="R336" t="s">
        <v>4768</v>
      </c>
      <c r="S336" t="s">
        <v>4778</v>
      </c>
    </row>
    <row r="337" spans="1:18">
      <c r="A337">
        <v>336</v>
      </c>
      <c r="B337" t="s">
        <v>2600</v>
      </c>
      <c r="C337" t="s">
        <v>2738</v>
      </c>
      <c r="D337" t="s">
        <v>1784</v>
      </c>
      <c r="E337" t="s">
        <v>1784</v>
      </c>
      <c r="F337">
        <v>9.99</v>
      </c>
      <c r="G337" s="7">
        <v>0.31</v>
      </c>
      <c r="H337" t="s">
        <v>2739</v>
      </c>
      <c r="I337">
        <v>0.13021331221238519</v>
      </c>
      <c r="J337">
        <v>148</v>
      </c>
      <c r="M337" s="7">
        <v>0.31</v>
      </c>
      <c r="N337" t="s">
        <v>4768</v>
      </c>
      <c r="O337" t="s">
        <v>4769</v>
      </c>
    </row>
    <row r="338" spans="1:18">
      <c r="A338">
        <v>337</v>
      </c>
      <c r="B338" t="s">
        <v>2600</v>
      </c>
      <c r="C338" t="s">
        <v>2740</v>
      </c>
      <c r="D338" t="s">
        <v>2180</v>
      </c>
      <c r="E338" t="s">
        <v>2180</v>
      </c>
      <c r="F338">
        <v>14.99</v>
      </c>
      <c r="G338" s="7">
        <v>6</v>
      </c>
      <c r="H338" t="s">
        <v>1920</v>
      </c>
      <c r="I338">
        <v>0.26140021032314331</v>
      </c>
      <c r="J338">
        <v>283</v>
      </c>
      <c r="M338" s="7">
        <v>6</v>
      </c>
      <c r="N338" t="s">
        <v>4768</v>
      </c>
      <c r="O338" t="s">
        <v>4774</v>
      </c>
    </row>
    <row r="339" spans="1:18">
      <c r="A339">
        <v>338</v>
      </c>
      <c r="B339" t="s">
        <v>2600</v>
      </c>
      <c r="C339" t="s">
        <v>2741</v>
      </c>
      <c r="D339" t="s">
        <v>2180</v>
      </c>
      <c r="E339" t="s">
        <v>2180</v>
      </c>
      <c r="F339">
        <v>16.989999999999998</v>
      </c>
      <c r="G339" s="7">
        <v>6.8</v>
      </c>
      <c r="H339" t="s">
        <v>2572</v>
      </c>
      <c r="I339">
        <v>2.0151336473169468E-2</v>
      </c>
      <c r="J339">
        <v>24</v>
      </c>
      <c r="M339" s="7">
        <v>6.8</v>
      </c>
      <c r="N339" t="s">
        <v>4768</v>
      </c>
      <c r="O339" t="s">
        <v>4774</v>
      </c>
    </row>
    <row r="340" spans="1:18" hidden="1">
      <c r="A340">
        <v>339</v>
      </c>
      <c r="B340" t="s">
        <v>2600</v>
      </c>
      <c r="C340" t="s">
        <v>2742</v>
      </c>
      <c r="D340" t="s">
        <v>2609</v>
      </c>
      <c r="E340" t="s">
        <v>2609</v>
      </c>
      <c r="F340">
        <v>9.89</v>
      </c>
      <c r="G340" s="7">
        <v>0.49</v>
      </c>
      <c r="H340" t="s">
        <v>2627</v>
      </c>
      <c r="I340">
        <v>0.55959992030352934</v>
      </c>
      <c r="M340" s="7">
        <v>0.49</v>
      </c>
      <c r="N340" t="s">
        <v>4768</v>
      </c>
      <c r="O340" t="s">
        <v>4769</v>
      </c>
    </row>
    <row r="341" spans="1:18" hidden="1">
      <c r="A341">
        <v>340</v>
      </c>
      <c r="B341" t="s">
        <v>2600</v>
      </c>
      <c r="C341" t="s">
        <v>2743</v>
      </c>
      <c r="D341" t="s">
        <v>2744</v>
      </c>
      <c r="E341" t="s">
        <v>2695</v>
      </c>
      <c r="F341">
        <v>9.99</v>
      </c>
      <c r="G341" s="7">
        <v>0.19</v>
      </c>
      <c r="H341" t="s">
        <v>2745</v>
      </c>
      <c r="I341">
        <v>0.94267555245624857</v>
      </c>
      <c r="M341" s="7">
        <v>0.19</v>
      </c>
      <c r="N341" t="s">
        <v>4768</v>
      </c>
      <c r="O341" t="s">
        <v>4769</v>
      </c>
      <c r="P341" t="s">
        <v>4771</v>
      </c>
      <c r="Q341" s="7">
        <v>0.15</v>
      </c>
      <c r="R341" t="s">
        <v>1787</v>
      </c>
    </row>
    <row r="342" spans="1:18">
      <c r="A342">
        <v>341</v>
      </c>
      <c r="B342" t="s">
        <v>2600</v>
      </c>
      <c r="C342" t="s">
        <v>2746</v>
      </c>
      <c r="D342" t="s">
        <v>1784</v>
      </c>
      <c r="E342" t="s">
        <v>1784</v>
      </c>
      <c r="F342">
        <v>10.69</v>
      </c>
      <c r="G342" s="7">
        <v>0.33</v>
      </c>
      <c r="H342" t="s">
        <v>2747</v>
      </c>
      <c r="I342">
        <v>0.34452482718693223</v>
      </c>
      <c r="J342">
        <v>382</v>
      </c>
      <c r="M342" s="7">
        <v>0.33</v>
      </c>
      <c r="N342" t="s">
        <v>4768</v>
      </c>
      <c r="O342" t="s">
        <v>4769</v>
      </c>
    </row>
    <row r="343" spans="1:18" hidden="1">
      <c r="A343">
        <v>342</v>
      </c>
      <c r="B343" t="s">
        <v>2600</v>
      </c>
      <c r="C343" t="s">
        <v>2748</v>
      </c>
      <c r="D343" t="s">
        <v>2749</v>
      </c>
      <c r="E343" t="s">
        <v>2749</v>
      </c>
      <c r="F343">
        <v>13.49</v>
      </c>
      <c r="G343" s="7">
        <v>0.64</v>
      </c>
      <c r="H343" t="s">
        <v>2750</v>
      </c>
      <c r="I343">
        <v>0.97139430587056597</v>
      </c>
      <c r="M343" s="7">
        <v>0.64</v>
      </c>
      <c r="N343" t="s">
        <v>4768</v>
      </c>
      <c r="O343" t="s">
        <v>4769</v>
      </c>
    </row>
    <row r="344" spans="1:18">
      <c r="A344">
        <v>343</v>
      </c>
      <c r="B344" t="s">
        <v>2600</v>
      </c>
      <c r="C344" t="s">
        <v>2751</v>
      </c>
      <c r="D344" t="s">
        <v>2752</v>
      </c>
      <c r="E344" t="s">
        <v>2752</v>
      </c>
      <c r="F344">
        <v>14.99</v>
      </c>
      <c r="G344" s="7">
        <v>1.39</v>
      </c>
      <c r="H344" t="s">
        <v>2753</v>
      </c>
      <c r="I344">
        <v>0.23630838218725581</v>
      </c>
      <c r="J344">
        <v>257</v>
      </c>
      <c r="M344" s="7">
        <v>1.39</v>
      </c>
      <c r="N344" t="s">
        <v>1787</v>
      </c>
    </row>
    <row r="345" spans="1:18">
      <c r="A345">
        <v>344</v>
      </c>
      <c r="B345" t="s">
        <v>2600</v>
      </c>
      <c r="C345" t="s">
        <v>2754</v>
      </c>
      <c r="D345" t="s">
        <v>1784</v>
      </c>
      <c r="E345" t="s">
        <v>1784</v>
      </c>
      <c r="F345">
        <v>8.89</v>
      </c>
      <c r="G345" s="7">
        <v>0.28000000000000003</v>
      </c>
      <c r="H345" t="s">
        <v>2755</v>
      </c>
      <c r="I345">
        <v>0.13213043090781174</v>
      </c>
      <c r="J345">
        <v>154</v>
      </c>
      <c r="M345" s="7">
        <v>0.28000000000000003</v>
      </c>
      <c r="N345" t="s">
        <v>4768</v>
      </c>
      <c r="O345" t="s">
        <v>4769</v>
      </c>
    </row>
    <row r="346" spans="1:18">
      <c r="A346">
        <v>345</v>
      </c>
      <c r="B346" t="s">
        <v>2600</v>
      </c>
      <c r="C346" t="s">
        <v>2756</v>
      </c>
      <c r="D346" t="s">
        <v>2695</v>
      </c>
      <c r="E346" t="s">
        <v>2695</v>
      </c>
      <c r="F346">
        <v>12.99</v>
      </c>
      <c r="G346" s="7">
        <v>0.25</v>
      </c>
      <c r="H346" t="s">
        <v>2225</v>
      </c>
      <c r="I346">
        <v>0.46679846003458836</v>
      </c>
      <c r="J346">
        <v>532</v>
      </c>
      <c r="M346" s="7">
        <v>0.25</v>
      </c>
      <c r="N346" t="s">
        <v>4768</v>
      </c>
      <c r="O346" t="s">
        <v>4769</v>
      </c>
    </row>
    <row r="347" spans="1:18" hidden="1">
      <c r="A347">
        <v>346</v>
      </c>
      <c r="B347" t="s">
        <v>2600</v>
      </c>
      <c r="C347" t="s">
        <v>2757</v>
      </c>
      <c r="D347" t="s">
        <v>2382</v>
      </c>
      <c r="E347" t="s">
        <v>2382</v>
      </c>
      <c r="F347">
        <v>19.989999999999998</v>
      </c>
      <c r="G347" s="7">
        <v>0.67</v>
      </c>
      <c r="H347" t="s">
        <v>1883</v>
      </c>
      <c r="I347">
        <v>0.92377014128450263</v>
      </c>
      <c r="M347" s="7">
        <v>0.67</v>
      </c>
      <c r="N347" t="s">
        <v>1787</v>
      </c>
    </row>
    <row r="348" spans="1:18" hidden="1">
      <c r="A348">
        <v>347</v>
      </c>
      <c r="B348" t="s">
        <v>2600</v>
      </c>
      <c r="C348" t="s">
        <v>2758</v>
      </c>
      <c r="D348" t="s">
        <v>1894</v>
      </c>
      <c r="E348" t="s">
        <v>1894</v>
      </c>
      <c r="F348">
        <v>8.99</v>
      </c>
      <c r="G348" s="7">
        <v>0.3</v>
      </c>
      <c r="H348" t="s">
        <v>2496</v>
      </c>
      <c r="I348">
        <v>0.62581945564745578</v>
      </c>
      <c r="M348" s="7">
        <v>0.3</v>
      </c>
      <c r="N348" t="s">
        <v>4768</v>
      </c>
      <c r="O348" t="s">
        <v>4769</v>
      </c>
    </row>
    <row r="349" spans="1:18" hidden="1">
      <c r="A349">
        <v>348</v>
      </c>
      <c r="B349" t="s">
        <v>2600</v>
      </c>
      <c r="C349" t="s">
        <v>2759</v>
      </c>
      <c r="D349" t="s">
        <v>2242</v>
      </c>
      <c r="E349" t="s">
        <v>2242</v>
      </c>
      <c r="F349">
        <v>9.99</v>
      </c>
      <c r="G349" s="7">
        <v>0.56000000000000005</v>
      </c>
      <c r="H349" t="s">
        <v>2760</v>
      </c>
      <c r="I349">
        <v>0.79395053288747142</v>
      </c>
      <c r="M349" s="7">
        <v>0.56000000000000005</v>
      </c>
      <c r="N349" t="s">
        <v>4768</v>
      </c>
      <c r="O349" t="s">
        <v>4769</v>
      </c>
    </row>
    <row r="350" spans="1:18">
      <c r="A350">
        <v>349</v>
      </c>
      <c r="B350" t="s">
        <v>2600</v>
      </c>
      <c r="C350" t="s">
        <v>2761</v>
      </c>
      <c r="D350" t="s">
        <v>2762</v>
      </c>
      <c r="E350" t="s">
        <v>2762</v>
      </c>
      <c r="F350">
        <v>11.99</v>
      </c>
      <c r="G350" s="7">
        <v>0.23</v>
      </c>
      <c r="H350" t="s">
        <v>2763</v>
      </c>
      <c r="I350">
        <v>3.4046321693314452E-2</v>
      </c>
      <c r="J350">
        <v>46</v>
      </c>
      <c r="M350" s="7">
        <v>0.23</v>
      </c>
      <c r="N350" t="s">
        <v>4768</v>
      </c>
      <c r="O350" t="s">
        <v>4769</v>
      </c>
    </row>
    <row r="351" spans="1:18" hidden="1">
      <c r="A351">
        <v>350</v>
      </c>
      <c r="B351" t="s">
        <v>2600</v>
      </c>
      <c r="C351" t="s">
        <v>2764</v>
      </c>
      <c r="D351" t="s">
        <v>2424</v>
      </c>
      <c r="E351" t="s">
        <v>2424</v>
      </c>
      <c r="F351">
        <v>15.99</v>
      </c>
      <c r="G351" s="7">
        <v>0.18</v>
      </c>
      <c r="H351" t="s">
        <v>2765</v>
      </c>
      <c r="I351">
        <v>0.85944176100046454</v>
      </c>
      <c r="M351" s="7">
        <v>0.18</v>
      </c>
      <c r="N351" t="s">
        <v>4768</v>
      </c>
      <c r="O351" t="s">
        <v>4769</v>
      </c>
    </row>
    <row r="352" spans="1:18" hidden="1">
      <c r="A352">
        <v>351</v>
      </c>
      <c r="B352" t="s">
        <v>2600</v>
      </c>
      <c r="C352" t="s">
        <v>2766</v>
      </c>
      <c r="D352" t="s">
        <v>2767</v>
      </c>
      <c r="E352" t="s">
        <v>2767</v>
      </c>
      <c r="F352">
        <v>9.99</v>
      </c>
      <c r="G352" s="7">
        <v>0.51</v>
      </c>
      <c r="H352" t="s">
        <v>2768</v>
      </c>
      <c r="I352">
        <v>0.82721802714369908</v>
      </c>
      <c r="M352" s="7">
        <v>0.51</v>
      </c>
      <c r="N352" t="s">
        <v>4768</v>
      </c>
      <c r="O352" t="s">
        <v>4769</v>
      </c>
    </row>
    <row r="353" spans="1:15">
      <c r="A353">
        <v>352</v>
      </c>
      <c r="B353" t="s">
        <v>2600</v>
      </c>
      <c r="C353" t="s">
        <v>2769</v>
      </c>
      <c r="D353" t="s">
        <v>2770</v>
      </c>
      <c r="E353" t="s">
        <v>2770</v>
      </c>
      <c r="F353">
        <v>13.99</v>
      </c>
      <c r="G353" s="7">
        <v>2.4300000000000002</v>
      </c>
      <c r="H353" t="s">
        <v>2771</v>
      </c>
      <c r="I353">
        <v>0.12222174431365185</v>
      </c>
      <c r="J353">
        <v>133</v>
      </c>
      <c r="M353" s="7">
        <v>2.4300000000000002</v>
      </c>
      <c r="N353" t="s">
        <v>4768</v>
      </c>
      <c r="O353" t="s">
        <v>4774</v>
      </c>
    </row>
    <row r="354" spans="1:15" hidden="1">
      <c r="A354">
        <v>353</v>
      </c>
      <c r="B354" t="s">
        <v>2600</v>
      </c>
      <c r="C354" t="s">
        <v>2772</v>
      </c>
      <c r="D354" t="s">
        <v>2025</v>
      </c>
      <c r="E354" t="s">
        <v>2025</v>
      </c>
      <c r="F354">
        <v>14.99</v>
      </c>
      <c r="G354" s="7">
        <v>0.23</v>
      </c>
      <c r="H354" t="s">
        <v>2763</v>
      </c>
      <c r="I354">
        <v>0.77726931346850581</v>
      </c>
      <c r="M354" s="7">
        <v>0.23</v>
      </c>
      <c r="N354" t="s">
        <v>4768</v>
      </c>
      <c r="O354" t="s">
        <v>4769</v>
      </c>
    </row>
    <row r="355" spans="1:15">
      <c r="A355">
        <v>354</v>
      </c>
      <c r="B355" t="s">
        <v>2600</v>
      </c>
      <c r="C355" t="s">
        <v>2773</v>
      </c>
      <c r="D355" t="s">
        <v>1784</v>
      </c>
      <c r="E355" t="s">
        <v>1784</v>
      </c>
      <c r="F355">
        <v>14.49</v>
      </c>
      <c r="G355" s="7">
        <v>0.45</v>
      </c>
      <c r="H355" t="s">
        <v>2774</v>
      </c>
      <c r="I355">
        <v>0.13041499249233857</v>
      </c>
      <c r="J355">
        <v>149</v>
      </c>
      <c r="M355" s="7">
        <v>0.45</v>
      </c>
      <c r="N355" t="s">
        <v>4768</v>
      </c>
      <c r="O355" t="s">
        <v>4769</v>
      </c>
    </row>
    <row r="356" spans="1:15">
      <c r="A356">
        <v>355</v>
      </c>
      <c r="B356" t="s">
        <v>2600</v>
      </c>
      <c r="C356" t="s">
        <v>2775</v>
      </c>
      <c r="D356" t="s">
        <v>2333</v>
      </c>
      <c r="E356" t="s">
        <v>2333</v>
      </c>
      <c r="F356">
        <v>11.99</v>
      </c>
      <c r="G356" s="7">
        <v>0.22</v>
      </c>
      <c r="H356" t="s">
        <v>2604</v>
      </c>
      <c r="I356">
        <v>7.1735735655118593E-2</v>
      </c>
      <c r="J356">
        <v>86</v>
      </c>
      <c r="M356" s="7">
        <v>0.22</v>
      </c>
      <c r="N356" t="s">
        <v>4768</v>
      </c>
      <c r="O356" t="s">
        <v>4769</v>
      </c>
    </row>
    <row r="357" spans="1:15">
      <c r="A357">
        <v>356</v>
      </c>
      <c r="B357" t="s">
        <v>2600</v>
      </c>
      <c r="C357" t="s">
        <v>2776</v>
      </c>
      <c r="D357" t="s">
        <v>2375</v>
      </c>
      <c r="E357" t="s">
        <v>2375</v>
      </c>
      <c r="F357">
        <v>10.89</v>
      </c>
      <c r="G357" s="7">
        <v>0.2</v>
      </c>
      <c r="H357" t="s">
        <v>2597</v>
      </c>
      <c r="I357">
        <v>0.31517810902304566</v>
      </c>
      <c r="J357">
        <v>350</v>
      </c>
      <c r="M357" s="7">
        <v>0.2</v>
      </c>
      <c r="N357" t="s">
        <v>4768</v>
      </c>
      <c r="O357" t="s">
        <v>4769</v>
      </c>
    </row>
    <row r="358" spans="1:15" hidden="1">
      <c r="A358">
        <v>357</v>
      </c>
      <c r="B358" t="s">
        <v>2600</v>
      </c>
      <c r="C358" t="s">
        <v>2777</v>
      </c>
      <c r="D358" t="s">
        <v>1792</v>
      </c>
      <c r="E358" t="s">
        <v>1792</v>
      </c>
      <c r="F358">
        <v>14.99</v>
      </c>
      <c r="G358" s="7">
        <v>3</v>
      </c>
      <c r="H358" t="s">
        <v>2219</v>
      </c>
      <c r="I358">
        <v>0.94162507342840907</v>
      </c>
      <c r="M358" s="7">
        <v>3</v>
      </c>
      <c r="N358" t="s">
        <v>4768</v>
      </c>
      <c r="O358" t="s">
        <v>4774</v>
      </c>
    </row>
    <row r="359" spans="1:15" hidden="1">
      <c r="A359">
        <v>358</v>
      </c>
      <c r="B359" t="s">
        <v>2600</v>
      </c>
      <c r="C359" t="s">
        <v>2778</v>
      </c>
      <c r="D359" t="s">
        <v>2749</v>
      </c>
      <c r="E359" t="s">
        <v>2749</v>
      </c>
      <c r="F359">
        <v>10.99</v>
      </c>
      <c r="G359" s="7">
        <v>0.52</v>
      </c>
      <c r="H359" t="s">
        <v>2779</v>
      </c>
      <c r="I359">
        <v>0.65313045554930949</v>
      </c>
      <c r="M359" s="7">
        <v>0.52</v>
      </c>
      <c r="N359" t="s">
        <v>4768</v>
      </c>
      <c r="O359" t="s">
        <v>4769</v>
      </c>
    </row>
    <row r="360" spans="1:15">
      <c r="A360">
        <v>359</v>
      </c>
      <c r="B360" t="s">
        <v>2600</v>
      </c>
      <c r="C360" t="s">
        <v>2780</v>
      </c>
      <c r="D360" t="s">
        <v>2781</v>
      </c>
      <c r="E360" t="s">
        <v>2781</v>
      </c>
      <c r="F360">
        <v>10.99</v>
      </c>
      <c r="G360" s="7">
        <v>0.18</v>
      </c>
      <c r="H360" t="s">
        <v>2765</v>
      </c>
      <c r="I360">
        <v>0.42491525420830767</v>
      </c>
      <c r="J360">
        <v>482</v>
      </c>
      <c r="M360" s="7">
        <v>0.18</v>
      </c>
      <c r="N360" t="s">
        <v>4768</v>
      </c>
      <c r="O360" t="s">
        <v>4769</v>
      </c>
    </row>
    <row r="361" spans="1:15">
      <c r="A361">
        <v>360</v>
      </c>
      <c r="B361" t="s">
        <v>2600</v>
      </c>
      <c r="C361" t="s">
        <v>2782</v>
      </c>
      <c r="D361" t="s">
        <v>2382</v>
      </c>
      <c r="E361" t="s">
        <v>2382</v>
      </c>
      <c r="F361">
        <v>19.989999999999998</v>
      </c>
      <c r="G361" s="7">
        <v>0.67</v>
      </c>
      <c r="H361" t="s">
        <v>1883</v>
      </c>
      <c r="I361">
        <v>0.16618962056279751</v>
      </c>
      <c r="J361">
        <v>194</v>
      </c>
      <c r="M361" s="7">
        <v>0.67</v>
      </c>
      <c r="N361" t="s">
        <v>1787</v>
      </c>
    </row>
    <row r="362" spans="1:15">
      <c r="A362">
        <v>361</v>
      </c>
      <c r="B362" t="s">
        <v>2600</v>
      </c>
      <c r="C362" t="s">
        <v>2783</v>
      </c>
      <c r="D362" t="s">
        <v>2781</v>
      </c>
      <c r="E362" t="s">
        <v>2781</v>
      </c>
      <c r="F362">
        <v>10.99</v>
      </c>
      <c r="G362" s="7">
        <v>0.18</v>
      </c>
      <c r="H362" t="s">
        <v>2765</v>
      </c>
      <c r="I362">
        <v>0.44918050924656161</v>
      </c>
      <c r="J362">
        <v>517</v>
      </c>
      <c r="M362" s="7">
        <v>0.18</v>
      </c>
      <c r="N362" t="s">
        <v>4768</v>
      </c>
      <c r="O362" t="s">
        <v>4769</v>
      </c>
    </row>
    <row r="363" spans="1:15">
      <c r="A363">
        <v>362</v>
      </c>
      <c r="B363" t="s">
        <v>2600</v>
      </c>
      <c r="C363" t="s">
        <v>2784</v>
      </c>
      <c r="D363" t="s">
        <v>2242</v>
      </c>
      <c r="E363" t="s">
        <v>2242</v>
      </c>
      <c r="F363">
        <v>10.99</v>
      </c>
      <c r="G363" s="7">
        <v>0.61</v>
      </c>
      <c r="H363" t="s">
        <v>2785</v>
      </c>
      <c r="I363">
        <v>0.37795551532167115</v>
      </c>
      <c r="J363">
        <v>419</v>
      </c>
      <c r="M363" s="7">
        <v>0.61</v>
      </c>
      <c r="N363" t="s">
        <v>4768</v>
      </c>
      <c r="O363" t="s">
        <v>4769</v>
      </c>
    </row>
    <row r="364" spans="1:15">
      <c r="A364">
        <v>363</v>
      </c>
      <c r="B364" t="s">
        <v>2600</v>
      </c>
      <c r="C364" t="s">
        <v>2786</v>
      </c>
      <c r="D364" t="s">
        <v>2593</v>
      </c>
      <c r="E364" t="s">
        <v>2593</v>
      </c>
      <c r="F364">
        <v>9.59</v>
      </c>
      <c r="G364" s="7">
        <v>1.74</v>
      </c>
      <c r="H364" t="s">
        <v>2787</v>
      </c>
      <c r="I364">
        <v>0.30570908188646895</v>
      </c>
      <c r="J364">
        <v>337</v>
      </c>
      <c r="M364" s="7">
        <v>1.74</v>
      </c>
      <c r="N364" t="s">
        <v>4768</v>
      </c>
      <c r="O364" t="s">
        <v>4774</v>
      </c>
    </row>
    <row r="365" spans="1:15" hidden="1">
      <c r="A365">
        <v>364</v>
      </c>
      <c r="B365" t="s">
        <v>2600</v>
      </c>
      <c r="C365" t="s">
        <v>2788</v>
      </c>
      <c r="D365" t="s">
        <v>1779</v>
      </c>
      <c r="E365" t="s">
        <v>1779</v>
      </c>
      <c r="F365">
        <v>8.99</v>
      </c>
      <c r="G365" s="7">
        <v>0.38</v>
      </c>
      <c r="H365" t="s">
        <v>2789</v>
      </c>
      <c r="I365">
        <v>0.77718965460112976</v>
      </c>
      <c r="M365" s="7">
        <v>0.38</v>
      </c>
      <c r="N365" t="s">
        <v>4768</v>
      </c>
      <c r="O365" t="s">
        <v>4769</v>
      </c>
    </row>
    <row r="366" spans="1:15">
      <c r="A366">
        <v>365</v>
      </c>
      <c r="B366" t="s">
        <v>2600</v>
      </c>
      <c r="C366" t="s">
        <v>2790</v>
      </c>
      <c r="D366" t="s">
        <v>2382</v>
      </c>
      <c r="E366" t="s">
        <v>2382</v>
      </c>
      <c r="F366">
        <v>15.99</v>
      </c>
      <c r="G366" s="7">
        <v>0.53</v>
      </c>
      <c r="H366" t="s">
        <v>2485</v>
      </c>
      <c r="I366">
        <v>0.12229117618930097</v>
      </c>
      <c r="J366">
        <v>135</v>
      </c>
      <c r="M366" s="7">
        <v>0.53</v>
      </c>
      <c r="N366" t="s">
        <v>1787</v>
      </c>
    </row>
    <row r="367" spans="1:15">
      <c r="A367">
        <v>366</v>
      </c>
      <c r="B367" t="s">
        <v>2600</v>
      </c>
      <c r="C367" t="s">
        <v>2791</v>
      </c>
      <c r="D367" t="s">
        <v>1779</v>
      </c>
      <c r="E367" t="s">
        <v>1779</v>
      </c>
      <c r="F367">
        <v>16.989999999999998</v>
      </c>
      <c r="G367" s="7">
        <v>0.71</v>
      </c>
      <c r="H367" t="s">
        <v>2792</v>
      </c>
      <c r="I367">
        <v>0.12367454940667644</v>
      </c>
      <c r="J367">
        <v>140</v>
      </c>
      <c r="M367" s="7">
        <v>0.71</v>
      </c>
      <c r="N367" t="s">
        <v>4768</v>
      </c>
      <c r="O367" t="s">
        <v>4769</v>
      </c>
    </row>
    <row r="368" spans="1:15" hidden="1">
      <c r="A368">
        <v>367</v>
      </c>
      <c r="B368" t="s">
        <v>2600</v>
      </c>
      <c r="C368" t="s">
        <v>2793</v>
      </c>
      <c r="D368" t="s">
        <v>2794</v>
      </c>
      <c r="E368" t="s">
        <v>2794</v>
      </c>
      <c r="F368">
        <v>9.89</v>
      </c>
      <c r="G368" s="7">
        <v>0.65</v>
      </c>
      <c r="H368" t="s">
        <v>2795</v>
      </c>
      <c r="I368">
        <v>0.61178968936812683</v>
      </c>
      <c r="M368" s="7">
        <v>0.65</v>
      </c>
      <c r="N368" t="s">
        <v>4768</v>
      </c>
      <c r="O368" t="s">
        <v>4769</v>
      </c>
    </row>
    <row r="369" spans="1:19" hidden="1">
      <c r="A369">
        <v>368</v>
      </c>
      <c r="B369" t="s">
        <v>2600</v>
      </c>
      <c r="C369" t="s">
        <v>2796</v>
      </c>
      <c r="D369" t="s">
        <v>2797</v>
      </c>
      <c r="E369" t="s">
        <v>2501</v>
      </c>
      <c r="F369">
        <v>9.59</v>
      </c>
      <c r="G369" s="7">
        <v>0.15</v>
      </c>
      <c r="H369" t="s">
        <v>2463</v>
      </c>
      <c r="I369">
        <v>0.77599153593345582</v>
      </c>
      <c r="M369" s="7">
        <v>0.15</v>
      </c>
      <c r="N369" t="s">
        <v>4768</v>
      </c>
      <c r="O369" t="s">
        <v>4769</v>
      </c>
    </row>
    <row r="370" spans="1:19" hidden="1">
      <c r="A370">
        <v>369</v>
      </c>
      <c r="B370" t="s">
        <v>2600</v>
      </c>
      <c r="C370" t="s">
        <v>2798</v>
      </c>
      <c r="D370" t="s">
        <v>2799</v>
      </c>
      <c r="E370" t="s">
        <v>2800</v>
      </c>
      <c r="F370">
        <v>6.99</v>
      </c>
      <c r="G370" s="7">
        <v>0.06</v>
      </c>
      <c r="H370" t="s">
        <v>2801</v>
      </c>
      <c r="I370">
        <v>0.69717905020141568</v>
      </c>
      <c r="M370" s="7">
        <v>0.06</v>
      </c>
      <c r="N370" t="s">
        <v>4768</v>
      </c>
      <c r="O370" t="s">
        <v>4770</v>
      </c>
      <c r="P370" t="s">
        <v>4771</v>
      </c>
      <c r="Q370" s="7">
        <v>0.87</v>
      </c>
      <c r="R370" t="s">
        <v>4768</v>
      </c>
      <c r="S370" t="s">
        <v>4778</v>
      </c>
    </row>
    <row r="371" spans="1:19">
      <c r="A371">
        <v>370</v>
      </c>
      <c r="B371" t="s">
        <v>2600</v>
      </c>
      <c r="C371" t="s">
        <v>2802</v>
      </c>
      <c r="D371" t="s">
        <v>2396</v>
      </c>
      <c r="E371" t="s">
        <v>2397</v>
      </c>
      <c r="F371">
        <v>9.99</v>
      </c>
      <c r="G371" s="7">
        <v>0.13</v>
      </c>
      <c r="H371" t="s">
        <v>2803</v>
      </c>
      <c r="I371">
        <v>0.27663552044345374</v>
      </c>
      <c r="J371">
        <v>303</v>
      </c>
      <c r="M371" s="7">
        <v>0.13</v>
      </c>
      <c r="N371" t="s">
        <v>4768</v>
      </c>
      <c r="O371" t="s">
        <v>4770</v>
      </c>
      <c r="P371" t="s">
        <v>4771</v>
      </c>
      <c r="Q371" s="7">
        <v>1.66</v>
      </c>
      <c r="R371" t="s">
        <v>4768</v>
      </c>
      <c r="S371" t="s">
        <v>4778</v>
      </c>
    </row>
    <row r="372" spans="1:19" hidden="1">
      <c r="A372">
        <v>371</v>
      </c>
      <c r="B372" t="s">
        <v>2600</v>
      </c>
      <c r="C372" t="s">
        <v>2804</v>
      </c>
      <c r="D372" t="s">
        <v>2805</v>
      </c>
      <c r="E372" t="s">
        <v>2806</v>
      </c>
      <c r="F372">
        <v>18.989999999999998</v>
      </c>
      <c r="G372" s="7">
        <v>0.19</v>
      </c>
      <c r="H372" t="s">
        <v>1840</v>
      </c>
      <c r="I372">
        <v>0.90181381117455883</v>
      </c>
      <c r="M372" s="7">
        <v>0.19</v>
      </c>
      <c r="N372" t="s">
        <v>4768</v>
      </c>
      <c r="O372" t="s">
        <v>4769</v>
      </c>
    </row>
    <row r="373" spans="1:19" hidden="1">
      <c r="A373">
        <v>372</v>
      </c>
      <c r="B373" t="s">
        <v>2600</v>
      </c>
      <c r="C373" t="s">
        <v>2807</v>
      </c>
      <c r="D373" t="s">
        <v>2808</v>
      </c>
      <c r="E373" t="s">
        <v>2809</v>
      </c>
      <c r="F373">
        <v>8.99</v>
      </c>
      <c r="G373" s="7">
        <v>0.11</v>
      </c>
      <c r="H373" t="s">
        <v>2810</v>
      </c>
      <c r="I373">
        <v>0.90153838169632372</v>
      </c>
      <c r="M373" s="7">
        <v>0.11</v>
      </c>
      <c r="N373" t="s">
        <v>4768</v>
      </c>
      <c r="O373" t="s">
        <v>4770</v>
      </c>
      <c r="P373" t="s">
        <v>4771</v>
      </c>
      <c r="Q373" s="7">
        <v>1.5</v>
      </c>
      <c r="R373" t="s">
        <v>4768</v>
      </c>
      <c r="S373" t="s">
        <v>4778</v>
      </c>
    </row>
    <row r="374" spans="1:19">
      <c r="A374">
        <v>373</v>
      </c>
      <c r="B374" t="s">
        <v>2600</v>
      </c>
      <c r="C374" t="s">
        <v>2811</v>
      </c>
      <c r="D374" t="s">
        <v>2812</v>
      </c>
      <c r="E374" t="s">
        <v>2813</v>
      </c>
      <c r="F374">
        <v>5.99</v>
      </c>
      <c r="G374" s="7">
        <v>0.03</v>
      </c>
      <c r="H374" t="s">
        <v>2814</v>
      </c>
      <c r="I374">
        <v>6.7596398638942401E-2</v>
      </c>
      <c r="J374">
        <v>83</v>
      </c>
      <c r="M374" s="7">
        <v>0.03</v>
      </c>
      <c r="N374" t="s">
        <v>4768</v>
      </c>
      <c r="O374" t="s">
        <v>4770</v>
      </c>
      <c r="P374" t="s">
        <v>4771</v>
      </c>
      <c r="Q374" s="7">
        <v>0.5</v>
      </c>
      <c r="R374" t="s">
        <v>4768</v>
      </c>
      <c r="S374" t="s">
        <v>4778</v>
      </c>
    </row>
    <row r="375" spans="1:19" hidden="1">
      <c r="A375">
        <v>374</v>
      </c>
      <c r="B375" t="s">
        <v>2600</v>
      </c>
      <c r="C375" t="s">
        <v>2815</v>
      </c>
      <c r="D375" t="s">
        <v>2799</v>
      </c>
      <c r="E375" t="s">
        <v>2800</v>
      </c>
      <c r="F375">
        <v>11.99</v>
      </c>
      <c r="G375" s="7">
        <v>0.1</v>
      </c>
      <c r="H375" t="s">
        <v>2816</v>
      </c>
      <c r="I375">
        <v>0.87852173977118542</v>
      </c>
      <c r="M375" s="7">
        <v>0.1</v>
      </c>
      <c r="N375" t="s">
        <v>4768</v>
      </c>
      <c r="O375" t="s">
        <v>4770</v>
      </c>
      <c r="P375" t="s">
        <v>4771</v>
      </c>
      <c r="Q375" s="7">
        <v>1.5</v>
      </c>
      <c r="R375" t="s">
        <v>4768</v>
      </c>
      <c r="S375" t="s">
        <v>4778</v>
      </c>
    </row>
    <row r="376" spans="1:19">
      <c r="A376">
        <v>375</v>
      </c>
      <c r="B376" t="s">
        <v>2600</v>
      </c>
      <c r="C376" t="s">
        <v>2817</v>
      </c>
      <c r="D376" t="s">
        <v>2818</v>
      </c>
      <c r="E376" t="s">
        <v>2736</v>
      </c>
      <c r="F376">
        <v>5.99</v>
      </c>
      <c r="G376" s="7">
        <v>0.03</v>
      </c>
      <c r="H376" t="s">
        <v>2814</v>
      </c>
      <c r="I376">
        <v>0.30942747031104678</v>
      </c>
      <c r="J376">
        <v>341</v>
      </c>
      <c r="M376" s="7">
        <v>0.03</v>
      </c>
      <c r="N376" t="s">
        <v>4768</v>
      </c>
      <c r="O376" t="s">
        <v>4770</v>
      </c>
      <c r="P376" t="s">
        <v>4771</v>
      </c>
      <c r="Q376" s="7">
        <v>0.5</v>
      </c>
      <c r="R376" t="s">
        <v>4768</v>
      </c>
      <c r="S376" t="s">
        <v>4778</v>
      </c>
    </row>
    <row r="377" spans="1:19">
      <c r="A377">
        <v>376</v>
      </c>
      <c r="B377" t="s">
        <v>2600</v>
      </c>
      <c r="C377" t="s">
        <v>2819</v>
      </c>
      <c r="D377" t="s">
        <v>2820</v>
      </c>
      <c r="E377" t="s">
        <v>2821</v>
      </c>
      <c r="F377">
        <v>6.99</v>
      </c>
      <c r="G377" s="7">
        <v>0.06</v>
      </c>
      <c r="H377" t="s">
        <v>2801</v>
      </c>
      <c r="I377">
        <v>6.3824438687907881E-2</v>
      </c>
      <c r="J377">
        <v>73</v>
      </c>
      <c r="M377" s="7">
        <v>0.06</v>
      </c>
      <c r="N377" t="s">
        <v>4768</v>
      </c>
      <c r="O377" t="s">
        <v>4770</v>
      </c>
      <c r="P377" t="s">
        <v>4771</v>
      </c>
      <c r="Q377" s="7">
        <v>0.87</v>
      </c>
      <c r="R377" t="s">
        <v>4768</v>
      </c>
      <c r="S377" t="s">
        <v>4778</v>
      </c>
    </row>
    <row r="378" spans="1:19">
      <c r="A378">
        <v>377</v>
      </c>
      <c r="B378" t="s">
        <v>2600</v>
      </c>
      <c r="C378" t="s">
        <v>2822</v>
      </c>
      <c r="D378" t="s">
        <v>2332</v>
      </c>
      <c r="E378" t="s">
        <v>2333</v>
      </c>
      <c r="F378">
        <v>9.69</v>
      </c>
      <c r="G378" s="7">
        <v>0.2</v>
      </c>
      <c r="H378" t="s">
        <v>2823</v>
      </c>
      <c r="I378">
        <v>0.5427326607791545</v>
      </c>
      <c r="J378">
        <v>603</v>
      </c>
      <c r="M378" s="7">
        <v>0.2</v>
      </c>
      <c r="N378" t="s">
        <v>4768</v>
      </c>
      <c r="O378" t="s">
        <v>4770</v>
      </c>
      <c r="P378" t="s">
        <v>4771</v>
      </c>
      <c r="Q378" s="7">
        <v>0.81</v>
      </c>
      <c r="R378" t="s">
        <v>4768</v>
      </c>
      <c r="S378" t="s">
        <v>4778</v>
      </c>
    </row>
    <row r="379" spans="1:19" hidden="1">
      <c r="A379">
        <v>378</v>
      </c>
      <c r="B379" t="s">
        <v>2600</v>
      </c>
      <c r="C379" t="s">
        <v>2824</v>
      </c>
      <c r="D379" t="s">
        <v>2825</v>
      </c>
      <c r="E379" t="s">
        <v>2478</v>
      </c>
      <c r="F379">
        <v>13.99</v>
      </c>
      <c r="G379" s="7">
        <v>0.39</v>
      </c>
      <c r="H379" t="s">
        <v>2826</v>
      </c>
      <c r="I379">
        <v>0.86727580231968149</v>
      </c>
      <c r="M379" s="7">
        <v>0.39</v>
      </c>
      <c r="N379" t="s">
        <v>4768</v>
      </c>
      <c r="O379" t="s">
        <v>4770</v>
      </c>
      <c r="P379" t="s">
        <v>4771</v>
      </c>
      <c r="Q379" s="7">
        <v>2.33</v>
      </c>
      <c r="R379" t="s">
        <v>4768</v>
      </c>
      <c r="S379" t="s">
        <v>4778</v>
      </c>
    </row>
    <row r="380" spans="1:19">
      <c r="A380">
        <v>379</v>
      </c>
      <c r="B380" t="s">
        <v>2600</v>
      </c>
      <c r="C380" t="s">
        <v>2827</v>
      </c>
      <c r="D380" t="s">
        <v>2828</v>
      </c>
      <c r="E380" t="s">
        <v>2829</v>
      </c>
      <c r="F380">
        <v>9.99</v>
      </c>
      <c r="G380" s="7">
        <v>0.38</v>
      </c>
      <c r="H380" t="s">
        <v>2830</v>
      </c>
      <c r="I380">
        <v>2.1269852212932761E-2</v>
      </c>
      <c r="J380">
        <v>27</v>
      </c>
      <c r="M380" s="7">
        <v>0.38</v>
      </c>
      <c r="N380" t="s">
        <v>4768</v>
      </c>
      <c r="O380" t="s">
        <v>4770</v>
      </c>
      <c r="P380" t="s">
        <v>4771</v>
      </c>
      <c r="Q380" s="7">
        <v>1.67</v>
      </c>
      <c r="R380" t="s">
        <v>4768</v>
      </c>
      <c r="S380" t="s">
        <v>4778</v>
      </c>
    </row>
    <row r="381" spans="1:19" hidden="1">
      <c r="A381">
        <v>380</v>
      </c>
      <c r="B381" t="s">
        <v>2600</v>
      </c>
      <c r="C381" t="s">
        <v>2831</v>
      </c>
      <c r="D381" t="s">
        <v>2832</v>
      </c>
      <c r="E381" t="s">
        <v>2054</v>
      </c>
      <c r="F381">
        <v>19.989999999999998</v>
      </c>
      <c r="G381" s="7">
        <v>0.21</v>
      </c>
      <c r="H381" t="s">
        <v>2833</v>
      </c>
      <c r="I381">
        <v>0.59544381052355755</v>
      </c>
      <c r="M381" s="7">
        <v>0.21</v>
      </c>
      <c r="N381" t="s">
        <v>4768</v>
      </c>
      <c r="O381" t="s">
        <v>4770</v>
      </c>
      <c r="P381" t="s">
        <v>4771</v>
      </c>
      <c r="Q381" s="7">
        <v>2.5</v>
      </c>
      <c r="R381" t="s">
        <v>1787</v>
      </c>
    </row>
    <row r="382" spans="1:19">
      <c r="A382">
        <v>381</v>
      </c>
      <c r="B382" t="s">
        <v>2600</v>
      </c>
      <c r="C382" t="s">
        <v>2834</v>
      </c>
      <c r="D382" t="s">
        <v>2835</v>
      </c>
      <c r="E382" t="s">
        <v>2836</v>
      </c>
      <c r="F382">
        <v>5.99</v>
      </c>
      <c r="G382" s="7">
        <v>0.05</v>
      </c>
      <c r="H382" t="s">
        <v>2837</v>
      </c>
      <c r="I382">
        <v>0.23462200738168981</v>
      </c>
      <c r="J382">
        <v>254</v>
      </c>
      <c r="M382" s="7">
        <v>0.05</v>
      </c>
      <c r="N382" t="s">
        <v>4768</v>
      </c>
      <c r="O382" t="s">
        <v>4770</v>
      </c>
      <c r="P382" t="s">
        <v>4771</v>
      </c>
      <c r="Q382" s="7">
        <v>0.75</v>
      </c>
      <c r="R382" t="s">
        <v>4768</v>
      </c>
      <c r="S382" t="s">
        <v>4778</v>
      </c>
    </row>
    <row r="383" spans="1:19">
      <c r="A383">
        <v>382</v>
      </c>
      <c r="B383" t="s">
        <v>2600</v>
      </c>
      <c r="C383" t="s">
        <v>2838</v>
      </c>
      <c r="D383" t="s">
        <v>2839</v>
      </c>
      <c r="E383" t="s">
        <v>1887</v>
      </c>
      <c r="F383">
        <v>5.99</v>
      </c>
      <c r="G383" s="7">
        <v>0.08</v>
      </c>
      <c r="H383" t="s">
        <v>2840</v>
      </c>
      <c r="I383">
        <v>4.6192228875309382E-2</v>
      </c>
      <c r="J383">
        <v>56</v>
      </c>
      <c r="M383" s="7">
        <v>0.08</v>
      </c>
      <c r="N383" t="s">
        <v>4768</v>
      </c>
      <c r="O383" t="s">
        <v>4770</v>
      </c>
      <c r="P383" t="s">
        <v>4771</v>
      </c>
      <c r="Q383" s="7">
        <v>0.5</v>
      </c>
      <c r="R383" t="s">
        <v>4768</v>
      </c>
      <c r="S383" t="s">
        <v>4778</v>
      </c>
    </row>
    <row r="384" spans="1:19">
      <c r="A384">
        <v>383</v>
      </c>
      <c r="B384" t="s">
        <v>2600</v>
      </c>
      <c r="C384" t="s">
        <v>2841</v>
      </c>
      <c r="D384" t="s">
        <v>2842</v>
      </c>
      <c r="E384" t="s">
        <v>2843</v>
      </c>
      <c r="F384">
        <v>7.99</v>
      </c>
      <c r="G384" s="7">
        <v>0.04</v>
      </c>
      <c r="H384" t="s">
        <v>2844</v>
      </c>
      <c r="I384">
        <v>0.20775622337894806</v>
      </c>
      <c r="J384">
        <v>228</v>
      </c>
      <c r="M384" s="7">
        <v>0.04</v>
      </c>
      <c r="N384" t="s">
        <v>4768</v>
      </c>
      <c r="O384" t="s">
        <v>4770</v>
      </c>
      <c r="P384" t="s">
        <v>4771</v>
      </c>
      <c r="Q384" s="7">
        <v>0.67</v>
      </c>
      <c r="R384" t="s">
        <v>4768</v>
      </c>
      <c r="S384" t="s">
        <v>4778</v>
      </c>
    </row>
    <row r="385" spans="1:19">
      <c r="A385">
        <v>384</v>
      </c>
      <c r="B385" t="s">
        <v>2600</v>
      </c>
      <c r="C385" t="s">
        <v>2845</v>
      </c>
      <c r="D385" t="s">
        <v>2846</v>
      </c>
      <c r="E385" t="s">
        <v>2847</v>
      </c>
      <c r="F385">
        <v>11.99</v>
      </c>
      <c r="G385" s="7">
        <v>0.14000000000000001</v>
      </c>
      <c r="H385" t="s">
        <v>2848</v>
      </c>
      <c r="I385">
        <v>0.52992887545557099</v>
      </c>
      <c r="J385">
        <v>587</v>
      </c>
      <c r="M385" s="7">
        <v>0.14000000000000001</v>
      </c>
      <c r="N385" t="s">
        <v>4768</v>
      </c>
      <c r="O385" t="s">
        <v>4769</v>
      </c>
      <c r="P385" t="s">
        <v>4771</v>
      </c>
      <c r="Q385" s="7">
        <v>1</v>
      </c>
      <c r="R385" t="s">
        <v>4768</v>
      </c>
      <c r="S385" t="s">
        <v>4778</v>
      </c>
    </row>
    <row r="386" spans="1:19" hidden="1">
      <c r="A386">
        <v>385</v>
      </c>
      <c r="B386" t="s">
        <v>2600</v>
      </c>
      <c r="C386" t="s">
        <v>2849</v>
      </c>
      <c r="D386" t="s">
        <v>2850</v>
      </c>
      <c r="E386" t="s">
        <v>2372</v>
      </c>
      <c r="F386">
        <v>15.99</v>
      </c>
      <c r="G386" s="7">
        <v>0.28999999999999998</v>
      </c>
      <c r="H386" t="s">
        <v>2851</v>
      </c>
      <c r="I386">
        <v>0.74399955264538542</v>
      </c>
      <c r="M386" s="7">
        <v>0.28999999999999998</v>
      </c>
      <c r="N386" t="s">
        <v>4768</v>
      </c>
      <c r="O386" t="s">
        <v>4770</v>
      </c>
      <c r="P386" t="s">
        <v>4771</v>
      </c>
      <c r="Q386" s="7">
        <v>2</v>
      </c>
      <c r="R386" t="s">
        <v>4768</v>
      </c>
      <c r="S386" t="s">
        <v>4778</v>
      </c>
    </row>
    <row r="387" spans="1:19" hidden="1">
      <c r="A387">
        <v>386</v>
      </c>
      <c r="B387" t="s">
        <v>2600</v>
      </c>
      <c r="C387" t="s">
        <v>2852</v>
      </c>
      <c r="D387" t="s">
        <v>2853</v>
      </c>
      <c r="E387" t="s">
        <v>1894</v>
      </c>
      <c r="F387">
        <v>11.99</v>
      </c>
      <c r="G387" s="7">
        <v>0.4</v>
      </c>
      <c r="H387" t="s">
        <v>2854</v>
      </c>
      <c r="I387">
        <v>0.84018507804391673</v>
      </c>
      <c r="M387" s="7">
        <v>0.4</v>
      </c>
      <c r="N387" t="s">
        <v>4768</v>
      </c>
      <c r="O387" t="s">
        <v>4770</v>
      </c>
      <c r="P387" t="s">
        <v>4771</v>
      </c>
      <c r="Q387" s="8">
        <v>1</v>
      </c>
      <c r="R387" t="s">
        <v>4768</v>
      </c>
      <c r="S387" t="s">
        <v>4778</v>
      </c>
    </row>
    <row r="388" spans="1:19">
      <c r="A388">
        <v>387</v>
      </c>
      <c r="B388" t="s">
        <v>2600</v>
      </c>
      <c r="C388" t="s">
        <v>2855</v>
      </c>
      <c r="D388" t="s">
        <v>2853</v>
      </c>
      <c r="E388" t="s">
        <v>1894</v>
      </c>
      <c r="F388">
        <v>15.49</v>
      </c>
      <c r="G388" s="7">
        <v>0.52</v>
      </c>
      <c r="H388" t="s">
        <v>2856</v>
      </c>
      <c r="I388">
        <v>5.8036020854402848E-2</v>
      </c>
      <c r="J388">
        <v>69</v>
      </c>
      <c r="M388" s="7">
        <v>0.52</v>
      </c>
      <c r="N388" t="s">
        <v>4768</v>
      </c>
      <c r="O388" t="s">
        <v>4770</v>
      </c>
      <c r="P388" t="s">
        <v>4771</v>
      </c>
      <c r="Q388" s="7">
        <v>2.58</v>
      </c>
      <c r="R388" t="s">
        <v>4768</v>
      </c>
      <c r="S388" t="s">
        <v>4778</v>
      </c>
    </row>
    <row r="389" spans="1:19">
      <c r="A389">
        <v>388</v>
      </c>
      <c r="B389" t="s">
        <v>2600</v>
      </c>
      <c r="C389" t="s">
        <v>2857</v>
      </c>
      <c r="D389" t="s">
        <v>2609</v>
      </c>
      <c r="E389" t="s">
        <v>2609</v>
      </c>
      <c r="F389">
        <v>14.99</v>
      </c>
      <c r="G389" s="7">
        <v>0.75</v>
      </c>
      <c r="H389" t="s">
        <v>2858</v>
      </c>
      <c r="I389">
        <v>0.49304991464204873</v>
      </c>
      <c r="J389">
        <v>560</v>
      </c>
      <c r="M389" s="7">
        <v>0.75</v>
      </c>
      <c r="N389" t="s">
        <v>4768</v>
      </c>
      <c r="O389" t="s">
        <v>4769</v>
      </c>
    </row>
    <row r="390" spans="1:19" hidden="1">
      <c r="A390">
        <v>389</v>
      </c>
      <c r="B390" t="s">
        <v>2600</v>
      </c>
      <c r="C390" t="s">
        <v>2859</v>
      </c>
      <c r="D390" t="s">
        <v>2860</v>
      </c>
      <c r="E390" t="s">
        <v>2860</v>
      </c>
      <c r="F390">
        <v>7.49</v>
      </c>
      <c r="G390" s="7">
        <v>0.15</v>
      </c>
      <c r="H390" t="s">
        <v>2463</v>
      </c>
      <c r="I390">
        <v>0.64663587310648019</v>
      </c>
      <c r="M390" s="7">
        <v>0.15</v>
      </c>
      <c r="N390" t="s">
        <v>4768</v>
      </c>
      <c r="O390" t="s">
        <v>4769</v>
      </c>
    </row>
    <row r="391" spans="1:19" hidden="1">
      <c r="A391">
        <v>390</v>
      </c>
      <c r="B391" t="s">
        <v>2600</v>
      </c>
      <c r="C391" t="s">
        <v>2861</v>
      </c>
      <c r="D391" t="s">
        <v>2862</v>
      </c>
      <c r="E391" t="s">
        <v>2863</v>
      </c>
      <c r="F391">
        <v>6.39</v>
      </c>
      <c r="G391" s="7">
        <v>0.16</v>
      </c>
      <c r="H391" t="s">
        <v>2864</v>
      </c>
      <c r="I391">
        <v>0.81584062370077004</v>
      </c>
      <c r="M391" s="7">
        <v>0.16</v>
      </c>
      <c r="N391" t="s">
        <v>4768</v>
      </c>
      <c r="O391" t="s">
        <v>4769</v>
      </c>
    </row>
    <row r="392" spans="1:19">
      <c r="A392">
        <v>391</v>
      </c>
      <c r="B392" t="s">
        <v>2600</v>
      </c>
      <c r="C392" t="s">
        <v>2865</v>
      </c>
      <c r="D392" t="s">
        <v>2866</v>
      </c>
      <c r="E392" t="s">
        <v>2867</v>
      </c>
      <c r="F392">
        <v>7.99</v>
      </c>
      <c r="G392" s="7">
        <v>0.15</v>
      </c>
      <c r="H392" t="s">
        <v>2463</v>
      </c>
      <c r="I392">
        <v>0.38878387833356454</v>
      </c>
      <c r="J392">
        <v>436</v>
      </c>
      <c r="M392" s="7">
        <v>0.15</v>
      </c>
      <c r="N392" t="s">
        <v>4768</v>
      </c>
      <c r="O392" t="s">
        <v>4769</v>
      </c>
    </row>
    <row r="393" spans="1:19" hidden="1">
      <c r="A393">
        <v>392</v>
      </c>
      <c r="B393" t="s">
        <v>2600</v>
      </c>
      <c r="C393" t="s">
        <v>2868</v>
      </c>
      <c r="D393" t="s">
        <v>2869</v>
      </c>
      <c r="E393" t="s">
        <v>2495</v>
      </c>
      <c r="F393">
        <v>7.29</v>
      </c>
      <c r="G393" s="7">
        <v>0.16</v>
      </c>
      <c r="H393" t="s">
        <v>2864</v>
      </c>
      <c r="I393">
        <v>0.98907035287797906</v>
      </c>
      <c r="M393" s="7">
        <v>0.16</v>
      </c>
      <c r="N393" t="s">
        <v>4768</v>
      </c>
      <c r="O393" t="s">
        <v>4769</v>
      </c>
    </row>
    <row r="394" spans="1:19">
      <c r="A394">
        <v>393</v>
      </c>
      <c r="B394" t="s">
        <v>2600</v>
      </c>
      <c r="C394" t="s">
        <v>2870</v>
      </c>
      <c r="D394" t="s">
        <v>2720</v>
      </c>
      <c r="E394" t="s">
        <v>2720</v>
      </c>
      <c r="F394">
        <v>12.99</v>
      </c>
      <c r="G394" s="7">
        <v>0.34</v>
      </c>
      <c r="H394" t="s">
        <v>2871</v>
      </c>
      <c r="I394">
        <v>0.5440072854430964</v>
      </c>
      <c r="J394">
        <v>605</v>
      </c>
      <c r="M394" s="7">
        <v>0.34</v>
      </c>
      <c r="N394" t="s">
        <v>4768</v>
      </c>
      <c r="O394" t="s">
        <v>4769</v>
      </c>
    </row>
    <row r="395" spans="1:19">
      <c r="A395">
        <v>394</v>
      </c>
      <c r="B395" t="s">
        <v>2600</v>
      </c>
      <c r="C395" t="s">
        <v>2872</v>
      </c>
      <c r="D395" t="s">
        <v>2873</v>
      </c>
      <c r="E395" t="s">
        <v>2873</v>
      </c>
      <c r="F395">
        <v>6.99</v>
      </c>
      <c r="G395" s="7">
        <v>0.16</v>
      </c>
      <c r="H395" t="s">
        <v>2864</v>
      </c>
      <c r="I395">
        <v>0.1115577344542712</v>
      </c>
      <c r="J395">
        <v>123</v>
      </c>
      <c r="M395" s="7">
        <v>0.16</v>
      </c>
      <c r="N395" t="s">
        <v>4768</v>
      </c>
      <c r="O395" t="s">
        <v>4769</v>
      </c>
    </row>
    <row r="396" spans="1:19">
      <c r="A396">
        <v>395</v>
      </c>
      <c r="B396" t="s">
        <v>2600</v>
      </c>
      <c r="C396" t="s">
        <v>2874</v>
      </c>
      <c r="D396" t="s">
        <v>2333</v>
      </c>
      <c r="E396" t="s">
        <v>2333</v>
      </c>
      <c r="F396">
        <v>6.79</v>
      </c>
      <c r="G396" s="7">
        <v>0.14000000000000001</v>
      </c>
      <c r="H396" t="s">
        <v>2491</v>
      </c>
      <c r="I396">
        <v>4.1732249862579729E-2</v>
      </c>
      <c r="J396">
        <v>51</v>
      </c>
      <c r="M396" s="7">
        <v>0.14000000000000001</v>
      </c>
      <c r="N396" t="s">
        <v>4768</v>
      </c>
      <c r="O396" t="s">
        <v>4769</v>
      </c>
    </row>
    <row r="397" spans="1:19" hidden="1">
      <c r="A397">
        <v>396</v>
      </c>
      <c r="B397" t="s">
        <v>2600</v>
      </c>
      <c r="C397" t="s">
        <v>2875</v>
      </c>
      <c r="D397" t="s">
        <v>2876</v>
      </c>
      <c r="E397" t="s">
        <v>2877</v>
      </c>
      <c r="F397">
        <v>8.99</v>
      </c>
      <c r="G397" s="7">
        <v>0.13</v>
      </c>
      <c r="H397" t="s">
        <v>1888</v>
      </c>
      <c r="I397">
        <v>0.96983760436602606</v>
      </c>
      <c r="M397" s="7">
        <v>0.13</v>
      </c>
      <c r="N397" t="s">
        <v>4768</v>
      </c>
      <c r="O397" t="s">
        <v>4769</v>
      </c>
    </row>
    <row r="398" spans="1:19" hidden="1">
      <c r="A398">
        <v>397</v>
      </c>
      <c r="B398" t="s">
        <v>2600</v>
      </c>
      <c r="C398" t="s">
        <v>2878</v>
      </c>
      <c r="D398" t="s">
        <v>2879</v>
      </c>
      <c r="E398" t="s">
        <v>2879</v>
      </c>
      <c r="F398">
        <v>7.49</v>
      </c>
      <c r="G398" s="7">
        <v>0.1</v>
      </c>
      <c r="H398" t="s">
        <v>2297</v>
      </c>
      <c r="I398">
        <v>0.60116929282957321</v>
      </c>
      <c r="M398" s="7">
        <v>0.1</v>
      </c>
      <c r="N398" t="s">
        <v>4768</v>
      </c>
      <c r="O398" t="s">
        <v>4769</v>
      </c>
    </row>
    <row r="399" spans="1:19">
      <c r="A399">
        <v>398</v>
      </c>
      <c r="B399" t="s">
        <v>2600</v>
      </c>
      <c r="C399" t="s">
        <v>2880</v>
      </c>
      <c r="D399" t="s">
        <v>2881</v>
      </c>
      <c r="E399" t="s">
        <v>2881</v>
      </c>
      <c r="F399">
        <v>8.69</v>
      </c>
      <c r="G399" s="7">
        <v>0.2</v>
      </c>
      <c r="H399" t="s">
        <v>2597</v>
      </c>
      <c r="I399">
        <v>0.18072741343953125</v>
      </c>
      <c r="J399">
        <v>208</v>
      </c>
      <c r="M399" s="7">
        <v>0.2</v>
      </c>
      <c r="N399" t="s">
        <v>4768</v>
      </c>
      <c r="O399" t="s">
        <v>4769</v>
      </c>
    </row>
    <row r="400" spans="1:19">
      <c r="A400">
        <v>399</v>
      </c>
      <c r="B400" t="s">
        <v>2600</v>
      </c>
      <c r="C400" t="s">
        <v>2882</v>
      </c>
      <c r="D400" t="s">
        <v>2462</v>
      </c>
      <c r="E400" t="s">
        <v>2462</v>
      </c>
      <c r="F400">
        <v>8.59</v>
      </c>
      <c r="G400" s="7">
        <v>0.15</v>
      </c>
      <c r="H400" t="s">
        <v>2463</v>
      </c>
      <c r="I400">
        <v>0.17091516842202303</v>
      </c>
      <c r="J400">
        <v>197</v>
      </c>
      <c r="M400" s="7">
        <v>0.15</v>
      </c>
      <c r="N400" t="s">
        <v>4768</v>
      </c>
      <c r="O400" t="s">
        <v>4769</v>
      </c>
    </row>
    <row r="401" spans="1:18">
      <c r="A401">
        <v>400</v>
      </c>
      <c r="B401" t="s">
        <v>2600</v>
      </c>
      <c r="C401" t="s">
        <v>2883</v>
      </c>
      <c r="D401" t="s">
        <v>2884</v>
      </c>
      <c r="E401" t="s">
        <v>2884</v>
      </c>
      <c r="F401">
        <v>7.89</v>
      </c>
      <c r="G401" s="7">
        <v>0.23</v>
      </c>
      <c r="H401" t="s">
        <v>2763</v>
      </c>
      <c r="I401">
        <v>0.12588316636735031</v>
      </c>
      <c r="J401">
        <v>144</v>
      </c>
      <c r="M401" s="7">
        <v>0.23</v>
      </c>
      <c r="N401" t="s">
        <v>4768</v>
      </c>
      <c r="O401" t="s">
        <v>4769</v>
      </c>
    </row>
    <row r="402" spans="1:18">
      <c r="A402">
        <v>401</v>
      </c>
      <c r="B402" t="s">
        <v>2600</v>
      </c>
      <c r="C402" t="s">
        <v>2885</v>
      </c>
      <c r="D402" t="s">
        <v>2609</v>
      </c>
      <c r="E402" t="s">
        <v>2609</v>
      </c>
      <c r="F402">
        <v>12.49</v>
      </c>
      <c r="G402" s="7">
        <v>0.63</v>
      </c>
      <c r="H402" t="s">
        <v>2886</v>
      </c>
      <c r="I402">
        <v>0.17431019227139077</v>
      </c>
      <c r="J402">
        <v>199</v>
      </c>
      <c r="M402" s="7">
        <v>0.63</v>
      </c>
      <c r="N402" t="s">
        <v>4768</v>
      </c>
      <c r="O402" t="s">
        <v>4769</v>
      </c>
    </row>
    <row r="403" spans="1:18">
      <c r="A403">
        <v>402</v>
      </c>
      <c r="B403" t="s">
        <v>2600</v>
      </c>
      <c r="C403" t="s">
        <v>2887</v>
      </c>
      <c r="D403" t="s">
        <v>2025</v>
      </c>
      <c r="E403" t="s">
        <v>2025</v>
      </c>
      <c r="F403">
        <v>6.49</v>
      </c>
      <c r="G403" s="7">
        <v>0.1</v>
      </c>
      <c r="H403" t="s">
        <v>2297</v>
      </c>
      <c r="I403">
        <v>0.50000869482141497</v>
      </c>
      <c r="J403">
        <v>564</v>
      </c>
      <c r="M403" s="7">
        <v>0.1</v>
      </c>
      <c r="N403" t="s">
        <v>4768</v>
      </c>
      <c r="O403" t="s">
        <v>4769</v>
      </c>
    </row>
    <row r="404" spans="1:18" hidden="1">
      <c r="A404">
        <v>403</v>
      </c>
      <c r="B404" t="s">
        <v>2600</v>
      </c>
      <c r="C404" t="s">
        <v>2888</v>
      </c>
      <c r="D404" t="s">
        <v>2333</v>
      </c>
      <c r="E404" t="s">
        <v>2333</v>
      </c>
      <c r="F404">
        <v>6.79</v>
      </c>
      <c r="G404" s="7">
        <v>0.14000000000000001</v>
      </c>
      <c r="H404" t="s">
        <v>2491</v>
      </c>
      <c r="I404">
        <v>0.67959278751684271</v>
      </c>
      <c r="M404" s="7">
        <v>0.14000000000000001</v>
      </c>
      <c r="N404" t="s">
        <v>4768</v>
      </c>
      <c r="O404" t="s">
        <v>4769</v>
      </c>
    </row>
    <row r="405" spans="1:18" hidden="1">
      <c r="A405">
        <v>404</v>
      </c>
      <c r="B405" t="s">
        <v>2600</v>
      </c>
      <c r="C405" t="s">
        <v>2889</v>
      </c>
      <c r="D405" t="s">
        <v>2890</v>
      </c>
      <c r="E405" t="s">
        <v>2891</v>
      </c>
      <c r="F405">
        <v>7.99</v>
      </c>
      <c r="G405" s="7">
        <v>0.12</v>
      </c>
      <c r="H405" t="s">
        <v>2336</v>
      </c>
      <c r="I405">
        <v>0.83119781537184512</v>
      </c>
      <c r="M405" s="7">
        <v>0.12</v>
      </c>
      <c r="N405" t="s">
        <v>4768</v>
      </c>
      <c r="O405" t="s">
        <v>4769</v>
      </c>
    </row>
    <row r="406" spans="1:18">
      <c r="A406">
        <v>405</v>
      </c>
      <c r="B406" t="s">
        <v>2600</v>
      </c>
      <c r="C406" t="s">
        <v>2892</v>
      </c>
      <c r="D406" t="s">
        <v>2893</v>
      </c>
      <c r="E406" t="s">
        <v>2630</v>
      </c>
      <c r="F406">
        <v>13.39</v>
      </c>
      <c r="G406" s="7">
        <v>0.17</v>
      </c>
      <c r="H406" t="s">
        <v>2894</v>
      </c>
      <c r="I406">
        <v>0.43097086626421077</v>
      </c>
      <c r="J406">
        <v>490</v>
      </c>
      <c r="M406" s="7">
        <v>0.17</v>
      </c>
      <c r="N406" t="s">
        <v>4768</v>
      </c>
      <c r="O406" t="s">
        <v>4770</v>
      </c>
      <c r="P406" t="s">
        <v>4771</v>
      </c>
      <c r="Q406" s="7">
        <v>1.67</v>
      </c>
      <c r="R406" t="s">
        <v>1787</v>
      </c>
    </row>
    <row r="407" spans="1:18" hidden="1">
      <c r="A407">
        <v>406</v>
      </c>
      <c r="B407" t="s">
        <v>2600</v>
      </c>
      <c r="C407" t="s">
        <v>2895</v>
      </c>
      <c r="D407" t="s">
        <v>1779</v>
      </c>
      <c r="E407" t="s">
        <v>1779</v>
      </c>
      <c r="F407">
        <v>7.99</v>
      </c>
      <c r="G407" s="7">
        <v>0.33</v>
      </c>
      <c r="H407" t="s">
        <v>2747</v>
      </c>
      <c r="I407">
        <v>0.86372383661230223</v>
      </c>
      <c r="M407" s="7">
        <v>0.33</v>
      </c>
      <c r="N407" t="s">
        <v>4768</v>
      </c>
      <c r="O407" t="s">
        <v>4769</v>
      </c>
    </row>
    <row r="408" spans="1:18" hidden="1">
      <c r="A408">
        <v>407</v>
      </c>
      <c r="B408" t="s">
        <v>2600</v>
      </c>
      <c r="C408" t="s">
        <v>2896</v>
      </c>
      <c r="D408" t="s">
        <v>2897</v>
      </c>
      <c r="E408" t="s">
        <v>2128</v>
      </c>
      <c r="F408">
        <v>13.39</v>
      </c>
      <c r="G408" s="7">
        <v>3.35</v>
      </c>
      <c r="H408" t="s">
        <v>2898</v>
      </c>
      <c r="I408">
        <v>0.84469639268476715</v>
      </c>
      <c r="M408" s="7">
        <v>3.35</v>
      </c>
      <c r="N408" t="s">
        <v>4768</v>
      </c>
      <c r="O408" t="s">
        <v>4774</v>
      </c>
    </row>
    <row r="409" spans="1:18">
      <c r="A409">
        <v>408</v>
      </c>
      <c r="B409" t="s">
        <v>2600</v>
      </c>
      <c r="C409" t="s">
        <v>2899</v>
      </c>
      <c r="D409" t="s">
        <v>1914</v>
      </c>
      <c r="E409" t="s">
        <v>1914</v>
      </c>
      <c r="F409">
        <v>6.89</v>
      </c>
      <c r="G409" s="7">
        <v>2.2999999999999998</v>
      </c>
      <c r="H409" t="s">
        <v>2900</v>
      </c>
      <c r="I409">
        <v>0.15605516445106515</v>
      </c>
      <c r="J409">
        <v>187</v>
      </c>
      <c r="M409" s="7">
        <v>2.2999999999999998</v>
      </c>
      <c r="N409" t="s">
        <v>4768</v>
      </c>
      <c r="O409" t="s">
        <v>4774</v>
      </c>
    </row>
    <row r="410" spans="1:18" hidden="1">
      <c r="A410">
        <v>409</v>
      </c>
      <c r="B410" t="s">
        <v>2600</v>
      </c>
      <c r="C410" t="s">
        <v>2901</v>
      </c>
      <c r="D410" t="s">
        <v>2609</v>
      </c>
      <c r="E410" t="s">
        <v>2609</v>
      </c>
      <c r="F410">
        <v>7.99</v>
      </c>
      <c r="G410" s="7">
        <v>0.4</v>
      </c>
      <c r="H410" t="s">
        <v>2548</v>
      </c>
      <c r="I410">
        <v>0.6459403494905317</v>
      </c>
      <c r="M410" s="7">
        <v>0.4</v>
      </c>
      <c r="N410" t="s">
        <v>4768</v>
      </c>
      <c r="O410" t="s">
        <v>4769</v>
      </c>
    </row>
    <row r="411" spans="1:18" hidden="1">
      <c r="A411">
        <v>410</v>
      </c>
      <c r="B411" t="s">
        <v>2600</v>
      </c>
      <c r="C411" t="s">
        <v>2902</v>
      </c>
      <c r="D411" t="s">
        <v>1894</v>
      </c>
      <c r="E411" t="s">
        <v>1894</v>
      </c>
      <c r="F411">
        <v>6.29</v>
      </c>
      <c r="G411" s="7">
        <v>0.21</v>
      </c>
      <c r="H411" t="s">
        <v>2903</v>
      </c>
      <c r="I411">
        <v>0.98759740160920717</v>
      </c>
      <c r="M411" s="7">
        <v>0.21</v>
      </c>
      <c r="N411" t="s">
        <v>4768</v>
      </c>
      <c r="O411" t="s">
        <v>4769</v>
      </c>
    </row>
    <row r="412" spans="1:18">
      <c r="A412">
        <v>411</v>
      </c>
      <c r="B412" t="s">
        <v>2600</v>
      </c>
      <c r="C412" t="s">
        <v>2904</v>
      </c>
      <c r="D412" t="s">
        <v>1894</v>
      </c>
      <c r="E412" t="s">
        <v>1894</v>
      </c>
      <c r="F412">
        <v>4.99</v>
      </c>
      <c r="G412" s="7">
        <v>0.17</v>
      </c>
      <c r="H412" t="s">
        <v>1952</v>
      </c>
      <c r="I412">
        <v>0.15799961833739418</v>
      </c>
      <c r="J412">
        <v>188</v>
      </c>
      <c r="M412" s="7">
        <v>0.17</v>
      </c>
      <c r="N412" t="s">
        <v>4768</v>
      </c>
      <c r="O412" t="s">
        <v>4769</v>
      </c>
    </row>
    <row r="413" spans="1:18">
      <c r="A413">
        <v>412</v>
      </c>
      <c r="B413" t="s">
        <v>2600</v>
      </c>
      <c r="C413" t="s">
        <v>2905</v>
      </c>
      <c r="D413" t="s">
        <v>1779</v>
      </c>
      <c r="E413" t="s">
        <v>1779</v>
      </c>
      <c r="F413">
        <v>6.99</v>
      </c>
      <c r="G413" s="7">
        <v>0.28999999999999998</v>
      </c>
      <c r="H413" t="s">
        <v>2906</v>
      </c>
      <c r="I413">
        <v>0.34170092985359024</v>
      </c>
      <c r="J413">
        <v>379</v>
      </c>
      <c r="M413" s="7">
        <v>0.28999999999999998</v>
      </c>
      <c r="N413" t="s">
        <v>4768</v>
      </c>
      <c r="O413" t="s">
        <v>4769</v>
      </c>
    </row>
    <row r="414" spans="1:18" hidden="1">
      <c r="A414">
        <v>413</v>
      </c>
      <c r="B414" t="s">
        <v>2600</v>
      </c>
      <c r="C414" t="s">
        <v>2907</v>
      </c>
      <c r="D414" t="s">
        <v>2382</v>
      </c>
      <c r="E414" t="s">
        <v>2382</v>
      </c>
      <c r="F414">
        <v>13.59</v>
      </c>
      <c r="G414" s="7">
        <v>0.45</v>
      </c>
      <c r="H414" t="s">
        <v>2908</v>
      </c>
      <c r="I414">
        <v>0.63171662504166881</v>
      </c>
      <c r="M414" s="7">
        <v>0.45</v>
      </c>
      <c r="N414" t="s">
        <v>1787</v>
      </c>
    </row>
    <row r="415" spans="1:18">
      <c r="A415">
        <v>414</v>
      </c>
      <c r="B415" t="s">
        <v>2600</v>
      </c>
      <c r="C415" t="s">
        <v>2909</v>
      </c>
      <c r="D415" t="s">
        <v>2910</v>
      </c>
      <c r="E415" t="s">
        <v>1879</v>
      </c>
      <c r="F415">
        <v>15.59</v>
      </c>
      <c r="G415" s="7">
        <v>0.33</v>
      </c>
      <c r="H415" t="s">
        <v>1871</v>
      </c>
      <c r="I415">
        <v>0.38655423322356619</v>
      </c>
      <c r="J415">
        <v>432</v>
      </c>
      <c r="M415" s="7">
        <v>0.33</v>
      </c>
      <c r="N415" t="s">
        <v>1787</v>
      </c>
    </row>
    <row r="416" spans="1:18">
      <c r="A416">
        <v>415</v>
      </c>
      <c r="B416" t="s">
        <v>2600</v>
      </c>
      <c r="C416" t="s">
        <v>2909</v>
      </c>
      <c r="D416" t="s">
        <v>2911</v>
      </c>
      <c r="E416" t="s">
        <v>2912</v>
      </c>
      <c r="F416">
        <v>14.49</v>
      </c>
      <c r="G416" s="7">
        <v>0.27</v>
      </c>
      <c r="H416" t="s">
        <v>2658</v>
      </c>
      <c r="I416">
        <v>8.0858975442738235E-2</v>
      </c>
      <c r="J416">
        <v>97</v>
      </c>
      <c r="M416" s="7">
        <v>0.27</v>
      </c>
      <c r="N416" t="s">
        <v>1787</v>
      </c>
    </row>
    <row r="417" spans="1:18" hidden="1">
      <c r="A417">
        <v>416</v>
      </c>
      <c r="B417" t="s">
        <v>2600</v>
      </c>
      <c r="C417" t="s">
        <v>2913</v>
      </c>
      <c r="D417" t="s">
        <v>1784</v>
      </c>
      <c r="E417" t="s">
        <v>1784</v>
      </c>
      <c r="F417">
        <v>4.59</v>
      </c>
      <c r="G417" s="7">
        <v>0.14000000000000001</v>
      </c>
      <c r="H417" t="s">
        <v>2491</v>
      </c>
      <c r="I417">
        <v>0.70438712995775721</v>
      </c>
      <c r="M417" s="7">
        <v>0.14000000000000001</v>
      </c>
      <c r="N417" t="s">
        <v>4768</v>
      </c>
      <c r="O417" t="s">
        <v>4769</v>
      </c>
    </row>
    <row r="418" spans="1:18">
      <c r="A418">
        <v>417</v>
      </c>
      <c r="B418" t="s">
        <v>2600</v>
      </c>
      <c r="C418" t="s">
        <v>2914</v>
      </c>
      <c r="D418" t="s">
        <v>2867</v>
      </c>
      <c r="E418" t="s">
        <v>2867</v>
      </c>
      <c r="F418">
        <v>8.7899999999999991</v>
      </c>
      <c r="G418" s="7">
        <v>0.16</v>
      </c>
      <c r="H418" t="s">
        <v>2864</v>
      </c>
      <c r="I418">
        <v>0.10918600685192981</v>
      </c>
      <c r="J418">
        <v>120</v>
      </c>
      <c r="M418" s="7">
        <v>0.16</v>
      </c>
      <c r="N418" t="s">
        <v>4768</v>
      </c>
      <c r="O418" t="s">
        <v>4769</v>
      </c>
    </row>
    <row r="419" spans="1:18">
      <c r="A419">
        <v>418</v>
      </c>
      <c r="B419" t="s">
        <v>2600</v>
      </c>
      <c r="C419" t="s">
        <v>2915</v>
      </c>
      <c r="D419" t="s">
        <v>2603</v>
      </c>
      <c r="E419" t="s">
        <v>2603</v>
      </c>
      <c r="F419">
        <v>4.99</v>
      </c>
      <c r="G419" s="7">
        <v>0.13</v>
      </c>
      <c r="H419" t="s">
        <v>1888</v>
      </c>
      <c r="I419">
        <v>0.32858667076730697</v>
      </c>
      <c r="J419">
        <v>362</v>
      </c>
      <c r="M419" s="7">
        <v>0.13</v>
      </c>
      <c r="N419" t="s">
        <v>4768</v>
      </c>
      <c r="O419" t="s">
        <v>4769</v>
      </c>
    </row>
    <row r="420" spans="1:18">
      <c r="A420">
        <v>419</v>
      </c>
      <c r="B420" t="s">
        <v>2600</v>
      </c>
      <c r="C420" t="s">
        <v>2916</v>
      </c>
      <c r="D420" t="s">
        <v>2333</v>
      </c>
      <c r="E420" t="s">
        <v>2333</v>
      </c>
      <c r="F420">
        <v>3.69</v>
      </c>
      <c r="G420" s="7">
        <v>0.08</v>
      </c>
      <c r="H420" t="s">
        <v>2279</v>
      </c>
      <c r="I420">
        <v>6.7498872544183075E-2</v>
      </c>
      <c r="J420">
        <v>82</v>
      </c>
      <c r="M420" s="7">
        <v>0.08</v>
      </c>
      <c r="N420" t="s">
        <v>4768</v>
      </c>
      <c r="O420" t="s">
        <v>4769</v>
      </c>
    </row>
    <row r="421" spans="1:18">
      <c r="A421">
        <v>420</v>
      </c>
      <c r="B421" t="s">
        <v>2600</v>
      </c>
      <c r="C421" t="s">
        <v>2917</v>
      </c>
      <c r="D421" t="s">
        <v>1791</v>
      </c>
      <c r="E421" t="s">
        <v>1791</v>
      </c>
      <c r="F421">
        <v>6.79</v>
      </c>
      <c r="G421" s="7">
        <v>0.24</v>
      </c>
      <c r="H421" t="s">
        <v>2502</v>
      </c>
      <c r="I421">
        <v>0.17059268229398517</v>
      </c>
      <c r="J421">
        <v>196</v>
      </c>
      <c r="M421" s="7">
        <v>0.24</v>
      </c>
      <c r="N421" t="s">
        <v>4768</v>
      </c>
      <c r="O421" t="s">
        <v>4769</v>
      </c>
    </row>
    <row r="422" spans="1:18">
      <c r="A422">
        <v>421</v>
      </c>
      <c r="B422" t="s">
        <v>2600</v>
      </c>
      <c r="C422" t="s">
        <v>2918</v>
      </c>
      <c r="D422" t="s">
        <v>2720</v>
      </c>
      <c r="E422" t="s">
        <v>2720</v>
      </c>
      <c r="F422">
        <v>6.99</v>
      </c>
      <c r="G422" s="7">
        <v>0.18</v>
      </c>
      <c r="H422" t="s">
        <v>2765</v>
      </c>
      <c r="I422">
        <v>0.53885122498254401</v>
      </c>
      <c r="J422">
        <v>595</v>
      </c>
      <c r="M422" s="7">
        <v>0.18</v>
      </c>
      <c r="N422" t="s">
        <v>4768</v>
      </c>
      <c r="O422" t="s">
        <v>4769</v>
      </c>
    </row>
    <row r="423" spans="1:18">
      <c r="A423">
        <v>422</v>
      </c>
      <c r="B423" t="s">
        <v>2600</v>
      </c>
      <c r="C423" t="s">
        <v>2919</v>
      </c>
      <c r="D423" t="s">
        <v>2920</v>
      </c>
      <c r="E423" t="s">
        <v>2920</v>
      </c>
      <c r="F423">
        <v>14.99</v>
      </c>
      <c r="G423" s="7">
        <v>0.57999999999999996</v>
      </c>
      <c r="H423" t="s">
        <v>2921</v>
      </c>
      <c r="I423">
        <v>0.51415226430753724</v>
      </c>
      <c r="J423">
        <v>572</v>
      </c>
      <c r="M423" s="7">
        <v>0.57999999999999996</v>
      </c>
      <c r="N423" t="s">
        <v>1787</v>
      </c>
    </row>
    <row r="424" spans="1:18">
      <c r="A424">
        <v>423</v>
      </c>
      <c r="B424" t="s">
        <v>2600</v>
      </c>
      <c r="C424" t="s">
        <v>2922</v>
      </c>
      <c r="D424" t="s">
        <v>2609</v>
      </c>
      <c r="E424" t="s">
        <v>2609</v>
      </c>
      <c r="F424">
        <v>6.49</v>
      </c>
      <c r="G424" s="7">
        <v>0.33</v>
      </c>
      <c r="H424" t="s">
        <v>2747</v>
      </c>
      <c r="I424">
        <v>0.18935316885036568</v>
      </c>
      <c r="J424">
        <v>214</v>
      </c>
      <c r="M424" s="7">
        <v>0.33</v>
      </c>
      <c r="N424" t="s">
        <v>4768</v>
      </c>
      <c r="O424" t="s">
        <v>4769</v>
      </c>
    </row>
    <row r="425" spans="1:18" hidden="1">
      <c r="A425">
        <v>424</v>
      </c>
      <c r="B425" t="s">
        <v>2600</v>
      </c>
      <c r="C425" t="s">
        <v>2923</v>
      </c>
      <c r="D425" t="s">
        <v>2924</v>
      </c>
      <c r="E425" t="s">
        <v>2925</v>
      </c>
      <c r="F425">
        <v>15.59</v>
      </c>
      <c r="G425" s="7">
        <v>0.33</v>
      </c>
      <c r="H425" t="s">
        <v>2926</v>
      </c>
      <c r="I425">
        <v>0.80754103758253504</v>
      </c>
      <c r="M425" s="7">
        <v>0.33</v>
      </c>
      <c r="N425" t="s">
        <v>4768</v>
      </c>
      <c r="O425" t="s">
        <v>4769</v>
      </c>
      <c r="P425" t="s">
        <v>4771</v>
      </c>
      <c r="Q425" s="7">
        <v>0.43</v>
      </c>
      <c r="R425" t="s">
        <v>1787</v>
      </c>
    </row>
    <row r="426" spans="1:18" hidden="1">
      <c r="A426">
        <v>425</v>
      </c>
      <c r="B426" t="s">
        <v>2600</v>
      </c>
      <c r="C426" t="s">
        <v>2927</v>
      </c>
      <c r="D426" t="s">
        <v>1791</v>
      </c>
      <c r="E426" t="s">
        <v>1791</v>
      </c>
      <c r="F426">
        <v>5.49</v>
      </c>
      <c r="G426" s="7">
        <v>0.2</v>
      </c>
      <c r="H426" t="s">
        <v>2597</v>
      </c>
      <c r="I426">
        <v>0.83183266681636714</v>
      </c>
      <c r="M426" s="7">
        <v>0.2</v>
      </c>
      <c r="N426" t="s">
        <v>4768</v>
      </c>
      <c r="O426" t="s">
        <v>4769</v>
      </c>
    </row>
    <row r="427" spans="1:18" hidden="1">
      <c r="A427">
        <v>426</v>
      </c>
      <c r="B427" t="s">
        <v>2600</v>
      </c>
      <c r="C427" t="s">
        <v>2928</v>
      </c>
      <c r="D427" t="s">
        <v>2929</v>
      </c>
      <c r="E427" t="s">
        <v>2929</v>
      </c>
      <c r="F427">
        <v>7.49</v>
      </c>
      <c r="G427" s="7">
        <v>0.3</v>
      </c>
      <c r="H427" t="s">
        <v>2496</v>
      </c>
      <c r="I427">
        <v>0.7920930245718093</v>
      </c>
      <c r="M427" s="7">
        <v>0.3</v>
      </c>
      <c r="N427" t="s">
        <v>4768</v>
      </c>
      <c r="O427" t="s">
        <v>4769</v>
      </c>
    </row>
    <row r="428" spans="1:18" hidden="1">
      <c r="A428">
        <v>427</v>
      </c>
      <c r="B428" t="s">
        <v>2600</v>
      </c>
      <c r="C428" t="s">
        <v>2930</v>
      </c>
      <c r="D428" t="s">
        <v>1791</v>
      </c>
      <c r="E428" t="s">
        <v>1791</v>
      </c>
      <c r="F428">
        <v>6.89</v>
      </c>
      <c r="G428" s="7">
        <v>0.25</v>
      </c>
      <c r="H428" t="s">
        <v>2225</v>
      </c>
      <c r="I428">
        <v>0.74435375516537694</v>
      </c>
      <c r="M428" s="7">
        <v>0.25</v>
      </c>
      <c r="N428" t="s">
        <v>4768</v>
      </c>
      <c r="O428" t="s">
        <v>4769</v>
      </c>
    </row>
    <row r="429" spans="1:18">
      <c r="A429">
        <v>428</v>
      </c>
      <c r="B429" t="s">
        <v>2600</v>
      </c>
      <c r="C429" t="s">
        <v>2931</v>
      </c>
      <c r="D429" t="s">
        <v>1791</v>
      </c>
      <c r="E429" t="s">
        <v>1791</v>
      </c>
      <c r="F429">
        <v>6.99</v>
      </c>
      <c r="G429" s="7">
        <v>0.25</v>
      </c>
      <c r="H429" t="s">
        <v>2225</v>
      </c>
      <c r="I429">
        <v>0.16238279417785462</v>
      </c>
      <c r="J429">
        <v>191</v>
      </c>
      <c r="M429" s="7">
        <v>0.25</v>
      </c>
      <c r="N429" t="s">
        <v>4768</v>
      </c>
      <c r="O429" t="s">
        <v>4769</v>
      </c>
    </row>
    <row r="430" spans="1:18" hidden="1">
      <c r="A430">
        <v>429</v>
      </c>
      <c r="B430" t="s">
        <v>2600</v>
      </c>
      <c r="C430" t="s">
        <v>2932</v>
      </c>
      <c r="D430" t="s">
        <v>2676</v>
      </c>
      <c r="E430" t="s">
        <v>2676</v>
      </c>
      <c r="F430">
        <v>7.29</v>
      </c>
      <c r="G430" s="7">
        <v>0.17</v>
      </c>
      <c r="H430" t="s">
        <v>1952</v>
      </c>
      <c r="I430">
        <v>0.74293024067055258</v>
      </c>
      <c r="M430" s="7">
        <v>0.17</v>
      </c>
      <c r="N430" t="s">
        <v>4768</v>
      </c>
      <c r="O430" t="s">
        <v>4769</v>
      </c>
    </row>
    <row r="431" spans="1:18" hidden="1">
      <c r="A431">
        <v>430</v>
      </c>
      <c r="B431" t="s">
        <v>2600</v>
      </c>
      <c r="C431" t="s">
        <v>2933</v>
      </c>
      <c r="D431" t="s">
        <v>2934</v>
      </c>
      <c r="E431" t="s">
        <v>2054</v>
      </c>
      <c r="F431">
        <v>8.99</v>
      </c>
      <c r="G431" s="7">
        <v>0.09</v>
      </c>
      <c r="H431" t="s">
        <v>2282</v>
      </c>
      <c r="I431">
        <v>0.83019774480869446</v>
      </c>
      <c r="M431" s="7">
        <v>0.09</v>
      </c>
      <c r="N431" t="s">
        <v>4768</v>
      </c>
      <c r="O431" t="s">
        <v>4769</v>
      </c>
    </row>
    <row r="432" spans="1:18" hidden="1">
      <c r="A432">
        <v>431</v>
      </c>
      <c r="B432" t="s">
        <v>2600</v>
      </c>
      <c r="C432" t="s">
        <v>2935</v>
      </c>
      <c r="D432" t="s">
        <v>2936</v>
      </c>
      <c r="E432" t="s">
        <v>2936</v>
      </c>
      <c r="F432">
        <v>7.99</v>
      </c>
      <c r="G432" s="7">
        <v>0.23</v>
      </c>
      <c r="H432" t="s">
        <v>2763</v>
      </c>
      <c r="I432">
        <v>0.78840286365469325</v>
      </c>
      <c r="M432" s="7">
        <v>0.23</v>
      </c>
      <c r="N432" t="s">
        <v>4768</v>
      </c>
      <c r="O432" t="s">
        <v>4769</v>
      </c>
    </row>
    <row r="433" spans="1:15" hidden="1">
      <c r="A433">
        <v>432</v>
      </c>
      <c r="B433" t="s">
        <v>2600</v>
      </c>
      <c r="C433" t="s">
        <v>2937</v>
      </c>
      <c r="D433" t="s">
        <v>2612</v>
      </c>
      <c r="E433" t="s">
        <v>2612</v>
      </c>
      <c r="F433">
        <v>17.690000000000001</v>
      </c>
      <c r="G433" s="7">
        <v>6.29</v>
      </c>
      <c r="H433" t="s">
        <v>2938</v>
      </c>
      <c r="I433">
        <v>0.96389953414244389</v>
      </c>
      <c r="M433" s="7">
        <v>6.29</v>
      </c>
      <c r="N433" t="s">
        <v>4768</v>
      </c>
      <c r="O433" t="s">
        <v>4774</v>
      </c>
    </row>
    <row r="434" spans="1:15" hidden="1">
      <c r="A434">
        <v>433</v>
      </c>
      <c r="B434" t="s">
        <v>2600</v>
      </c>
      <c r="C434" t="s">
        <v>2939</v>
      </c>
      <c r="D434" t="s">
        <v>2940</v>
      </c>
      <c r="E434" t="s">
        <v>2941</v>
      </c>
      <c r="F434">
        <v>12.99</v>
      </c>
      <c r="G434" s="7">
        <v>2.71</v>
      </c>
      <c r="H434" t="s">
        <v>2942</v>
      </c>
      <c r="I434">
        <v>0.70929934418095242</v>
      </c>
      <c r="M434" s="7">
        <v>2.71</v>
      </c>
      <c r="N434" t="s">
        <v>4768</v>
      </c>
      <c r="O434" t="s">
        <v>4774</v>
      </c>
    </row>
    <row r="435" spans="1:15">
      <c r="A435">
        <v>434</v>
      </c>
      <c r="B435" t="s">
        <v>2600</v>
      </c>
      <c r="C435" t="s">
        <v>2943</v>
      </c>
      <c r="D435" t="s">
        <v>1914</v>
      </c>
      <c r="E435" t="s">
        <v>1914</v>
      </c>
      <c r="F435">
        <v>9.99</v>
      </c>
      <c r="G435" s="7">
        <v>3.33</v>
      </c>
      <c r="H435" t="s">
        <v>2344</v>
      </c>
      <c r="I435">
        <v>0.50703243196942316</v>
      </c>
      <c r="J435">
        <v>568</v>
      </c>
      <c r="M435" s="7">
        <v>3.33</v>
      </c>
      <c r="N435" t="s">
        <v>4768</v>
      </c>
      <c r="O435" t="s">
        <v>4774</v>
      </c>
    </row>
    <row r="436" spans="1:15" hidden="1">
      <c r="A436">
        <v>435</v>
      </c>
      <c r="B436" t="s">
        <v>2600</v>
      </c>
      <c r="C436" t="s">
        <v>2944</v>
      </c>
      <c r="D436" t="s">
        <v>1914</v>
      </c>
      <c r="E436" t="s">
        <v>1914</v>
      </c>
      <c r="F436">
        <v>8.89</v>
      </c>
      <c r="G436" s="7">
        <v>2.96</v>
      </c>
      <c r="H436" t="s">
        <v>2945</v>
      </c>
      <c r="I436">
        <v>0.58432180908459352</v>
      </c>
      <c r="M436" s="7">
        <v>2.96</v>
      </c>
      <c r="N436" t="s">
        <v>4768</v>
      </c>
      <c r="O436" t="s">
        <v>4774</v>
      </c>
    </row>
    <row r="437" spans="1:15" hidden="1">
      <c r="A437">
        <v>436</v>
      </c>
      <c r="B437" t="s">
        <v>2600</v>
      </c>
      <c r="C437" t="s">
        <v>2946</v>
      </c>
      <c r="D437" t="s">
        <v>1792</v>
      </c>
      <c r="E437" t="s">
        <v>1792</v>
      </c>
      <c r="F437">
        <v>23.99</v>
      </c>
      <c r="G437" s="7">
        <v>4.8</v>
      </c>
      <c r="H437" t="s">
        <v>2947</v>
      </c>
      <c r="I437">
        <v>0.58139035964023156</v>
      </c>
      <c r="M437" s="7">
        <v>4.8</v>
      </c>
      <c r="N437" t="s">
        <v>4768</v>
      </c>
      <c r="O437" t="s">
        <v>4774</v>
      </c>
    </row>
    <row r="438" spans="1:15" hidden="1">
      <c r="A438">
        <v>437</v>
      </c>
      <c r="B438" t="s">
        <v>2600</v>
      </c>
      <c r="C438" t="s">
        <v>2948</v>
      </c>
      <c r="D438" t="s">
        <v>2189</v>
      </c>
      <c r="E438" t="s">
        <v>2189</v>
      </c>
      <c r="F438">
        <v>13.99</v>
      </c>
      <c r="G438" s="7">
        <v>1</v>
      </c>
      <c r="H438" t="s">
        <v>2949</v>
      </c>
      <c r="I438">
        <v>0.57016229773575311</v>
      </c>
      <c r="M438" s="7">
        <v>1</v>
      </c>
      <c r="N438" t="s">
        <v>4768</v>
      </c>
      <c r="O438" t="s">
        <v>4769</v>
      </c>
    </row>
    <row r="439" spans="1:15" hidden="1">
      <c r="A439">
        <v>438</v>
      </c>
      <c r="B439" t="s">
        <v>2600</v>
      </c>
      <c r="C439" t="s">
        <v>2950</v>
      </c>
      <c r="D439" t="s">
        <v>2920</v>
      </c>
      <c r="E439" t="s">
        <v>2920</v>
      </c>
      <c r="F439">
        <v>14.99</v>
      </c>
      <c r="G439" s="7">
        <v>0.57999999999999996</v>
      </c>
      <c r="H439" t="s">
        <v>2921</v>
      </c>
      <c r="I439">
        <v>0.64348042431466002</v>
      </c>
      <c r="M439" s="7">
        <v>0.57999999999999996</v>
      </c>
      <c r="N439" t="s">
        <v>1787</v>
      </c>
    </row>
    <row r="440" spans="1:15" hidden="1">
      <c r="A440">
        <v>439</v>
      </c>
      <c r="B440" t="s">
        <v>2600</v>
      </c>
      <c r="C440" t="s">
        <v>2951</v>
      </c>
      <c r="D440" t="s">
        <v>2287</v>
      </c>
      <c r="E440" t="s">
        <v>2287</v>
      </c>
      <c r="F440">
        <v>39.99</v>
      </c>
      <c r="G440" s="7">
        <v>0.67</v>
      </c>
      <c r="H440" t="s">
        <v>1883</v>
      </c>
      <c r="I440">
        <v>0.8425328471041853</v>
      </c>
      <c r="M440" s="7">
        <v>0.67</v>
      </c>
      <c r="N440" t="s">
        <v>1787</v>
      </c>
    </row>
    <row r="441" spans="1:15" hidden="1">
      <c r="A441">
        <v>440</v>
      </c>
      <c r="B441" t="s">
        <v>2600</v>
      </c>
      <c r="C441" t="s">
        <v>2952</v>
      </c>
      <c r="D441" t="s">
        <v>1830</v>
      </c>
      <c r="E441" t="s">
        <v>1830</v>
      </c>
      <c r="F441">
        <v>36.99</v>
      </c>
      <c r="G441" s="7">
        <v>0.31</v>
      </c>
      <c r="H441" t="s">
        <v>2059</v>
      </c>
      <c r="I441">
        <v>0.89789638951994422</v>
      </c>
      <c r="M441" s="7">
        <v>0.31</v>
      </c>
      <c r="N441" t="s">
        <v>1787</v>
      </c>
    </row>
    <row r="442" spans="1:15" hidden="1">
      <c r="A442">
        <v>441</v>
      </c>
      <c r="B442" t="s">
        <v>2600</v>
      </c>
      <c r="C442" t="s">
        <v>2953</v>
      </c>
      <c r="D442" t="s">
        <v>1830</v>
      </c>
      <c r="E442" t="s">
        <v>1830</v>
      </c>
      <c r="F442">
        <v>36.99</v>
      </c>
      <c r="G442" s="7">
        <v>0.31</v>
      </c>
      <c r="H442" t="s">
        <v>2059</v>
      </c>
      <c r="I442">
        <v>0.84458464745123563</v>
      </c>
      <c r="M442" s="7">
        <v>0.31</v>
      </c>
      <c r="N442" t="s">
        <v>1787</v>
      </c>
    </row>
    <row r="443" spans="1:15">
      <c r="A443">
        <v>442</v>
      </c>
      <c r="B443" t="s">
        <v>2600</v>
      </c>
      <c r="C443" t="s">
        <v>2954</v>
      </c>
      <c r="D443" t="s">
        <v>1830</v>
      </c>
      <c r="E443" t="s">
        <v>1830</v>
      </c>
      <c r="F443">
        <v>36.99</v>
      </c>
      <c r="G443" s="7">
        <v>0.31</v>
      </c>
      <c r="H443" t="s">
        <v>2059</v>
      </c>
      <c r="I443">
        <v>0.47372317162108735</v>
      </c>
      <c r="J443">
        <v>541</v>
      </c>
      <c r="M443" s="7">
        <v>0.31</v>
      </c>
      <c r="N443" t="s">
        <v>1787</v>
      </c>
    </row>
    <row r="444" spans="1:15">
      <c r="A444">
        <v>443</v>
      </c>
      <c r="B444" t="s">
        <v>2600</v>
      </c>
      <c r="C444" t="s">
        <v>2955</v>
      </c>
      <c r="D444" t="s">
        <v>2956</v>
      </c>
      <c r="E444" t="s">
        <v>2956</v>
      </c>
      <c r="F444">
        <v>42.99</v>
      </c>
      <c r="G444" s="7">
        <v>0.43</v>
      </c>
      <c r="H444" t="s">
        <v>2957</v>
      </c>
      <c r="I444">
        <v>0.34896564985261913</v>
      </c>
      <c r="J444">
        <v>386</v>
      </c>
      <c r="M444" s="7">
        <v>0.43</v>
      </c>
      <c r="N444" t="s">
        <v>1787</v>
      </c>
    </row>
    <row r="445" spans="1:15">
      <c r="A445">
        <v>444</v>
      </c>
      <c r="B445" t="s">
        <v>2600</v>
      </c>
      <c r="C445" t="s">
        <v>2958</v>
      </c>
      <c r="D445" t="s">
        <v>2583</v>
      </c>
      <c r="E445" t="s">
        <v>2583</v>
      </c>
      <c r="F445">
        <v>36.99</v>
      </c>
      <c r="G445" s="7">
        <v>0.51</v>
      </c>
      <c r="H445" t="s">
        <v>2959</v>
      </c>
      <c r="I445">
        <v>0.34835575707902722</v>
      </c>
      <c r="J445">
        <v>384</v>
      </c>
      <c r="M445" s="7">
        <v>0.51</v>
      </c>
      <c r="N445" t="s">
        <v>1787</v>
      </c>
    </row>
    <row r="446" spans="1:15" hidden="1">
      <c r="A446">
        <v>445</v>
      </c>
      <c r="B446" t="s">
        <v>2600</v>
      </c>
      <c r="C446" t="s">
        <v>2960</v>
      </c>
      <c r="D446" t="s">
        <v>2956</v>
      </c>
      <c r="E446" t="s">
        <v>2956</v>
      </c>
      <c r="F446">
        <v>42.99</v>
      </c>
      <c r="G446" s="7">
        <v>0.43</v>
      </c>
      <c r="H446" t="s">
        <v>2957</v>
      </c>
      <c r="I446">
        <v>0.70346902610902362</v>
      </c>
      <c r="M446" s="7">
        <v>0.43</v>
      </c>
      <c r="N446" t="s">
        <v>1787</v>
      </c>
    </row>
    <row r="447" spans="1:15" hidden="1">
      <c r="A447">
        <v>446</v>
      </c>
      <c r="B447" t="s">
        <v>2600</v>
      </c>
      <c r="C447" t="s">
        <v>2961</v>
      </c>
      <c r="D447" t="s">
        <v>2956</v>
      </c>
      <c r="E447" t="s">
        <v>2956</v>
      </c>
      <c r="F447">
        <v>29.99</v>
      </c>
      <c r="G447" s="7">
        <v>0.3</v>
      </c>
      <c r="H447" t="s">
        <v>2962</v>
      </c>
      <c r="I447">
        <v>0.77976336686980485</v>
      </c>
      <c r="M447" s="7">
        <v>0.3</v>
      </c>
      <c r="N447" t="s">
        <v>1787</v>
      </c>
    </row>
    <row r="448" spans="1:15">
      <c r="A448">
        <v>447</v>
      </c>
      <c r="B448" t="s">
        <v>2600</v>
      </c>
      <c r="C448" t="s">
        <v>2963</v>
      </c>
      <c r="D448" t="s">
        <v>2180</v>
      </c>
      <c r="E448" t="s">
        <v>2180</v>
      </c>
      <c r="F448">
        <v>11.99</v>
      </c>
      <c r="G448" s="7">
        <v>4.8</v>
      </c>
      <c r="H448" t="s">
        <v>2947</v>
      </c>
      <c r="I448">
        <v>0.20246651533130255</v>
      </c>
      <c r="J448">
        <v>224</v>
      </c>
      <c r="M448" s="7">
        <v>4.8</v>
      </c>
      <c r="N448" t="s">
        <v>4768</v>
      </c>
      <c r="O448" t="s">
        <v>4774</v>
      </c>
    </row>
    <row r="449" spans="1:15" hidden="1">
      <c r="A449">
        <v>448</v>
      </c>
      <c r="B449" t="s">
        <v>2600</v>
      </c>
      <c r="C449" t="s">
        <v>2964</v>
      </c>
      <c r="D449" t="s">
        <v>2180</v>
      </c>
      <c r="E449" t="s">
        <v>2180</v>
      </c>
      <c r="F449">
        <v>11.99</v>
      </c>
      <c r="G449" s="7">
        <v>4.8</v>
      </c>
      <c r="H449" t="s">
        <v>2947</v>
      </c>
      <c r="I449">
        <v>0.95836402269363496</v>
      </c>
      <c r="M449" s="7">
        <v>4.8</v>
      </c>
      <c r="N449" t="s">
        <v>4768</v>
      </c>
      <c r="O449" t="s">
        <v>4774</v>
      </c>
    </row>
    <row r="450" spans="1:15" hidden="1">
      <c r="A450">
        <v>449</v>
      </c>
      <c r="B450" t="s">
        <v>2600</v>
      </c>
      <c r="C450" t="s">
        <v>2965</v>
      </c>
      <c r="D450" t="s">
        <v>1914</v>
      </c>
      <c r="E450" t="s">
        <v>1914</v>
      </c>
      <c r="F450">
        <v>15.49</v>
      </c>
      <c r="G450" s="7">
        <v>5.16</v>
      </c>
      <c r="H450" t="s">
        <v>2966</v>
      </c>
      <c r="I450">
        <v>0.60728847304101563</v>
      </c>
      <c r="M450" s="7">
        <v>5.16</v>
      </c>
      <c r="N450" t="s">
        <v>4768</v>
      </c>
      <c r="O450" t="s">
        <v>4774</v>
      </c>
    </row>
    <row r="451" spans="1:15" hidden="1">
      <c r="A451">
        <v>450</v>
      </c>
      <c r="B451" t="s">
        <v>2600</v>
      </c>
      <c r="C451" t="s">
        <v>2967</v>
      </c>
      <c r="D451" t="s">
        <v>1914</v>
      </c>
      <c r="E451" t="s">
        <v>1914</v>
      </c>
      <c r="F451">
        <v>15.99</v>
      </c>
      <c r="G451" s="7">
        <v>5.33</v>
      </c>
      <c r="H451" t="s">
        <v>2554</v>
      </c>
      <c r="I451">
        <v>0.80034861349749242</v>
      </c>
      <c r="M451" s="7">
        <v>5.33</v>
      </c>
      <c r="N451" t="s">
        <v>4768</v>
      </c>
      <c r="O451" t="s">
        <v>4774</v>
      </c>
    </row>
    <row r="452" spans="1:15">
      <c r="A452">
        <v>451</v>
      </c>
      <c r="B452" t="s">
        <v>2600</v>
      </c>
      <c r="C452" t="s">
        <v>2968</v>
      </c>
      <c r="D452" t="s">
        <v>1890</v>
      </c>
      <c r="E452" t="s">
        <v>1890</v>
      </c>
      <c r="F452">
        <v>9.99</v>
      </c>
      <c r="G452" s="7">
        <v>5</v>
      </c>
      <c r="H452" t="s">
        <v>2969</v>
      </c>
      <c r="I452">
        <v>0.16171821780865514</v>
      </c>
      <c r="J452">
        <v>189</v>
      </c>
      <c r="M452" s="7">
        <v>5</v>
      </c>
      <c r="N452" t="s">
        <v>4768</v>
      </c>
      <c r="O452" t="s">
        <v>4774</v>
      </c>
    </row>
    <row r="453" spans="1:15" hidden="1">
      <c r="A453">
        <v>452</v>
      </c>
      <c r="B453" t="s">
        <v>2600</v>
      </c>
      <c r="C453" t="s">
        <v>2970</v>
      </c>
      <c r="D453" t="s">
        <v>1890</v>
      </c>
      <c r="E453" t="s">
        <v>1890</v>
      </c>
      <c r="F453">
        <v>9.99</v>
      </c>
      <c r="G453" s="7">
        <v>5</v>
      </c>
      <c r="H453" t="s">
        <v>2969</v>
      </c>
      <c r="I453">
        <v>0.61216994503935251</v>
      </c>
      <c r="M453" s="7">
        <v>5</v>
      </c>
      <c r="N453" t="s">
        <v>4768</v>
      </c>
      <c r="O453" t="s">
        <v>4774</v>
      </c>
    </row>
    <row r="454" spans="1:15">
      <c r="A454">
        <v>453</v>
      </c>
      <c r="B454" t="s">
        <v>2600</v>
      </c>
      <c r="C454" t="s">
        <v>2971</v>
      </c>
      <c r="D454" t="s">
        <v>1890</v>
      </c>
      <c r="E454" t="s">
        <v>1890</v>
      </c>
      <c r="F454">
        <v>10.99</v>
      </c>
      <c r="G454" s="7">
        <v>5.5</v>
      </c>
      <c r="H454" t="s">
        <v>2239</v>
      </c>
      <c r="I454">
        <v>0.35905383648809674</v>
      </c>
      <c r="J454">
        <v>402</v>
      </c>
      <c r="M454" s="7">
        <v>5.5</v>
      </c>
      <c r="N454" t="s">
        <v>4768</v>
      </c>
      <c r="O454" t="s">
        <v>4774</v>
      </c>
    </row>
    <row r="455" spans="1:15">
      <c r="A455">
        <v>454</v>
      </c>
      <c r="B455" t="s">
        <v>2600</v>
      </c>
      <c r="C455" t="s">
        <v>2972</v>
      </c>
      <c r="D455" t="s">
        <v>2180</v>
      </c>
      <c r="E455" t="s">
        <v>2180</v>
      </c>
      <c r="F455">
        <v>17.989999999999998</v>
      </c>
      <c r="G455" s="7">
        <v>7.2</v>
      </c>
      <c r="H455" t="s">
        <v>2560</v>
      </c>
      <c r="I455">
        <v>0.23537359377815525</v>
      </c>
      <c r="J455">
        <v>256</v>
      </c>
      <c r="M455" s="7">
        <v>7.2</v>
      </c>
      <c r="N455" t="s">
        <v>4768</v>
      </c>
      <c r="O455" t="s">
        <v>4774</v>
      </c>
    </row>
    <row r="456" spans="1:15" hidden="1">
      <c r="A456">
        <v>455</v>
      </c>
      <c r="B456" t="s">
        <v>2600</v>
      </c>
      <c r="C456" t="s">
        <v>2973</v>
      </c>
      <c r="D456" t="s">
        <v>1805</v>
      </c>
      <c r="E456" t="s">
        <v>1805</v>
      </c>
      <c r="F456">
        <v>9.49</v>
      </c>
      <c r="G456" s="7">
        <v>0.05</v>
      </c>
      <c r="H456" t="s">
        <v>2974</v>
      </c>
      <c r="I456">
        <v>0.97397323455130125</v>
      </c>
      <c r="M456" s="7">
        <v>0.05</v>
      </c>
      <c r="N456" t="s">
        <v>1787</v>
      </c>
    </row>
    <row r="457" spans="1:15" hidden="1">
      <c r="A457">
        <v>456</v>
      </c>
      <c r="B457" t="s">
        <v>2600</v>
      </c>
      <c r="C457" t="s">
        <v>2975</v>
      </c>
      <c r="D457" t="s">
        <v>1784</v>
      </c>
      <c r="E457" t="s">
        <v>1784</v>
      </c>
      <c r="F457">
        <v>19.89</v>
      </c>
      <c r="G457" s="7">
        <v>0.62</v>
      </c>
      <c r="H457" t="s">
        <v>2976</v>
      </c>
      <c r="I457">
        <v>0.76997517495577317</v>
      </c>
      <c r="M457" s="7">
        <v>0.62</v>
      </c>
      <c r="N457" t="s">
        <v>4768</v>
      </c>
      <c r="O457" t="s">
        <v>4769</v>
      </c>
    </row>
    <row r="458" spans="1:15">
      <c r="A458">
        <v>457</v>
      </c>
      <c r="B458" t="s">
        <v>2600</v>
      </c>
      <c r="C458" t="s">
        <v>2977</v>
      </c>
      <c r="D458" t="s">
        <v>2372</v>
      </c>
      <c r="E458" t="s">
        <v>2372</v>
      </c>
      <c r="F458">
        <v>6.39</v>
      </c>
      <c r="G458" s="7">
        <v>0.11</v>
      </c>
      <c r="H458" t="s">
        <v>2026</v>
      </c>
      <c r="I458">
        <v>2.8227552780116683E-2</v>
      </c>
      <c r="J458">
        <v>35</v>
      </c>
      <c r="M458" s="7">
        <v>0.11</v>
      </c>
      <c r="N458" t="s">
        <v>4768</v>
      </c>
      <c r="O458" t="s">
        <v>4769</v>
      </c>
    </row>
    <row r="459" spans="1:15">
      <c r="A459">
        <v>458</v>
      </c>
      <c r="B459" t="s">
        <v>2600</v>
      </c>
      <c r="C459" t="s">
        <v>2978</v>
      </c>
      <c r="D459" t="s">
        <v>2633</v>
      </c>
      <c r="E459" t="s">
        <v>2633</v>
      </c>
      <c r="F459">
        <v>8.99</v>
      </c>
      <c r="G459" s="7">
        <v>0.56000000000000005</v>
      </c>
      <c r="H459" t="s">
        <v>2106</v>
      </c>
      <c r="I459">
        <v>0.38435586489420581</v>
      </c>
      <c r="J459">
        <v>430</v>
      </c>
      <c r="M459" s="7">
        <v>0.56000000000000005</v>
      </c>
      <c r="N459" t="s">
        <v>1787</v>
      </c>
    </row>
    <row r="460" spans="1:15">
      <c r="A460">
        <v>459</v>
      </c>
      <c r="B460" t="s">
        <v>2600</v>
      </c>
      <c r="C460" t="s">
        <v>2979</v>
      </c>
      <c r="D460" t="s">
        <v>1779</v>
      </c>
      <c r="E460" t="s">
        <v>1779</v>
      </c>
      <c r="F460">
        <v>9.99</v>
      </c>
      <c r="G460" s="7">
        <v>0.42</v>
      </c>
      <c r="H460" t="s">
        <v>2980</v>
      </c>
      <c r="I460">
        <v>0.45102048430665742</v>
      </c>
      <c r="J460">
        <v>519</v>
      </c>
      <c r="M460" s="7">
        <v>0.42</v>
      </c>
      <c r="N460" t="s">
        <v>4768</v>
      </c>
      <c r="O460" t="s">
        <v>4769</v>
      </c>
    </row>
    <row r="461" spans="1:15">
      <c r="A461">
        <v>460</v>
      </c>
      <c r="B461" t="s">
        <v>2600</v>
      </c>
      <c r="C461" t="s">
        <v>2981</v>
      </c>
      <c r="D461" t="s">
        <v>2287</v>
      </c>
      <c r="E461" t="s">
        <v>2287</v>
      </c>
      <c r="F461">
        <v>11.49</v>
      </c>
      <c r="G461" s="7">
        <v>0.19</v>
      </c>
      <c r="H461" t="s">
        <v>2982</v>
      </c>
      <c r="I461">
        <v>0.54401226373224354</v>
      </c>
      <c r="J461">
        <v>606</v>
      </c>
      <c r="M461" s="7">
        <v>0.19</v>
      </c>
      <c r="N461" t="s">
        <v>1787</v>
      </c>
    </row>
    <row r="462" spans="1:15">
      <c r="A462">
        <v>461</v>
      </c>
      <c r="B462" t="s">
        <v>2600</v>
      </c>
      <c r="C462" t="s">
        <v>2983</v>
      </c>
      <c r="D462" t="s">
        <v>2984</v>
      </c>
      <c r="E462" t="s">
        <v>2984</v>
      </c>
      <c r="F462">
        <v>7.99</v>
      </c>
      <c r="G462" s="7">
        <v>0.42</v>
      </c>
      <c r="H462" t="s">
        <v>2980</v>
      </c>
      <c r="I462">
        <v>0.50526333347609276</v>
      </c>
      <c r="J462">
        <v>567</v>
      </c>
      <c r="M462" s="7">
        <v>0.42</v>
      </c>
      <c r="N462" t="s">
        <v>4768</v>
      </c>
      <c r="O462" t="s">
        <v>4769</v>
      </c>
    </row>
    <row r="463" spans="1:15" hidden="1">
      <c r="A463">
        <v>462</v>
      </c>
      <c r="B463" t="s">
        <v>2600</v>
      </c>
      <c r="C463" t="s">
        <v>2985</v>
      </c>
      <c r="D463" t="s">
        <v>2723</v>
      </c>
      <c r="E463" t="s">
        <v>2723</v>
      </c>
      <c r="F463">
        <v>9.99</v>
      </c>
      <c r="G463" s="7">
        <v>0.25</v>
      </c>
      <c r="H463" t="s">
        <v>2077</v>
      </c>
      <c r="I463">
        <v>0.97591571292083878</v>
      </c>
      <c r="M463" s="7">
        <v>0.25</v>
      </c>
      <c r="N463" t="s">
        <v>1787</v>
      </c>
    </row>
    <row r="464" spans="1:15">
      <c r="A464">
        <v>463</v>
      </c>
      <c r="B464" t="s">
        <v>2600</v>
      </c>
      <c r="C464" t="s">
        <v>2986</v>
      </c>
      <c r="D464" t="s">
        <v>2987</v>
      </c>
      <c r="E464" t="s">
        <v>2487</v>
      </c>
      <c r="F464">
        <v>8.49</v>
      </c>
      <c r="G464" s="7">
        <v>0.16</v>
      </c>
      <c r="H464" t="s">
        <v>2864</v>
      </c>
      <c r="I464">
        <v>0.4476486871599894</v>
      </c>
      <c r="J464">
        <v>514</v>
      </c>
      <c r="M464" s="7">
        <v>0.16</v>
      </c>
      <c r="N464" t="s">
        <v>4768</v>
      </c>
      <c r="O464" t="s">
        <v>4769</v>
      </c>
    </row>
    <row r="465" spans="1:18" hidden="1">
      <c r="A465">
        <v>464</v>
      </c>
      <c r="B465" t="s">
        <v>2600</v>
      </c>
      <c r="C465" t="s">
        <v>2988</v>
      </c>
      <c r="D465" t="s">
        <v>2382</v>
      </c>
      <c r="E465" t="s">
        <v>2382</v>
      </c>
      <c r="F465">
        <v>8.99</v>
      </c>
      <c r="G465" s="7">
        <v>0.3</v>
      </c>
      <c r="H465" t="s">
        <v>2962</v>
      </c>
      <c r="I465">
        <v>0.98409847265978267</v>
      </c>
      <c r="M465" s="7">
        <v>0.3</v>
      </c>
      <c r="N465" t="s">
        <v>1787</v>
      </c>
    </row>
    <row r="466" spans="1:18">
      <c r="A466">
        <v>465</v>
      </c>
      <c r="B466" t="s">
        <v>2600</v>
      </c>
      <c r="C466" t="s">
        <v>2989</v>
      </c>
      <c r="D466" t="s">
        <v>1784</v>
      </c>
      <c r="E466" t="s">
        <v>1784</v>
      </c>
      <c r="F466">
        <v>7.29</v>
      </c>
      <c r="G466" s="7">
        <v>0.23</v>
      </c>
      <c r="H466" t="s">
        <v>2763</v>
      </c>
      <c r="I466">
        <v>0.3549133547636939</v>
      </c>
      <c r="J466">
        <v>395</v>
      </c>
      <c r="M466" s="7">
        <v>0.23</v>
      </c>
      <c r="N466" t="s">
        <v>4768</v>
      </c>
      <c r="O466" t="s">
        <v>4769</v>
      </c>
    </row>
    <row r="467" spans="1:18">
      <c r="A467">
        <v>466</v>
      </c>
      <c r="B467" t="s">
        <v>2600</v>
      </c>
      <c r="C467" t="s">
        <v>2990</v>
      </c>
      <c r="D467" t="s">
        <v>1894</v>
      </c>
      <c r="E467" t="s">
        <v>1894</v>
      </c>
      <c r="F467">
        <v>9.99</v>
      </c>
      <c r="G467" s="7">
        <v>0.33</v>
      </c>
      <c r="H467" t="s">
        <v>2747</v>
      </c>
      <c r="I467">
        <v>0.22123641727396115</v>
      </c>
      <c r="J467">
        <v>237</v>
      </c>
      <c r="M467" s="7">
        <v>0.33</v>
      </c>
      <c r="N467" t="s">
        <v>4768</v>
      </c>
      <c r="O467" t="s">
        <v>4769</v>
      </c>
    </row>
    <row r="468" spans="1:18" hidden="1">
      <c r="A468">
        <v>467</v>
      </c>
      <c r="B468" t="s">
        <v>2600</v>
      </c>
      <c r="C468" t="s">
        <v>2991</v>
      </c>
      <c r="D468" t="s">
        <v>2992</v>
      </c>
      <c r="E468" t="s">
        <v>2992</v>
      </c>
      <c r="F468">
        <v>9.99</v>
      </c>
      <c r="G468" s="7">
        <v>1.05</v>
      </c>
      <c r="H468" t="s">
        <v>2993</v>
      </c>
      <c r="I468">
        <v>0.90783075351247589</v>
      </c>
      <c r="M468" s="7">
        <v>1.05</v>
      </c>
      <c r="N468" t="s">
        <v>4768</v>
      </c>
      <c r="O468" t="s">
        <v>4769</v>
      </c>
    </row>
    <row r="469" spans="1:18">
      <c r="A469">
        <v>468</v>
      </c>
      <c r="B469" t="s">
        <v>2600</v>
      </c>
      <c r="C469" t="s">
        <v>2994</v>
      </c>
      <c r="D469" t="s">
        <v>2995</v>
      </c>
      <c r="E469" t="s">
        <v>2996</v>
      </c>
      <c r="F469">
        <v>10.99</v>
      </c>
      <c r="G469" s="7">
        <v>1.25</v>
      </c>
      <c r="H469" t="s">
        <v>2997</v>
      </c>
      <c r="I469">
        <v>6.1124765721640717E-2</v>
      </c>
      <c r="J469">
        <v>71</v>
      </c>
      <c r="M469" s="7">
        <v>1.25</v>
      </c>
      <c r="N469" t="s">
        <v>4768</v>
      </c>
      <c r="O469" t="s">
        <v>4769</v>
      </c>
      <c r="P469" t="s">
        <v>4771</v>
      </c>
      <c r="Q469" s="7">
        <v>0.79</v>
      </c>
      <c r="R469" t="s">
        <v>1787</v>
      </c>
    </row>
    <row r="470" spans="1:18">
      <c r="A470">
        <v>469</v>
      </c>
      <c r="B470" t="s">
        <v>2600</v>
      </c>
      <c r="C470" t="s">
        <v>2998</v>
      </c>
      <c r="D470" t="s">
        <v>2999</v>
      </c>
      <c r="E470" t="s">
        <v>2201</v>
      </c>
      <c r="F470">
        <v>7.99</v>
      </c>
      <c r="G470" s="7">
        <v>0.38</v>
      </c>
      <c r="H470" t="s">
        <v>2789</v>
      </c>
      <c r="I470">
        <v>0.23361896438549634</v>
      </c>
      <c r="J470">
        <v>253</v>
      </c>
      <c r="M470" s="7">
        <v>0.38</v>
      </c>
      <c r="N470" t="s">
        <v>4768</v>
      </c>
      <c r="O470" t="s">
        <v>4769</v>
      </c>
    </row>
    <row r="471" spans="1:18">
      <c r="A471">
        <v>470</v>
      </c>
      <c r="B471" t="s">
        <v>2600</v>
      </c>
      <c r="C471" t="s">
        <v>3000</v>
      </c>
      <c r="D471" t="s">
        <v>1778</v>
      </c>
      <c r="E471" t="s">
        <v>1778</v>
      </c>
      <c r="F471">
        <v>9.99</v>
      </c>
      <c r="G471" s="7">
        <v>0.62</v>
      </c>
      <c r="H471" t="s">
        <v>2976</v>
      </c>
      <c r="I471">
        <v>0.15215957557487114</v>
      </c>
      <c r="J471">
        <v>181</v>
      </c>
      <c r="M471" s="7">
        <v>0.62</v>
      </c>
      <c r="N471" t="s">
        <v>4768</v>
      </c>
      <c r="O471" t="s">
        <v>4769</v>
      </c>
    </row>
    <row r="472" spans="1:18" hidden="1">
      <c r="A472">
        <v>471</v>
      </c>
      <c r="B472" t="s">
        <v>2600</v>
      </c>
      <c r="C472" t="s">
        <v>3001</v>
      </c>
      <c r="D472" t="s">
        <v>3002</v>
      </c>
      <c r="E472" t="s">
        <v>1778</v>
      </c>
      <c r="F472">
        <v>6.79</v>
      </c>
      <c r="G472" s="7">
        <v>0.42</v>
      </c>
      <c r="H472" t="s">
        <v>2980</v>
      </c>
      <c r="I472">
        <v>0.88780916173513713</v>
      </c>
      <c r="M472" s="7">
        <v>0.42</v>
      </c>
      <c r="N472" t="s">
        <v>4768</v>
      </c>
      <c r="O472" t="s">
        <v>4769</v>
      </c>
    </row>
    <row r="473" spans="1:18" hidden="1">
      <c r="A473">
        <v>472</v>
      </c>
      <c r="B473" t="s">
        <v>2600</v>
      </c>
      <c r="C473" t="s">
        <v>3003</v>
      </c>
      <c r="D473" t="s">
        <v>2025</v>
      </c>
      <c r="E473" t="s">
        <v>2025</v>
      </c>
      <c r="F473">
        <v>9.99</v>
      </c>
      <c r="G473" s="7">
        <v>0.16</v>
      </c>
      <c r="H473" t="s">
        <v>2864</v>
      </c>
      <c r="I473">
        <v>0.99901856126350697</v>
      </c>
      <c r="M473" s="7">
        <v>0.16</v>
      </c>
      <c r="N473" t="s">
        <v>4768</v>
      </c>
      <c r="O473" t="s">
        <v>4769</v>
      </c>
    </row>
    <row r="474" spans="1:18" hidden="1">
      <c r="A474">
        <v>473</v>
      </c>
      <c r="B474" t="s">
        <v>2600</v>
      </c>
      <c r="C474" t="s">
        <v>3004</v>
      </c>
      <c r="D474" t="s">
        <v>2609</v>
      </c>
      <c r="E474" t="s">
        <v>2609</v>
      </c>
      <c r="F474">
        <v>7.99</v>
      </c>
      <c r="G474" s="7">
        <v>0.4</v>
      </c>
      <c r="H474" t="s">
        <v>2548</v>
      </c>
      <c r="I474">
        <v>0.95979503859429161</v>
      </c>
      <c r="M474" s="7">
        <v>0.4</v>
      </c>
      <c r="N474" t="s">
        <v>4768</v>
      </c>
      <c r="O474" t="s">
        <v>4769</v>
      </c>
    </row>
    <row r="475" spans="1:18" hidden="1">
      <c r="A475">
        <v>474</v>
      </c>
      <c r="B475" t="s">
        <v>2600</v>
      </c>
      <c r="C475" t="s">
        <v>3005</v>
      </c>
      <c r="D475" t="s">
        <v>3006</v>
      </c>
      <c r="E475" t="s">
        <v>3007</v>
      </c>
      <c r="F475">
        <v>7.99</v>
      </c>
      <c r="G475" s="7">
        <v>0.14000000000000001</v>
      </c>
      <c r="H475" t="s">
        <v>2491</v>
      </c>
      <c r="I475">
        <v>0.66803523714332569</v>
      </c>
      <c r="M475" s="7">
        <v>0.14000000000000001</v>
      </c>
      <c r="N475" t="s">
        <v>4768</v>
      </c>
      <c r="O475" t="s">
        <v>4769</v>
      </c>
    </row>
    <row r="476" spans="1:18">
      <c r="A476">
        <v>475</v>
      </c>
      <c r="B476" t="s">
        <v>2600</v>
      </c>
      <c r="C476" t="s">
        <v>3008</v>
      </c>
      <c r="D476" t="s">
        <v>2333</v>
      </c>
      <c r="E476" t="s">
        <v>2333</v>
      </c>
      <c r="F476">
        <v>5.69</v>
      </c>
      <c r="G476" s="7">
        <v>0.12</v>
      </c>
      <c r="H476" t="s">
        <v>2336</v>
      </c>
      <c r="I476">
        <v>0.29124752348787786</v>
      </c>
      <c r="J476">
        <v>321</v>
      </c>
      <c r="M476" s="7">
        <v>0.12</v>
      </c>
      <c r="N476" t="s">
        <v>4768</v>
      </c>
      <c r="O476" t="s">
        <v>4769</v>
      </c>
    </row>
    <row r="477" spans="1:18">
      <c r="A477">
        <v>476</v>
      </c>
      <c r="B477" t="s">
        <v>2600</v>
      </c>
      <c r="C477" t="s">
        <v>3009</v>
      </c>
      <c r="D477" t="s">
        <v>3010</v>
      </c>
      <c r="E477" t="s">
        <v>3010</v>
      </c>
      <c r="F477">
        <v>8.89</v>
      </c>
      <c r="G477" s="7">
        <v>0.14000000000000001</v>
      </c>
      <c r="H477" t="s">
        <v>2491</v>
      </c>
      <c r="I477">
        <v>0.40939196151494195</v>
      </c>
      <c r="J477">
        <v>460</v>
      </c>
      <c r="M477" s="7">
        <v>0.14000000000000001</v>
      </c>
      <c r="N477" t="s">
        <v>4768</v>
      </c>
      <c r="O477" t="s">
        <v>4769</v>
      </c>
    </row>
    <row r="478" spans="1:18" hidden="1">
      <c r="A478">
        <v>477</v>
      </c>
      <c r="B478" t="s">
        <v>2600</v>
      </c>
      <c r="C478" t="s">
        <v>3011</v>
      </c>
      <c r="D478" t="s">
        <v>2478</v>
      </c>
      <c r="E478" t="s">
        <v>2478</v>
      </c>
      <c r="F478">
        <v>9.69</v>
      </c>
      <c r="G478" s="7">
        <v>0.27</v>
      </c>
      <c r="H478" t="s">
        <v>3012</v>
      </c>
      <c r="I478">
        <v>0.95510998194768248</v>
      </c>
      <c r="M478" s="7">
        <v>0.27</v>
      </c>
      <c r="N478" t="s">
        <v>4768</v>
      </c>
      <c r="O478" t="s">
        <v>4769</v>
      </c>
    </row>
    <row r="479" spans="1:18">
      <c r="A479">
        <v>478</v>
      </c>
      <c r="B479" t="s">
        <v>2600</v>
      </c>
      <c r="C479" t="s">
        <v>3013</v>
      </c>
      <c r="D479" t="s">
        <v>2603</v>
      </c>
      <c r="E479" t="s">
        <v>2603</v>
      </c>
      <c r="F479">
        <v>9.39</v>
      </c>
      <c r="G479" s="7">
        <v>0.23</v>
      </c>
      <c r="H479" t="s">
        <v>2763</v>
      </c>
      <c r="I479">
        <v>0.30438953568234428</v>
      </c>
      <c r="J479">
        <v>332</v>
      </c>
      <c r="M479" s="7">
        <v>0.23</v>
      </c>
      <c r="N479" t="s">
        <v>4768</v>
      </c>
      <c r="O479" t="s">
        <v>4769</v>
      </c>
    </row>
    <row r="480" spans="1:18" hidden="1">
      <c r="A480">
        <v>479</v>
      </c>
      <c r="B480" t="s">
        <v>2600</v>
      </c>
      <c r="C480" t="s">
        <v>3014</v>
      </c>
      <c r="D480" t="s">
        <v>3015</v>
      </c>
      <c r="E480" t="s">
        <v>3016</v>
      </c>
      <c r="F480">
        <v>9.99</v>
      </c>
      <c r="G480" s="7">
        <v>0.22</v>
      </c>
      <c r="H480" t="s">
        <v>2330</v>
      </c>
      <c r="I480">
        <v>0.85073460773846044</v>
      </c>
      <c r="M480" s="7">
        <v>0.22</v>
      </c>
      <c r="N480" t="s">
        <v>1787</v>
      </c>
    </row>
    <row r="481" spans="1:15" hidden="1">
      <c r="A481">
        <v>480</v>
      </c>
      <c r="B481" t="s">
        <v>2600</v>
      </c>
      <c r="C481" t="s">
        <v>3014</v>
      </c>
      <c r="D481" t="s">
        <v>2462</v>
      </c>
      <c r="E481" t="s">
        <v>2462</v>
      </c>
      <c r="F481">
        <v>8.99</v>
      </c>
      <c r="G481" s="7">
        <v>0.16</v>
      </c>
      <c r="H481" t="s">
        <v>2864</v>
      </c>
      <c r="I481">
        <v>0.64664469877121356</v>
      </c>
      <c r="M481" s="7">
        <v>0.16</v>
      </c>
      <c r="N481" t="s">
        <v>4768</v>
      </c>
      <c r="O481" t="s">
        <v>4769</v>
      </c>
    </row>
    <row r="482" spans="1:15" hidden="1">
      <c r="A482">
        <v>481</v>
      </c>
      <c r="B482" t="s">
        <v>2600</v>
      </c>
      <c r="C482" t="s">
        <v>3017</v>
      </c>
      <c r="D482" t="s">
        <v>3018</v>
      </c>
      <c r="E482" t="s">
        <v>1894</v>
      </c>
      <c r="F482">
        <v>9.69</v>
      </c>
      <c r="G482" s="7">
        <v>0.32</v>
      </c>
      <c r="H482" t="s">
        <v>3019</v>
      </c>
      <c r="I482">
        <v>0.915769327142545</v>
      </c>
      <c r="M482" s="7">
        <v>0.32</v>
      </c>
      <c r="N482" t="s">
        <v>4768</v>
      </c>
      <c r="O482" t="s">
        <v>4769</v>
      </c>
    </row>
    <row r="483" spans="1:15" hidden="1">
      <c r="A483">
        <v>482</v>
      </c>
      <c r="B483" t="s">
        <v>2600</v>
      </c>
      <c r="C483" t="s">
        <v>3020</v>
      </c>
      <c r="D483" t="s">
        <v>3021</v>
      </c>
      <c r="E483" t="s">
        <v>3021</v>
      </c>
      <c r="F483">
        <v>8.99</v>
      </c>
      <c r="G483" s="7">
        <v>0.53</v>
      </c>
      <c r="H483" t="s">
        <v>3022</v>
      </c>
      <c r="I483">
        <v>0.73580965288415201</v>
      </c>
      <c r="M483" s="7">
        <v>0.53</v>
      </c>
      <c r="N483" t="s">
        <v>4768</v>
      </c>
      <c r="O483" t="s">
        <v>4769</v>
      </c>
    </row>
    <row r="484" spans="1:15">
      <c r="A484">
        <v>483</v>
      </c>
      <c r="B484" t="s">
        <v>2600</v>
      </c>
      <c r="C484" t="s">
        <v>3023</v>
      </c>
      <c r="D484" t="s">
        <v>2333</v>
      </c>
      <c r="E484" t="s">
        <v>2333</v>
      </c>
      <c r="F484">
        <v>7.99</v>
      </c>
      <c r="G484" s="7">
        <v>0.17</v>
      </c>
      <c r="H484" t="s">
        <v>1952</v>
      </c>
      <c r="I484">
        <v>0.33993254628260927</v>
      </c>
      <c r="J484">
        <v>376</v>
      </c>
      <c r="M484" s="7">
        <v>0.17</v>
      </c>
      <c r="N484" t="s">
        <v>4768</v>
      </c>
      <c r="O484" t="s">
        <v>4769</v>
      </c>
    </row>
    <row r="485" spans="1:15">
      <c r="A485">
        <v>484</v>
      </c>
      <c r="B485" t="s">
        <v>2600</v>
      </c>
      <c r="C485" t="s">
        <v>3024</v>
      </c>
      <c r="D485" t="s">
        <v>1788</v>
      </c>
      <c r="E485" t="s">
        <v>1788</v>
      </c>
      <c r="F485">
        <v>7.99</v>
      </c>
      <c r="G485" s="7">
        <v>1.33</v>
      </c>
      <c r="H485" t="s">
        <v>3025</v>
      </c>
      <c r="I485">
        <v>0.26905433952126956</v>
      </c>
      <c r="J485">
        <v>294</v>
      </c>
      <c r="M485" s="7">
        <v>1.33</v>
      </c>
      <c r="N485" t="s">
        <v>4768</v>
      </c>
      <c r="O485" t="s">
        <v>4769</v>
      </c>
    </row>
    <row r="486" spans="1:15" hidden="1">
      <c r="A486">
        <v>485</v>
      </c>
      <c r="B486" t="s">
        <v>2600</v>
      </c>
      <c r="C486" t="s">
        <v>3026</v>
      </c>
      <c r="D486" t="s">
        <v>3027</v>
      </c>
      <c r="E486" t="s">
        <v>3027</v>
      </c>
      <c r="F486">
        <v>6.89</v>
      </c>
      <c r="G486" s="7">
        <v>0.92</v>
      </c>
      <c r="H486" t="s">
        <v>3028</v>
      </c>
      <c r="I486">
        <v>0.81718130905897179</v>
      </c>
      <c r="M486" s="7">
        <v>0.92</v>
      </c>
      <c r="N486" t="s">
        <v>4768</v>
      </c>
      <c r="O486" t="s">
        <v>4769</v>
      </c>
    </row>
    <row r="487" spans="1:15" hidden="1">
      <c r="A487">
        <v>486</v>
      </c>
      <c r="B487" t="s">
        <v>2600</v>
      </c>
      <c r="C487" t="s">
        <v>3029</v>
      </c>
      <c r="D487" t="s">
        <v>1784</v>
      </c>
      <c r="E487" t="s">
        <v>1784</v>
      </c>
      <c r="F487">
        <v>5.49</v>
      </c>
      <c r="G487" s="7">
        <v>0.17</v>
      </c>
      <c r="H487" t="s">
        <v>1952</v>
      </c>
      <c r="I487">
        <v>0.81076161676916991</v>
      </c>
      <c r="M487" s="7">
        <v>0.17</v>
      </c>
      <c r="N487" t="s">
        <v>4768</v>
      </c>
      <c r="O487" t="s">
        <v>4769</v>
      </c>
    </row>
    <row r="488" spans="1:15">
      <c r="A488">
        <v>487</v>
      </c>
      <c r="B488" t="s">
        <v>2600</v>
      </c>
      <c r="C488" t="s">
        <v>3030</v>
      </c>
      <c r="D488" t="s">
        <v>1856</v>
      </c>
      <c r="E488" t="s">
        <v>1856</v>
      </c>
      <c r="F488">
        <v>5.99</v>
      </c>
      <c r="G488" s="7">
        <v>0.5</v>
      </c>
      <c r="H488" t="s">
        <v>1857</v>
      </c>
      <c r="I488">
        <v>0.38836122453101085</v>
      </c>
      <c r="J488">
        <v>435</v>
      </c>
      <c r="M488" s="7">
        <v>0.5</v>
      </c>
      <c r="N488" t="s">
        <v>1787</v>
      </c>
    </row>
    <row r="489" spans="1:15" hidden="1">
      <c r="A489">
        <v>488</v>
      </c>
      <c r="B489" t="s">
        <v>2600</v>
      </c>
      <c r="C489" t="s">
        <v>3031</v>
      </c>
      <c r="D489" t="s">
        <v>2189</v>
      </c>
      <c r="E489" t="s">
        <v>2189</v>
      </c>
      <c r="F489">
        <v>9.89</v>
      </c>
      <c r="G489" s="7">
        <v>0.71</v>
      </c>
      <c r="H489" t="s">
        <v>2792</v>
      </c>
      <c r="I489">
        <v>0.6853143324937413</v>
      </c>
      <c r="M489" s="7">
        <v>0.71</v>
      </c>
      <c r="N489" t="s">
        <v>4768</v>
      </c>
      <c r="O489" t="s">
        <v>4769</v>
      </c>
    </row>
    <row r="490" spans="1:15">
      <c r="A490">
        <v>489</v>
      </c>
      <c r="B490" t="s">
        <v>2600</v>
      </c>
      <c r="C490" t="s">
        <v>3032</v>
      </c>
      <c r="D490" t="s">
        <v>3033</v>
      </c>
      <c r="E490" t="s">
        <v>3033</v>
      </c>
      <c r="F490">
        <v>5.29</v>
      </c>
      <c r="G490" s="7">
        <v>0.59</v>
      </c>
      <c r="H490" t="s">
        <v>3034</v>
      </c>
      <c r="I490">
        <v>3.19365309093258E-2</v>
      </c>
      <c r="J490">
        <v>40</v>
      </c>
      <c r="M490" s="7">
        <v>0.59</v>
      </c>
      <c r="N490" t="s">
        <v>4768</v>
      </c>
      <c r="O490" t="s">
        <v>4769</v>
      </c>
    </row>
    <row r="491" spans="1:15">
      <c r="A491">
        <v>490</v>
      </c>
      <c r="B491" t="s">
        <v>2600</v>
      </c>
      <c r="C491" t="s">
        <v>3035</v>
      </c>
      <c r="D491" t="s">
        <v>2603</v>
      </c>
      <c r="E491" t="s">
        <v>2603</v>
      </c>
      <c r="F491">
        <v>10.99</v>
      </c>
      <c r="G491" s="7">
        <v>0.28000000000000003</v>
      </c>
      <c r="H491" t="s">
        <v>2755</v>
      </c>
      <c r="I491">
        <v>0.24775603185601958</v>
      </c>
      <c r="J491">
        <v>264</v>
      </c>
      <c r="M491" s="7">
        <v>0.28000000000000003</v>
      </c>
      <c r="N491" t="s">
        <v>4768</v>
      </c>
      <c r="O491" t="s">
        <v>4769</v>
      </c>
    </row>
    <row r="492" spans="1:15">
      <c r="A492">
        <v>491</v>
      </c>
      <c r="B492" t="s">
        <v>2600</v>
      </c>
      <c r="C492" t="s">
        <v>3036</v>
      </c>
      <c r="D492" t="s">
        <v>2609</v>
      </c>
      <c r="E492" t="s">
        <v>2609</v>
      </c>
      <c r="F492">
        <v>11.99</v>
      </c>
      <c r="G492" s="7">
        <v>0.6</v>
      </c>
      <c r="H492" t="s">
        <v>3037</v>
      </c>
      <c r="I492">
        <v>8.8452502082249751E-2</v>
      </c>
      <c r="J492">
        <v>100</v>
      </c>
      <c r="M492" s="7">
        <v>0.6</v>
      </c>
      <c r="N492" t="s">
        <v>4768</v>
      </c>
      <c r="O492" t="s">
        <v>4769</v>
      </c>
    </row>
    <row r="493" spans="1:15" hidden="1">
      <c r="A493">
        <v>492</v>
      </c>
      <c r="B493" t="s">
        <v>2600</v>
      </c>
      <c r="C493" t="s">
        <v>3038</v>
      </c>
      <c r="D493" t="s">
        <v>2609</v>
      </c>
      <c r="E493" t="s">
        <v>2609</v>
      </c>
      <c r="F493">
        <v>8.39</v>
      </c>
      <c r="G493" s="7">
        <v>0.42</v>
      </c>
      <c r="H493" t="s">
        <v>2980</v>
      </c>
      <c r="I493">
        <v>0.97287559518353961</v>
      </c>
      <c r="M493" s="7">
        <v>0.42</v>
      </c>
      <c r="N493" t="s">
        <v>4768</v>
      </c>
      <c r="O493" t="s">
        <v>4769</v>
      </c>
    </row>
    <row r="494" spans="1:15" hidden="1">
      <c r="A494">
        <v>493</v>
      </c>
      <c r="B494" t="s">
        <v>2600</v>
      </c>
      <c r="C494" t="s">
        <v>3039</v>
      </c>
      <c r="D494" t="s">
        <v>2372</v>
      </c>
      <c r="E494" t="s">
        <v>2372</v>
      </c>
      <c r="F494">
        <v>8.99</v>
      </c>
      <c r="G494" s="7">
        <v>0.16</v>
      </c>
      <c r="H494" t="s">
        <v>2864</v>
      </c>
      <c r="I494">
        <v>0.76360821123991784</v>
      </c>
      <c r="M494" s="7">
        <v>0.16</v>
      </c>
      <c r="N494" t="s">
        <v>4768</v>
      </c>
      <c r="O494" t="s">
        <v>4769</v>
      </c>
    </row>
    <row r="495" spans="1:15">
      <c r="A495">
        <v>494</v>
      </c>
      <c r="B495" t="s">
        <v>2600</v>
      </c>
      <c r="C495" t="s">
        <v>3040</v>
      </c>
      <c r="D495" t="s">
        <v>2333</v>
      </c>
      <c r="E495" t="s">
        <v>2333</v>
      </c>
      <c r="F495">
        <v>9.59</v>
      </c>
      <c r="G495" s="7">
        <v>0.2</v>
      </c>
      <c r="H495" t="s">
        <v>2597</v>
      </c>
      <c r="I495">
        <v>0.29402299204636684</v>
      </c>
      <c r="J495">
        <v>324</v>
      </c>
      <c r="M495" s="7">
        <v>0.2</v>
      </c>
      <c r="N495" t="s">
        <v>4768</v>
      </c>
      <c r="O495" t="s">
        <v>4769</v>
      </c>
    </row>
    <row r="496" spans="1:15">
      <c r="A496">
        <v>495</v>
      </c>
      <c r="B496" t="s">
        <v>2600</v>
      </c>
      <c r="C496" t="s">
        <v>3041</v>
      </c>
      <c r="D496" t="s">
        <v>2603</v>
      </c>
      <c r="E496" t="s">
        <v>2603</v>
      </c>
      <c r="F496">
        <v>8.99</v>
      </c>
      <c r="G496" s="7">
        <v>0.23</v>
      </c>
      <c r="H496" t="s">
        <v>2763</v>
      </c>
      <c r="I496">
        <v>0.28524382552974392</v>
      </c>
      <c r="J496">
        <v>311</v>
      </c>
      <c r="M496" s="7">
        <v>0.23</v>
      </c>
      <c r="N496" t="s">
        <v>4768</v>
      </c>
      <c r="O496" t="s">
        <v>4769</v>
      </c>
    </row>
    <row r="497" spans="1:19">
      <c r="A497">
        <v>496</v>
      </c>
      <c r="B497" t="s">
        <v>2600</v>
      </c>
      <c r="C497" t="s">
        <v>3042</v>
      </c>
      <c r="D497" t="s">
        <v>2242</v>
      </c>
      <c r="E497" t="s">
        <v>2242</v>
      </c>
      <c r="F497">
        <v>8.7899999999999991</v>
      </c>
      <c r="G497" s="7">
        <v>0.49</v>
      </c>
      <c r="H497" t="s">
        <v>2627</v>
      </c>
      <c r="I497">
        <v>0.42304477593379741</v>
      </c>
      <c r="J497">
        <v>481</v>
      </c>
      <c r="M497" s="7">
        <v>0.49</v>
      </c>
      <c r="N497" t="s">
        <v>4768</v>
      </c>
      <c r="O497" t="s">
        <v>4769</v>
      </c>
    </row>
    <row r="498" spans="1:19">
      <c r="A498">
        <v>497</v>
      </c>
      <c r="B498" t="s">
        <v>2600</v>
      </c>
      <c r="C498" t="s">
        <v>3043</v>
      </c>
      <c r="D498" t="s">
        <v>2242</v>
      </c>
      <c r="E498" t="s">
        <v>2242</v>
      </c>
      <c r="F498">
        <v>9.99</v>
      </c>
      <c r="G498" s="7">
        <v>0.56000000000000005</v>
      </c>
      <c r="H498" t="s">
        <v>2760</v>
      </c>
      <c r="I498">
        <v>0.47162869714678946</v>
      </c>
      <c r="J498">
        <v>540</v>
      </c>
      <c r="M498" s="7">
        <v>0.56000000000000005</v>
      </c>
      <c r="N498" t="s">
        <v>4768</v>
      </c>
      <c r="O498" t="s">
        <v>4769</v>
      </c>
    </row>
    <row r="499" spans="1:19">
      <c r="A499">
        <v>498</v>
      </c>
      <c r="B499" t="s">
        <v>2600</v>
      </c>
      <c r="C499" t="s">
        <v>3044</v>
      </c>
      <c r="D499" t="s">
        <v>1784</v>
      </c>
      <c r="E499" t="s">
        <v>1784</v>
      </c>
      <c r="F499">
        <v>7.89</v>
      </c>
      <c r="G499" s="7">
        <v>0.25</v>
      </c>
      <c r="H499" t="s">
        <v>2225</v>
      </c>
      <c r="I499">
        <v>0.12946294878966991</v>
      </c>
      <c r="J499">
        <v>146</v>
      </c>
      <c r="M499" s="7">
        <v>0.25</v>
      </c>
      <c r="N499" t="s">
        <v>4768</v>
      </c>
      <c r="O499" t="s">
        <v>4769</v>
      </c>
    </row>
    <row r="500" spans="1:19" hidden="1">
      <c r="A500">
        <v>499</v>
      </c>
      <c r="B500" t="s">
        <v>2600</v>
      </c>
      <c r="C500" t="s">
        <v>3045</v>
      </c>
      <c r="D500" t="s">
        <v>2025</v>
      </c>
      <c r="E500" t="s">
        <v>2025</v>
      </c>
      <c r="F500">
        <v>8.99</v>
      </c>
      <c r="G500" s="7">
        <v>0.14000000000000001</v>
      </c>
      <c r="H500" t="s">
        <v>2491</v>
      </c>
      <c r="I500">
        <v>0.74922189725440014</v>
      </c>
      <c r="M500" s="7">
        <v>0.14000000000000001</v>
      </c>
      <c r="N500" t="s">
        <v>4768</v>
      </c>
      <c r="O500" t="s">
        <v>4769</v>
      </c>
    </row>
    <row r="501" spans="1:19">
      <c r="A501">
        <v>500</v>
      </c>
      <c r="B501" t="s">
        <v>2600</v>
      </c>
      <c r="C501" t="s">
        <v>3046</v>
      </c>
      <c r="D501" t="s">
        <v>3047</v>
      </c>
      <c r="E501" t="s">
        <v>3047</v>
      </c>
      <c r="F501">
        <v>11.79</v>
      </c>
      <c r="G501" s="7">
        <v>0.34</v>
      </c>
      <c r="H501" t="s">
        <v>2871</v>
      </c>
      <c r="I501">
        <v>0.33717751777316074</v>
      </c>
      <c r="J501">
        <v>373</v>
      </c>
      <c r="M501" s="7">
        <v>0.34</v>
      </c>
      <c r="N501" t="s">
        <v>4768</v>
      </c>
      <c r="O501" t="s">
        <v>4769</v>
      </c>
    </row>
    <row r="502" spans="1:19" hidden="1">
      <c r="A502">
        <v>501</v>
      </c>
      <c r="B502" t="s">
        <v>2600</v>
      </c>
      <c r="C502" t="s">
        <v>3048</v>
      </c>
      <c r="D502" t="s">
        <v>2897</v>
      </c>
      <c r="E502" t="s">
        <v>2128</v>
      </c>
      <c r="F502">
        <v>10.69</v>
      </c>
      <c r="G502" s="7">
        <v>0.17</v>
      </c>
      <c r="H502" t="s">
        <v>1952</v>
      </c>
      <c r="I502">
        <v>0.70985453367625073</v>
      </c>
      <c r="M502" s="7">
        <v>0.17</v>
      </c>
      <c r="N502" t="s">
        <v>4768</v>
      </c>
      <c r="O502" t="s">
        <v>4769</v>
      </c>
    </row>
    <row r="503" spans="1:19" hidden="1">
      <c r="A503">
        <v>502</v>
      </c>
      <c r="B503" t="s">
        <v>2600</v>
      </c>
      <c r="C503" t="s">
        <v>3049</v>
      </c>
      <c r="D503" t="s">
        <v>3050</v>
      </c>
      <c r="E503" t="s">
        <v>2064</v>
      </c>
      <c r="F503">
        <v>9.99</v>
      </c>
      <c r="G503" s="7">
        <v>7.0000000000000007E-2</v>
      </c>
      <c r="H503" t="s">
        <v>3051</v>
      </c>
      <c r="I503">
        <v>0.99798687624876947</v>
      </c>
      <c r="M503" s="7">
        <v>7.0000000000000007E-2</v>
      </c>
      <c r="N503" t="s">
        <v>4768</v>
      </c>
      <c r="O503" t="s">
        <v>4769</v>
      </c>
      <c r="P503" t="s">
        <v>4771</v>
      </c>
      <c r="Q503" s="7">
        <v>0.83</v>
      </c>
      <c r="R503" t="s">
        <v>4768</v>
      </c>
      <c r="S503" t="s">
        <v>4778</v>
      </c>
    </row>
    <row r="504" spans="1:19" hidden="1">
      <c r="A504">
        <v>503</v>
      </c>
      <c r="B504" t="s">
        <v>2600</v>
      </c>
      <c r="C504" t="s">
        <v>3052</v>
      </c>
      <c r="D504" t="s">
        <v>3053</v>
      </c>
      <c r="E504" t="s">
        <v>2657</v>
      </c>
      <c r="F504">
        <v>12.59</v>
      </c>
      <c r="G504" s="7">
        <v>0.26</v>
      </c>
      <c r="H504" t="s">
        <v>3054</v>
      </c>
      <c r="I504">
        <v>0.67683565642545052</v>
      </c>
      <c r="M504" s="7">
        <v>0.26</v>
      </c>
      <c r="N504" t="s">
        <v>1787</v>
      </c>
    </row>
    <row r="505" spans="1:19">
      <c r="A505">
        <v>504</v>
      </c>
      <c r="B505" t="s">
        <v>2600</v>
      </c>
      <c r="C505" t="s">
        <v>3055</v>
      </c>
      <c r="D505" t="s">
        <v>3056</v>
      </c>
      <c r="E505" t="s">
        <v>3057</v>
      </c>
      <c r="F505">
        <v>9.89</v>
      </c>
      <c r="G505" s="7">
        <v>0.11</v>
      </c>
      <c r="H505" t="s">
        <v>2246</v>
      </c>
      <c r="I505">
        <v>0.5469396642322315</v>
      </c>
      <c r="J505">
        <v>610</v>
      </c>
      <c r="M505" s="7">
        <v>0.11</v>
      </c>
      <c r="N505" t="s">
        <v>1787</v>
      </c>
    </row>
    <row r="506" spans="1:19" hidden="1">
      <c r="A506">
        <v>505</v>
      </c>
      <c r="B506" t="s">
        <v>2600</v>
      </c>
      <c r="C506" t="s">
        <v>3058</v>
      </c>
      <c r="D506" t="s">
        <v>3059</v>
      </c>
      <c r="E506" t="s">
        <v>1870</v>
      </c>
      <c r="F506">
        <v>10.99</v>
      </c>
      <c r="G506" s="7">
        <v>0.46</v>
      </c>
      <c r="H506" t="s">
        <v>1981</v>
      </c>
      <c r="I506">
        <v>0.60609897856743333</v>
      </c>
      <c r="M506" s="7">
        <v>0.46</v>
      </c>
      <c r="N506" t="s">
        <v>1787</v>
      </c>
    </row>
    <row r="507" spans="1:19" hidden="1">
      <c r="A507">
        <v>506</v>
      </c>
      <c r="B507" t="s">
        <v>2600</v>
      </c>
      <c r="C507" t="s">
        <v>3060</v>
      </c>
      <c r="D507" t="s">
        <v>2272</v>
      </c>
      <c r="E507" t="s">
        <v>2272</v>
      </c>
      <c r="F507">
        <v>10.59</v>
      </c>
      <c r="G507" s="7">
        <v>0.21</v>
      </c>
      <c r="H507" t="s">
        <v>3061</v>
      </c>
      <c r="I507">
        <v>0.98703987635426471</v>
      </c>
      <c r="M507" s="7">
        <v>0.21</v>
      </c>
      <c r="N507" t="s">
        <v>1787</v>
      </c>
    </row>
    <row r="508" spans="1:19" hidden="1">
      <c r="A508">
        <v>507</v>
      </c>
      <c r="B508" t="s">
        <v>2600</v>
      </c>
      <c r="C508" t="s">
        <v>3062</v>
      </c>
      <c r="D508" t="s">
        <v>3056</v>
      </c>
      <c r="E508" t="s">
        <v>3057</v>
      </c>
      <c r="F508">
        <v>10.99</v>
      </c>
      <c r="G508" s="7">
        <v>0.12</v>
      </c>
      <c r="H508" t="s">
        <v>3063</v>
      </c>
      <c r="I508">
        <v>0.55670881053679766</v>
      </c>
      <c r="M508" s="7">
        <v>0.12</v>
      </c>
      <c r="N508" t="s">
        <v>1787</v>
      </c>
    </row>
    <row r="509" spans="1:19">
      <c r="A509">
        <v>508</v>
      </c>
      <c r="B509" t="s">
        <v>2600</v>
      </c>
      <c r="C509" t="s">
        <v>3064</v>
      </c>
      <c r="D509" t="s">
        <v>1835</v>
      </c>
      <c r="E509" t="s">
        <v>1835</v>
      </c>
      <c r="F509">
        <v>5.39</v>
      </c>
      <c r="G509" s="7">
        <v>0.13</v>
      </c>
      <c r="H509" t="s">
        <v>1888</v>
      </c>
      <c r="I509">
        <v>0.2885700015626812</v>
      </c>
      <c r="J509">
        <v>318</v>
      </c>
      <c r="M509" s="7">
        <v>0.13</v>
      </c>
      <c r="N509" t="s">
        <v>4768</v>
      </c>
      <c r="O509" t="s">
        <v>4769</v>
      </c>
    </row>
    <row r="510" spans="1:19" hidden="1">
      <c r="A510">
        <v>509</v>
      </c>
      <c r="B510" t="s">
        <v>2600</v>
      </c>
      <c r="C510" t="s">
        <v>3065</v>
      </c>
      <c r="D510" t="s">
        <v>1835</v>
      </c>
      <c r="E510" t="s">
        <v>1835</v>
      </c>
      <c r="F510">
        <v>6.89</v>
      </c>
      <c r="G510" s="7">
        <v>0.16</v>
      </c>
      <c r="H510" t="s">
        <v>2864</v>
      </c>
      <c r="I510">
        <v>0.59587896611649338</v>
      </c>
      <c r="M510" s="7">
        <v>0.16</v>
      </c>
      <c r="N510" t="s">
        <v>4768</v>
      </c>
      <c r="O510" t="s">
        <v>4769</v>
      </c>
    </row>
    <row r="511" spans="1:19" hidden="1">
      <c r="A511">
        <v>510</v>
      </c>
      <c r="B511" t="s">
        <v>2600</v>
      </c>
      <c r="C511" t="s">
        <v>3066</v>
      </c>
      <c r="D511" t="s">
        <v>3067</v>
      </c>
      <c r="E511" t="s">
        <v>3067</v>
      </c>
      <c r="F511">
        <v>6.49</v>
      </c>
      <c r="G511" s="7">
        <v>0.25</v>
      </c>
      <c r="H511" t="s">
        <v>2225</v>
      </c>
      <c r="I511">
        <v>0.63652336802894782</v>
      </c>
      <c r="M511" s="7">
        <v>0.25</v>
      </c>
      <c r="N511" t="s">
        <v>4768</v>
      </c>
      <c r="O511" t="s">
        <v>4769</v>
      </c>
    </row>
    <row r="512" spans="1:19" hidden="1">
      <c r="A512">
        <v>511</v>
      </c>
      <c r="B512" t="s">
        <v>2600</v>
      </c>
      <c r="C512" t="s">
        <v>3068</v>
      </c>
      <c r="D512" t="s">
        <v>2372</v>
      </c>
      <c r="E512" t="s">
        <v>2372</v>
      </c>
      <c r="F512">
        <v>24.99</v>
      </c>
      <c r="G512" s="7">
        <v>0.47</v>
      </c>
      <c r="H512" t="s">
        <v>2607</v>
      </c>
      <c r="I512">
        <v>0.84755821383202612</v>
      </c>
      <c r="M512" s="7">
        <v>0.47</v>
      </c>
      <c r="N512" t="s">
        <v>4768</v>
      </c>
      <c r="O512" t="s">
        <v>4769</v>
      </c>
    </row>
    <row r="513" spans="1:15">
      <c r="A513">
        <v>512</v>
      </c>
      <c r="B513" t="s">
        <v>2600</v>
      </c>
      <c r="C513" t="s">
        <v>3069</v>
      </c>
      <c r="D513" t="s">
        <v>2201</v>
      </c>
      <c r="E513" t="s">
        <v>2201</v>
      </c>
      <c r="F513">
        <v>4.29</v>
      </c>
      <c r="G513" s="7">
        <v>0.2</v>
      </c>
      <c r="H513" t="s">
        <v>2597</v>
      </c>
      <c r="I513">
        <v>0.27139249287787348</v>
      </c>
      <c r="J513">
        <v>297</v>
      </c>
      <c r="M513" s="7">
        <v>0.2</v>
      </c>
      <c r="N513" t="s">
        <v>4768</v>
      </c>
      <c r="O513" t="s">
        <v>4769</v>
      </c>
    </row>
    <row r="514" spans="1:15" hidden="1">
      <c r="A514">
        <v>513</v>
      </c>
      <c r="B514" t="s">
        <v>2600</v>
      </c>
      <c r="C514" t="s">
        <v>3070</v>
      </c>
      <c r="D514" t="s">
        <v>3071</v>
      </c>
      <c r="E514" t="s">
        <v>3072</v>
      </c>
      <c r="F514">
        <v>10.99</v>
      </c>
      <c r="G514" s="7">
        <v>0.61</v>
      </c>
      <c r="H514" t="s">
        <v>3073</v>
      </c>
      <c r="I514">
        <v>0.73715689157805409</v>
      </c>
      <c r="M514" s="7">
        <v>0.61</v>
      </c>
      <c r="N514" t="s">
        <v>4768</v>
      </c>
      <c r="O514" t="s">
        <v>4779</v>
      </c>
    </row>
    <row r="515" spans="1:15">
      <c r="A515">
        <v>514</v>
      </c>
      <c r="B515" t="s">
        <v>2600</v>
      </c>
      <c r="C515" t="s">
        <v>3074</v>
      </c>
      <c r="D515" t="s">
        <v>3075</v>
      </c>
      <c r="E515" t="s">
        <v>3076</v>
      </c>
      <c r="F515">
        <v>13.69</v>
      </c>
      <c r="G515" s="7">
        <v>0.68</v>
      </c>
      <c r="H515" t="s">
        <v>3077</v>
      </c>
      <c r="I515">
        <v>0.11715498016205383</v>
      </c>
      <c r="J515">
        <v>127</v>
      </c>
      <c r="M515" s="7">
        <v>0.68</v>
      </c>
      <c r="N515" t="s">
        <v>4768</v>
      </c>
      <c r="O515" t="s">
        <v>4779</v>
      </c>
    </row>
    <row r="516" spans="1:15">
      <c r="A516">
        <v>515</v>
      </c>
      <c r="B516" t="s">
        <v>2600</v>
      </c>
      <c r="C516" t="s">
        <v>3078</v>
      </c>
      <c r="D516" t="s">
        <v>3079</v>
      </c>
      <c r="E516" t="s">
        <v>3080</v>
      </c>
      <c r="F516">
        <v>6.69</v>
      </c>
      <c r="G516" s="7">
        <v>0.2</v>
      </c>
      <c r="H516" t="s">
        <v>2597</v>
      </c>
      <c r="I516">
        <v>2.1989292306623387E-4</v>
      </c>
      <c r="J516">
        <v>1</v>
      </c>
      <c r="M516" s="7">
        <v>0.2</v>
      </c>
      <c r="N516" t="s">
        <v>4768</v>
      </c>
      <c r="O516" t="s">
        <v>4769</v>
      </c>
    </row>
    <row r="517" spans="1:15" hidden="1">
      <c r="A517">
        <v>516</v>
      </c>
      <c r="B517" t="s">
        <v>2600</v>
      </c>
      <c r="C517" t="s">
        <v>3081</v>
      </c>
      <c r="D517" t="s">
        <v>3082</v>
      </c>
      <c r="E517" t="s">
        <v>3083</v>
      </c>
      <c r="F517">
        <v>12.39</v>
      </c>
      <c r="G517" s="7">
        <v>0.19</v>
      </c>
      <c r="H517" t="s">
        <v>1840</v>
      </c>
      <c r="I517">
        <v>0.94149700621508969</v>
      </c>
      <c r="M517" s="7">
        <v>0.19</v>
      </c>
      <c r="N517" t="s">
        <v>4768</v>
      </c>
      <c r="O517" t="s">
        <v>4769</v>
      </c>
    </row>
    <row r="518" spans="1:15">
      <c r="A518">
        <v>517</v>
      </c>
      <c r="B518" t="s">
        <v>2600</v>
      </c>
      <c r="C518" t="s">
        <v>3084</v>
      </c>
      <c r="D518" t="s">
        <v>2633</v>
      </c>
      <c r="E518" t="s">
        <v>2633</v>
      </c>
      <c r="F518">
        <v>13.99</v>
      </c>
      <c r="G518" s="7">
        <v>0.87</v>
      </c>
      <c r="H518" t="s">
        <v>2641</v>
      </c>
      <c r="I518">
        <v>0.49097024003414169</v>
      </c>
      <c r="J518">
        <v>558</v>
      </c>
      <c r="M518" s="7">
        <v>0.87</v>
      </c>
      <c r="N518" t="s">
        <v>1787</v>
      </c>
    </row>
    <row r="519" spans="1:15" hidden="1">
      <c r="A519">
        <v>518</v>
      </c>
      <c r="B519" t="s">
        <v>2600</v>
      </c>
      <c r="C519" t="s">
        <v>3085</v>
      </c>
      <c r="D519" t="s">
        <v>2333</v>
      </c>
      <c r="E519" t="s">
        <v>2333</v>
      </c>
      <c r="F519">
        <v>9.99</v>
      </c>
      <c r="G519" s="7">
        <v>0.21</v>
      </c>
      <c r="H519" t="s">
        <v>2903</v>
      </c>
      <c r="I519">
        <v>0.74784044930061278</v>
      </c>
      <c r="M519" s="7">
        <v>0.21</v>
      </c>
      <c r="N519" t="s">
        <v>4768</v>
      </c>
      <c r="O519" t="s">
        <v>4769</v>
      </c>
    </row>
    <row r="520" spans="1:15" hidden="1">
      <c r="A520">
        <v>519</v>
      </c>
      <c r="B520" t="s">
        <v>2600</v>
      </c>
      <c r="C520" t="s">
        <v>3086</v>
      </c>
      <c r="D520" t="s">
        <v>3087</v>
      </c>
      <c r="E520" t="s">
        <v>1887</v>
      </c>
      <c r="F520">
        <v>10.99</v>
      </c>
      <c r="G520" s="7">
        <v>0.15</v>
      </c>
      <c r="H520" t="s">
        <v>2463</v>
      </c>
      <c r="I520">
        <v>0.79499119370884586</v>
      </c>
      <c r="M520" s="7">
        <v>0.15</v>
      </c>
      <c r="N520" t="s">
        <v>4768</v>
      </c>
      <c r="O520" t="s">
        <v>4769</v>
      </c>
    </row>
    <row r="521" spans="1:15" hidden="1">
      <c r="A521">
        <v>520</v>
      </c>
      <c r="B521" t="s">
        <v>2600</v>
      </c>
      <c r="C521" t="s">
        <v>3088</v>
      </c>
      <c r="D521" t="s">
        <v>2630</v>
      </c>
      <c r="E521" t="s">
        <v>2630</v>
      </c>
      <c r="F521">
        <v>9.99</v>
      </c>
      <c r="G521" s="7">
        <v>0.13</v>
      </c>
      <c r="H521" t="s">
        <v>1888</v>
      </c>
      <c r="I521">
        <v>0.70068720571821941</v>
      </c>
      <c r="M521" s="7">
        <v>0.13</v>
      </c>
      <c r="N521" t="s">
        <v>4768</v>
      </c>
      <c r="O521" t="s">
        <v>4769</v>
      </c>
    </row>
    <row r="522" spans="1:15" hidden="1">
      <c r="A522">
        <v>521</v>
      </c>
      <c r="B522" t="s">
        <v>2600</v>
      </c>
      <c r="C522" t="s">
        <v>3089</v>
      </c>
      <c r="D522" t="s">
        <v>3090</v>
      </c>
      <c r="E522" t="s">
        <v>1779</v>
      </c>
      <c r="F522">
        <v>7.99</v>
      </c>
      <c r="G522" s="7">
        <v>0.33</v>
      </c>
      <c r="H522" t="s">
        <v>2747</v>
      </c>
      <c r="I522">
        <v>0.89612389862656583</v>
      </c>
      <c r="M522" s="7">
        <v>0.33</v>
      </c>
      <c r="N522" t="s">
        <v>4768</v>
      </c>
      <c r="O522" t="s">
        <v>4769</v>
      </c>
    </row>
    <row r="523" spans="1:15">
      <c r="A523">
        <v>522</v>
      </c>
      <c r="B523" t="s">
        <v>2600</v>
      </c>
      <c r="C523" t="s">
        <v>3091</v>
      </c>
      <c r="D523" t="s">
        <v>2679</v>
      </c>
      <c r="E523" t="s">
        <v>2680</v>
      </c>
      <c r="F523">
        <v>6.99</v>
      </c>
      <c r="G523" s="7">
        <v>0.14000000000000001</v>
      </c>
      <c r="H523" t="s">
        <v>2491</v>
      </c>
      <c r="I523">
        <v>0.33883294182220303</v>
      </c>
      <c r="J523">
        <v>375</v>
      </c>
      <c r="M523" s="7">
        <v>0.14000000000000001</v>
      </c>
      <c r="N523" t="s">
        <v>4768</v>
      </c>
      <c r="O523" t="s">
        <v>4769</v>
      </c>
    </row>
    <row r="524" spans="1:15" hidden="1">
      <c r="A524">
        <v>523</v>
      </c>
      <c r="B524" t="s">
        <v>2600</v>
      </c>
      <c r="C524" t="s">
        <v>3092</v>
      </c>
      <c r="D524" t="s">
        <v>3093</v>
      </c>
      <c r="E524" t="s">
        <v>3093</v>
      </c>
      <c r="F524">
        <v>11.99</v>
      </c>
      <c r="G524" s="7">
        <v>0.83</v>
      </c>
      <c r="H524" t="s">
        <v>3094</v>
      </c>
      <c r="I524">
        <v>0.92273910604594811</v>
      </c>
      <c r="M524" s="7">
        <v>0.83</v>
      </c>
      <c r="N524" t="s">
        <v>4768</v>
      </c>
      <c r="O524" t="s">
        <v>4769</v>
      </c>
    </row>
    <row r="525" spans="1:15">
      <c r="A525">
        <v>524</v>
      </c>
      <c r="B525" t="s">
        <v>2600</v>
      </c>
      <c r="C525" t="s">
        <v>3095</v>
      </c>
      <c r="D525" t="s">
        <v>1779</v>
      </c>
      <c r="E525" t="s">
        <v>1779</v>
      </c>
      <c r="F525">
        <v>14.49</v>
      </c>
      <c r="G525" s="7">
        <v>0.6</v>
      </c>
      <c r="H525" t="s">
        <v>3037</v>
      </c>
      <c r="I525">
        <v>0.37356514859255452</v>
      </c>
      <c r="J525">
        <v>416</v>
      </c>
      <c r="M525" s="7">
        <v>0.6</v>
      </c>
      <c r="N525" t="s">
        <v>4768</v>
      </c>
      <c r="O525" t="s">
        <v>4769</v>
      </c>
    </row>
    <row r="526" spans="1:15" hidden="1">
      <c r="A526">
        <v>525</v>
      </c>
      <c r="B526" t="s">
        <v>2600</v>
      </c>
      <c r="C526" t="s">
        <v>3096</v>
      </c>
      <c r="D526" t="s">
        <v>3097</v>
      </c>
      <c r="E526" t="s">
        <v>3097</v>
      </c>
      <c r="F526">
        <v>9.99</v>
      </c>
      <c r="G526" s="7">
        <v>0.74</v>
      </c>
      <c r="H526" t="s">
        <v>3098</v>
      </c>
      <c r="I526">
        <v>0.70556722377836523</v>
      </c>
      <c r="M526" s="7">
        <v>0.74</v>
      </c>
      <c r="N526" t="s">
        <v>4768</v>
      </c>
      <c r="O526" t="s">
        <v>4769</v>
      </c>
    </row>
    <row r="527" spans="1:15" hidden="1">
      <c r="A527">
        <v>526</v>
      </c>
      <c r="B527" t="s">
        <v>2600</v>
      </c>
      <c r="C527" t="s">
        <v>3099</v>
      </c>
      <c r="D527" t="s">
        <v>3100</v>
      </c>
      <c r="E527" t="s">
        <v>2242</v>
      </c>
      <c r="F527">
        <v>14.99</v>
      </c>
      <c r="G527" s="7">
        <v>0.83</v>
      </c>
      <c r="H527" t="s">
        <v>3094</v>
      </c>
      <c r="I527">
        <v>0.97447221805582607</v>
      </c>
      <c r="M527" s="7">
        <v>0.83</v>
      </c>
      <c r="N527" t="s">
        <v>4768</v>
      </c>
      <c r="O527" t="s">
        <v>4769</v>
      </c>
    </row>
    <row r="528" spans="1:15">
      <c r="A528">
        <v>527</v>
      </c>
      <c r="B528" t="s">
        <v>2600</v>
      </c>
      <c r="C528" t="s">
        <v>3101</v>
      </c>
      <c r="D528" t="s">
        <v>1779</v>
      </c>
      <c r="E528" t="s">
        <v>1779</v>
      </c>
      <c r="F528">
        <v>12.99</v>
      </c>
      <c r="G528" s="7">
        <v>0.54</v>
      </c>
      <c r="H528" t="s">
        <v>3102</v>
      </c>
      <c r="I528">
        <v>0.48215467487188179</v>
      </c>
      <c r="J528">
        <v>552</v>
      </c>
      <c r="M528" s="7">
        <v>0.54</v>
      </c>
      <c r="N528" t="s">
        <v>4768</v>
      </c>
      <c r="O528" t="s">
        <v>4769</v>
      </c>
    </row>
    <row r="529" spans="1:18">
      <c r="A529">
        <v>528</v>
      </c>
      <c r="B529" t="s">
        <v>2600</v>
      </c>
      <c r="C529" t="s">
        <v>3103</v>
      </c>
      <c r="D529" t="s">
        <v>3100</v>
      </c>
      <c r="E529" t="s">
        <v>2242</v>
      </c>
      <c r="F529">
        <v>14.99</v>
      </c>
      <c r="G529" s="7">
        <v>0.83</v>
      </c>
      <c r="H529" t="s">
        <v>3094</v>
      </c>
      <c r="I529">
        <v>0.48344551257891066</v>
      </c>
      <c r="J529">
        <v>553</v>
      </c>
      <c r="M529" s="7">
        <v>0.83</v>
      </c>
      <c r="N529" t="s">
        <v>4768</v>
      </c>
      <c r="O529" t="s">
        <v>4769</v>
      </c>
    </row>
    <row r="530" spans="1:18">
      <c r="A530">
        <v>529</v>
      </c>
      <c r="B530" t="s">
        <v>2600</v>
      </c>
      <c r="C530" t="s">
        <v>3104</v>
      </c>
      <c r="D530" t="s">
        <v>3105</v>
      </c>
      <c r="E530" t="s">
        <v>2176</v>
      </c>
      <c r="F530">
        <v>14.99</v>
      </c>
      <c r="G530" s="8">
        <v>1</v>
      </c>
      <c r="H530" t="s">
        <v>3106</v>
      </c>
      <c r="I530">
        <v>0.4589445664615126</v>
      </c>
      <c r="J530">
        <v>525</v>
      </c>
      <c r="M530" s="8">
        <v>1</v>
      </c>
      <c r="N530" t="s">
        <v>4768</v>
      </c>
      <c r="O530" t="s">
        <v>4769</v>
      </c>
      <c r="P530" t="s">
        <v>4771</v>
      </c>
      <c r="Q530" s="7">
        <v>1.25</v>
      </c>
      <c r="R530" t="s">
        <v>1787</v>
      </c>
    </row>
    <row r="531" spans="1:18">
      <c r="A531">
        <v>530</v>
      </c>
      <c r="B531" t="s">
        <v>2600</v>
      </c>
      <c r="C531" t="s">
        <v>3107</v>
      </c>
      <c r="D531" t="s">
        <v>3108</v>
      </c>
      <c r="E531" t="s">
        <v>1781</v>
      </c>
      <c r="F531">
        <v>14.89</v>
      </c>
      <c r="G531" s="7">
        <v>1.24</v>
      </c>
      <c r="H531" t="s">
        <v>3109</v>
      </c>
      <c r="I531">
        <v>0.49281618572270247</v>
      </c>
      <c r="J531">
        <v>559</v>
      </c>
      <c r="M531" s="7">
        <v>1.24</v>
      </c>
      <c r="N531" t="s">
        <v>4768</v>
      </c>
      <c r="O531" t="s">
        <v>4769</v>
      </c>
    </row>
    <row r="532" spans="1:18" hidden="1">
      <c r="A532">
        <v>531</v>
      </c>
      <c r="B532" t="s">
        <v>2600</v>
      </c>
      <c r="C532" t="s">
        <v>3110</v>
      </c>
      <c r="D532" t="s">
        <v>3111</v>
      </c>
      <c r="E532" t="s">
        <v>1965</v>
      </c>
      <c r="F532">
        <v>8.69</v>
      </c>
      <c r="G532" s="7">
        <v>7.0000000000000007E-2</v>
      </c>
      <c r="H532" t="s">
        <v>2631</v>
      </c>
      <c r="I532">
        <v>0.56621920339797549</v>
      </c>
      <c r="M532" s="7">
        <v>7.0000000000000007E-2</v>
      </c>
      <c r="N532" t="s">
        <v>4768</v>
      </c>
      <c r="O532" t="s">
        <v>4769</v>
      </c>
    </row>
    <row r="533" spans="1:18" hidden="1">
      <c r="A533">
        <v>532</v>
      </c>
      <c r="B533" t="s">
        <v>2600</v>
      </c>
      <c r="C533" t="s">
        <v>3112</v>
      </c>
      <c r="D533" t="s">
        <v>2934</v>
      </c>
      <c r="E533" t="s">
        <v>2054</v>
      </c>
      <c r="F533">
        <v>5.49</v>
      </c>
      <c r="G533" s="7">
        <v>0.06</v>
      </c>
      <c r="H533" t="s">
        <v>2300</v>
      </c>
      <c r="I533">
        <v>0.57357203300635684</v>
      </c>
      <c r="M533" s="7">
        <v>0.06</v>
      </c>
      <c r="N533" t="s">
        <v>4768</v>
      </c>
      <c r="O533" t="s">
        <v>4769</v>
      </c>
    </row>
    <row r="534" spans="1:18">
      <c r="A534">
        <v>533</v>
      </c>
      <c r="B534" t="s">
        <v>2600</v>
      </c>
      <c r="C534" t="s">
        <v>3113</v>
      </c>
      <c r="D534" t="s">
        <v>1784</v>
      </c>
      <c r="E534" t="s">
        <v>1784</v>
      </c>
      <c r="F534">
        <v>7.99</v>
      </c>
      <c r="G534" s="7">
        <v>0.25</v>
      </c>
      <c r="H534" t="s">
        <v>2225</v>
      </c>
      <c r="I534">
        <v>2.9626739471656394E-2</v>
      </c>
      <c r="J534">
        <v>36</v>
      </c>
      <c r="M534" s="7">
        <v>0.25</v>
      </c>
      <c r="N534" t="s">
        <v>4768</v>
      </c>
      <c r="O534" t="s">
        <v>4769</v>
      </c>
    </row>
    <row r="535" spans="1:18">
      <c r="A535">
        <v>534</v>
      </c>
      <c r="B535" t="s">
        <v>2600</v>
      </c>
      <c r="C535" t="s">
        <v>3114</v>
      </c>
      <c r="D535" t="s">
        <v>2839</v>
      </c>
      <c r="E535" t="s">
        <v>1887</v>
      </c>
      <c r="F535">
        <v>13.49</v>
      </c>
      <c r="G535" s="7">
        <v>1.1200000000000001</v>
      </c>
      <c r="H535" t="s">
        <v>3115</v>
      </c>
      <c r="I535">
        <v>0.26679518212107733</v>
      </c>
      <c r="J535">
        <v>292</v>
      </c>
      <c r="M535" s="7">
        <v>1.1200000000000001</v>
      </c>
      <c r="N535" t="s">
        <v>4768</v>
      </c>
      <c r="O535" t="s">
        <v>4780</v>
      </c>
    </row>
    <row r="536" spans="1:18">
      <c r="A536">
        <v>535</v>
      </c>
      <c r="B536" t="s">
        <v>2600</v>
      </c>
      <c r="C536" t="s">
        <v>3116</v>
      </c>
      <c r="D536" t="s">
        <v>3117</v>
      </c>
      <c r="E536" t="s">
        <v>3118</v>
      </c>
      <c r="F536">
        <v>13.99</v>
      </c>
      <c r="G536" s="7">
        <v>0.78</v>
      </c>
      <c r="H536" t="s">
        <v>3119</v>
      </c>
      <c r="I536">
        <v>0.24247129985879368</v>
      </c>
      <c r="J536">
        <v>260</v>
      </c>
      <c r="M536" s="7">
        <v>0.78</v>
      </c>
      <c r="N536" t="s">
        <v>4768</v>
      </c>
      <c r="O536" t="s">
        <v>4780</v>
      </c>
    </row>
    <row r="537" spans="1:18">
      <c r="A537">
        <v>536</v>
      </c>
      <c r="B537" t="s">
        <v>2600</v>
      </c>
      <c r="C537" t="s">
        <v>3120</v>
      </c>
      <c r="D537" t="s">
        <v>3121</v>
      </c>
      <c r="E537" t="s">
        <v>1856</v>
      </c>
      <c r="F537">
        <v>8.99</v>
      </c>
      <c r="G537" s="7">
        <v>0.75</v>
      </c>
      <c r="H537" t="s">
        <v>2089</v>
      </c>
      <c r="I537">
        <v>6.4624596474083029E-2</v>
      </c>
      <c r="J537">
        <v>75</v>
      </c>
      <c r="M537" s="7">
        <v>0.75</v>
      </c>
      <c r="N537" t="s">
        <v>1787</v>
      </c>
    </row>
    <row r="538" spans="1:18">
      <c r="A538">
        <v>537</v>
      </c>
      <c r="B538" t="s">
        <v>2600</v>
      </c>
      <c r="C538" t="s">
        <v>3122</v>
      </c>
      <c r="D538" t="s">
        <v>1779</v>
      </c>
      <c r="E538" t="s">
        <v>1779</v>
      </c>
      <c r="F538">
        <v>20.89</v>
      </c>
      <c r="G538" s="7">
        <v>13.93</v>
      </c>
      <c r="H538" t="s">
        <v>3123</v>
      </c>
      <c r="I538">
        <v>0.23170165853677149</v>
      </c>
      <c r="J538">
        <v>248</v>
      </c>
      <c r="M538" s="7">
        <v>13.93</v>
      </c>
      <c r="N538" t="s">
        <v>4768</v>
      </c>
      <c r="O538" t="s">
        <v>4774</v>
      </c>
    </row>
    <row r="539" spans="1:18">
      <c r="A539">
        <v>538</v>
      </c>
      <c r="B539" t="s">
        <v>2600</v>
      </c>
      <c r="C539" t="s">
        <v>3124</v>
      </c>
      <c r="D539" t="s">
        <v>2893</v>
      </c>
      <c r="E539" t="s">
        <v>2630</v>
      </c>
      <c r="F539">
        <v>12.99</v>
      </c>
      <c r="G539" s="7">
        <v>0.16</v>
      </c>
      <c r="H539" t="s">
        <v>3125</v>
      </c>
      <c r="I539">
        <v>4.6233465542175778E-2</v>
      </c>
      <c r="J539">
        <v>57</v>
      </c>
      <c r="M539" s="7">
        <v>0.16</v>
      </c>
      <c r="N539" t="s">
        <v>4768</v>
      </c>
      <c r="O539" t="s">
        <v>4770</v>
      </c>
      <c r="P539" t="s">
        <v>4771</v>
      </c>
      <c r="Q539" s="7">
        <v>1.62</v>
      </c>
      <c r="R539" t="s">
        <v>1787</v>
      </c>
    </row>
    <row r="540" spans="1:18" hidden="1">
      <c r="A540">
        <v>539</v>
      </c>
      <c r="B540" t="s">
        <v>2600</v>
      </c>
      <c r="C540" t="s">
        <v>3126</v>
      </c>
      <c r="D540" t="s">
        <v>1964</v>
      </c>
      <c r="E540" t="s">
        <v>3127</v>
      </c>
      <c r="F540">
        <v>9.49</v>
      </c>
      <c r="G540" s="7">
        <v>7.0000000000000007E-2</v>
      </c>
      <c r="H540" t="s">
        <v>3128</v>
      </c>
      <c r="I540">
        <v>0.85856874037099817</v>
      </c>
      <c r="M540" s="7">
        <v>7.0000000000000007E-2</v>
      </c>
      <c r="N540" t="s">
        <v>4768</v>
      </c>
      <c r="O540" t="s">
        <v>4770</v>
      </c>
      <c r="P540" t="s">
        <v>4771</v>
      </c>
      <c r="Q540" s="7">
        <v>0.79</v>
      </c>
      <c r="R540" t="s">
        <v>1787</v>
      </c>
    </row>
    <row r="541" spans="1:18" hidden="1">
      <c r="A541">
        <v>540</v>
      </c>
      <c r="B541" t="s">
        <v>2600</v>
      </c>
      <c r="C541" t="s">
        <v>3129</v>
      </c>
      <c r="D541" t="s">
        <v>2025</v>
      </c>
      <c r="E541" t="s">
        <v>2025</v>
      </c>
      <c r="F541">
        <v>6.75</v>
      </c>
      <c r="G541" s="7">
        <v>0.11</v>
      </c>
      <c r="H541" t="s">
        <v>2026</v>
      </c>
      <c r="I541">
        <v>0.57536045677411907</v>
      </c>
      <c r="M541" s="7">
        <v>0.11</v>
      </c>
      <c r="N541" t="s">
        <v>4768</v>
      </c>
      <c r="O541" t="s">
        <v>4769</v>
      </c>
    </row>
    <row r="542" spans="1:18">
      <c r="A542">
        <v>541</v>
      </c>
      <c r="B542" t="s">
        <v>2600</v>
      </c>
      <c r="C542" t="s">
        <v>3130</v>
      </c>
      <c r="D542" t="s">
        <v>1779</v>
      </c>
      <c r="E542" t="s">
        <v>1779</v>
      </c>
      <c r="F542">
        <v>6.89</v>
      </c>
      <c r="G542" s="7">
        <v>0.28999999999999998</v>
      </c>
      <c r="H542" t="s">
        <v>2906</v>
      </c>
      <c r="I542">
        <v>7.3008626342560778E-2</v>
      </c>
      <c r="J542">
        <v>87</v>
      </c>
      <c r="M542" s="7">
        <v>0.28999999999999998</v>
      </c>
      <c r="N542" t="s">
        <v>4768</v>
      </c>
      <c r="O542" t="s">
        <v>4769</v>
      </c>
    </row>
    <row r="543" spans="1:18" hidden="1">
      <c r="A543">
        <v>542</v>
      </c>
      <c r="B543" t="s">
        <v>2600</v>
      </c>
      <c r="C543" t="s">
        <v>3131</v>
      </c>
      <c r="D543" t="s">
        <v>2180</v>
      </c>
      <c r="E543" t="s">
        <v>2180</v>
      </c>
      <c r="F543">
        <v>15.99</v>
      </c>
      <c r="G543" s="7">
        <v>6.4</v>
      </c>
      <c r="H543" t="s">
        <v>3132</v>
      </c>
      <c r="I543">
        <v>0.6748318820984629</v>
      </c>
      <c r="M543" s="7">
        <v>6.4</v>
      </c>
      <c r="N543" t="s">
        <v>4768</v>
      </c>
      <c r="O543" t="s">
        <v>4774</v>
      </c>
    </row>
    <row r="544" spans="1:18">
      <c r="A544">
        <v>543</v>
      </c>
      <c r="B544" t="s">
        <v>2600</v>
      </c>
      <c r="C544" t="s">
        <v>3133</v>
      </c>
      <c r="D544" t="s">
        <v>3134</v>
      </c>
      <c r="E544" t="s">
        <v>2333</v>
      </c>
      <c r="F544">
        <v>16.59</v>
      </c>
      <c r="G544" s="7">
        <v>5.53</v>
      </c>
      <c r="H544" t="s">
        <v>3135</v>
      </c>
      <c r="I544">
        <v>0.54028165351480484</v>
      </c>
      <c r="J544">
        <v>597</v>
      </c>
      <c r="M544" s="7">
        <v>5.53</v>
      </c>
      <c r="N544" t="s">
        <v>4768</v>
      </c>
      <c r="O544" t="s">
        <v>4774</v>
      </c>
      <c r="P544" t="s">
        <v>4771</v>
      </c>
      <c r="Q544" s="7">
        <v>0.55000000000000004</v>
      </c>
      <c r="R544" t="s">
        <v>1787</v>
      </c>
    </row>
    <row r="545" spans="1:15">
      <c r="A545">
        <v>544</v>
      </c>
      <c r="B545" t="s">
        <v>2600</v>
      </c>
      <c r="C545" t="s">
        <v>3136</v>
      </c>
      <c r="D545" t="s">
        <v>2180</v>
      </c>
      <c r="E545" t="s">
        <v>2180</v>
      </c>
      <c r="F545">
        <v>15.99</v>
      </c>
      <c r="G545" s="7">
        <v>6.4</v>
      </c>
      <c r="H545" t="s">
        <v>3132</v>
      </c>
      <c r="I545">
        <v>0.38078489879819</v>
      </c>
      <c r="J545">
        <v>426</v>
      </c>
      <c r="M545" s="7">
        <v>6.4</v>
      </c>
      <c r="N545" t="s">
        <v>4768</v>
      </c>
      <c r="O545" t="s">
        <v>4774</v>
      </c>
    </row>
    <row r="546" spans="1:15" hidden="1">
      <c r="A546">
        <v>545</v>
      </c>
      <c r="B546" t="s">
        <v>2600</v>
      </c>
      <c r="C546" t="s">
        <v>3137</v>
      </c>
      <c r="D546" t="s">
        <v>3138</v>
      </c>
      <c r="E546" t="s">
        <v>3138</v>
      </c>
      <c r="F546">
        <v>6.89</v>
      </c>
      <c r="G546" s="7">
        <v>0.08</v>
      </c>
      <c r="H546" t="s">
        <v>2279</v>
      </c>
      <c r="I546">
        <v>0.87933621225232528</v>
      </c>
      <c r="M546" s="7">
        <v>0.08</v>
      </c>
      <c r="N546" t="s">
        <v>4768</v>
      </c>
      <c r="O546" t="s">
        <v>4769</v>
      </c>
    </row>
    <row r="547" spans="1:15" hidden="1">
      <c r="A547">
        <v>546</v>
      </c>
      <c r="B547" t="s">
        <v>2600</v>
      </c>
      <c r="C547" t="s">
        <v>3139</v>
      </c>
      <c r="D547" t="s">
        <v>3140</v>
      </c>
      <c r="E547" t="s">
        <v>3141</v>
      </c>
      <c r="F547">
        <v>4.8899999999999997</v>
      </c>
      <c r="G547" s="7">
        <v>0.08</v>
      </c>
      <c r="H547" t="s">
        <v>2279</v>
      </c>
      <c r="I547">
        <v>0.65006781816718029</v>
      </c>
      <c r="M547" s="7">
        <v>0.08</v>
      </c>
      <c r="N547" t="s">
        <v>4768</v>
      </c>
      <c r="O547" t="s">
        <v>4769</v>
      </c>
    </row>
    <row r="548" spans="1:15" hidden="1">
      <c r="A548">
        <v>547</v>
      </c>
      <c r="B548" t="s">
        <v>2600</v>
      </c>
      <c r="C548" t="s">
        <v>3142</v>
      </c>
      <c r="D548" t="s">
        <v>2325</v>
      </c>
      <c r="E548" t="s">
        <v>2325</v>
      </c>
      <c r="F548">
        <v>11.49</v>
      </c>
      <c r="G548" s="7">
        <v>0.11</v>
      </c>
      <c r="H548" t="s">
        <v>2026</v>
      </c>
      <c r="I548">
        <v>0.87377302022367742</v>
      </c>
      <c r="M548" s="7">
        <v>0.11</v>
      </c>
      <c r="N548" t="s">
        <v>4768</v>
      </c>
      <c r="O548" t="s">
        <v>4769</v>
      </c>
    </row>
    <row r="549" spans="1:15">
      <c r="A549">
        <v>548</v>
      </c>
      <c r="B549" t="s">
        <v>2600</v>
      </c>
      <c r="C549" t="s">
        <v>3143</v>
      </c>
      <c r="D549" t="s">
        <v>2606</v>
      </c>
      <c r="E549" t="s">
        <v>2606</v>
      </c>
      <c r="F549">
        <v>7.99</v>
      </c>
      <c r="G549" s="7">
        <v>0.3</v>
      </c>
      <c r="H549" t="s">
        <v>2496</v>
      </c>
      <c r="I549">
        <v>0.17587200516358448</v>
      </c>
      <c r="J549">
        <v>200</v>
      </c>
      <c r="M549" s="7">
        <v>0.3</v>
      </c>
      <c r="N549" t="s">
        <v>4768</v>
      </c>
      <c r="O549" t="s">
        <v>4769</v>
      </c>
    </row>
    <row r="550" spans="1:15" hidden="1">
      <c r="A550">
        <v>549</v>
      </c>
      <c r="B550" t="s">
        <v>2600</v>
      </c>
      <c r="C550" t="s">
        <v>3144</v>
      </c>
      <c r="D550" t="s">
        <v>2278</v>
      </c>
      <c r="E550" t="s">
        <v>2278</v>
      </c>
      <c r="F550">
        <v>8.69</v>
      </c>
      <c r="G550" s="7">
        <v>0.08</v>
      </c>
      <c r="H550" t="s">
        <v>2279</v>
      </c>
      <c r="I550">
        <v>0.81534298948431261</v>
      </c>
      <c r="M550" s="7">
        <v>0.08</v>
      </c>
      <c r="N550" t="s">
        <v>4768</v>
      </c>
      <c r="O550" t="s">
        <v>4769</v>
      </c>
    </row>
    <row r="551" spans="1:15" hidden="1">
      <c r="A551">
        <v>550</v>
      </c>
      <c r="B551" t="s">
        <v>2600</v>
      </c>
      <c r="C551" t="s">
        <v>3145</v>
      </c>
      <c r="D551" t="s">
        <v>3146</v>
      </c>
      <c r="E551" t="s">
        <v>3146</v>
      </c>
      <c r="F551">
        <v>9.7899999999999991</v>
      </c>
      <c r="G551" s="7">
        <v>0.19</v>
      </c>
      <c r="H551" t="s">
        <v>2982</v>
      </c>
      <c r="I551">
        <v>0.80116412568472506</v>
      </c>
      <c r="M551" s="7">
        <v>0.19</v>
      </c>
      <c r="N551" t="s">
        <v>1787</v>
      </c>
    </row>
    <row r="552" spans="1:15" hidden="1">
      <c r="A552">
        <v>551</v>
      </c>
      <c r="B552" t="s">
        <v>2600</v>
      </c>
      <c r="C552" t="s">
        <v>3147</v>
      </c>
      <c r="D552" t="s">
        <v>1930</v>
      </c>
      <c r="E552" t="s">
        <v>1930</v>
      </c>
      <c r="F552">
        <v>8.7899999999999991</v>
      </c>
      <c r="G552" s="7">
        <v>0.06</v>
      </c>
      <c r="H552" t="s">
        <v>2300</v>
      </c>
      <c r="I552">
        <v>0.75875663039911734</v>
      </c>
      <c r="M552" s="7">
        <v>0.06</v>
      </c>
      <c r="N552" t="s">
        <v>4768</v>
      </c>
      <c r="O552" t="s">
        <v>4769</v>
      </c>
    </row>
    <row r="553" spans="1:15">
      <c r="A553">
        <v>552</v>
      </c>
      <c r="B553" t="s">
        <v>2600</v>
      </c>
      <c r="C553" t="s">
        <v>3148</v>
      </c>
      <c r="D553" t="s">
        <v>3149</v>
      </c>
      <c r="E553" t="s">
        <v>2333</v>
      </c>
      <c r="F553">
        <v>9.49</v>
      </c>
      <c r="G553" s="7">
        <v>0.2</v>
      </c>
      <c r="H553" t="s">
        <v>2597</v>
      </c>
      <c r="I553">
        <v>0.14115547490208613</v>
      </c>
      <c r="J553">
        <v>166</v>
      </c>
      <c r="M553" s="7">
        <v>0.2</v>
      </c>
      <c r="N553" t="s">
        <v>4768</v>
      </c>
      <c r="O553" t="s">
        <v>4769</v>
      </c>
    </row>
    <row r="554" spans="1:15" hidden="1">
      <c r="A554">
        <v>553</v>
      </c>
      <c r="B554" t="s">
        <v>2600</v>
      </c>
      <c r="C554" t="s">
        <v>3150</v>
      </c>
      <c r="D554" t="s">
        <v>3151</v>
      </c>
      <c r="E554" t="s">
        <v>1835</v>
      </c>
      <c r="F554">
        <v>12.99</v>
      </c>
      <c r="G554" s="7">
        <v>0.31</v>
      </c>
      <c r="H554" t="s">
        <v>2739</v>
      </c>
      <c r="I554">
        <v>0.69590473616620063</v>
      </c>
      <c r="M554" s="7">
        <v>0.31</v>
      </c>
      <c r="N554" t="s">
        <v>4768</v>
      </c>
      <c r="O554" t="s">
        <v>4769</v>
      </c>
    </row>
    <row r="555" spans="1:15" hidden="1">
      <c r="A555">
        <v>554</v>
      </c>
      <c r="B555" t="s">
        <v>2600</v>
      </c>
      <c r="C555" t="s">
        <v>3152</v>
      </c>
      <c r="D555" t="s">
        <v>3153</v>
      </c>
      <c r="E555" t="s">
        <v>3153</v>
      </c>
      <c r="F555">
        <v>4.99</v>
      </c>
      <c r="G555" s="7">
        <v>0.15</v>
      </c>
      <c r="H555" t="s">
        <v>2463</v>
      </c>
      <c r="I555">
        <v>0.98421682520155218</v>
      </c>
      <c r="M555" s="7">
        <v>0.15</v>
      </c>
      <c r="N555" t="s">
        <v>4768</v>
      </c>
      <c r="O555" t="s">
        <v>4769</v>
      </c>
    </row>
    <row r="556" spans="1:15" hidden="1">
      <c r="A556">
        <v>555</v>
      </c>
      <c r="B556" t="s">
        <v>2600</v>
      </c>
      <c r="C556" t="s">
        <v>3154</v>
      </c>
      <c r="D556" t="s">
        <v>3155</v>
      </c>
      <c r="E556" t="s">
        <v>3155</v>
      </c>
      <c r="F556">
        <v>7.99</v>
      </c>
      <c r="G556" s="7">
        <v>0.15</v>
      </c>
      <c r="H556" t="s">
        <v>2463</v>
      </c>
      <c r="I556">
        <v>0.98425088712250697</v>
      </c>
      <c r="M556" s="7">
        <v>0.15</v>
      </c>
      <c r="N556" t="s">
        <v>4768</v>
      </c>
      <c r="O556" t="s">
        <v>4769</v>
      </c>
    </row>
    <row r="557" spans="1:15" hidden="1">
      <c r="A557">
        <v>556</v>
      </c>
      <c r="B557" t="s">
        <v>2600</v>
      </c>
      <c r="C557" t="s">
        <v>3156</v>
      </c>
      <c r="D557" t="s">
        <v>3157</v>
      </c>
      <c r="E557" t="s">
        <v>3157</v>
      </c>
      <c r="F557">
        <v>5.79</v>
      </c>
      <c r="G557" s="7">
        <v>0.28000000000000003</v>
      </c>
      <c r="H557" t="s">
        <v>2755</v>
      </c>
      <c r="I557">
        <v>0.80139557843044362</v>
      </c>
      <c r="M557" s="7">
        <v>0.28000000000000003</v>
      </c>
      <c r="N557" t="s">
        <v>4768</v>
      </c>
      <c r="O557" t="s">
        <v>4769</v>
      </c>
    </row>
    <row r="558" spans="1:15" hidden="1">
      <c r="A558">
        <v>557</v>
      </c>
      <c r="B558" t="s">
        <v>2600</v>
      </c>
      <c r="C558" t="s">
        <v>3158</v>
      </c>
      <c r="D558" t="s">
        <v>1789</v>
      </c>
      <c r="E558" t="s">
        <v>1789</v>
      </c>
      <c r="F558">
        <v>10.79</v>
      </c>
      <c r="G558" s="7">
        <v>10.79</v>
      </c>
      <c r="H558" t="s">
        <v>3159</v>
      </c>
      <c r="I558">
        <v>0.73983395660538176</v>
      </c>
      <c r="M558" s="7">
        <v>10.79</v>
      </c>
      <c r="N558" t="s">
        <v>4768</v>
      </c>
      <c r="O558" t="s">
        <v>4781</v>
      </c>
    </row>
    <row r="559" spans="1:15">
      <c r="A559">
        <v>558</v>
      </c>
      <c r="B559" t="s">
        <v>2600</v>
      </c>
      <c r="C559" t="s">
        <v>3160</v>
      </c>
      <c r="D559" t="s">
        <v>3161</v>
      </c>
      <c r="E559" t="s">
        <v>3162</v>
      </c>
      <c r="F559">
        <v>5.99</v>
      </c>
      <c r="G559" s="7">
        <v>1.27</v>
      </c>
      <c r="H559" t="s">
        <v>3163</v>
      </c>
      <c r="I559">
        <v>8.0650872229995896E-3</v>
      </c>
      <c r="J559">
        <v>13</v>
      </c>
      <c r="M559" s="7">
        <v>1.27</v>
      </c>
      <c r="N559" t="s">
        <v>4768</v>
      </c>
      <c r="O559" t="s">
        <v>4769</v>
      </c>
    </row>
    <row r="560" spans="1:15" hidden="1">
      <c r="A560">
        <v>559</v>
      </c>
      <c r="B560" t="s">
        <v>2600</v>
      </c>
      <c r="C560" t="s">
        <v>3164</v>
      </c>
      <c r="D560" t="s">
        <v>3165</v>
      </c>
      <c r="E560" t="s">
        <v>3166</v>
      </c>
      <c r="F560">
        <v>8.49</v>
      </c>
      <c r="G560" s="7">
        <v>1.5</v>
      </c>
      <c r="H560" t="s">
        <v>3167</v>
      </c>
      <c r="I560">
        <v>0.81190320985237963</v>
      </c>
      <c r="M560" s="7">
        <v>1.5</v>
      </c>
      <c r="N560" t="s">
        <v>4768</v>
      </c>
      <c r="O560" t="s">
        <v>4781</v>
      </c>
    </row>
    <row r="561" spans="1:15">
      <c r="A561">
        <v>560</v>
      </c>
      <c r="B561" t="s">
        <v>2600</v>
      </c>
      <c r="C561" t="s">
        <v>3168</v>
      </c>
      <c r="D561" t="s">
        <v>2847</v>
      </c>
      <c r="E561" t="s">
        <v>2847</v>
      </c>
      <c r="F561">
        <v>13.99</v>
      </c>
      <c r="G561" s="7">
        <v>0.17</v>
      </c>
      <c r="H561" t="s">
        <v>1952</v>
      </c>
      <c r="I561">
        <v>0.20665089845573525</v>
      </c>
      <c r="J561">
        <v>227</v>
      </c>
      <c r="M561" s="7">
        <v>0.17</v>
      </c>
      <c r="N561" t="s">
        <v>4768</v>
      </c>
      <c r="O561" t="s">
        <v>4769</v>
      </c>
    </row>
    <row r="562" spans="1:15" hidden="1">
      <c r="A562">
        <v>561</v>
      </c>
      <c r="B562" t="s">
        <v>2600</v>
      </c>
      <c r="C562" t="s">
        <v>3169</v>
      </c>
      <c r="D562" t="s">
        <v>1784</v>
      </c>
      <c r="E562" t="s">
        <v>1784</v>
      </c>
      <c r="F562">
        <v>13.99</v>
      </c>
      <c r="G562" s="7">
        <v>0.44</v>
      </c>
      <c r="H562" t="s">
        <v>3170</v>
      </c>
      <c r="I562">
        <v>0.8913575929194909</v>
      </c>
      <c r="M562" s="7">
        <v>0.44</v>
      </c>
      <c r="N562" t="s">
        <v>4768</v>
      </c>
      <c r="O562" t="s">
        <v>4769</v>
      </c>
    </row>
    <row r="563" spans="1:15">
      <c r="A563">
        <v>562</v>
      </c>
      <c r="B563" t="s">
        <v>2600</v>
      </c>
      <c r="C563" t="s">
        <v>3171</v>
      </c>
      <c r="D563" t="s">
        <v>3172</v>
      </c>
      <c r="E563" t="s">
        <v>3172</v>
      </c>
      <c r="F563">
        <v>19.989999999999998</v>
      </c>
      <c r="G563" s="7">
        <v>7.27</v>
      </c>
      <c r="H563" t="s">
        <v>3173</v>
      </c>
      <c r="I563">
        <v>0.4791403614468015</v>
      </c>
      <c r="J563">
        <v>547</v>
      </c>
      <c r="M563" s="7">
        <v>7.27</v>
      </c>
      <c r="N563" t="s">
        <v>4768</v>
      </c>
      <c r="O563" t="s">
        <v>4782</v>
      </c>
    </row>
    <row r="564" spans="1:15" hidden="1">
      <c r="A564">
        <v>563</v>
      </c>
      <c r="B564" t="s">
        <v>2600</v>
      </c>
      <c r="C564" t="s">
        <v>3174</v>
      </c>
      <c r="D564" t="s">
        <v>3175</v>
      </c>
      <c r="E564" t="s">
        <v>3176</v>
      </c>
      <c r="F564">
        <v>14.99</v>
      </c>
      <c r="G564" s="7">
        <v>3.75</v>
      </c>
      <c r="H564" t="s">
        <v>3177</v>
      </c>
      <c r="I564">
        <v>0.87630932686585006</v>
      </c>
      <c r="M564" s="7">
        <v>3.75</v>
      </c>
      <c r="N564" t="s">
        <v>4768</v>
      </c>
      <c r="O564" t="s">
        <v>4781</v>
      </c>
    </row>
    <row r="565" spans="1:15" hidden="1">
      <c r="A565">
        <v>564</v>
      </c>
      <c r="B565" t="s">
        <v>2600</v>
      </c>
      <c r="C565" t="s">
        <v>3178</v>
      </c>
      <c r="D565" t="s">
        <v>3179</v>
      </c>
      <c r="E565" t="s">
        <v>3180</v>
      </c>
      <c r="F565">
        <v>20.99</v>
      </c>
      <c r="G565" s="7">
        <v>3.5</v>
      </c>
      <c r="H565" t="s">
        <v>3181</v>
      </c>
      <c r="I565">
        <v>0.64312392707386012</v>
      </c>
      <c r="M565" s="7">
        <v>3.5</v>
      </c>
      <c r="N565" t="s">
        <v>4768</v>
      </c>
      <c r="O565" t="s">
        <v>4781</v>
      </c>
    </row>
    <row r="566" spans="1:15" hidden="1">
      <c r="A566">
        <v>565</v>
      </c>
      <c r="B566" t="s">
        <v>2600</v>
      </c>
      <c r="C566" t="s">
        <v>3182</v>
      </c>
      <c r="D566" t="s">
        <v>1789</v>
      </c>
      <c r="E566" t="s">
        <v>1789</v>
      </c>
      <c r="F566">
        <v>8.89</v>
      </c>
      <c r="G566" s="7">
        <v>8.89</v>
      </c>
      <c r="H566" t="s">
        <v>3183</v>
      </c>
      <c r="I566">
        <v>0.73980813248721622</v>
      </c>
      <c r="M566" s="7">
        <v>8.89</v>
      </c>
      <c r="N566" t="s">
        <v>4768</v>
      </c>
      <c r="O566" t="s">
        <v>4781</v>
      </c>
    </row>
    <row r="567" spans="1:15">
      <c r="A567">
        <v>566</v>
      </c>
      <c r="B567" t="s">
        <v>2600</v>
      </c>
      <c r="C567" t="s">
        <v>3184</v>
      </c>
      <c r="D567" t="s">
        <v>3185</v>
      </c>
      <c r="E567" t="s">
        <v>3185</v>
      </c>
      <c r="F567">
        <v>15.99</v>
      </c>
      <c r="G567" s="7">
        <v>8</v>
      </c>
      <c r="H567" t="s">
        <v>3186</v>
      </c>
      <c r="I567">
        <v>0.13177010408763168</v>
      </c>
      <c r="J567">
        <v>153</v>
      </c>
      <c r="M567" s="7">
        <v>8</v>
      </c>
      <c r="N567" t="s">
        <v>4768</v>
      </c>
      <c r="O567" t="s">
        <v>4781</v>
      </c>
    </row>
    <row r="568" spans="1:15">
      <c r="A568">
        <v>567</v>
      </c>
      <c r="B568" t="s">
        <v>2600</v>
      </c>
      <c r="C568" t="s">
        <v>3187</v>
      </c>
      <c r="D568" t="s">
        <v>1789</v>
      </c>
      <c r="E568" t="s">
        <v>1789</v>
      </c>
      <c r="F568">
        <v>13.69</v>
      </c>
      <c r="G568" s="7">
        <v>13.69</v>
      </c>
      <c r="H568" t="s">
        <v>3188</v>
      </c>
      <c r="I568">
        <v>9.4285377619501953E-2</v>
      </c>
      <c r="J568">
        <v>103</v>
      </c>
      <c r="M568" s="7">
        <v>13.69</v>
      </c>
      <c r="N568" t="s">
        <v>4768</v>
      </c>
      <c r="O568" t="s">
        <v>4781</v>
      </c>
    </row>
    <row r="569" spans="1:15">
      <c r="A569">
        <v>568</v>
      </c>
      <c r="B569" t="s">
        <v>2600</v>
      </c>
      <c r="C569" t="s">
        <v>3189</v>
      </c>
      <c r="D569" t="s">
        <v>3190</v>
      </c>
      <c r="E569" t="s">
        <v>3190</v>
      </c>
      <c r="F569">
        <v>20.99</v>
      </c>
      <c r="G569" s="7">
        <v>4.5599999999999996</v>
      </c>
      <c r="H569" t="s">
        <v>3191</v>
      </c>
      <c r="I569">
        <v>0.52315021198937572</v>
      </c>
      <c r="J569">
        <v>579</v>
      </c>
      <c r="M569" s="7">
        <v>4.5599999999999996</v>
      </c>
      <c r="N569" t="s">
        <v>4768</v>
      </c>
      <c r="O569" t="s">
        <v>4776</v>
      </c>
    </row>
    <row r="570" spans="1:15">
      <c r="A570">
        <v>569</v>
      </c>
      <c r="B570" t="s">
        <v>2600</v>
      </c>
      <c r="C570" t="s">
        <v>3192</v>
      </c>
      <c r="D570" t="s">
        <v>3165</v>
      </c>
      <c r="E570" t="s">
        <v>3193</v>
      </c>
      <c r="F570">
        <v>8.89</v>
      </c>
      <c r="G570" s="7">
        <v>1.56</v>
      </c>
      <c r="H570" t="s">
        <v>3194</v>
      </c>
      <c r="I570">
        <v>0.25111862047357181</v>
      </c>
      <c r="J570">
        <v>268</v>
      </c>
      <c r="M570" s="7">
        <v>1.56</v>
      </c>
      <c r="N570" t="s">
        <v>4768</v>
      </c>
      <c r="O570" t="s">
        <v>4781</v>
      </c>
    </row>
    <row r="571" spans="1:15">
      <c r="A571">
        <v>570</v>
      </c>
      <c r="B571" t="s">
        <v>2600</v>
      </c>
      <c r="C571" t="s">
        <v>3195</v>
      </c>
      <c r="D571" t="s">
        <v>2053</v>
      </c>
      <c r="E571" t="s">
        <v>2054</v>
      </c>
      <c r="F571">
        <v>8.59</v>
      </c>
      <c r="G571" s="7">
        <v>0.09</v>
      </c>
      <c r="H571" t="s">
        <v>2282</v>
      </c>
      <c r="I571">
        <v>9.4671006957252724E-2</v>
      </c>
      <c r="J571">
        <v>104</v>
      </c>
      <c r="M571" s="7">
        <v>0.09</v>
      </c>
      <c r="N571" t="s">
        <v>4768</v>
      </c>
      <c r="O571" t="s">
        <v>4769</v>
      </c>
    </row>
    <row r="572" spans="1:15" hidden="1">
      <c r="A572">
        <v>571</v>
      </c>
      <c r="B572" t="s">
        <v>2600</v>
      </c>
      <c r="C572" t="s">
        <v>3196</v>
      </c>
      <c r="D572" t="s">
        <v>2053</v>
      </c>
      <c r="E572" t="s">
        <v>2054</v>
      </c>
      <c r="F572">
        <v>9.99</v>
      </c>
      <c r="G572" s="7">
        <v>0.1</v>
      </c>
      <c r="H572" t="s">
        <v>2297</v>
      </c>
      <c r="I572">
        <v>0.87344953286777405</v>
      </c>
      <c r="M572" s="7">
        <v>0.1</v>
      </c>
      <c r="N572" t="s">
        <v>4768</v>
      </c>
      <c r="O572" t="s">
        <v>4769</v>
      </c>
    </row>
    <row r="573" spans="1:15">
      <c r="A573">
        <v>572</v>
      </c>
      <c r="B573" t="s">
        <v>2600</v>
      </c>
      <c r="C573" t="s">
        <v>3197</v>
      </c>
      <c r="D573" t="s">
        <v>3198</v>
      </c>
      <c r="E573" t="s">
        <v>3199</v>
      </c>
      <c r="F573">
        <v>6.99</v>
      </c>
      <c r="G573" s="7">
        <v>0.05</v>
      </c>
      <c r="H573" t="s">
        <v>1991</v>
      </c>
      <c r="I573">
        <v>9.5694239815507287E-2</v>
      </c>
      <c r="J573">
        <v>106</v>
      </c>
      <c r="M573" s="7">
        <v>0.05</v>
      </c>
      <c r="N573" t="s">
        <v>4768</v>
      </c>
      <c r="O573" t="s">
        <v>4769</v>
      </c>
    </row>
    <row r="574" spans="1:15" hidden="1">
      <c r="A574">
        <v>573</v>
      </c>
      <c r="B574" t="s">
        <v>2600</v>
      </c>
      <c r="C574" t="s">
        <v>3200</v>
      </c>
      <c r="D574" t="s">
        <v>2701</v>
      </c>
      <c r="E574" t="s">
        <v>2372</v>
      </c>
      <c r="F574">
        <v>10.99</v>
      </c>
      <c r="G574" s="7">
        <v>0.2</v>
      </c>
      <c r="H574" t="s">
        <v>2597</v>
      </c>
      <c r="I574">
        <v>0.775528033798626</v>
      </c>
      <c r="M574" s="7">
        <v>0.2</v>
      </c>
      <c r="N574" t="s">
        <v>4768</v>
      </c>
      <c r="O574" t="s">
        <v>4769</v>
      </c>
    </row>
    <row r="575" spans="1:15">
      <c r="A575">
        <v>574</v>
      </c>
      <c r="B575" t="s">
        <v>2600</v>
      </c>
      <c r="C575" t="s">
        <v>3201</v>
      </c>
      <c r="D575" t="s">
        <v>2679</v>
      </c>
      <c r="E575" t="s">
        <v>2680</v>
      </c>
      <c r="F575">
        <v>11.99</v>
      </c>
      <c r="G575" s="7">
        <v>0.24</v>
      </c>
      <c r="H575" t="s">
        <v>2502</v>
      </c>
      <c r="I575">
        <v>0.20631103213916335</v>
      </c>
      <c r="J575">
        <v>226</v>
      </c>
      <c r="M575" s="7">
        <v>0.24</v>
      </c>
      <c r="N575" t="s">
        <v>4768</v>
      </c>
      <c r="O575" t="s">
        <v>4769</v>
      </c>
    </row>
    <row r="576" spans="1:15" hidden="1">
      <c r="A576">
        <v>575</v>
      </c>
      <c r="B576" t="s">
        <v>2600</v>
      </c>
      <c r="C576" t="s">
        <v>3202</v>
      </c>
      <c r="D576" t="s">
        <v>3203</v>
      </c>
      <c r="E576" t="s">
        <v>3204</v>
      </c>
      <c r="F576">
        <v>8.99</v>
      </c>
      <c r="G576" s="7">
        <v>1.36</v>
      </c>
      <c r="H576" t="s">
        <v>3205</v>
      </c>
      <c r="I576">
        <v>0.73792621125100444</v>
      </c>
      <c r="M576" s="7">
        <v>1.36</v>
      </c>
      <c r="N576" t="s">
        <v>4768</v>
      </c>
      <c r="O576" t="s">
        <v>4774</v>
      </c>
    </row>
    <row r="577" spans="1:18">
      <c r="A577">
        <v>576</v>
      </c>
      <c r="B577" t="s">
        <v>2600</v>
      </c>
      <c r="C577" t="s">
        <v>3206</v>
      </c>
      <c r="D577" t="s">
        <v>3207</v>
      </c>
      <c r="E577" t="s">
        <v>1894</v>
      </c>
      <c r="F577">
        <v>8.99</v>
      </c>
      <c r="G577" s="7">
        <v>4.8</v>
      </c>
      <c r="H577" t="s">
        <v>2947</v>
      </c>
      <c r="I577">
        <v>0.52623910130382567</v>
      </c>
      <c r="J577">
        <v>583</v>
      </c>
      <c r="M577" s="7">
        <v>4.8</v>
      </c>
      <c r="N577" t="s">
        <v>4768</v>
      </c>
      <c r="O577" t="s">
        <v>4774</v>
      </c>
    </row>
    <row r="578" spans="1:18">
      <c r="A578">
        <v>577</v>
      </c>
      <c r="B578" t="s">
        <v>2600</v>
      </c>
      <c r="C578" t="s">
        <v>3208</v>
      </c>
      <c r="D578" t="s">
        <v>3209</v>
      </c>
      <c r="E578" t="s">
        <v>2054</v>
      </c>
      <c r="F578">
        <v>9.99</v>
      </c>
      <c r="G578" s="7">
        <v>0.1</v>
      </c>
      <c r="H578" t="s">
        <v>2297</v>
      </c>
      <c r="I578">
        <v>6.4782477100968183E-2</v>
      </c>
      <c r="J578">
        <v>76</v>
      </c>
      <c r="M578" s="7">
        <v>0.1</v>
      </c>
      <c r="N578" t="s">
        <v>4768</v>
      </c>
      <c r="O578" t="s">
        <v>4769</v>
      </c>
    </row>
    <row r="579" spans="1:18">
      <c r="A579">
        <v>578</v>
      </c>
      <c r="B579" t="s">
        <v>2600</v>
      </c>
      <c r="C579" t="s">
        <v>3210</v>
      </c>
      <c r="D579" t="s">
        <v>2630</v>
      </c>
      <c r="E579" t="s">
        <v>2630</v>
      </c>
      <c r="F579">
        <v>8.99</v>
      </c>
      <c r="G579" s="7">
        <v>0.11</v>
      </c>
      <c r="H579" t="s">
        <v>2026</v>
      </c>
      <c r="I579">
        <v>0.44180858590885952</v>
      </c>
      <c r="J579">
        <v>501</v>
      </c>
      <c r="M579" s="7">
        <v>0.11</v>
      </c>
      <c r="N579" t="s">
        <v>4768</v>
      </c>
      <c r="O579" t="s">
        <v>4769</v>
      </c>
    </row>
    <row r="580" spans="1:18">
      <c r="A580">
        <v>579</v>
      </c>
      <c r="B580" t="s">
        <v>2600</v>
      </c>
      <c r="C580" t="s">
        <v>3211</v>
      </c>
      <c r="D580" t="s">
        <v>2934</v>
      </c>
      <c r="E580" t="s">
        <v>2054</v>
      </c>
      <c r="F580">
        <v>8.99</v>
      </c>
      <c r="G580" s="7">
        <v>0.09</v>
      </c>
      <c r="H580" t="s">
        <v>2282</v>
      </c>
      <c r="I580">
        <v>0.16629528687636552</v>
      </c>
      <c r="J580">
        <v>195</v>
      </c>
      <c r="M580" s="7">
        <v>0.09</v>
      </c>
      <c r="N580" t="s">
        <v>4768</v>
      </c>
      <c r="O580" t="s">
        <v>4769</v>
      </c>
    </row>
    <row r="581" spans="1:18">
      <c r="A581">
        <v>580</v>
      </c>
      <c r="B581" t="s">
        <v>2600</v>
      </c>
      <c r="C581" t="s">
        <v>3212</v>
      </c>
      <c r="D581" t="s">
        <v>2701</v>
      </c>
      <c r="E581" t="s">
        <v>2372</v>
      </c>
      <c r="F581">
        <v>9.99</v>
      </c>
      <c r="G581" s="7">
        <v>0.18</v>
      </c>
      <c r="H581" t="s">
        <v>2765</v>
      </c>
      <c r="I581">
        <v>0.50197654313003737</v>
      </c>
      <c r="J581">
        <v>566</v>
      </c>
      <c r="M581" s="7">
        <v>0.18</v>
      </c>
      <c r="N581" t="s">
        <v>4768</v>
      </c>
      <c r="O581" t="s">
        <v>4769</v>
      </c>
    </row>
    <row r="582" spans="1:18">
      <c r="A582">
        <v>581</v>
      </c>
      <c r="B582" t="s">
        <v>2600</v>
      </c>
      <c r="C582" t="s">
        <v>3213</v>
      </c>
      <c r="D582" t="s">
        <v>1792</v>
      </c>
      <c r="E582" t="s">
        <v>1792</v>
      </c>
      <c r="F582">
        <v>6.49</v>
      </c>
      <c r="G582" s="7">
        <v>1.3</v>
      </c>
      <c r="H582" t="s">
        <v>3214</v>
      </c>
      <c r="I582">
        <v>5.5628041739467227E-2</v>
      </c>
      <c r="J582">
        <v>68</v>
      </c>
      <c r="M582" s="7">
        <v>1.3</v>
      </c>
      <c r="N582" t="s">
        <v>4768</v>
      </c>
      <c r="O582" t="s">
        <v>4774</v>
      </c>
    </row>
    <row r="583" spans="1:18">
      <c r="A583">
        <v>582</v>
      </c>
      <c r="B583" t="s">
        <v>2600</v>
      </c>
      <c r="C583" t="s">
        <v>3215</v>
      </c>
      <c r="D583" t="s">
        <v>2180</v>
      </c>
      <c r="E583" t="s">
        <v>2180</v>
      </c>
      <c r="F583">
        <v>6.79</v>
      </c>
      <c r="G583" s="7">
        <v>2.72</v>
      </c>
      <c r="H583" t="s">
        <v>2214</v>
      </c>
      <c r="I583">
        <v>0.19626405773460309</v>
      </c>
      <c r="J583">
        <v>219</v>
      </c>
      <c r="M583" s="7">
        <v>2.72</v>
      </c>
      <c r="N583" t="s">
        <v>4768</v>
      </c>
      <c r="O583" t="s">
        <v>4774</v>
      </c>
    </row>
    <row r="584" spans="1:18" hidden="1">
      <c r="A584">
        <v>583</v>
      </c>
      <c r="B584" t="s">
        <v>2600</v>
      </c>
      <c r="C584" t="s">
        <v>3216</v>
      </c>
      <c r="D584" t="s">
        <v>2799</v>
      </c>
      <c r="E584" t="s">
        <v>2800</v>
      </c>
      <c r="F584">
        <v>11.99</v>
      </c>
      <c r="G584" s="7">
        <v>0.1</v>
      </c>
      <c r="H584" t="s">
        <v>3217</v>
      </c>
      <c r="I584">
        <v>0.98914412596583412</v>
      </c>
      <c r="M584" s="7">
        <v>0.1</v>
      </c>
      <c r="N584" t="s">
        <v>4768</v>
      </c>
      <c r="O584" t="s">
        <v>4770</v>
      </c>
      <c r="P584" t="s">
        <v>4771</v>
      </c>
      <c r="Q584" s="7">
        <v>1.5</v>
      </c>
      <c r="R584" t="s">
        <v>1787</v>
      </c>
    </row>
    <row r="585" spans="1:18">
      <c r="A585">
        <v>584</v>
      </c>
      <c r="B585" t="s">
        <v>2600</v>
      </c>
      <c r="C585" t="s">
        <v>3218</v>
      </c>
      <c r="D585" t="s">
        <v>2603</v>
      </c>
      <c r="E585" t="s">
        <v>2603</v>
      </c>
      <c r="F585">
        <v>12.69</v>
      </c>
      <c r="G585" s="7">
        <v>0.32</v>
      </c>
      <c r="H585" t="s">
        <v>3019</v>
      </c>
      <c r="I585">
        <v>0.51656656128349132</v>
      </c>
      <c r="J585">
        <v>575</v>
      </c>
      <c r="M585" s="7">
        <v>0.32</v>
      </c>
      <c r="N585" t="s">
        <v>4768</v>
      </c>
      <c r="O585" t="s">
        <v>4769</v>
      </c>
    </row>
    <row r="586" spans="1:18">
      <c r="A586">
        <v>585</v>
      </c>
      <c r="B586" t="s">
        <v>2600</v>
      </c>
      <c r="C586" t="s">
        <v>3219</v>
      </c>
      <c r="D586" t="s">
        <v>2025</v>
      </c>
      <c r="E586" t="s">
        <v>2025</v>
      </c>
      <c r="F586">
        <v>4.29</v>
      </c>
      <c r="G586" s="7">
        <v>7.0000000000000007E-2</v>
      </c>
      <c r="H586" t="s">
        <v>2631</v>
      </c>
      <c r="I586">
        <v>0.3296079414942048</v>
      </c>
      <c r="J586">
        <v>363</v>
      </c>
      <c r="M586" s="7">
        <v>7.0000000000000007E-2</v>
      </c>
      <c r="N586" t="s">
        <v>4768</v>
      </c>
      <c r="O586" t="s">
        <v>4769</v>
      </c>
    </row>
    <row r="587" spans="1:18" hidden="1">
      <c r="A587">
        <v>586</v>
      </c>
      <c r="B587" t="s">
        <v>2600</v>
      </c>
      <c r="C587" t="s">
        <v>3220</v>
      </c>
      <c r="D587" t="s">
        <v>3221</v>
      </c>
      <c r="E587" t="s">
        <v>3222</v>
      </c>
      <c r="F587">
        <v>4.79</v>
      </c>
      <c r="G587" s="7">
        <v>7.0000000000000007E-2</v>
      </c>
      <c r="H587" t="s">
        <v>2631</v>
      </c>
      <c r="I587">
        <v>0.88112030500236393</v>
      </c>
      <c r="M587" s="7">
        <v>7.0000000000000007E-2</v>
      </c>
      <c r="N587" t="s">
        <v>4768</v>
      </c>
      <c r="O587" t="s">
        <v>4769</v>
      </c>
    </row>
    <row r="588" spans="1:18">
      <c r="A588">
        <v>587</v>
      </c>
      <c r="B588" t="s">
        <v>2600</v>
      </c>
      <c r="C588" t="s">
        <v>3223</v>
      </c>
      <c r="D588" t="s">
        <v>3224</v>
      </c>
      <c r="E588" t="s">
        <v>3225</v>
      </c>
      <c r="F588">
        <v>8.69</v>
      </c>
      <c r="G588" s="7">
        <v>0.12</v>
      </c>
      <c r="H588" t="s">
        <v>2336</v>
      </c>
      <c r="I588">
        <v>0.45566231361469911</v>
      </c>
      <c r="J588">
        <v>522</v>
      </c>
      <c r="M588" s="7">
        <v>0.12</v>
      </c>
      <c r="N588" t="s">
        <v>4768</v>
      </c>
      <c r="O588" t="s">
        <v>4769</v>
      </c>
    </row>
    <row r="589" spans="1:18">
      <c r="A589">
        <v>588</v>
      </c>
      <c r="B589" t="s">
        <v>2600</v>
      </c>
      <c r="C589" t="s">
        <v>3226</v>
      </c>
      <c r="D589" t="s">
        <v>2797</v>
      </c>
      <c r="E589" t="s">
        <v>2501</v>
      </c>
      <c r="F589">
        <v>10.69</v>
      </c>
      <c r="G589" s="7">
        <v>0.16</v>
      </c>
      <c r="H589" t="s">
        <v>2864</v>
      </c>
      <c r="I589">
        <v>8.0200836879366189E-2</v>
      </c>
      <c r="J589">
        <v>96</v>
      </c>
      <c r="M589" s="7">
        <v>0.16</v>
      </c>
      <c r="N589" t="s">
        <v>4768</v>
      </c>
      <c r="O589" t="s">
        <v>4769</v>
      </c>
    </row>
    <row r="590" spans="1:18">
      <c r="A590">
        <v>589</v>
      </c>
      <c r="B590" t="s">
        <v>2600</v>
      </c>
      <c r="C590" t="s">
        <v>3227</v>
      </c>
      <c r="D590" t="s">
        <v>3228</v>
      </c>
      <c r="E590" t="s">
        <v>2800</v>
      </c>
      <c r="F590">
        <v>7.99</v>
      </c>
      <c r="G590" s="7">
        <v>7.0000000000000007E-2</v>
      </c>
      <c r="H590" t="s">
        <v>2631</v>
      </c>
      <c r="I590">
        <v>0.47028917493936839</v>
      </c>
      <c r="J590">
        <v>536</v>
      </c>
      <c r="M590" s="7">
        <v>7.0000000000000007E-2</v>
      </c>
      <c r="N590" t="s">
        <v>4768</v>
      </c>
      <c r="O590" t="s">
        <v>4769</v>
      </c>
    </row>
    <row r="591" spans="1:18">
      <c r="A591">
        <v>590</v>
      </c>
      <c r="B591" t="s">
        <v>2600</v>
      </c>
      <c r="C591" t="s">
        <v>3229</v>
      </c>
      <c r="D591" t="s">
        <v>1779</v>
      </c>
      <c r="E591" t="s">
        <v>1779</v>
      </c>
      <c r="F591">
        <v>29.99</v>
      </c>
      <c r="G591" s="7">
        <v>19.989999999999998</v>
      </c>
      <c r="H591" t="s">
        <v>3230</v>
      </c>
      <c r="I591">
        <v>0.32167754237608059</v>
      </c>
      <c r="J591">
        <v>358</v>
      </c>
      <c r="M591" s="7">
        <v>19.989999999999998</v>
      </c>
      <c r="N591" t="s">
        <v>4768</v>
      </c>
      <c r="O591" t="s">
        <v>4774</v>
      </c>
    </row>
    <row r="592" spans="1:18">
      <c r="A592">
        <v>591</v>
      </c>
      <c r="B592" t="s">
        <v>2600</v>
      </c>
      <c r="C592" t="s">
        <v>3231</v>
      </c>
      <c r="D592" t="s">
        <v>1914</v>
      </c>
      <c r="E592" t="s">
        <v>1914</v>
      </c>
      <c r="F592">
        <v>17.489999999999998</v>
      </c>
      <c r="G592" s="7">
        <v>5.83</v>
      </c>
      <c r="H592" t="s">
        <v>3232</v>
      </c>
      <c r="I592">
        <v>0.12419418045480668</v>
      </c>
      <c r="J592">
        <v>142</v>
      </c>
      <c r="M592" s="7">
        <v>5.83</v>
      </c>
      <c r="N592" t="s">
        <v>4768</v>
      </c>
      <c r="O592" t="s">
        <v>4774</v>
      </c>
    </row>
    <row r="593" spans="1:18" hidden="1">
      <c r="A593">
        <v>592</v>
      </c>
      <c r="B593" t="s">
        <v>2600</v>
      </c>
      <c r="C593" t="s">
        <v>3233</v>
      </c>
      <c r="D593" t="s">
        <v>1917</v>
      </c>
      <c r="E593" t="s">
        <v>1917</v>
      </c>
      <c r="F593">
        <v>13.99</v>
      </c>
      <c r="G593" s="7">
        <v>9.33</v>
      </c>
      <c r="H593" t="s">
        <v>3234</v>
      </c>
      <c r="I593">
        <v>0.77926791995947686</v>
      </c>
      <c r="M593" s="7">
        <v>9.33</v>
      </c>
      <c r="N593" t="s">
        <v>4768</v>
      </c>
      <c r="O593" t="s">
        <v>4774</v>
      </c>
    </row>
    <row r="594" spans="1:18" hidden="1">
      <c r="A594">
        <v>593</v>
      </c>
      <c r="B594" t="s">
        <v>2600</v>
      </c>
      <c r="C594" t="s">
        <v>3235</v>
      </c>
      <c r="D594" t="s">
        <v>1914</v>
      </c>
      <c r="E594" t="s">
        <v>1914</v>
      </c>
      <c r="F594">
        <v>19.989999999999998</v>
      </c>
      <c r="G594" s="7">
        <v>6.66</v>
      </c>
      <c r="H594" t="s">
        <v>2499</v>
      </c>
      <c r="I594">
        <v>0.76401521488248958</v>
      </c>
      <c r="M594" s="7">
        <v>6.66</v>
      </c>
      <c r="N594" t="s">
        <v>4768</v>
      </c>
      <c r="O594" t="s">
        <v>4774</v>
      </c>
    </row>
    <row r="595" spans="1:18">
      <c r="A595">
        <v>594</v>
      </c>
      <c r="B595" t="s">
        <v>2600</v>
      </c>
      <c r="C595" t="s">
        <v>3236</v>
      </c>
      <c r="D595" t="s">
        <v>1778</v>
      </c>
      <c r="E595" t="s">
        <v>1778</v>
      </c>
      <c r="F595">
        <v>11.99</v>
      </c>
      <c r="G595" s="7">
        <v>0.75</v>
      </c>
      <c r="H595" t="s">
        <v>2858</v>
      </c>
      <c r="I595">
        <v>4.955667539427977E-2</v>
      </c>
      <c r="J595">
        <v>62</v>
      </c>
      <c r="M595" s="7">
        <v>0.75</v>
      </c>
      <c r="N595" t="s">
        <v>4768</v>
      </c>
      <c r="O595" t="s">
        <v>4769</v>
      </c>
    </row>
    <row r="596" spans="1:18">
      <c r="A596">
        <v>595</v>
      </c>
      <c r="B596" t="s">
        <v>2600</v>
      </c>
      <c r="C596" t="s">
        <v>3237</v>
      </c>
      <c r="D596" t="s">
        <v>1864</v>
      </c>
      <c r="E596" t="s">
        <v>2375</v>
      </c>
      <c r="F596">
        <v>8.99</v>
      </c>
      <c r="G596" s="7">
        <v>1.1200000000000001</v>
      </c>
      <c r="H596" t="s">
        <v>2664</v>
      </c>
      <c r="I596">
        <v>0.26033353126253456</v>
      </c>
      <c r="J596">
        <v>282</v>
      </c>
      <c r="M596" s="7">
        <v>1.1200000000000001</v>
      </c>
      <c r="N596" t="s">
        <v>1787</v>
      </c>
    </row>
    <row r="597" spans="1:18">
      <c r="A597">
        <v>596</v>
      </c>
      <c r="B597" t="s">
        <v>2600</v>
      </c>
      <c r="C597" t="s">
        <v>3238</v>
      </c>
      <c r="D597" t="s">
        <v>2929</v>
      </c>
      <c r="E597" t="s">
        <v>2929</v>
      </c>
      <c r="F597">
        <v>5.89</v>
      </c>
      <c r="G597" s="7">
        <v>0.24</v>
      </c>
      <c r="H597" t="s">
        <v>2502</v>
      </c>
      <c r="I597">
        <v>9.5319754598627737E-2</v>
      </c>
      <c r="J597">
        <v>105</v>
      </c>
      <c r="M597" s="7">
        <v>0.24</v>
      </c>
      <c r="N597" t="s">
        <v>4768</v>
      </c>
      <c r="O597" t="s">
        <v>4769</v>
      </c>
    </row>
    <row r="598" spans="1:18">
      <c r="A598">
        <v>597</v>
      </c>
      <c r="B598" t="s">
        <v>2600</v>
      </c>
      <c r="C598" t="s">
        <v>3239</v>
      </c>
      <c r="D598" t="s">
        <v>3240</v>
      </c>
      <c r="E598" t="s">
        <v>3241</v>
      </c>
      <c r="F598">
        <v>9.99</v>
      </c>
      <c r="G598" s="7">
        <v>0.23</v>
      </c>
      <c r="H598" t="s">
        <v>3242</v>
      </c>
      <c r="I598">
        <v>0.31006910454388326</v>
      </c>
      <c r="J598">
        <v>343</v>
      </c>
      <c r="M598" s="7">
        <v>0.23</v>
      </c>
      <c r="N598" t="s">
        <v>4768</v>
      </c>
      <c r="O598" t="s">
        <v>4783</v>
      </c>
    </row>
    <row r="599" spans="1:18" hidden="1">
      <c r="A599">
        <v>598</v>
      </c>
      <c r="B599" t="s">
        <v>2600</v>
      </c>
      <c r="C599" t="s">
        <v>3243</v>
      </c>
      <c r="D599" t="s">
        <v>2189</v>
      </c>
      <c r="E599" t="s">
        <v>2189</v>
      </c>
      <c r="F599">
        <v>5.99</v>
      </c>
      <c r="G599" s="7">
        <v>0.43</v>
      </c>
      <c r="H599" t="s">
        <v>2620</v>
      </c>
      <c r="I599">
        <v>0.94479196658529363</v>
      </c>
      <c r="M599" s="7">
        <v>0.43</v>
      </c>
      <c r="N599" t="s">
        <v>4768</v>
      </c>
      <c r="O599" t="s">
        <v>4769</v>
      </c>
    </row>
    <row r="600" spans="1:18" hidden="1">
      <c r="A600">
        <v>599</v>
      </c>
      <c r="B600" t="s">
        <v>2600</v>
      </c>
      <c r="C600" t="s">
        <v>3244</v>
      </c>
      <c r="D600" t="s">
        <v>2453</v>
      </c>
      <c r="E600" t="s">
        <v>2453</v>
      </c>
      <c r="F600">
        <v>17.989999999999998</v>
      </c>
      <c r="G600" s="7">
        <v>0.9</v>
      </c>
      <c r="H600" t="s">
        <v>2639</v>
      </c>
      <c r="I600">
        <v>0.58231518026508589</v>
      </c>
      <c r="M600" s="7">
        <v>0.9</v>
      </c>
      <c r="N600" t="s">
        <v>1787</v>
      </c>
    </row>
    <row r="601" spans="1:18" hidden="1">
      <c r="A601">
        <v>600</v>
      </c>
      <c r="B601" t="s">
        <v>2600</v>
      </c>
      <c r="C601" t="s">
        <v>3245</v>
      </c>
      <c r="D601" t="s">
        <v>2633</v>
      </c>
      <c r="E601" t="s">
        <v>2633</v>
      </c>
      <c r="F601">
        <v>19.989999999999998</v>
      </c>
      <c r="G601" s="7">
        <v>1.25</v>
      </c>
      <c r="H601" t="s">
        <v>3246</v>
      </c>
      <c r="I601">
        <v>0.94142437261485834</v>
      </c>
      <c r="M601" s="7">
        <v>1.25</v>
      </c>
      <c r="N601" t="s">
        <v>1787</v>
      </c>
    </row>
    <row r="602" spans="1:18">
      <c r="A602">
        <v>601</v>
      </c>
      <c r="B602" t="s">
        <v>2600</v>
      </c>
      <c r="C602" t="s">
        <v>3247</v>
      </c>
      <c r="D602" t="s">
        <v>1870</v>
      </c>
      <c r="E602" t="s">
        <v>1870</v>
      </c>
      <c r="F602">
        <v>18.690000000000001</v>
      </c>
      <c r="G602" s="7">
        <v>0.78</v>
      </c>
      <c r="H602" t="s">
        <v>3248</v>
      </c>
      <c r="I602">
        <v>0.44982814355860523</v>
      </c>
      <c r="J602">
        <v>518</v>
      </c>
      <c r="M602" s="7">
        <v>0.78</v>
      </c>
      <c r="N602" t="s">
        <v>1787</v>
      </c>
    </row>
    <row r="603" spans="1:18" hidden="1">
      <c r="A603">
        <v>602</v>
      </c>
      <c r="B603" t="s">
        <v>2600</v>
      </c>
      <c r="C603" t="s">
        <v>3249</v>
      </c>
      <c r="D603" t="s">
        <v>3250</v>
      </c>
      <c r="E603" t="s">
        <v>2068</v>
      </c>
      <c r="F603">
        <v>19.989999999999998</v>
      </c>
      <c r="G603" s="7">
        <v>1.1100000000000001</v>
      </c>
      <c r="H603" t="s">
        <v>3251</v>
      </c>
      <c r="I603">
        <v>0.63003490697582143</v>
      </c>
      <c r="M603" s="7">
        <v>1.1100000000000001</v>
      </c>
      <c r="N603" t="s">
        <v>1787</v>
      </c>
    </row>
    <row r="604" spans="1:18" hidden="1">
      <c r="A604">
        <v>603</v>
      </c>
      <c r="B604" t="s">
        <v>2600</v>
      </c>
      <c r="C604" t="s">
        <v>3252</v>
      </c>
      <c r="D604" t="s">
        <v>3253</v>
      </c>
      <c r="E604" t="s">
        <v>3253</v>
      </c>
      <c r="F604">
        <v>49.99</v>
      </c>
      <c r="G604" s="7">
        <v>0.55000000000000004</v>
      </c>
      <c r="H604" t="s">
        <v>3254</v>
      </c>
      <c r="I604">
        <v>0.72571107914819166</v>
      </c>
      <c r="M604" s="7">
        <v>0.55000000000000004</v>
      </c>
      <c r="N604" t="s">
        <v>4768</v>
      </c>
      <c r="O604" t="s">
        <v>4769</v>
      </c>
    </row>
    <row r="605" spans="1:18" hidden="1">
      <c r="A605">
        <v>604</v>
      </c>
      <c r="B605" t="s">
        <v>2600</v>
      </c>
      <c r="C605" t="s">
        <v>3255</v>
      </c>
      <c r="D605" t="s">
        <v>3256</v>
      </c>
      <c r="E605" t="s">
        <v>3256</v>
      </c>
      <c r="F605">
        <v>29.99</v>
      </c>
      <c r="G605" s="7">
        <v>1.7</v>
      </c>
      <c r="H605" t="s">
        <v>3257</v>
      </c>
      <c r="I605">
        <v>0.97176596371351953</v>
      </c>
      <c r="M605" s="7">
        <v>1.7</v>
      </c>
      <c r="N605" t="s">
        <v>4768</v>
      </c>
      <c r="O605" t="s">
        <v>4769</v>
      </c>
    </row>
    <row r="606" spans="1:18" hidden="1">
      <c r="A606">
        <v>605</v>
      </c>
      <c r="B606" t="s">
        <v>2600</v>
      </c>
      <c r="C606" t="s">
        <v>3258</v>
      </c>
      <c r="D606" t="s">
        <v>3250</v>
      </c>
      <c r="E606" t="s">
        <v>2068</v>
      </c>
      <c r="F606">
        <v>24.99</v>
      </c>
      <c r="G606" s="7">
        <v>0.13</v>
      </c>
      <c r="H606" t="s">
        <v>3259</v>
      </c>
      <c r="I606">
        <v>0.95931888490547279</v>
      </c>
      <c r="M606" s="7">
        <v>0.13</v>
      </c>
      <c r="N606" t="s">
        <v>4768</v>
      </c>
      <c r="O606" t="s">
        <v>4770</v>
      </c>
      <c r="P606" t="s">
        <v>4771</v>
      </c>
      <c r="Q606" s="7">
        <v>1.39</v>
      </c>
      <c r="R606" t="s">
        <v>1787</v>
      </c>
    </row>
    <row r="607" spans="1:18">
      <c r="A607">
        <v>606</v>
      </c>
      <c r="B607" t="s">
        <v>2600</v>
      </c>
      <c r="C607" t="s">
        <v>3260</v>
      </c>
      <c r="D607" t="s">
        <v>1838</v>
      </c>
      <c r="E607" t="s">
        <v>1839</v>
      </c>
      <c r="F607">
        <v>32.99</v>
      </c>
      <c r="G607" s="7">
        <v>0.17</v>
      </c>
      <c r="H607" t="s">
        <v>3261</v>
      </c>
      <c r="I607">
        <v>3.9596828408840046E-2</v>
      </c>
      <c r="J607">
        <v>49</v>
      </c>
      <c r="M607" s="7">
        <v>0.17</v>
      </c>
      <c r="N607" t="s">
        <v>4768</v>
      </c>
      <c r="O607" t="s">
        <v>4769</v>
      </c>
      <c r="P607" t="s">
        <v>4771</v>
      </c>
      <c r="Q607" s="7">
        <v>1.38</v>
      </c>
      <c r="R607" t="s">
        <v>1787</v>
      </c>
    </row>
    <row r="608" spans="1:18">
      <c r="A608">
        <v>607</v>
      </c>
      <c r="B608" t="s">
        <v>2600</v>
      </c>
      <c r="C608" t="s">
        <v>3262</v>
      </c>
      <c r="D608" t="s">
        <v>3263</v>
      </c>
      <c r="E608" t="s">
        <v>3263</v>
      </c>
      <c r="F608">
        <v>29.99</v>
      </c>
      <c r="G608" s="7">
        <v>0.69</v>
      </c>
      <c r="H608" t="s">
        <v>3264</v>
      </c>
      <c r="I608">
        <v>4.4385108969432818E-2</v>
      </c>
      <c r="J608">
        <v>53</v>
      </c>
      <c r="M608" s="7">
        <v>0.69</v>
      </c>
      <c r="N608" t="s">
        <v>4768</v>
      </c>
      <c r="O608" t="s">
        <v>4769</v>
      </c>
    </row>
    <row r="609" spans="1:19">
      <c r="A609">
        <v>608</v>
      </c>
      <c r="B609" t="s">
        <v>2600</v>
      </c>
      <c r="C609" t="s">
        <v>3265</v>
      </c>
      <c r="D609" t="s">
        <v>3250</v>
      </c>
      <c r="E609" t="s">
        <v>2068</v>
      </c>
      <c r="F609">
        <v>24.99</v>
      </c>
      <c r="G609" s="7">
        <v>0.13</v>
      </c>
      <c r="H609" t="s">
        <v>3259</v>
      </c>
      <c r="I609">
        <v>0.10724014229725787</v>
      </c>
      <c r="J609">
        <v>119</v>
      </c>
      <c r="M609" s="7">
        <v>0.13</v>
      </c>
      <c r="N609" t="s">
        <v>4768</v>
      </c>
      <c r="O609" t="s">
        <v>4770</v>
      </c>
      <c r="P609" t="s">
        <v>4771</v>
      </c>
      <c r="Q609" s="7">
        <v>1.39</v>
      </c>
      <c r="R609" t="s">
        <v>1787</v>
      </c>
    </row>
    <row r="610" spans="1:19">
      <c r="A610">
        <v>609</v>
      </c>
      <c r="B610" t="s">
        <v>2600</v>
      </c>
      <c r="C610" t="s">
        <v>3266</v>
      </c>
      <c r="D610" t="s">
        <v>3267</v>
      </c>
      <c r="E610" t="s">
        <v>3267</v>
      </c>
      <c r="F610">
        <v>29.99</v>
      </c>
      <c r="G610" s="7">
        <v>0.93</v>
      </c>
      <c r="H610" t="s">
        <v>3268</v>
      </c>
      <c r="I610">
        <v>0.34071113630587779</v>
      </c>
      <c r="J610">
        <v>378</v>
      </c>
      <c r="M610" s="7">
        <v>0.93</v>
      </c>
      <c r="N610" t="s">
        <v>4768</v>
      </c>
      <c r="O610" t="s">
        <v>4769</v>
      </c>
    </row>
    <row r="611" spans="1:19">
      <c r="A611">
        <v>610</v>
      </c>
      <c r="B611" t="s">
        <v>2600</v>
      </c>
      <c r="C611" t="s">
        <v>3269</v>
      </c>
      <c r="D611" t="s">
        <v>3250</v>
      </c>
      <c r="E611" t="s">
        <v>2068</v>
      </c>
      <c r="F611">
        <v>26.99</v>
      </c>
      <c r="G611" s="7">
        <v>0.14000000000000001</v>
      </c>
      <c r="H611" t="s">
        <v>3270</v>
      </c>
      <c r="I611">
        <v>0.10498269024927664</v>
      </c>
      <c r="J611">
        <v>115</v>
      </c>
      <c r="M611" s="7">
        <v>0.14000000000000001</v>
      </c>
      <c r="N611" t="s">
        <v>4768</v>
      </c>
      <c r="O611" t="s">
        <v>4769</v>
      </c>
      <c r="P611" t="s">
        <v>4771</v>
      </c>
      <c r="Q611" s="7">
        <v>1.5</v>
      </c>
      <c r="R611" t="s">
        <v>1787</v>
      </c>
    </row>
    <row r="612" spans="1:19">
      <c r="A612">
        <v>611</v>
      </c>
      <c r="B612" t="s">
        <v>2600</v>
      </c>
      <c r="C612" t="s">
        <v>3271</v>
      </c>
      <c r="D612" t="s">
        <v>3250</v>
      </c>
      <c r="E612" t="s">
        <v>2068</v>
      </c>
      <c r="F612">
        <v>26.99</v>
      </c>
      <c r="G612" s="7">
        <v>0.14000000000000001</v>
      </c>
      <c r="H612" t="s">
        <v>3270</v>
      </c>
      <c r="I612">
        <v>0.23042133850127067</v>
      </c>
      <c r="J612">
        <v>245</v>
      </c>
      <c r="M612" s="7">
        <v>0.14000000000000001</v>
      </c>
      <c r="N612" t="s">
        <v>4768</v>
      </c>
      <c r="O612" t="s">
        <v>4769</v>
      </c>
      <c r="P612" t="s">
        <v>4771</v>
      </c>
      <c r="Q612" s="7">
        <v>1.5</v>
      </c>
      <c r="R612" t="s">
        <v>1787</v>
      </c>
    </row>
    <row r="613" spans="1:19" hidden="1">
      <c r="A613">
        <v>612</v>
      </c>
      <c r="B613" t="s">
        <v>2600</v>
      </c>
      <c r="C613" t="s">
        <v>3272</v>
      </c>
      <c r="D613" t="s">
        <v>3273</v>
      </c>
      <c r="E613" t="s">
        <v>3273</v>
      </c>
      <c r="F613">
        <v>29.99</v>
      </c>
      <c r="G613" s="7">
        <v>1</v>
      </c>
      <c r="H613" t="s">
        <v>2949</v>
      </c>
      <c r="I613">
        <v>0.65033316148746889</v>
      </c>
      <c r="M613" s="7">
        <v>1</v>
      </c>
      <c r="N613" t="s">
        <v>4768</v>
      </c>
      <c r="O613" t="s">
        <v>4769</v>
      </c>
    </row>
    <row r="614" spans="1:19">
      <c r="A614">
        <v>613</v>
      </c>
      <c r="B614" t="s">
        <v>2600</v>
      </c>
      <c r="C614" t="s">
        <v>3274</v>
      </c>
      <c r="D614" t="s">
        <v>3275</v>
      </c>
      <c r="E614" t="s">
        <v>3276</v>
      </c>
      <c r="F614">
        <v>6.79</v>
      </c>
      <c r="G614" s="7">
        <v>0.06</v>
      </c>
      <c r="H614" t="s">
        <v>3277</v>
      </c>
      <c r="I614">
        <v>0.28554344685204491</v>
      </c>
      <c r="J614">
        <v>312</v>
      </c>
      <c r="M614" s="7">
        <v>0.06</v>
      </c>
      <c r="N614" t="s">
        <v>4768</v>
      </c>
      <c r="O614" t="s">
        <v>4769</v>
      </c>
      <c r="P614" t="s">
        <v>4771</v>
      </c>
      <c r="Q614" s="7">
        <v>0.19</v>
      </c>
      <c r="R614" t="s">
        <v>1787</v>
      </c>
    </row>
    <row r="615" spans="1:19">
      <c r="A615">
        <v>614</v>
      </c>
      <c r="B615" t="s">
        <v>2600</v>
      </c>
      <c r="C615" t="s">
        <v>3278</v>
      </c>
      <c r="D615" t="s">
        <v>3279</v>
      </c>
      <c r="E615" t="s">
        <v>3279</v>
      </c>
      <c r="F615">
        <v>5.59</v>
      </c>
      <c r="G615" s="7">
        <v>0.45</v>
      </c>
      <c r="H615" t="s">
        <v>2774</v>
      </c>
      <c r="I615">
        <v>0.22549944818565748</v>
      </c>
      <c r="J615">
        <v>242</v>
      </c>
      <c r="M615" s="7">
        <v>0.45</v>
      </c>
      <c r="N615" t="s">
        <v>4768</v>
      </c>
      <c r="O615" t="s">
        <v>4769</v>
      </c>
    </row>
    <row r="616" spans="1:19">
      <c r="A616">
        <v>615</v>
      </c>
      <c r="B616" t="s">
        <v>2600</v>
      </c>
      <c r="C616" t="s">
        <v>3280</v>
      </c>
      <c r="D616" t="s">
        <v>3281</v>
      </c>
      <c r="E616" t="s">
        <v>3281</v>
      </c>
      <c r="F616">
        <v>5.49</v>
      </c>
      <c r="G616" s="7">
        <v>0.19</v>
      </c>
      <c r="H616" t="s">
        <v>1840</v>
      </c>
      <c r="I616">
        <v>0.2249700538505911</v>
      </c>
      <c r="J616">
        <v>241</v>
      </c>
      <c r="M616" s="7">
        <v>0.19</v>
      </c>
      <c r="N616" t="s">
        <v>4768</v>
      </c>
      <c r="O616" t="s">
        <v>4769</v>
      </c>
    </row>
    <row r="617" spans="1:19">
      <c r="A617">
        <v>616</v>
      </c>
      <c r="B617" t="s">
        <v>2600</v>
      </c>
      <c r="C617" t="s">
        <v>3282</v>
      </c>
      <c r="D617" t="s">
        <v>2242</v>
      </c>
      <c r="E617" t="s">
        <v>2242</v>
      </c>
      <c r="F617">
        <v>6.99</v>
      </c>
      <c r="G617" s="7">
        <v>0.39</v>
      </c>
      <c r="H617" t="s">
        <v>3283</v>
      </c>
      <c r="I617">
        <v>0.11265944456648169</v>
      </c>
      <c r="J617">
        <v>125</v>
      </c>
      <c r="M617" s="7">
        <v>0.39</v>
      </c>
      <c r="N617" t="s">
        <v>4768</v>
      </c>
      <c r="O617" t="s">
        <v>4769</v>
      </c>
    </row>
    <row r="618" spans="1:19">
      <c r="A618">
        <v>617</v>
      </c>
      <c r="B618" t="s">
        <v>2600</v>
      </c>
      <c r="C618" t="s">
        <v>3284</v>
      </c>
      <c r="D618" t="s">
        <v>2242</v>
      </c>
      <c r="E618" t="s">
        <v>2242</v>
      </c>
      <c r="F618">
        <v>5.89</v>
      </c>
      <c r="G618" s="7">
        <v>0.33</v>
      </c>
      <c r="H618" t="s">
        <v>2747</v>
      </c>
      <c r="I618">
        <v>0.29024386955548531</v>
      </c>
      <c r="J618">
        <v>319</v>
      </c>
      <c r="M618" s="7">
        <v>0.33</v>
      </c>
      <c r="N618" t="s">
        <v>4768</v>
      </c>
      <c r="O618" t="s">
        <v>4769</v>
      </c>
    </row>
    <row r="619" spans="1:19">
      <c r="A619">
        <v>618</v>
      </c>
      <c r="B619" t="s">
        <v>2600</v>
      </c>
      <c r="C619" t="s">
        <v>3285</v>
      </c>
      <c r="D619" t="s">
        <v>3286</v>
      </c>
      <c r="E619" t="s">
        <v>3286</v>
      </c>
      <c r="F619">
        <v>8.99</v>
      </c>
      <c r="G619" s="7">
        <v>0.41</v>
      </c>
      <c r="H619" t="s">
        <v>2205</v>
      </c>
      <c r="I619">
        <v>5.1973764163210645E-2</v>
      </c>
      <c r="J619">
        <v>64</v>
      </c>
      <c r="M619" s="7">
        <v>0.41</v>
      </c>
      <c r="N619" t="s">
        <v>4768</v>
      </c>
      <c r="O619" t="s">
        <v>4769</v>
      </c>
    </row>
    <row r="620" spans="1:19">
      <c r="A620">
        <v>619</v>
      </c>
      <c r="B620" t="s">
        <v>2600</v>
      </c>
      <c r="C620" t="s">
        <v>3287</v>
      </c>
      <c r="D620" t="s">
        <v>1899</v>
      </c>
      <c r="E620" t="s">
        <v>1899</v>
      </c>
      <c r="F620">
        <v>9.99</v>
      </c>
      <c r="G620" s="7">
        <v>2.2200000000000002</v>
      </c>
      <c r="H620" t="s">
        <v>3288</v>
      </c>
      <c r="I620">
        <v>0.25268564767281987</v>
      </c>
      <c r="J620">
        <v>271</v>
      </c>
      <c r="M620" s="7">
        <v>2.2200000000000002</v>
      </c>
      <c r="N620" t="s">
        <v>4768</v>
      </c>
      <c r="O620" t="s">
        <v>4774</v>
      </c>
    </row>
    <row r="621" spans="1:19" hidden="1">
      <c r="A621">
        <v>620</v>
      </c>
      <c r="B621" t="s">
        <v>2600</v>
      </c>
      <c r="C621" t="s">
        <v>3289</v>
      </c>
      <c r="D621" t="s">
        <v>3290</v>
      </c>
      <c r="E621" t="s">
        <v>2586</v>
      </c>
      <c r="F621">
        <v>8.7899999999999991</v>
      </c>
      <c r="G621" s="7">
        <v>0.17</v>
      </c>
      <c r="H621" t="s">
        <v>3291</v>
      </c>
      <c r="I621">
        <v>0.86647082221936045</v>
      </c>
      <c r="M621" s="7">
        <v>0.17</v>
      </c>
      <c r="N621" t="s">
        <v>4768</v>
      </c>
      <c r="O621" t="s">
        <v>4769</v>
      </c>
      <c r="P621" t="s">
        <v>4771</v>
      </c>
      <c r="Q621" s="7">
        <v>1.47</v>
      </c>
      <c r="R621" t="s">
        <v>1787</v>
      </c>
    </row>
    <row r="622" spans="1:19">
      <c r="A622">
        <v>621</v>
      </c>
      <c r="B622" t="s">
        <v>2600</v>
      </c>
      <c r="C622" t="s">
        <v>3292</v>
      </c>
      <c r="D622" t="s">
        <v>3293</v>
      </c>
      <c r="E622" t="s">
        <v>2019</v>
      </c>
      <c r="F622">
        <v>8.99</v>
      </c>
      <c r="G622" s="7">
        <v>7.0000000000000007E-2</v>
      </c>
      <c r="H622" t="s">
        <v>3294</v>
      </c>
      <c r="I622">
        <v>0.25573670440168317</v>
      </c>
      <c r="J622">
        <v>275</v>
      </c>
      <c r="M622" s="7">
        <v>7.0000000000000007E-2</v>
      </c>
      <c r="N622" t="s">
        <v>4768</v>
      </c>
      <c r="O622" t="s">
        <v>4770</v>
      </c>
      <c r="P622" t="s">
        <v>4771</v>
      </c>
      <c r="Q622" s="7">
        <v>1.1200000000000001</v>
      </c>
      <c r="R622" t="s">
        <v>4768</v>
      </c>
      <c r="S622" t="s">
        <v>4778</v>
      </c>
    </row>
    <row r="623" spans="1:19">
      <c r="A623">
        <v>622</v>
      </c>
      <c r="B623" t="s">
        <v>2600</v>
      </c>
      <c r="C623" t="s">
        <v>3295</v>
      </c>
      <c r="D623" t="s">
        <v>3296</v>
      </c>
      <c r="E623" t="s">
        <v>3297</v>
      </c>
      <c r="F623">
        <v>7.69</v>
      </c>
      <c r="G623" s="7">
        <v>0.13</v>
      </c>
      <c r="H623" t="s">
        <v>3298</v>
      </c>
      <c r="I623">
        <v>0.41442936705885525</v>
      </c>
      <c r="J623">
        <v>469</v>
      </c>
      <c r="M623" s="7">
        <v>0.13</v>
      </c>
      <c r="N623" t="s">
        <v>4768</v>
      </c>
      <c r="O623" t="s">
        <v>4769</v>
      </c>
      <c r="P623" t="s">
        <v>4771</v>
      </c>
      <c r="Q623" s="7">
        <v>0.96</v>
      </c>
      <c r="R623" t="s">
        <v>1787</v>
      </c>
    </row>
    <row r="624" spans="1:19">
      <c r="A624">
        <v>623</v>
      </c>
      <c r="B624" t="s">
        <v>2600</v>
      </c>
      <c r="C624" t="s">
        <v>3299</v>
      </c>
      <c r="D624" t="s">
        <v>1911</v>
      </c>
      <c r="E624" t="s">
        <v>1911</v>
      </c>
      <c r="F624">
        <v>14.79</v>
      </c>
      <c r="G624" s="7">
        <v>0.59</v>
      </c>
      <c r="H624" t="s">
        <v>3300</v>
      </c>
      <c r="I624">
        <v>0.11920242874012299</v>
      </c>
      <c r="J624">
        <v>129</v>
      </c>
      <c r="M624" s="7">
        <v>0.59</v>
      </c>
      <c r="N624" t="s">
        <v>4768</v>
      </c>
      <c r="O624" t="s">
        <v>4774</v>
      </c>
    </row>
    <row r="625" spans="1:18" hidden="1">
      <c r="A625">
        <v>624</v>
      </c>
      <c r="B625" t="s">
        <v>2600</v>
      </c>
      <c r="C625" t="s">
        <v>3301</v>
      </c>
      <c r="D625" t="s">
        <v>3302</v>
      </c>
      <c r="E625" t="s">
        <v>3302</v>
      </c>
      <c r="F625">
        <v>14.99</v>
      </c>
      <c r="G625" s="7">
        <v>0.75</v>
      </c>
      <c r="H625" t="s">
        <v>3303</v>
      </c>
      <c r="I625">
        <v>0.8698735406966831</v>
      </c>
      <c r="M625" s="7">
        <v>0.75</v>
      </c>
      <c r="N625" t="s">
        <v>4768</v>
      </c>
      <c r="O625" t="s">
        <v>4774</v>
      </c>
    </row>
    <row r="626" spans="1:18">
      <c r="A626">
        <v>625</v>
      </c>
      <c r="B626" t="s">
        <v>2600</v>
      </c>
      <c r="C626" t="s">
        <v>3304</v>
      </c>
      <c r="D626" t="s">
        <v>3302</v>
      </c>
      <c r="E626" t="s">
        <v>3302</v>
      </c>
      <c r="F626">
        <v>22.99</v>
      </c>
      <c r="G626" s="7">
        <v>1.1499999999999999</v>
      </c>
      <c r="H626" t="s">
        <v>3305</v>
      </c>
      <c r="I626">
        <v>2.9980918834992099E-2</v>
      </c>
      <c r="J626">
        <v>38</v>
      </c>
      <c r="M626" s="7">
        <v>1.1499999999999999</v>
      </c>
      <c r="N626" t="s">
        <v>4768</v>
      </c>
      <c r="O626" t="s">
        <v>4774</v>
      </c>
    </row>
    <row r="627" spans="1:18">
      <c r="A627">
        <v>626</v>
      </c>
      <c r="B627" t="s">
        <v>2600</v>
      </c>
      <c r="C627" t="s">
        <v>3306</v>
      </c>
      <c r="D627" t="s">
        <v>3307</v>
      </c>
      <c r="E627" t="s">
        <v>3307</v>
      </c>
      <c r="F627">
        <v>11.99</v>
      </c>
      <c r="G627" s="7">
        <v>1</v>
      </c>
      <c r="H627" t="s">
        <v>3308</v>
      </c>
      <c r="I627">
        <v>0.37297441405713561</v>
      </c>
      <c r="J627">
        <v>415</v>
      </c>
      <c r="M627" s="7">
        <v>1</v>
      </c>
      <c r="N627" t="s">
        <v>4768</v>
      </c>
      <c r="O627" t="s">
        <v>4774</v>
      </c>
    </row>
    <row r="628" spans="1:18">
      <c r="A628">
        <v>627</v>
      </c>
      <c r="B628" t="s">
        <v>2600</v>
      </c>
      <c r="C628" t="s">
        <v>3309</v>
      </c>
      <c r="D628" t="s">
        <v>3290</v>
      </c>
      <c r="E628" t="s">
        <v>2586</v>
      </c>
      <c r="F628">
        <v>10.99</v>
      </c>
      <c r="G628" s="7">
        <v>0.22</v>
      </c>
      <c r="H628" t="s">
        <v>3310</v>
      </c>
      <c r="I628">
        <v>0.20158126681623056</v>
      </c>
      <c r="J628">
        <v>223</v>
      </c>
      <c r="M628" s="7">
        <v>0.22</v>
      </c>
      <c r="N628" t="s">
        <v>4768</v>
      </c>
      <c r="O628" t="s">
        <v>4769</v>
      </c>
      <c r="P628" t="s">
        <v>4771</v>
      </c>
      <c r="Q628" s="7">
        <v>1.83</v>
      </c>
      <c r="R628" t="s">
        <v>1787</v>
      </c>
    </row>
    <row r="629" spans="1:18">
      <c r="A629">
        <v>628</v>
      </c>
      <c r="B629" t="s">
        <v>2600</v>
      </c>
      <c r="C629" t="s">
        <v>3311</v>
      </c>
      <c r="D629" t="s">
        <v>3290</v>
      </c>
      <c r="E629" t="s">
        <v>2586</v>
      </c>
      <c r="F629">
        <v>10.49</v>
      </c>
      <c r="G629" s="7">
        <v>0.21</v>
      </c>
      <c r="H629" t="s">
        <v>3312</v>
      </c>
      <c r="I629">
        <v>9.4291100167985809E-3</v>
      </c>
      <c r="J629">
        <v>15</v>
      </c>
      <c r="M629" s="7">
        <v>0.21</v>
      </c>
      <c r="N629" t="s">
        <v>4768</v>
      </c>
      <c r="O629" t="s">
        <v>4769</v>
      </c>
      <c r="P629" t="s">
        <v>4771</v>
      </c>
      <c r="Q629" s="7">
        <v>1.75</v>
      </c>
      <c r="R629" t="s">
        <v>1787</v>
      </c>
    </row>
    <row r="630" spans="1:18">
      <c r="A630">
        <v>629</v>
      </c>
      <c r="B630" t="s">
        <v>2600</v>
      </c>
      <c r="C630" t="s">
        <v>3313</v>
      </c>
      <c r="D630" t="s">
        <v>3290</v>
      </c>
      <c r="E630" t="s">
        <v>2586</v>
      </c>
      <c r="F630">
        <v>10.99</v>
      </c>
      <c r="G630" s="7">
        <v>0.22</v>
      </c>
      <c r="H630" t="s">
        <v>3310</v>
      </c>
      <c r="I630">
        <v>0.45956641210377602</v>
      </c>
      <c r="J630">
        <v>527</v>
      </c>
      <c r="M630" s="7">
        <v>0.22</v>
      </c>
      <c r="N630" t="s">
        <v>4768</v>
      </c>
      <c r="O630" t="s">
        <v>4769</v>
      </c>
      <c r="P630" t="s">
        <v>4771</v>
      </c>
      <c r="Q630" s="7">
        <v>1.83</v>
      </c>
      <c r="R630" t="s">
        <v>1787</v>
      </c>
    </row>
    <row r="631" spans="1:18">
      <c r="A631">
        <v>630</v>
      </c>
      <c r="B631" t="s">
        <v>2600</v>
      </c>
      <c r="C631" t="s">
        <v>3314</v>
      </c>
      <c r="D631" t="s">
        <v>3315</v>
      </c>
      <c r="E631" t="s">
        <v>2242</v>
      </c>
      <c r="F631">
        <v>11.99</v>
      </c>
      <c r="G631" s="7">
        <v>0.67</v>
      </c>
      <c r="H631" t="s">
        <v>3316</v>
      </c>
      <c r="I631">
        <v>0.37679239749620752</v>
      </c>
      <c r="J631">
        <v>417</v>
      </c>
      <c r="M631" s="7">
        <v>0.67</v>
      </c>
      <c r="N631" t="s">
        <v>4768</v>
      </c>
      <c r="O631" t="s">
        <v>4769</v>
      </c>
    </row>
    <row r="632" spans="1:18">
      <c r="A632">
        <v>631</v>
      </c>
      <c r="B632" t="s">
        <v>2600</v>
      </c>
      <c r="C632" t="s">
        <v>3317</v>
      </c>
      <c r="D632" t="s">
        <v>3318</v>
      </c>
      <c r="E632" t="s">
        <v>2630</v>
      </c>
      <c r="F632">
        <v>9.99</v>
      </c>
      <c r="G632" s="7">
        <v>0.13</v>
      </c>
      <c r="H632" t="s">
        <v>1888</v>
      </c>
      <c r="I632">
        <v>0.37876723771405629</v>
      </c>
      <c r="J632">
        <v>423</v>
      </c>
      <c r="M632" s="7">
        <v>0.13</v>
      </c>
      <c r="N632" t="s">
        <v>4768</v>
      </c>
      <c r="O632" t="s">
        <v>4769</v>
      </c>
    </row>
    <row r="633" spans="1:18">
      <c r="A633">
        <v>632</v>
      </c>
      <c r="B633" t="s">
        <v>2600</v>
      </c>
      <c r="C633" t="s">
        <v>3319</v>
      </c>
      <c r="D633" t="s">
        <v>3320</v>
      </c>
      <c r="E633" t="s">
        <v>3320</v>
      </c>
      <c r="F633">
        <v>8.49</v>
      </c>
      <c r="G633" s="7">
        <v>0.54</v>
      </c>
      <c r="H633" t="s">
        <v>3102</v>
      </c>
      <c r="I633">
        <v>0.5123207501387097</v>
      </c>
      <c r="J633">
        <v>571</v>
      </c>
      <c r="M633" s="7">
        <v>0.54</v>
      </c>
      <c r="N633" t="s">
        <v>4768</v>
      </c>
      <c r="O633" t="s">
        <v>4769</v>
      </c>
    </row>
    <row r="634" spans="1:18">
      <c r="A634">
        <v>633</v>
      </c>
      <c r="B634" t="s">
        <v>2600</v>
      </c>
      <c r="C634" t="s">
        <v>3321</v>
      </c>
      <c r="D634" t="s">
        <v>1894</v>
      </c>
      <c r="E634" t="s">
        <v>1894</v>
      </c>
      <c r="F634">
        <v>6.99</v>
      </c>
      <c r="G634" s="7">
        <v>0.23</v>
      </c>
      <c r="H634" t="s">
        <v>2763</v>
      </c>
      <c r="I634">
        <v>0.36461269946088193</v>
      </c>
      <c r="J634">
        <v>408</v>
      </c>
      <c r="M634" s="7">
        <v>0.23</v>
      </c>
      <c r="N634" t="s">
        <v>4768</v>
      </c>
      <c r="O634" t="s">
        <v>4769</v>
      </c>
    </row>
    <row r="635" spans="1:18">
      <c r="A635">
        <v>634</v>
      </c>
      <c r="B635" t="s">
        <v>2600</v>
      </c>
      <c r="C635" t="s">
        <v>3322</v>
      </c>
      <c r="D635" t="s">
        <v>2701</v>
      </c>
      <c r="E635" t="s">
        <v>2372</v>
      </c>
      <c r="F635">
        <v>7.49</v>
      </c>
      <c r="G635" s="7">
        <v>0.13</v>
      </c>
      <c r="H635" t="s">
        <v>1888</v>
      </c>
      <c r="I635">
        <v>0.19602366442344898</v>
      </c>
      <c r="J635">
        <v>218</v>
      </c>
      <c r="M635" s="7">
        <v>0.13</v>
      </c>
      <c r="N635" t="s">
        <v>4768</v>
      </c>
      <c r="O635" t="s">
        <v>4769</v>
      </c>
    </row>
    <row r="636" spans="1:18" hidden="1">
      <c r="A636">
        <v>635</v>
      </c>
      <c r="B636" t="s">
        <v>2600</v>
      </c>
      <c r="C636" t="s">
        <v>3323</v>
      </c>
      <c r="D636" t="s">
        <v>3324</v>
      </c>
      <c r="E636" t="s">
        <v>3325</v>
      </c>
      <c r="F636">
        <v>7.89</v>
      </c>
      <c r="G636" s="7">
        <v>0.1</v>
      </c>
      <c r="H636" t="s">
        <v>2297</v>
      </c>
      <c r="I636">
        <v>0.88676846020395872</v>
      </c>
      <c r="M636" s="7">
        <v>0.1</v>
      </c>
      <c r="N636" t="s">
        <v>4768</v>
      </c>
      <c r="O636" t="s">
        <v>4769</v>
      </c>
    </row>
    <row r="637" spans="1:18" hidden="1">
      <c r="A637">
        <v>636</v>
      </c>
      <c r="B637" t="s">
        <v>2600</v>
      </c>
      <c r="C637" t="s">
        <v>3326</v>
      </c>
      <c r="D637" t="s">
        <v>3324</v>
      </c>
      <c r="E637" t="s">
        <v>3325</v>
      </c>
      <c r="F637">
        <v>5.39</v>
      </c>
      <c r="G637" s="7">
        <v>7.0000000000000007E-2</v>
      </c>
      <c r="H637" t="s">
        <v>2631</v>
      </c>
      <c r="I637">
        <v>0.76356057511770703</v>
      </c>
      <c r="M637" s="7">
        <v>7.0000000000000007E-2</v>
      </c>
      <c r="N637" t="s">
        <v>4768</v>
      </c>
      <c r="O637" t="s">
        <v>4769</v>
      </c>
    </row>
    <row r="638" spans="1:18">
      <c r="A638">
        <v>637</v>
      </c>
      <c r="B638" t="s">
        <v>2600</v>
      </c>
      <c r="C638" t="s">
        <v>3327</v>
      </c>
      <c r="D638" t="s">
        <v>1914</v>
      </c>
      <c r="E638" t="s">
        <v>1914</v>
      </c>
      <c r="F638">
        <v>9.99</v>
      </c>
      <c r="G638" s="7">
        <v>0.21</v>
      </c>
      <c r="H638" t="s">
        <v>2903</v>
      </c>
      <c r="I638">
        <v>3.1513663500283284E-3</v>
      </c>
      <c r="J638">
        <v>4</v>
      </c>
      <c r="M638" s="7">
        <v>0.21</v>
      </c>
      <c r="N638" t="s">
        <v>4768</v>
      </c>
      <c r="O638" t="s">
        <v>4769</v>
      </c>
    </row>
    <row r="639" spans="1:18" hidden="1">
      <c r="A639">
        <v>638</v>
      </c>
      <c r="B639" t="s">
        <v>2600</v>
      </c>
      <c r="C639" t="s">
        <v>3328</v>
      </c>
      <c r="D639" t="s">
        <v>2242</v>
      </c>
      <c r="E639" t="s">
        <v>2242</v>
      </c>
      <c r="F639">
        <v>5.99</v>
      </c>
      <c r="G639" s="7">
        <v>0.33</v>
      </c>
      <c r="H639" t="s">
        <v>2747</v>
      </c>
      <c r="I639">
        <v>0.63098669273843722</v>
      </c>
      <c r="M639" s="7">
        <v>0.33</v>
      </c>
      <c r="N639" t="s">
        <v>4768</v>
      </c>
      <c r="O639" t="s">
        <v>4769</v>
      </c>
    </row>
    <row r="640" spans="1:18">
      <c r="A640">
        <v>639</v>
      </c>
      <c r="B640" t="s">
        <v>2600</v>
      </c>
      <c r="C640" t="s">
        <v>3329</v>
      </c>
      <c r="D640" t="s">
        <v>1835</v>
      </c>
      <c r="E640" t="s">
        <v>1835</v>
      </c>
      <c r="F640">
        <v>5.69</v>
      </c>
      <c r="G640" s="7">
        <v>0.14000000000000001</v>
      </c>
      <c r="H640" t="s">
        <v>2491</v>
      </c>
      <c r="I640">
        <v>0.41644528390466451</v>
      </c>
      <c r="J640">
        <v>472</v>
      </c>
      <c r="M640" s="7">
        <v>0.14000000000000001</v>
      </c>
      <c r="N640" t="s">
        <v>4768</v>
      </c>
      <c r="O640" t="s">
        <v>4769</v>
      </c>
    </row>
    <row r="641" spans="1:15">
      <c r="A641">
        <v>640</v>
      </c>
      <c r="B641" t="s">
        <v>2600</v>
      </c>
      <c r="C641" t="s">
        <v>3330</v>
      </c>
      <c r="D641" t="s">
        <v>3331</v>
      </c>
      <c r="E641" t="s">
        <v>3331</v>
      </c>
      <c r="F641">
        <v>6.59</v>
      </c>
      <c r="G641" s="7">
        <v>0.52</v>
      </c>
      <c r="H641" t="s">
        <v>2779</v>
      </c>
      <c r="I641">
        <v>0.2628741802556841</v>
      </c>
      <c r="J641">
        <v>286</v>
      </c>
      <c r="M641" s="7">
        <v>0.52</v>
      </c>
      <c r="N641" t="s">
        <v>4768</v>
      </c>
      <c r="O641" t="s">
        <v>4769</v>
      </c>
    </row>
    <row r="642" spans="1:15">
      <c r="A642">
        <v>641</v>
      </c>
      <c r="B642" t="s">
        <v>2600</v>
      </c>
      <c r="C642" t="s">
        <v>3332</v>
      </c>
      <c r="D642" t="s">
        <v>2242</v>
      </c>
      <c r="E642" t="s">
        <v>2242</v>
      </c>
      <c r="F642">
        <v>5.99</v>
      </c>
      <c r="G642" s="7">
        <v>0.33</v>
      </c>
      <c r="H642" t="s">
        <v>2747</v>
      </c>
      <c r="I642">
        <v>0.37736622277232568</v>
      </c>
      <c r="J642">
        <v>418</v>
      </c>
      <c r="M642" s="7">
        <v>0.33</v>
      </c>
      <c r="N642" t="s">
        <v>4768</v>
      </c>
      <c r="O642" t="s">
        <v>4769</v>
      </c>
    </row>
    <row r="643" spans="1:15">
      <c r="A643">
        <v>642</v>
      </c>
      <c r="B643" t="s">
        <v>2600</v>
      </c>
      <c r="C643" t="s">
        <v>3333</v>
      </c>
      <c r="D643" t="s">
        <v>3334</v>
      </c>
      <c r="E643" t="s">
        <v>3334</v>
      </c>
      <c r="F643">
        <v>3.59</v>
      </c>
      <c r="G643" s="7">
        <v>0.31</v>
      </c>
      <c r="H643" t="s">
        <v>2739</v>
      </c>
      <c r="I643">
        <v>0.18891448044590176</v>
      </c>
      <c r="J643">
        <v>213</v>
      </c>
      <c r="M643" s="7">
        <v>0.31</v>
      </c>
      <c r="N643" t="s">
        <v>4768</v>
      </c>
      <c r="O643" t="s">
        <v>4769</v>
      </c>
    </row>
    <row r="644" spans="1:15">
      <c r="A644">
        <v>643</v>
      </c>
      <c r="B644" t="s">
        <v>2600</v>
      </c>
      <c r="C644" t="s">
        <v>3335</v>
      </c>
      <c r="D644" t="s">
        <v>3336</v>
      </c>
      <c r="E644" t="s">
        <v>3336</v>
      </c>
      <c r="F644">
        <v>4.6900000000000004</v>
      </c>
      <c r="G644" s="7">
        <v>0.37</v>
      </c>
      <c r="H644" t="s">
        <v>2726</v>
      </c>
      <c r="I644">
        <v>0.13314963154183601</v>
      </c>
      <c r="J644">
        <v>158</v>
      </c>
      <c r="M644" s="7">
        <v>0.37</v>
      </c>
      <c r="N644" t="s">
        <v>4768</v>
      </c>
      <c r="O644" t="s">
        <v>4769</v>
      </c>
    </row>
    <row r="645" spans="1:15" hidden="1">
      <c r="A645">
        <v>644</v>
      </c>
      <c r="B645" t="s">
        <v>2600</v>
      </c>
      <c r="C645" t="s">
        <v>3337</v>
      </c>
      <c r="D645" t="s">
        <v>3338</v>
      </c>
      <c r="E645" t="s">
        <v>3338</v>
      </c>
      <c r="F645">
        <v>4.6900000000000004</v>
      </c>
      <c r="G645" s="7">
        <v>0.38</v>
      </c>
      <c r="H645" t="s">
        <v>2789</v>
      </c>
      <c r="I645">
        <v>0.88162127834695048</v>
      </c>
      <c r="M645" s="7">
        <v>0.38</v>
      </c>
      <c r="N645" t="s">
        <v>4768</v>
      </c>
      <c r="O645" t="s">
        <v>4769</v>
      </c>
    </row>
    <row r="646" spans="1:15" hidden="1">
      <c r="A646">
        <v>645</v>
      </c>
      <c r="B646" t="s">
        <v>2600</v>
      </c>
      <c r="C646" t="s">
        <v>3339</v>
      </c>
      <c r="D646" t="s">
        <v>1792</v>
      </c>
      <c r="E646" t="s">
        <v>1792</v>
      </c>
      <c r="F646">
        <v>6.59</v>
      </c>
      <c r="G646" s="7">
        <v>1.32</v>
      </c>
      <c r="H646" t="s">
        <v>3340</v>
      </c>
      <c r="I646">
        <v>0.92370482747468008</v>
      </c>
      <c r="M646" s="7">
        <v>1.32</v>
      </c>
      <c r="N646" t="s">
        <v>4768</v>
      </c>
      <c r="O646" t="s">
        <v>4774</v>
      </c>
    </row>
    <row r="647" spans="1:15" hidden="1">
      <c r="A647">
        <v>646</v>
      </c>
      <c r="B647" t="s">
        <v>2600</v>
      </c>
      <c r="C647" t="s">
        <v>3339</v>
      </c>
      <c r="D647" t="s">
        <v>3341</v>
      </c>
      <c r="E647" t="s">
        <v>3341</v>
      </c>
      <c r="F647">
        <v>5.29</v>
      </c>
      <c r="G647" s="7">
        <v>0.2</v>
      </c>
      <c r="H647" t="s">
        <v>2597</v>
      </c>
      <c r="I647">
        <v>0.88155253765176322</v>
      </c>
      <c r="M647" s="7">
        <v>0.2</v>
      </c>
      <c r="N647" t="s">
        <v>4768</v>
      </c>
      <c r="O647" t="s">
        <v>4769</v>
      </c>
    </row>
    <row r="648" spans="1:15" hidden="1">
      <c r="A648">
        <v>647</v>
      </c>
      <c r="B648" t="s">
        <v>2600</v>
      </c>
      <c r="C648" t="s">
        <v>3342</v>
      </c>
      <c r="D648" t="s">
        <v>3341</v>
      </c>
      <c r="E648" t="s">
        <v>3341</v>
      </c>
      <c r="F648">
        <v>4.59</v>
      </c>
      <c r="G648" s="7">
        <v>0.18</v>
      </c>
      <c r="H648" t="s">
        <v>2765</v>
      </c>
      <c r="I648">
        <v>0.83395210265152708</v>
      </c>
      <c r="M648" s="7">
        <v>0.18</v>
      </c>
      <c r="N648" t="s">
        <v>4768</v>
      </c>
      <c r="O648" t="s">
        <v>4769</v>
      </c>
    </row>
    <row r="649" spans="1:15" hidden="1">
      <c r="A649">
        <v>648</v>
      </c>
      <c r="B649" t="s">
        <v>2600</v>
      </c>
      <c r="C649" t="s">
        <v>3343</v>
      </c>
      <c r="D649" t="s">
        <v>2333</v>
      </c>
      <c r="E649" t="s">
        <v>2333</v>
      </c>
      <c r="F649">
        <v>4.79</v>
      </c>
      <c r="G649" s="7">
        <v>0.1</v>
      </c>
      <c r="H649" t="s">
        <v>2297</v>
      </c>
      <c r="I649">
        <v>0.97992719780596471</v>
      </c>
      <c r="M649" s="7">
        <v>0.1</v>
      </c>
      <c r="N649" t="s">
        <v>4768</v>
      </c>
      <c r="O649" t="s">
        <v>4769</v>
      </c>
    </row>
    <row r="650" spans="1:15" hidden="1">
      <c r="A650">
        <v>649</v>
      </c>
      <c r="B650" t="s">
        <v>2600</v>
      </c>
      <c r="C650" t="s">
        <v>3344</v>
      </c>
      <c r="D650" t="s">
        <v>3093</v>
      </c>
      <c r="E650" t="s">
        <v>3093</v>
      </c>
      <c r="F650">
        <v>7.99</v>
      </c>
      <c r="G650" s="7">
        <v>0.55000000000000004</v>
      </c>
      <c r="H650" t="s">
        <v>3254</v>
      </c>
      <c r="I650">
        <v>0.77828487321005735</v>
      </c>
      <c r="M650" s="7">
        <v>0.55000000000000004</v>
      </c>
      <c r="N650" t="s">
        <v>4768</v>
      </c>
      <c r="O650" t="s">
        <v>4769</v>
      </c>
    </row>
    <row r="651" spans="1:15">
      <c r="A651">
        <v>650</v>
      </c>
      <c r="B651" t="s">
        <v>2600</v>
      </c>
      <c r="C651" t="s">
        <v>3345</v>
      </c>
      <c r="D651" t="s">
        <v>1894</v>
      </c>
      <c r="E651" t="s">
        <v>1894</v>
      </c>
      <c r="F651">
        <v>2.79</v>
      </c>
      <c r="G651" s="7">
        <v>0.09</v>
      </c>
      <c r="H651" t="s">
        <v>2282</v>
      </c>
      <c r="I651">
        <v>0.45152515477172328</v>
      </c>
      <c r="J651">
        <v>521</v>
      </c>
      <c r="M651" s="7">
        <v>0.09</v>
      </c>
      <c r="N651" t="s">
        <v>4768</v>
      </c>
      <c r="O651" t="s">
        <v>4769</v>
      </c>
    </row>
    <row r="652" spans="1:15" hidden="1">
      <c r="A652">
        <v>651</v>
      </c>
      <c r="B652" t="s">
        <v>2600</v>
      </c>
      <c r="C652" t="s">
        <v>3346</v>
      </c>
      <c r="D652" t="s">
        <v>3347</v>
      </c>
      <c r="E652" t="s">
        <v>3347</v>
      </c>
      <c r="F652">
        <v>3.39</v>
      </c>
      <c r="G652" s="7">
        <v>0.32</v>
      </c>
      <c r="H652" t="s">
        <v>3019</v>
      </c>
      <c r="I652">
        <v>0.93943168927641885</v>
      </c>
      <c r="M652" s="7">
        <v>0.32</v>
      </c>
      <c r="N652" t="s">
        <v>4768</v>
      </c>
      <c r="O652" t="s">
        <v>4769</v>
      </c>
    </row>
    <row r="653" spans="1:15" hidden="1">
      <c r="A653">
        <v>652</v>
      </c>
      <c r="B653" t="s">
        <v>2600</v>
      </c>
      <c r="C653" t="s">
        <v>3348</v>
      </c>
      <c r="D653" t="s">
        <v>2182</v>
      </c>
      <c r="E653" t="s">
        <v>2182</v>
      </c>
      <c r="F653">
        <v>4.99</v>
      </c>
      <c r="G653" s="7">
        <v>0.35</v>
      </c>
      <c r="H653" t="s">
        <v>3349</v>
      </c>
      <c r="I653">
        <v>0.82650748459054713</v>
      </c>
      <c r="M653" s="7">
        <v>0.35</v>
      </c>
      <c r="N653" t="s">
        <v>4768</v>
      </c>
      <c r="O653" t="s">
        <v>4769</v>
      </c>
    </row>
    <row r="654" spans="1:15">
      <c r="A654">
        <v>653</v>
      </c>
      <c r="B654" t="s">
        <v>2600</v>
      </c>
      <c r="C654" t="s">
        <v>3350</v>
      </c>
      <c r="D654" t="s">
        <v>3153</v>
      </c>
      <c r="E654" t="s">
        <v>3153</v>
      </c>
      <c r="F654">
        <v>6.89</v>
      </c>
      <c r="G654" s="7">
        <v>0.21</v>
      </c>
      <c r="H654" t="s">
        <v>2903</v>
      </c>
      <c r="I654">
        <v>0.44910859908674527</v>
      </c>
      <c r="J654">
        <v>516</v>
      </c>
      <c r="M654" s="7">
        <v>0.21</v>
      </c>
      <c r="N654" t="s">
        <v>4768</v>
      </c>
      <c r="O654" t="s">
        <v>4769</v>
      </c>
    </row>
    <row r="655" spans="1:15" hidden="1">
      <c r="A655">
        <v>654</v>
      </c>
      <c r="B655" t="s">
        <v>2600</v>
      </c>
      <c r="C655" t="s">
        <v>3351</v>
      </c>
      <c r="D655" t="s">
        <v>2609</v>
      </c>
      <c r="E655" t="s">
        <v>2609</v>
      </c>
      <c r="F655">
        <v>5.49</v>
      </c>
      <c r="G655" s="7">
        <v>0.28000000000000003</v>
      </c>
      <c r="H655" t="s">
        <v>2755</v>
      </c>
      <c r="I655">
        <v>0.88485790264473796</v>
      </c>
      <c r="M655" s="7">
        <v>0.28000000000000003</v>
      </c>
      <c r="N655" t="s">
        <v>4768</v>
      </c>
      <c r="O655" t="s">
        <v>4769</v>
      </c>
    </row>
    <row r="656" spans="1:15" hidden="1">
      <c r="A656">
        <v>655</v>
      </c>
      <c r="B656" t="s">
        <v>2600</v>
      </c>
      <c r="C656" t="s">
        <v>3352</v>
      </c>
      <c r="D656" t="s">
        <v>3353</v>
      </c>
      <c r="E656" t="s">
        <v>3353</v>
      </c>
      <c r="F656">
        <v>6.79</v>
      </c>
      <c r="G656" s="7">
        <v>0.23</v>
      </c>
      <c r="H656" t="s">
        <v>2763</v>
      </c>
      <c r="I656">
        <v>0.84312984977343597</v>
      </c>
      <c r="M656" s="7">
        <v>0.23</v>
      </c>
      <c r="N656" t="s">
        <v>4768</v>
      </c>
      <c r="O656" t="s">
        <v>4769</v>
      </c>
    </row>
    <row r="657" spans="1:19">
      <c r="A657">
        <v>656</v>
      </c>
      <c r="B657" t="s">
        <v>2600</v>
      </c>
      <c r="C657" t="s">
        <v>3354</v>
      </c>
      <c r="D657" t="s">
        <v>1779</v>
      </c>
      <c r="E657" t="s">
        <v>1779</v>
      </c>
      <c r="F657">
        <v>4.6900000000000004</v>
      </c>
      <c r="G657" s="7">
        <v>0.2</v>
      </c>
      <c r="H657" t="s">
        <v>2597</v>
      </c>
      <c r="I657">
        <v>6.7039163108038147E-2</v>
      </c>
      <c r="J657">
        <v>80</v>
      </c>
      <c r="M657" s="7">
        <v>0.2</v>
      </c>
      <c r="N657" t="s">
        <v>4768</v>
      </c>
      <c r="O657" t="s">
        <v>4769</v>
      </c>
    </row>
    <row r="658" spans="1:19">
      <c r="A658">
        <v>657</v>
      </c>
      <c r="B658" t="s">
        <v>2600</v>
      </c>
      <c r="C658" t="s">
        <v>3355</v>
      </c>
      <c r="D658" t="s">
        <v>3356</v>
      </c>
      <c r="E658" t="s">
        <v>3356</v>
      </c>
      <c r="F658">
        <v>7.69</v>
      </c>
      <c r="G658" s="7">
        <v>0.44</v>
      </c>
      <c r="H658" t="s">
        <v>3170</v>
      </c>
      <c r="I658">
        <v>0.14384801584191309</v>
      </c>
      <c r="J658">
        <v>170</v>
      </c>
      <c r="M658" s="7">
        <v>0.44</v>
      </c>
      <c r="N658" t="s">
        <v>4768</v>
      </c>
      <c r="O658" t="s">
        <v>4769</v>
      </c>
    </row>
    <row r="659" spans="1:19" hidden="1">
      <c r="A659">
        <v>658</v>
      </c>
      <c r="B659" t="s">
        <v>2600</v>
      </c>
      <c r="C659" t="s">
        <v>3357</v>
      </c>
      <c r="D659" t="s">
        <v>3358</v>
      </c>
      <c r="E659" t="s">
        <v>3358</v>
      </c>
      <c r="F659">
        <v>5.69</v>
      </c>
      <c r="G659" s="7">
        <v>1.26</v>
      </c>
      <c r="H659" t="s">
        <v>3359</v>
      </c>
      <c r="I659">
        <v>0.87956327682478008</v>
      </c>
      <c r="M659" s="7">
        <v>1.26</v>
      </c>
      <c r="N659" t="s">
        <v>4768</v>
      </c>
      <c r="O659" t="s">
        <v>4769</v>
      </c>
    </row>
    <row r="660" spans="1:19" hidden="1">
      <c r="A660">
        <v>659</v>
      </c>
      <c r="B660" t="s">
        <v>2600</v>
      </c>
      <c r="C660" t="s">
        <v>3360</v>
      </c>
      <c r="D660" t="s">
        <v>2469</v>
      </c>
      <c r="E660" t="s">
        <v>2469</v>
      </c>
      <c r="F660">
        <v>8.99</v>
      </c>
      <c r="G660" s="7">
        <v>0.9</v>
      </c>
      <c r="H660" t="s">
        <v>2639</v>
      </c>
      <c r="I660">
        <v>0.94623770871428758</v>
      </c>
      <c r="M660" s="7">
        <v>0.9</v>
      </c>
      <c r="N660" t="s">
        <v>1787</v>
      </c>
    </row>
    <row r="661" spans="1:19" hidden="1">
      <c r="A661">
        <v>660</v>
      </c>
      <c r="B661" t="s">
        <v>2600</v>
      </c>
      <c r="C661" t="s">
        <v>3361</v>
      </c>
      <c r="D661" t="s">
        <v>3362</v>
      </c>
      <c r="E661" t="s">
        <v>2025</v>
      </c>
      <c r="F661">
        <v>7.69</v>
      </c>
      <c r="G661" s="7">
        <v>0.12</v>
      </c>
      <c r="H661" t="s">
        <v>3363</v>
      </c>
      <c r="I661">
        <v>0.7351419033714427</v>
      </c>
      <c r="M661" s="7">
        <v>0.12</v>
      </c>
      <c r="N661" t="s">
        <v>4768</v>
      </c>
      <c r="O661" t="s">
        <v>4770</v>
      </c>
      <c r="P661" t="s">
        <v>4771</v>
      </c>
      <c r="Q661" s="7">
        <v>0.48</v>
      </c>
      <c r="R661" t="s">
        <v>1787</v>
      </c>
    </row>
    <row r="662" spans="1:19" hidden="1">
      <c r="A662">
        <v>661</v>
      </c>
      <c r="B662" t="s">
        <v>2600</v>
      </c>
      <c r="C662" t="s">
        <v>3364</v>
      </c>
      <c r="D662" t="s">
        <v>3365</v>
      </c>
      <c r="E662" t="s">
        <v>2630</v>
      </c>
      <c r="F662">
        <v>8.99</v>
      </c>
      <c r="G662" s="7">
        <v>0.11</v>
      </c>
      <c r="H662" t="s">
        <v>3366</v>
      </c>
      <c r="I662">
        <v>0.71680822810334655</v>
      </c>
      <c r="M662" s="7">
        <v>0.11</v>
      </c>
      <c r="N662" t="s">
        <v>4768</v>
      </c>
      <c r="O662" t="s">
        <v>4770</v>
      </c>
      <c r="P662" t="s">
        <v>4771</v>
      </c>
      <c r="Q662" s="7">
        <v>0.45</v>
      </c>
      <c r="R662" t="s">
        <v>1787</v>
      </c>
    </row>
    <row r="663" spans="1:19" hidden="1">
      <c r="A663">
        <v>662</v>
      </c>
      <c r="B663" t="s">
        <v>2600</v>
      </c>
      <c r="C663" t="s">
        <v>3367</v>
      </c>
      <c r="D663" t="s">
        <v>3368</v>
      </c>
      <c r="E663" t="s">
        <v>3369</v>
      </c>
      <c r="F663">
        <v>14.99</v>
      </c>
      <c r="G663" s="7">
        <v>0.17</v>
      </c>
      <c r="H663" t="s">
        <v>3370</v>
      </c>
      <c r="I663">
        <v>0.72745117676435145</v>
      </c>
      <c r="M663" s="7">
        <v>0.17</v>
      </c>
      <c r="N663" t="s">
        <v>4768</v>
      </c>
      <c r="O663" t="s">
        <v>4769</v>
      </c>
      <c r="P663" t="s">
        <v>4771</v>
      </c>
      <c r="Q663" s="7">
        <v>0.35</v>
      </c>
      <c r="R663" t="s">
        <v>1787</v>
      </c>
    </row>
    <row r="664" spans="1:19">
      <c r="A664">
        <v>663</v>
      </c>
      <c r="B664" t="s">
        <v>2600</v>
      </c>
      <c r="C664" t="s">
        <v>3371</v>
      </c>
      <c r="D664" t="s">
        <v>3372</v>
      </c>
      <c r="E664" t="s">
        <v>3373</v>
      </c>
      <c r="F664">
        <v>10.99</v>
      </c>
      <c r="G664" s="7">
        <v>0.14000000000000001</v>
      </c>
      <c r="H664" t="s">
        <v>3374</v>
      </c>
      <c r="I664">
        <v>0.10217317099808598</v>
      </c>
      <c r="J664">
        <v>113</v>
      </c>
      <c r="M664" s="7">
        <v>0.14000000000000001</v>
      </c>
      <c r="N664" t="s">
        <v>4768</v>
      </c>
      <c r="O664" t="s">
        <v>4769</v>
      </c>
      <c r="P664" t="s">
        <v>4771</v>
      </c>
      <c r="Q664" s="7">
        <v>0.46</v>
      </c>
      <c r="R664" t="s">
        <v>1787</v>
      </c>
    </row>
    <row r="665" spans="1:19">
      <c r="A665">
        <v>664</v>
      </c>
      <c r="B665" t="s">
        <v>2600</v>
      </c>
      <c r="C665" t="s">
        <v>3375</v>
      </c>
      <c r="D665" t="s">
        <v>3376</v>
      </c>
      <c r="E665" t="s">
        <v>2064</v>
      </c>
      <c r="F665">
        <v>11.99</v>
      </c>
      <c r="G665" s="7">
        <v>0.08</v>
      </c>
      <c r="H665" t="s">
        <v>3377</v>
      </c>
      <c r="I665">
        <v>0.10482527407723674</v>
      </c>
      <c r="J665">
        <v>114</v>
      </c>
      <c r="M665" s="7">
        <v>0.08</v>
      </c>
      <c r="N665" t="s">
        <v>4768</v>
      </c>
      <c r="O665" t="s">
        <v>4770</v>
      </c>
      <c r="P665" t="s">
        <v>4771</v>
      </c>
      <c r="Q665" s="7">
        <v>0.33</v>
      </c>
      <c r="R665" t="s">
        <v>1787</v>
      </c>
    </row>
    <row r="666" spans="1:19" hidden="1">
      <c r="A666">
        <v>665</v>
      </c>
      <c r="B666" t="s">
        <v>2600</v>
      </c>
      <c r="C666" t="s">
        <v>3378</v>
      </c>
      <c r="D666" t="s">
        <v>3379</v>
      </c>
      <c r="E666" t="s">
        <v>3380</v>
      </c>
      <c r="F666">
        <v>9.99</v>
      </c>
      <c r="G666" s="7">
        <v>0.08</v>
      </c>
      <c r="H666" t="s">
        <v>3381</v>
      </c>
      <c r="I666">
        <v>0.81273570406979057</v>
      </c>
      <c r="M666" s="7">
        <v>0.08</v>
      </c>
      <c r="N666" t="s">
        <v>4768</v>
      </c>
      <c r="O666" t="s">
        <v>4770</v>
      </c>
      <c r="P666" t="s">
        <v>4771</v>
      </c>
      <c r="Q666" s="7">
        <v>0.83</v>
      </c>
      <c r="R666" t="s">
        <v>1787</v>
      </c>
    </row>
    <row r="667" spans="1:19">
      <c r="A667">
        <v>666</v>
      </c>
      <c r="B667" t="s">
        <v>2600</v>
      </c>
      <c r="C667" t="s">
        <v>3382</v>
      </c>
      <c r="D667" t="s">
        <v>3383</v>
      </c>
      <c r="E667" t="s">
        <v>3384</v>
      </c>
      <c r="F667">
        <v>8.89</v>
      </c>
      <c r="G667" s="7">
        <v>0.08</v>
      </c>
      <c r="H667" t="s">
        <v>3385</v>
      </c>
      <c r="I667">
        <v>0.29613304358345049</v>
      </c>
      <c r="J667">
        <v>326</v>
      </c>
      <c r="M667" s="7">
        <v>0.08</v>
      </c>
      <c r="N667" t="s">
        <v>4768</v>
      </c>
      <c r="O667" t="s">
        <v>4770</v>
      </c>
      <c r="P667" t="s">
        <v>4771</v>
      </c>
      <c r="Q667" s="7">
        <v>1.48</v>
      </c>
      <c r="R667" t="s">
        <v>1787</v>
      </c>
    </row>
    <row r="668" spans="1:19">
      <c r="A668">
        <v>667</v>
      </c>
      <c r="B668" t="s">
        <v>2600</v>
      </c>
      <c r="C668" t="s">
        <v>3386</v>
      </c>
      <c r="D668" t="s">
        <v>2799</v>
      </c>
      <c r="E668" t="s">
        <v>2800</v>
      </c>
      <c r="F668">
        <v>10.99</v>
      </c>
      <c r="G668" s="7">
        <v>0.09</v>
      </c>
      <c r="H668" t="s">
        <v>3387</v>
      </c>
      <c r="I668">
        <v>0.35437394944877676</v>
      </c>
      <c r="J668">
        <v>394</v>
      </c>
      <c r="M668" s="7">
        <v>0.09</v>
      </c>
      <c r="N668" t="s">
        <v>4768</v>
      </c>
      <c r="O668" t="s">
        <v>4770</v>
      </c>
      <c r="P668" t="s">
        <v>4771</v>
      </c>
      <c r="Q668" s="7">
        <v>1.37</v>
      </c>
      <c r="R668" t="s">
        <v>4768</v>
      </c>
      <c r="S668" t="s">
        <v>4778</v>
      </c>
    </row>
    <row r="669" spans="1:19" hidden="1">
      <c r="A669">
        <v>668</v>
      </c>
      <c r="B669" t="s">
        <v>2600</v>
      </c>
      <c r="C669" t="s">
        <v>3388</v>
      </c>
      <c r="D669" t="s">
        <v>3389</v>
      </c>
      <c r="E669" t="s">
        <v>2936</v>
      </c>
      <c r="F669">
        <v>9.89</v>
      </c>
      <c r="G669" s="7">
        <v>0.28000000000000003</v>
      </c>
      <c r="H669" t="s">
        <v>3390</v>
      </c>
      <c r="I669">
        <v>0.73518076876103056</v>
      </c>
      <c r="M669" s="7">
        <v>0.28000000000000003</v>
      </c>
      <c r="N669" t="s">
        <v>4768</v>
      </c>
      <c r="O669" t="s">
        <v>4769</v>
      </c>
      <c r="P669" t="s">
        <v>4771</v>
      </c>
      <c r="Q669" s="7">
        <v>0.99</v>
      </c>
      <c r="R669" t="s">
        <v>1787</v>
      </c>
    </row>
    <row r="670" spans="1:19">
      <c r="A670">
        <v>669</v>
      </c>
      <c r="B670" t="s">
        <v>2600</v>
      </c>
      <c r="C670" t="s">
        <v>3391</v>
      </c>
      <c r="D670" t="s">
        <v>2037</v>
      </c>
      <c r="E670" t="s">
        <v>1839</v>
      </c>
      <c r="F670">
        <v>10.99</v>
      </c>
      <c r="G670" s="7">
        <v>0.06</v>
      </c>
      <c r="H670" t="s">
        <v>3392</v>
      </c>
      <c r="I670">
        <v>9.8247195517700447E-2</v>
      </c>
      <c r="J670">
        <v>109</v>
      </c>
      <c r="M670" s="7">
        <v>0.06</v>
      </c>
      <c r="N670" t="s">
        <v>4768</v>
      </c>
      <c r="O670" t="s">
        <v>4770</v>
      </c>
      <c r="P670" t="s">
        <v>4771</v>
      </c>
      <c r="Q670" s="7">
        <v>1.83</v>
      </c>
      <c r="R670" t="s">
        <v>4768</v>
      </c>
      <c r="S670" t="s">
        <v>4784</v>
      </c>
    </row>
    <row r="671" spans="1:19">
      <c r="A671">
        <v>670</v>
      </c>
      <c r="B671" t="s">
        <v>2600</v>
      </c>
      <c r="C671" t="s">
        <v>3393</v>
      </c>
      <c r="D671" t="s">
        <v>2842</v>
      </c>
      <c r="E671" t="s">
        <v>2843</v>
      </c>
      <c r="F671">
        <v>13.79</v>
      </c>
      <c r="G671" s="7">
        <v>0.08</v>
      </c>
      <c r="H671" t="s">
        <v>3394</v>
      </c>
      <c r="I671">
        <v>0.46782715565749255</v>
      </c>
      <c r="J671">
        <v>535</v>
      </c>
      <c r="M671" s="7">
        <v>0.08</v>
      </c>
      <c r="N671" t="s">
        <v>4768</v>
      </c>
      <c r="O671" t="s">
        <v>4770</v>
      </c>
      <c r="P671" t="s">
        <v>4771</v>
      </c>
      <c r="Q671" s="7">
        <v>1.1499999999999999</v>
      </c>
      <c r="R671" t="s">
        <v>4768</v>
      </c>
      <c r="S671" t="s">
        <v>4778</v>
      </c>
    </row>
    <row r="672" spans="1:19">
      <c r="A672">
        <v>671</v>
      </c>
      <c r="B672" t="s">
        <v>2600</v>
      </c>
      <c r="C672" t="s">
        <v>3395</v>
      </c>
      <c r="D672" t="s">
        <v>3396</v>
      </c>
      <c r="E672" t="s">
        <v>1870</v>
      </c>
      <c r="F672">
        <v>6.99</v>
      </c>
      <c r="G672" s="7">
        <v>0.28999999999999998</v>
      </c>
      <c r="H672" t="s">
        <v>1847</v>
      </c>
      <c r="I672">
        <v>0.44730848738448714</v>
      </c>
      <c r="J672">
        <v>512</v>
      </c>
      <c r="M672" s="7">
        <v>0.28999999999999998</v>
      </c>
      <c r="N672" t="s">
        <v>1787</v>
      </c>
    </row>
    <row r="673" spans="1:18">
      <c r="A673">
        <v>672</v>
      </c>
      <c r="B673" t="s">
        <v>2600</v>
      </c>
      <c r="C673" t="s">
        <v>3397</v>
      </c>
      <c r="D673" t="s">
        <v>3398</v>
      </c>
      <c r="E673" t="s">
        <v>2657</v>
      </c>
      <c r="F673">
        <v>8.2899999999999991</v>
      </c>
      <c r="G673" s="7">
        <v>0.17</v>
      </c>
      <c r="H673" t="s">
        <v>2704</v>
      </c>
      <c r="I673">
        <v>0.27183576274863497</v>
      </c>
      <c r="J673">
        <v>299</v>
      </c>
      <c r="M673" s="7">
        <v>0.17</v>
      </c>
      <c r="N673" t="s">
        <v>1787</v>
      </c>
    </row>
    <row r="674" spans="1:18" hidden="1">
      <c r="A674">
        <v>673</v>
      </c>
      <c r="B674" t="s">
        <v>2600</v>
      </c>
      <c r="C674" t="s">
        <v>3399</v>
      </c>
      <c r="D674" t="s">
        <v>3400</v>
      </c>
      <c r="E674" t="s">
        <v>3401</v>
      </c>
      <c r="F674">
        <v>14.89</v>
      </c>
      <c r="G674" s="7">
        <v>0.26</v>
      </c>
      <c r="H674" t="s">
        <v>3402</v>
      </c>
      <c r="I674">
        <v>0.91662808540705831</v>
      </c>
      <c r="M674" s="7">
        <v>0.26</v>
      </c>
      <c r="N674" t="s">
        <v>4768</v>
      </c>
      <c r="O674" t="s">
        <v>4769</v>
      </c>
      <c r="P674" t="s">
        <v>4771</v>
      </c>
      <c r="Q674" s="7">
        <v>2.48</v>
      </c>
      <c r="R674" t="s">
        <v>1787</v>
      </c>
    </row>
    <row r="675" spans="1:18">
      <c r="A675">
        <v>674</v>
      </c>
      <c r="B675" t="s">
        <v>2600</v>
      </c>
      <c r="C675" t="s">
        <v>3403</v>
      </c>
      <c r="D675" t="s">
        <v>3404</v>
      </c>
      <c r="E675" t="s">
        <v>3405</v>
      </c>
      <c r="F675">
        <v>9.99</v>
      </c>
      <c r="G675" s="7">
        <v>7.0000000000000007E-2</v>
      </c>
      <c r="H675" t="s">
        <v>3406</v>
      </c>
      <c r="I675">
        <v>0.20937920010538891</v>
      </c>
      <c r="J675">
        <v>230</v>
      </c>
      <c r="M675" s="7">
        <v>7.0000000000000007E-2</v>
      </c>
      <c r="N675" t="s">
        <v>4768</v>
      </c>
      <c r="O675" t="s">
        <v>4769</v>
      </c>
      <c r="P675" t="s">
        <v>4771</v>
      </c>
      <c r="Q675" s="7">
        <v>1.25</v>
      </c>
      <c r="R675" t="s">
        <v>1787</v>
      </c>
    </row>
    <row r="676" spans="1:18">
      <c r="A676">
        <v>675</v>
      </c>
      <c r="B676" t="s">
        <v>2600</v>
      </c>
      <c r="C676" t="s">
        <v>3407</v>
      </c>
      <c r="D676" t="s">
        <v>3408</v>
      </c>
      <c r="E676" t="s">
        <v>3409</v>
      </c>
      <c r="F676">
        <v>10.99</v>
      </c>
      <c r="G676" s="7">
        <v>0.57999999999999996</v>
      </c>
      <c r="H676" t="s">
        <v>3410</v>
      </c>
      <c r="I676">
        <v>0.4458373874770396</v>
      </c>
      <c r="J676">
        <v>511</v>
      </c>
      <c r="M676" s="7">
        <v>0.57999999999999996</v>
      </c>
      <c r="N676" t="s">
        <v>4768</v>
      </c>
      <c r="O676" t="s">
        <v>4769</v>
      </c>
      <c r="P676" t="s">
        <v>4771</v>
      </c>
      <c r="Q676" s="7">
        <v>1.22</v>
      </c>
      <c r="R676" t="s">
        <v>1787</v>
      </c>
    </row>
    <row r="677" spans="1:18">
      <c r="A677">
        <v>676</v>
      </c>
      <c r="B677" t="s">
        <v>2600</v>
      </c>
      <c r="C677" t="s">
        <v>3411</v>
      </c>
      <c r="D677" t="s">
        <v>3412</v>
      </c>
      <c r="E677" t="s">
        <v>3412</v>
      </c>
      <c r="F677">
        <v>19.989999999999998</v>
      </c>
      <c r="G677" s="7">
        <v>0.02</v>
      </c>
      <c r="H677" t="s">
        <v>3413</v>
      </c>
      <c r="I677">
        <v>0.23070366958779065</v>
      </c>
      <c r="J677">
        <v>246</v>
      </c>
      <c r="M677" s="7">
        <v>0.02</v>
      </c>
      <c r="N677" t="s">
        <v>1787</v>
      </c>
    </row>
    <row r="678" spans="1:18">
      <c r="A678">
        <v>677</v>
      </c>
      <c r="B678" t="s">
        <v>2600</v>
      </c>
      <c r="C678" t="s">
        <v>3414</v>
      </c>
      <c r="D678" t="s">
        <v>2723</v>
      </c>
      <c r="E678" t="s">
        <v>2723</v>
      </c>
      <c r="F678">
        <v>8.99</v>
      </c>
      <c r="G678" s="7">
        <v>0.23</v>
      </c>
      <c r="H678" t="s">
        <v>2662</v>
      </c>
      <c r="I678">
        <v>0.43440947880489444</v>
      </c>
      <c r="J678">
        <v>494</v>
      </c>
      <c r="M678" s="7">
        <v>0.23</v>
      </c>
      <c r="N678" t="s">
        <v>1787</v>
      </c>
    </row>
    <row r="679" spans="1:18" hidden="1">
      <c r="A679">
        <v>678</v>
      </c>
      <c r="B679" t="s">
        <v>2600</v>
      </c>
      <c r="C679" t="s">
        <v>3415</v>
      </c>
      <c r="D679" t="s">
        <v>3416</v>
      </c>
      <c r="E679" t="s">
        <v>3416</v>
      </c>
      <c r="F679">
        <v>10.99</v>
      </c>
      <c r="G679" s="7">
        <v>0.33</v>
      </c>
      <c r="H679" t="s">
        <v>2747</v>
      </c>
      <c r="I679">
        <v>0.74579647191356269</v>
      </c>
      <c r="M679" s="7">
        <v>0.33</v>
      </c>
      <c r="N679" t="s">
        <v>4768</v>
      </c>
      <c r="O679" t="s">
        <v>4769</v>
      </c>
    </row>
    <row r="680" spans="1:18">
      <c r="A680">
        <v>679</v>
      </c>
      <c r="B680" t="s">
        <v>2600</v>
      </c>
      <c r="C680" t="s">
        <v>3417</v>
      </c>
      <c r="D680" t="s">
        <v>1784</v>
      </c>
      <c r="E680" t="s">
        <v>1784</v>
      </c>
      <c r="F680">
        <v>8.99</v>
      </c>
      <c r="G680" s="7">
        <v>0.28000000000000003</v>
      </c>
      <c r="H680" t="s">
        <v>2755</v>
      </c>
      <c r="I680">
        <v>0.1013084963602382</v>
      </c>
      <c r="J680">
        <v>112</v>
      </c>
      <c r="M680" s="7">
        <v>0.28000000000000003</v>
      </c>
      <c r="N680" t="s">
        <v>4768</v>
      </c>
      <c r="O680" t="s">
        <v>4769</v>
      </c>
    </row>
    <row r="681" spans="1:18" hidden="1">
      <c r="A681">
        <v>680</v>
      </c>
      <c r="B681" t="s">
        <v>2600</v>
      </c>
      <c r="C681" t="s">
        <v>3418</v>
      </c>
      <c r="D681" t="s">
        <v>3419</v>
      </c>
      <c r="E681" t="s">
        <v>2019</v>
      </c>
      <c r="F681">
        <v>6.99</v>
      </c>
      <c r="G681" s="7">
        <v>0.06</v>
      </c>
      <c r="H681" t="s">
        <v>2300</v>
      </c>
      <c r="I681">
        <v>0.77938158267917157</v>
      </c>
      <c r="M681" s="7">
        <v>0.06</v>
      </c>
      <c r="N681" t="s">
        <v>4768</v>
      </c>
      <c r="O681" t="s">
        <v>4769</v>
      </c>
    </row>
    <row r="682" spans="1:18" hidden="1">
      <c r="A682">
        <v>681</v>
      </c>
      <c r="B682" t="s">
        <v>2600</v>
      </c>
      <c r="C682" t="s">
        <v>3420</v>
      </c>
      <c r="D682" t="s">
        <v>2956</v>
      </c>
      <c r="E682" t="s">
        <v>2956</v>
      </c>
      <c r="F682">
        <v>13.89</v>
      </c>
      <c r="G682" s="7">
        <v>0.14000000000000001</v>
      </c>
      <c r="H682" t="s">
        <v>1880</v>
      </c>
      <c r="I682">
        <v>0.67275131916123942</v>
      </c>
      <c r="M682" s="7">
        <v>0.14000000000000001</v>
      </c>
      <c r="N682" t="s">
        <v>1787</v>
      </c>
    </row>
    <row r="683" spans="1:18" hidden="1">
      <c r="A683">
        <v>682</v>
      </c>
      <c r="B683" t="s">
        <v>2600</v>
      </c>
      <c r="C683" t="s">
        <v>3421</v>
      </c>
      <c r="D683" t="s">
        <v>3422</v>
      </c>
      <c r="E683" t="s">
        <v>3423</v>
      </c>
      <c r="F683">
        <v>3.99</v>
      </c>
      <c r="G683" s="7">
        <v>0.04</v>
      </c>
      <c r="H683" t="s">
        <v>3424</v>
      </c>
      <c r="I683">
        <v>0.7238465094718205</v>
      </c>
      <c r="M683" s="7">
        <v>0.04</v>
      </c>
      <c r="N683" t="s">
        <v>1787</v>
      </c>
    </row>
    <row r="684" spans="1:18">
      <c r="A684">
        <v>683</v>
      </c>
      <c r="B684" t="s">
        <v>2600</v>
      </c>
      <c r="C684" t="s">
        <v>3425</v>
      </c>
      <c r="D684" t="s">
        <v>2723</v>
      </c>
      <c r="E684" t="s">
        <v>2723</v>
      </c>
      <c r="F684">
        <v>5.29</v>
      </c>
      <c r="G684" s="7">
        <v>0.13</v>
      </c>
      <c r="H684" t="s">
        <v>2653</v>
      </c>
      <c r="I684">
        <v>0.37810695551465556</v>
      </c>
      <c r="J684">
        <v>420</v>
      </c>
      <c r="M684" s="7">
        <v>0.13</v>
      </c>
      <c r="N684" t="s">
        <v>1787</v>
      </c>
    </row>
    <row r="685" spans="1:18" hidden="1">
      <c r="A685">
        <v>684</v>
      </c>
      <c r="B685" t="s">
        <v>2600</v>
      </c>
      <c r="C685" t="s">
        <v>3426</v>
      </c>
      <c r="D685" t="s">
        <v>3427</v>
      </c>
      <c r="E685" t="s">
        <v>2723</v>
      </c>
      <c r="F685">
        <v>5.89</v>
      </c>
      <c r="G685" s="7">
        <v>0.15</v>
      </c>
      <c r="H685" t="s">
        <v>3428</v>
      </c>
      <c r="I685">
        <v>0.77686659433591132</v>
      </c>
      <c r="M685" s="7">
        <v>0.15</v>
      </c>
      <c r="N685" t="s">
        <v>1787</v>
      </c>
    </row>
    <row r="686" spans="1:18">
      <c r="A686">
        <v>685</v>
      </c>
      <c r="B686" t="s">
        <v>2600</v>
      </c>
      <c r="C686" t="s">
        <v>3429</v>
      </c>
      <c r="D686" t="s">
        <v>1791</v>
      </c>
      <c r="E686" t="s">
        <v>1791</v>
      </c>
      <c r="F686">
        <v>8.99</v>
      </c>
      <c r="G686" s="7">
        <v>5.14</v>
      </c>
      <c r="H686" t="s">
        <v>3430</v>
      </c>
      <c r="I686">
        <v>0.27152027958503044</v>
      </c>
      <c r="J686">
        <v>298</v>
      </c>
      <c r="M686" s="7">
        <v>5.14</v>
      </c>
      <c r="N686" t="s">
        <v>4768</v>
      </c>
      <c r="O686" t="s">
        <v>4774</v>
      </c>
    </row>
    <row r="687" spans="1:18">
      <c r="A687">
        <v>686</v>
      </c>
      <c r="B687" t="s">
        <v>2600</v>
      </c>
      <c r="C687" t="s">
        <v>3431</v>
      </c>
      <c r="D687" t="s">
        <v>2128</v>
      </c>
      <c r="E687" t="s">
        <v>2128</v>
      </c>
      <c r="F687">
        <v>12.39</v>
      </c>
      <c r="G687" s="7">
        <v>3.1</v>
      </c>
      <c r="H687" t="s">
        <v>3432</v>
      </c>
      <c r="I687">
        <v>0.52750547406328252</v>
      </c>
      <c r="J687">
        <v>584</v>
      </c>
      <c r="M687" s="7">
        <v>3.1</v>
      </c>
      <c r="N687" t="s">
        <v>4768</v>
      </c>
      <c r="O687" t="s">
        <v>4774</v>
      </c>
    </row>
    <row r="688" spans="1:18">
      <c r="A688">
        <v>687</v>
      </c>
      <c r="B688" t="s">
        <v>2600</v>
      </c>
      <c r="C688" t="s">
        <v>3433</v>
      </c>
      <c r="D688" t="s">
        <v>3434</v>
      </c>
      <c r="E688" t="s">
        <v>2372</v>
      </c>
      <c r="F688">
        <v>14.59</v>
      </c>
      <c r="G688" s="7">
        <v>4.17</v>
      </c>
      <c r="H688" t="s">
        <v>3435</v>
      </c>
      <c r="I688">
        <v>0.42695351293612549</v>
      </c>
      <c r="J688">
        <v>483</v>
      </c>
      <c r="M688" s="7">
        <v>4.17</v>
      </c>
      <c r="N688" t="s">
        <v>4768</v>
      </c>
      <c r="O688" t="s">
        <v>4774</v>
      </c>
      <c r="P688" t="s">
        <v>4771</v>
      </c>
      <c r="Q688" s="7">
        <v>0.52</v>
      </c>
      <c r="R688" t="s">
        <v>1787</v>
      </c>
    </row>
    <row r="689" spans="1:18" hidden="1">
      <c r="A689">
        <v>688</v>
      </c>
      <c r="B689" t="s">
        <v>2600</v>
      </c>
      <c r="C689" t="s">
        <v>3436</v>
      </c>
      <c r="D689" t="s">
        <v>3437</v>
      </c>
      <c r="E689" t="s">
        <v>3021</v>
      </c>
      <c r="F689">
        <v>9.99</v>
      </c>
      <c r="G689" s="7">
        <v>0.5</v>
      </c>
      <c r="H689" t="s">
        <v>3438</v>
      </c>
      <c r="I689">
        <v>0.63430029764271845</v>
      </c>
      <c r="M689" s="7">
        <v>0.5</v>
      </c>
      <c r="N689" t="s">
        <v>1787</v>
      </c>
      <c r="O689" t="s">
        <v>4771</v>
      </c>
      <c r="P689" s="7">
        <v>9.4</v>
      </c>
      <c r="Q689" t="s">
        <v>4768</v>
      </c>
      <c r="R689" t="s">
        <v>4774</v>
      </c>
    </row>
    <row r="690" spans="1:18">
      <c r="A690">
        <v>689</v>
      </c>
      <c r="B690" t="s">
        <v>2600</v>
      </c>
      <c r="C690" t="s">
        <v>3439</v>
      </c>
      <c r="D690" t="s">
        <v>3341</v>
      </c>
      <c r="E690" t="s">
        <v>3341</v>
      </c>
      <c r="F690">
        <v>7.99</v>
      </c>
      <c r="G690" s="7">
        <v>4.92</v>
      </c>
      <c r="H690" t="s">
        <v>3440</v>
      </c>
      <c r="I690">
        <v>0.39452097893190208</v>
      </c>
      <c r="J690">
        <v>448</v>
      </c>
      <c r="M690" s="7">
        <v>4.92</v>
      </c>
      <c r="N690" t="s">
        <v>4768</v>
      </c>
      <c r="O690" t="s">
        <v>4774</v>
      </c>
    </row>
    <row r="691" spans="1:18" hidden="1">
      <c r="A691">
        <v>690</v>
      </c>
      <c r="B691" t="s">
        <v>2600</v>
      </c>
      <c r="C691" t="s">
        <v>3441</v>
      </c>
      <c r="D691" t="s">
        <v>1779</v>
      </c>
      <c r="E691" t="s">
        <v>1779</v>
      </c>
      <c r="F691">
        <v>12.89</v>
      </c>
      <c r="G691" s="7">
        <v>8.59</v>
      </c>
      <c r="H691" t="s">
        <v>3442</v>
      </c>
      <c r="I691">
        <v>0.68974407924661851</v>
      </c>
      <c r="M691" s="7">
        <v>8.59</v>
      </c>
      <c r="N691" t="s">
        <v>4768</v>
      </c>
      <c r="O691" t="s">
        <v>4774</v>
      </c>
    </row>
    <row r="692" spans="1:18">
      <c r="A692">
        <v>691</v>
      </c>
      <c r="B692" t="s">
        <v>2600</v>
      </c>
      <c r="C692" t="s">
        <v>3443</v>
      </c>
      <c r="D692" t="s">
        <v>3444</v>
      </c>
      <c r="E692" t="s">
        <v>3281</v>
      </c>
      <c r="F692">
        <v>12.59</v>
      </c>
      <c r="G692" s="7">
        <v>0.52</v>
      </c>
      <c r="H692" t="s">
        <v>3445</v>
      </c>
      <c r="I692">
        <v>0.20578685961875054</v>
      </c>
      <c r="J692">
        <v>225</v>
      </c>
      <c r="M692" s="7">
        <v>0.52</v>
      </c>
      <c r="N692" t="s">
        <v>1787</v>
      </c>
      <c r="O692" t="s">
        <v>4771</v>
      </c>
      <c r="P692" s="7">
        <v>6.99</v>
      </c>
      <c r="Q692" t="s">
        <v>4768</v>
      </c>
      <c r="R692" t="s">
        <v>4774</v>
      </c>
    </row>
    <row r="693" spans="1:18" hidden="1">
      <c r="A693">
        <v>692</v>
      </c>
      <c r="B693" t="s">
        <v>2600</v>
      </c>
      <c r="C693" t="s">
        <v>3446</v>
      </c>
      <c r="D693" t="s">
        <v>3341</v>
      </c>
      <c r="E693" t="s">
        <v>3341</v>
      </c>
      <c r="F693">
        <v>9.69</v>
      </c>
      <c r="G693" s="7">
        <v>5.92</v>
      </c>
      <c r="H693" t="s">
        <v>3447</v>
      </c>
      <c r="I693">
        <v>0.75515207967408593</v>
      </c>
      <c r="M693" s="7">
        <v>5.92</v>
      </c>
      <c r="N693" t="s">
        <v>4768</v>
      </c>
      <c r="O693" t="s">
        <v>4774</v>
      </c>
    </row>
    <row r="694" spans="1:18" hidden="1">
      <c r="A694">
        <v>693</v>
      </c>
      <c r="B694" t="s">
        <v>2600</v>
      </c>
      <c r="C694" t="s">
        <v>3448</v>
      </c>
      <c r="D694" t="s">
        <v>3341</v>
      </c>
      <c r="E694" t="s">
        <v>3341</v>
      </c>
      <c r="F694">
        <v>12.49</v>
      </c>
      <c r="G694" s="7">
        <v>7.68</v>
      </c>
      <c r="H694" t="s">
        <v>3449</v>
      </c>
      <c r="I694">
        <v>0.86698234000642782</v>
      </c>
      <c r="M694" s="7">
        <v>7.68</v>
      </c>
      <c r="N694" t="s">
        <v>4768</v>
      </c>
      <c r="O694" t="s">
        <v>4774</v>
      </c>
    </row>
    <row r="695" spans="1:18" hidden="1">
      <c r="A695">
        <v>694</v>
      </c>
      <c r="B695" t="s">
        <v>2600</v>
      </c>
      <c r="C695" t="s">
        <v>3450</v>
      </c>
      <c r="D695" t="s">
        <v>2303</v>
      </c>
      <c r="E695" t="s">
        <v>3451</v>
      </c>
      <c r="F695">
        <v>4.6900000000000004</v>
      </c>
      <c r="G695" s="7">
        <v>2.35</v>
      </c>
      <c r="H695" t="s">
        <v>3452</v>
      </c>
      <c r="I695">
        <v>0.88317362125219534</v>
      </c>
      <c r="M695" s="7">
        <v>2.35</v>
      </c>
      <c r="N695" t="s">
        <v>4768</v>
      </c>
      <c r="O695" t="s">
        <v>4776</v>
      </c>
    </row>
    <row r="696" spans="1:18" hidden="1">
      <c r="A696">
        <v>695</v>
      </c>
      <c r="B696" t="s">
        <v>2600</v>
      </c>
      <c r="C696" t="s">
        <v>3453</v>
      </c>
      <c r="D696" t="s">
        <v>1789</v>
      </c>
      <c r="E696" t="s">
        <v>1789</v>
      </c>
      <c r="F696">
        <v>10.99</v>
      </c>
      <c r="G696" s="7">
        <v>0.33</v>
      </c>
      <c r="H696" t="s">
        <v>2747</v>
      </c>
      <c r="I696">
        <v>0.82402434967844362</v>
      </c>
      <c r="M696" s="7">
        <v>0.33</v>
      </c>
      <c r="N696" t="s">
        <v>4768</v>
      </c>
      <c r="O696" t="s">
        <v>4769</v>
      </c>
    </row>
    <row r="697" spans="1:18">
      <c r="A697">
        <v>696</v>
      </c>
      <c r="B697" t="s">
        <v>2600</v>
      </c>
      <c r="C697" t="s">
        <v>3454</v>
      </c>
      <c r="D697" t="s">
        <v>2053</v>
      </c>
      <c r="E697" t="s">
        <v>2054</v>
      </c>
      <c r="F697">
        <v>6.99</v>
      </c>
      <c r="G697" s="7">
        <v>7.0000000000000007E-2</v>
      </c>
      <c r="H697" t="s">
        <v>2631</v>
      </c>
      <c r="I697">
        <v>0.46325069552004161</v>
      </c>
      <c r="J697">
        <v>530</v>
      </c>
      <c r="M697" s="7">
        <v>7.0000000000000007E-2</v>
      </c>
      <c r="N697" t="s">
        <v>4768</v>
      </c>
      <c r="O697" t="s">
        <v>4769</v>
      </c>
    </row>
    <row r="698" spans="1:18" hidden="1">
      <c r="A698">
        <v>697</v>
      </c>
      <c r="B698" t="s">
        <v>2600</v>
      </c>
      <c r="C698" t="s">
        <v>3455</v>
      </c>
      <c r="D698" t="s">
        <v>3456</v>
      </c>
      <c r="E698" t="s">
        <v>3456</v>
      </c>
      <c r="F698">
        <v>6.99</v>
      </c>
      <c r="G698" s="7">
        <v>0.54</v>
      </c>
      <c r="H698" t="s">
        <v>3102</v>
      </c>
      <c r="I698">
        <v>0.73328997073819968</v>
      </c>
      <c r="M698" s="7">
        <v>0.54</v>
      </c>
      <c r="N698" t="s">
        <v>4768</v>
      </c>
      <c r="O698" t="s">
        <v>4769</v>
      </c>
    </row>
    <row r="699" spans="1:18" hidden="1">
      <c r="A699">
        <v>698</v>
      </c>
      <c r="B699" t="s">
        <v>2600</v>
      </c>
      <c r="C699" t="s">
        <v>3457</v>
      </c>
      <c r="D699" t="s">
        <v>2602</v>
      </c>
      <c r="E699" t="s">
        <v>2603</v>
      </c>
      <c r="F699">
        <v>6.99</v>
      </c>
      <c r="G699" s="7">
        <v>0.18</v>
      </c>
      <c r="H699" t="s">
        <v>2765</v>
      </c>
      <c r="I699">
        <v>0.92671593083068049</v>
      </c>
      <c r="M699" s="7">
        <v>0.18</v>
      </c>
      <c r="N699" t="s">
        <v>4768</v>
      </c>
      <c r="O699" t="s">
        <v>4769</v>
      </c>
    </row>
    <row r="700" spans="1:18" hidden="1">
      <c r="A700">
        <v>699</v>
      </c>
      <c r="B700" t="s">
        <v>3668</v>
      </c>
      <c r="C700" t="s">
        <v>3669</v>
      </c>
      <c r="D700" t="s">
        <v>1790</v>
      </c>
      <c r="E700" t="s">
        <v>1790</v>
      </c>
      <c r="F700" t="s">
        <v>1790</v>
      </c>
      <c r="G700" s="7">
        <v>8.49</v>
      </c>
      <c r="H700" t="s">
        <v>3670</v>
      </c>
      <c r="I700">
        <v>0.66967003832638006</v>
      </c>
      <c r="M700" s="7">
        <v>8.49</v>
      </c>
      <c r="N700" t="s">
        <v>4768</v>
      </c>
      <c r="O700" t="s">
        <v>4774</v>
      </c>
    </row>
    <row r="701" spans="1:18">
      <c r="A701">
        <v>700</v>
      </c>
      <c r="B701" t="s">
        <v>3668</v>
      </c>
      <c r="C701" t="s">
        <v>3671</v>
      </c>
      <c r="D701" t="s">
        <v>1790</v>
      </c>
      <c r="E701" t="s">
        <v>1790</v>
      </c>
      <c r="F701" t="s">
        <v>1790</v>
      </c>
      <c r="G701" s="7">
        <v>5.99</v>
      </c>
      <c r="H701" t="s">
        <v>3672</v>
      </c>
      <c r="I701">
        <v>0.15447204987856866</v>
      </c>
      <c r="J701">
        <v>184</v>
      </c>
      <c r="M701" s="7">
        <v>5.99</v>
      </c>
      <c r="N701" t="s">
        <v>4768</v>
      </c>
      <c r="O701" t="s">
        <v>4774</v>
      </c>
    </row>
    <row r="702" spans="1:18">
      <c r="A702">
        <v>701</v>
      </c>
      <c r="B702" t="s">
        <v>3668</v>
      </c>
      <c r="C702" t="s">
        <v>3673</v>
      </c>
      <c r="D702" t="s">
        <v>1790</v>
      </c>
      <c r="E702" t="s">
        <v>1790</v>
      </c>
      <c r="F702" t="s">
        <v>1790</v>
      </c>
      <c r="G702" s="7">
        <v>7.99</v>
      </c>
      <c r="H702" t="s">
        <v>2221</v>
      </c>
      <c r="I702">
        <v>0.4956763577079063</v>
      </c>
      <c r="J702">
        <v>561</v>
      </c>
      <c r="M702" s="7">
        <v>7.99</v>
      </c>
      <c r="N702" t="s">
        <v>4768</v>
      </c>
      <c r="O702" t="s">
        <v>4774</v>
      </c>
    </row>
    <row r="703" spans="1:18">
      <c r="A703">
        <v>702</v>
      </c>
      <c r="B703" t="s">
        <v>3668</v>
      </c>
      <c r="C703" t="s">
        <v>3674</v>
      </c>
      <c r="D703" t="s">
        <v>1790</v>
      </c>
      <c r="E703" t="s">
        <v>1790</v>
      </c>
      <c r="F703" t="s">
        <v>1790</v>
      </c>
      <c r="G703" s="7">
        <v>3.49</v>
      </c>
      <c r="H703" t="s">
        <v>3675</v>
      </c>
      <c r="I703">
        <v>0.48983169439404484</v>
      </c>
      <c r="J703">
        <v>557</v>
      </c>
      <c r="M703" s="7">
        <v>3.49</v>
      </c>
      <c r="N703" t="s">
        <v>4768</v>
      </c>
      <c r="O703" t="s">
        <v>4774</v>
      </c>
    </row>
    <row r="704" spans="1:18">
      <c r="A704">
        <v>703</v>
      </c>
      <c r="B704" t="s">
        <v>3668</v>
      </c>
      <c r="C704" t="s">
        <v>3676</v>
      </c>
      <c r="D704" t="s">
        <v>2128</v>
      </c>
      <c r="E704" t="s">
        <v>2128</v>
      </c>
      <c r="F704">
        <v>21.99</v>
      </c>
      <c r="G704" s="7">
        <v>5.5</v>
      </c>
      <c r="H704" t="s">
        <v>2239</v>
      </c>
      <c r="I704">
        <v>0.26235304714979424</v>
      </c>
      <c r="J704">
        <v>285</v>
      </c>
      <c r="M704" s="7">
        <v>5.5</v>
      </c>
      <c r="N704" t="s">
        <v>4768</v>
      </c>
      <c r="O704" t="s">
        <v>4774</v>
      </c>
    </row>
    <row r="705" spans="1:15" hidden="1">
      <c r="A705">
        <v>704</v>
      </c>
      <c r="B705" t="s">
        <v>3668</v>
      </c>
      <c r="C705" t="s">
        <v>3677</v>
      </c>
      <c r="D705" t="s">
        <v>1896</v>
      </c>
      <c r="E705" t="s">
        <v>1896</v>
      </c>
      <c r="F705">
        <v>22.99</v>
      </c>
      <c r="G705" s="7">
        <v>3.83</v>
      </c>
      <c r="H705" t="s">
        <v>3678</v>
      </c>
      <c r="I705">
        <v>0.93576045732663471</v>
      </c>
      <c r="M705" s="7">
        <v>3.83</v>
      </c>
      <c r="N705" t="s">
        <v>4768</v>
      </c>
      <c r="O705" t="s">
        <v>4774</v>
      </c>
    </row>
    <row r="706" spans="1:15" hidden="1">
      <c r="A706">
        <v>705</v>
      </c>
      <c r="B706" t="s">
        <v>3668</v>
      </c>
      <c r="C706" t="s">
        <v>3679</v>
      </c>
      <c r="D706" t="s">
        <v>1790</v>
      </c>
      <c r="E706" t="s">
        <v>1790</v>
      </c>
      <c r="F706" t="s">
        <v>1790</v>
      </c>
      <c r="G706" s="7">
        <v>7.99</v>
      </c>
      <c r="H706" t="s">
        <v>2221</v>
      </c>
      <c r="I706">
        <v>0.94142900089197779</v>
      </c>
      <c r="M706" s="7">
        <v>7.99</v>
      </c>
      <c r="N706" t="s">
        <v>4768</v>
      </c>
      <c r="O706" t="s">
        <v>4774</v>
      </c>
    </row>
    <row r="707" spans="1:15" hidden="1">
      <c r="A707">
        <v>706</v>
      </c>
      <c r="B707" t="s">
        <v>3668</v>
      </c>
      <c r="C707" t="s">
        <v>3680</v>
      </c>
      <c r="D707" t="s">
        <v>1790</v>
      </c>
      <c r="E707" t="s">
        <v>1790</v>
      </c>
      <c r="F707" t="s">
        <v>1790</v>
      </c>
      <c r="G707" s="7">
        <v>17.989999999999998</v>
      </c>
      <c r="H707" t="s">
        <v>3681</v>
      </c>
      <c r="I707">
        <v>0.62263298433559244</v>
      </c>
      <c r="M707" s="7">
        <v>17.989999999999998</v>
      </c>
      <c r="N707" t="s">
        <v>4768</v>
      </c>
      <c r="O707" t="s">
        <v>4774</v>
      </c>
    </row>
    <row r="708" spans="1:15" hidden="1">
      <c r="A708">
        <v>707</v>
      </c>
      <c r="B708" t="s">
        <v>3668</v>
      </c>
      <c r="C708" t="s">
        <v>3682</v>
      </c>
      <c r="D708" t="s">
        <v>1790</v>
      </c>
      <c r="E708" t="s">
        <v>1790</v>
      </c>
      <c r="F708" t="s">
        <v>1790</v>
      </c>
      <c r="G708" s="7">
        <v>8.99</v>
      </c>
      <c r="H708" t="s">
        <v>2147</v>
      </c>
      <c r="I708">
        <v>0.57298720354587884</v>
      </c>
      <c r="M708" s="7">
        <v>8.99</v>
      </c>
      <c r="N708" t="s">
        <v>4768</v>
      </c>
      <c r="O708" t="s">
        <v>4774</v>
      </c>
    </row>
    <row r="709" spans="1:15">
      <c r="A709">
        <v>708</v>
      </c>
      <c r="B709" t="s">
        <v>3668</v>
      </c>
      <c r="C709" t="s">
        <v>3683</v>
      </c>
      <c r="D709" t="s">
        <v>1790</v>
      </c>
      <c r="E709" t="s">
        <v>1790</v>
      </c>
      <c r="F709" t="s">
        <v>1790</v>
      </c>
      <c r="G709" s="7">
        <v>7.99</v>
      </c>
      <c r="H709" t="s">
        <v>2221</v>
      </c>
      <c r="I709">
        <v>0.54788539282276716</v>
      </c>
      <c r="J709">
        <v>611</v>
      </c>
      <c r="M709" s="7">
        <v>7.99</v>
      </c>
      <c r="N709" t="s">
        <v>4768</v>
      </c>
      <c r="O709" t="s">
        <v>4774</v>
      </c>
    </row>
    <row r="710" spans="1:15">
      <c r="A710">
        <v>709</v>
      </c>
      <c r="B710" t="s">
        <v>3668</v>
      </c>
      <c r="C710" t="s">
        <v>3684</v>
      </c>
      <c r="D710" t="s">
        <v>1790</v>
      </c>
      <c r="E710" t="s">
        <v>1790</v>
      </c>
      <c r="F710" t="s">
        <v>1790</v>
      </c>
      <c r="G710" s="7">
        <v>8.99</v>
      </c>
      <c r="H710" t="s">
        <v>2147</v>
      </c>
      <c r="I710">
        <v>0.36697316802375657</v>
      </c>
      <c r="J710">
        <v>412</v>
      </c>
      <c r="M710" s="7">
        <v>8.99</v>
      </c>
      <c r="N710" t="s">
        <v>4768</v>
      </c>
      <c r="O710" t="s">
        <v>4774</v>
      </c>
    </row>
    <row r="711" spans="1:15">
      <c r="A711">
        <v>710</v>
      </c>
      <c r="B711" t="s">
        <v>3668</v>
      </c>
      <c r="C711" t="s">
        <v>3685</v>
      </c>
      <c r="D711" t="s">
        <v>1790</v>
      </c>
      <c r="E711" t="s">
        <v>1790</v>
      </c>
      <c r="F711" t="s">
        <v>1790</v>
      </c>
      <c r="G711" s="7">
        <v>7.99</v>
      </c>
      <c r="H711" t="s">
        <v>2221</v>
      </c>
      <c r="I711">
        <v>0.54389213664025371</v>
      </c>
      <c r="J711">
        <v>604</v>
      </c>
      <c r="M711" s="7">
        <v>7.99</v>
      </c>
      <c r="N711" t="s">
        <v>4768</v>
      </c>
      <c r="O711" t="s">
        <v>4774</v>
      </c>
    </row>
    <row r="712" spans="1:15">
      <c r="A712">
        <v>711</v>
      </c>
      <c r="B712" t="s">
        <v>3668</v>
      </c>
      <c r="C712" t="s">
        <v>3686</v>
      </c>
      <c r="D712" t="s">
        <v>1790</v>
      </c>
      <c r="E712" t="s">
        <v>1790</v>
      </c>
      <c r="F712" t="s">
        <v>1790</v>
      </c>
      <c r="G712" s="7">
        <v>11.99</v>
      </c>
      <c r="H712" t="s">
        <v>3687</v>
      </c>
      <c r="I712">
        <v>0.42194328647148704</v>
      </c>
      <c r="J712">
        <v>479</v>
      </c>
      <c r="M712" s="7">
        <v>11.99</v>
      </c>
      <c r="N712" t="s">
        <v>4768</v>
      </c>
      <c r="O712" t="s">
        <v>4774</v>
      </c>
    </row>
    <row r="713" spans="1:15" hidden="1">
      <c r="A713">
        <v>712</v>
      </c>
      <c r="B713" t="s">
        <v>3668</v>
      </c>
      <c r="C713" t="s">
        <v>3688</v>
      </c>
      <c r="D713" t="s">
        <v>1790</v>
      </c>
      <c r="E713" t="s">
        <v>1790</v>
      </c>
      <c r="F713" t="s">
        <v>1790</v>
      </c>
      <c r="G713" s="7">
        <v>5.49</v>
      </c>
      <c r="H713" t="s">
        <v>3689</v>
      </c>
      <c r="I713">
        <v>0.98593659422317492</v>
      </c>
      <c r="M713" s="7">
        <v>5.49</v>
      </c>
      <c r="N713" t="s">
        <v>4768</v>
      </c>
      <c r="O713" t="s">
        <v>4774</v>
      </c>
    </row>
    <row r="714" spans="1:15">
      <c r="A714">
        <v>713</v>
      </c>
      <c r="B714" t="s">
        <v>3668</v>
      </c>
      <c r="C714" t="s">
        <v>3690</v>
      </c>
      <c r="D714" t="s">
        <v>1790</v>
      </c>
      <c r="E714" t="s">
        <v>1790</v>
      </c>
      <c r="F714" t="s">
        <v>1790</v>
      </c>
      <c r="G714" s="7">
        <v>4.99</v>
      </c>
      <c r="H714" t="s">
        <v>3691</v>
      </c>
      <c r="I714">
        <v>0.54537380651786271</v>
      </c>
      <c r="J714">
        <v>608</v>
      </c>
      <c r="M714" s="7">
        <v>4.99</v>
      </c>
      <c r="N714" t="s">
        <v>4768</v>
      </c>
      <c r="O714" t="s">
        <v>4774</v>
      </c>
    </row>
    <row r="715" spans="1:15">
      <c r="A715">
        <v>714</v>
      </c>
      <c r="B715" t="s">
        <v>3668</v>
      </c>
      <c r="C715" t="s">
        <v>3692</v>
      </c>
      <c r="D715" t="s">
        <v>1790</v>
      </c>
      <c r="E715" t="s">
        <v>1790</v>
      </c>
      <c r="F715" t="s">
        <v>1790</v>
      </c>
      <c r="G715" s="7">
        <v>4.99</v>
      </c>
      <c r="H715" t="s">
        <v>3691</v>
      </c>
      <c r="I715">
        <v>0.33306265602430585</v>
      </c>
      <c r="J715">
        <v>368</v>
      </c>
      <c r="M715" s="7">
        <v>4.99</v>
      </c>
      <c r="N715" t="s">
        <v>4768</v>
      </c>
      <c r="O715" t="s">
        <v>4774</v>
      </c>
    </row>
    <row r="716" spans="1:15">
      <c r="A716">
        <v>715</v>
      </c>
      <c r="B716" t="s">
        <v>3668</v>
      </c>
      <c r="C716" t="s">
        <v>3693</v>
      </c>
      <c r="D716" t="s">
        <v>1790</v>
      </c>
      <c r="E716" t="s">
        <v>1790</v>
      </c>
      <c r="F716" t="s">
        <v>1790</v>
      </c>
      <c r="G716" s="7">
        <v>4.99</v>
      </c>
      <c r="H716" t="s">
        <v>3691</v>
      </c>
      <c r="I716">
        <v>0.22145037714936422</v>
      </c>
      <c r="J716">
        <v>238</v>
      </c>
      <c r="M716" s="7">
        <v>4.99</v>
      </c>
      <c r="N716" t="s">
        <v>4768</v>
      </c>
      <c r="O716" t="s">
        <v>4774</v>
      </c>
    </row>
    <row r="717" spans="1:15">
      <c r="A717">
        <v>716</v>
      </c>
      <c r="B717" t="s">
        <v>3668</v>
      </c>
      <c r="C717" t="s">
        <v>3694</v>
      </c>
      <c r="D717" t="s">
        <v>1790</v>
      </c>
      <c r="E717" t="s">
        <v>1790</v>
      </c>
      <c r="F717" t="s">
        <v>1790</v>
      </c>
      <c r="G717" s="7">
        <v>8.99</v>
      </c>
      <c r="H717" t="s">
        <v>2147</v>
      </c>
      <c r="I717">
        <v>0.155483670159416</v>
      </c>
      <c r="J717">
        <v>186</v>
      </c>
      <c r="M717" s="7">
        <v>8.99</v>
      </c>
      <c r="N717" t="s">
        <v>4768</v>
      </c>
      <c r="O717" t="s">
        <v>4774</v>
      </c>
    </row>
    <row r="718" spans="1:15" hidden="1">
      <c r="A718">
        <v>717</v>
      </c>
      <c r="B718" t="s">
        <v>3668</v>
      </c>
      <c r="C718" t="s">
        <v>3695</v>
      </c>
      <c r="D718" t="s">
        <v>1790</v>
      </c>
      <c r="E718" t="s">
        <v>1790</v>
      </c>
      <c r="F718" t="s">
        <v>1790</v>
      </c>
      <c r="G718" s="7">
        <v>4.99</v>
      </c>
      <c r="H718" t="s">
        <v>3691</v>
      </c>
      <c r="I718">
        <v>0.96029589287944184</v>
      </c>
      <c r="M718" s="7">
        <v>4.99</v>
      </c>
      <c r="N718" t="s">
        <v>4768</v>
      </c>
      <c r="O718" t="s">
        <v>4774</v>
      </c>
    </row>
    <row r="719" spans="1:15">
      <c r="A719">
        <v>718</v>
      </c>
      <c r="B719" t="s">
        <v>3668</v>
      </c>
      <c r="C719" t="s">
        <v>3696</v>
      </c>
      <c r="D719" t="s">
        <v>1790</v>
      </c>
      <c r="E719" t="s">
        <v>1790</v>
      </c>
      <c r="F719" t="s">
        <v>1790</v>
      </c>
      <c r="G719" s="7">
        <v>6.59</v>
      </c>
      <c r="H719" t="s">
        <v>3697</v>
      </c>
      <c r="I719">
        <v>0.31252283164361483</v>
      </c>
      <c r="J719">
        <v>346</v>
      </c>
      <c r="M719" s="7">
        <v>6.59</v>
      </c>
      <c r="N719" t="s">
        <v>1787</v>
      </c>
    </row>
    <row r="720" spans="1:15" hidden="1">
      <c r="A720">
        <v>719</v>
      </c>
      <c r="B720" t="s">
        <v>3668</v>
      </c>
      <c r="C720" t="s">
        <v>3698</v>
      </c>
      <c r="D720" t="s">
        <v>1790</v>
      </c>
      <c r="E720" t="s">
        <v>1790</v>
      </c>
      <c r="F720" t="s">
        <v>1790</v>
      </c>
      <c r="G720" s="7">
        <v>2.99</v>
      </c>
      <c r="H720" t="s">
        <v>3699</v>
      </c>
      <c r="I720">
        <v>0.74484000168890718</v>
      </c>
      <c r="M720" s="7">
        <v>2.99</v>
      </c>
      <c r="N720" t="s">
        <v>4768</v>
      </c>
      <c r="O720" t="s">
        <v>4774</v>
      </c>
    </row>
    <row r="721" spans="1:15">
      <c r="A721">
        <v>720</v>
      </c>
      <c r="B721" t="s">
        <v>3668</v>
      </c>
      <c r="C721" t="s">
        <v>3700</v>
      </c>
      <c r="D721" t="s">
        <v>1790</v>
      </c>
      <c r="E721" t="s">
        <v>1790</v>
      </c>
      <c r="F721" t="s">
        <v>1790</v>
      </c>
      <c r="G721" s="7">
        <v>4.99</v>
      </c>
      <c r="H721" t="s">
        <v>3691</v>
      </c>
      <c r="I721">
        <v>0.12126388938390031</v>
      </c>
      <c r="J721">
        <v>132</v>
      </c>
      <c r="M721" s="7">
        <v>4.99</v>
      </c>
      <c r="N721" t="s">
        <v>4768</v>
      </c>
      <c r="O721" t="s">
        <v>4774</v>
      </c>
    </row>
    <row r="722" spans="1:15" hidden="1">
      <c r="A722">
        <v>721</v>
      </c>
      <c r="B722" t="s">
        <v>3668</v>
      </c>
      <c r="C722" t="s">
        <v>3701</v>
      </c>
      <c r="D722" t="s">
        <v>1790</v>
      </c>
      <c r="E722" t="s">
        <v>1790</v>
      </c>
      <c r="F722" t="s">
        <v>1790</v>
      </c>
      <c r="G722" s="7">
        <v>0.99</v>
      </c>
      <c r="H722" t="s">
        <v>3702</v>
      </c>
      <c r="I722">
        <v>0.75608479796353456</v>
      </c>
      <c r="M722" s="7">
        <v>0.99</v>
      </c>
      <c r="N722" t="s">
        <v>4768</v>
      </c>
      <c r="O722" t="s">
        <v>4774</v>
      </c>
    </row>
    <row r="723" spans="1:15" hidden="1">
      <c r="A723">
        <v>722</v>
      </c>
      <c r="B723" t="s">
        <v>3668</v>
      </c>
      <c r="C723" t="s">
        <v>3703</v>
      </c>
      <c r="D723" t="s">
        <v>1790</v>
      </c>
      <c r="E723" t="s">
        <v>1790</v>
      </c>
      <c r="F723" t="s">
        <v>1790</v>
      </c>
      <c r="G723" s="7">
        <v>1.79</v>
      </c>
      <c r="H723" t="s">
        <v>3704</v>
      </c>
      <c r="I723">
        <v>0.74055141371064215</v>
      </c>
      <c r="M723" s="7">
        <v>1.79</v>
      </c>
      <c r="N723" t="s">
        <v>4768</v>
      </c>
      <c r="O723" t="s">
        <v>4774</v>
      </c>
    </row>
    <row r="724" spans="1:15">
      <c r="A724">
        <v>723</v>
      </c>
      <c r="B724" t="s">
        <v>3668</v>
      </c>
      <c r="C724" t="s">
        <v>3705</v>
      </c>
      <c r="D724" t="s">
        <v>1790</v>
      </c>
      <c r="E724" t="s">
        <v>1790</v>
      </c>
      <c r="F724" t="s">
        <v>1790</v>
      </c>
      <c r="G724" s="7">
        <v>2.59</v>
      </c>
      <c r="H724" t="s">
        <v>3706</v>
      </c>
      <c r="I724">
        <v>0.37827209669363415</v>
      </c>
      <c r="J724">
        <v>421</v>
      </c>
      <c r="M724" s="7">
        <v>2.59</v>
      </c>
      <c r="N724" t="s">
        <v>4768</v>
      </c>
      <c r="O724" t="s">
        <v>4774</v>
      </c>
    </row>
    <row r="725" spans="1:15" hidden="1">
      <c r="A725">
        <v>724</v>
      </c>
      <c r="B725" t="s">
        <v>3668</v>
      </c>
      <c r="C725" t="s">
        <v>3707</v>
      </c>
      <c r="D725" t="s">
        <v>1790</v>
      </c>
      <c r="E725" t="s">
        <v>1790</v>
      </c>
      <c r="F725" t="s">
        <v>1790</v>
      </c>
      <c r="G725" s="7">
        <v>2.99</v>
      </c>
      <c r="H725" t="s">
        <v>3699</v>
      </c>
      <c r="I725">
        <v>0.82299322130539232</v>
      </c>
      <c r="M725" s="7">
        <v>2.99</v>
      </c>
      <c r="N725" t="s">
        <v>4768</v>
      </c>
      <c r="O725" t="s">
        <v>4774</v>
      </c>
    </row>
    <row r="726" spans="1:15">
      <c r="A726">
        <v>725</v>
      </c>
      <c r="B726" t="s">
        <v>3668</v>
      </c>
      <c r="C726" t="s">
        <v>3708</v>
      </c>
      <c r="D726" t="s">
        <v>3709</v>
      </c>
      <c r="F726">
        <v>4.99</v>
      </c>
      <c r="G726" s="7">
        <v>1.66</v>
      </c>
      <c r="H726" t="s">
        <v>2170</v>
      </c>
      <c r="I726">
        <v>1.7785221916544969E-2</v>
      </c>
      <c r="J726">
        <v>22</v>
      </c>
      <c r="M726" s="7">
        <v>1.66</v>
      </c>
      <c r="N726" t="s">
        <v>4768</v>
      </c>
      <c r="O726" t="s">
        <v>4774</v>
      </c>
    </row>
    <row r="727" spans="1:15">
      <c r="A727">
        <v>726</v>
      </c>
      <c r="B727" t="s">
        <v>3668</v>
      </c>
      <c r="C727" t="s">
        <v>3710</v>
      </c>
      <c r="D727" t="s">
        <v>1790</v>
      </c>
      <c r="E727" t="s">
        <v>1790</v>
      </c>
      <c r="F727" t="s">
        <v>1790</v>
      </c>
      <c r="G727" s="7">
        <v>2.99</v>
      </c>
      <c r="H727" t="s">
        <v>3699</v>
      </c>
      <c r="I727">
        <v>0.41053023818648438</v>
      </c>
      <c r="J727">
        <v>464</v>
      </c>
      <c r="M727" s="7">
        <v>2.99</v>
      </c>
      <c r="N727" t="s">
        <v>4768</v>
      </c>
      <c r="O727" t="s">
        <v>4774</v>
      </c>
    </row>
    <row r="728" spans="1:15">
      <c r="A728">
        <v>727</v>
      </c>
      <c r="B728" t="s">
        <v>3668</v>
      </c>
      <c r="C728" t="s">
        <v>3711</v>
      </c>
      <c r="D728" t="s">
        <v>1790</v>
      </c>
      <c r="E728" t="s">
        <v>1790</v>
      </c>
      <c r="F728" t="s">
        <v>1790</v>
      </c>
      <c r="G728" s="7">
        <v>4.99</v>
      </c>
      <c r="H728" t="s">
        <v>3691</v>
      </c>
      <c r="I728">
        <v>0.36169066628915292</v>
      </c>
      <c r="J728">
        <v>406</v>
      </c>
      <c r="M728" s="7">
        <v>4.99</v>
      </c>
      <c r="N728" t="s">
        <v>4768</v>
      </c>
      <c r="O728" t="s">
        <v>4774</v>
      </c>
    </row>
    <row r="729" spans="1:15">
      <c r="A729">
        <v>728</v>
      </c>
      <c r="B729" t="s">
        <v>3668</v>
      </c>
      <c r="C729" t="s">
        <v>3712</v>
      </c>
      <c r="D729" t="s">
        <v>1790</v>
      </c>
      <c r="E729" t="s">
        <v>1790</v>
      </c>
      <c r="F729" t="s">
        <v>1790</v>
      </c>
      <c r="G729" s="7">
        <v>1.39</v>
      </c>
      <c r="H729" t="s">
        <v>3713</v>
      </c>
      <c r="I729">
        <v>0.35323129131468567</v>
      </c>
      <c r="J729">
        <v>390</v>
      </c>
      <c r="M729" s="7">
        <v>1.39</v>
      </c>
      <c r="N729" t="s">
        <v>4768</v>
      </c>
      <c r="O729" t="s">
        <v>4774</v>
      </c>
    </row>
    <row r="730" spans="1:15" hidden="1">
      <c r="A730">
        <v>729</v>
      </c>
      <c r="B730" t="s">
        <v>3668</v>
      </c>
      <c r="C730" t="s">
        <v>3714</v>
      </c>
      <c r="D730" t="s">
        <v>1790</v>
      </c>
      <c r="E730" t="s">
        <v>1790</v>
      </c>
      <c r="F730" t="s">
        <v>1790</v>
      </c>
      <c r="G730" s="7">
        <v>2.99</v>
      </c>
      <c r="H730" t="s">
        <v>3699</v>
      </c>
      <c r="I730">
        <v>0.72995216286224129</v>
      </c>
      <c r="M730" s="7">
        <v>2.99</v>
      </c>
      <c r="N730" t="s">
        <v>4768</v>
      </c>
      <c r="O730" t="s">
        <v>4774</v>
      </c>
    </row>
    <row r="731" spans="1:15">
      <c r="A731">
        <v>730</v>
      </c>
      <c r="B731" t="s">
        <v>3668</v>
      </c>
      <c r="C731" t="s">
        <v>3715</v>
      </c>
      <c r="D731" t="s">
        <v>1790</v>
      </c>
      <c r="E731" t="s">
        <v>1790</v>
      </c>
      <c r="F731" t="s">
        <v>1790</v>
      </c>
      <c r="G731" s="7">
        <v>4.49</v>
      </c>
      <c r="H731" t="s">
        <v>3716</v>
      </c>
      <c r="I731">
        <v>0.4077445634387673</v>
      </c>
      <c r="J731">
        <v>459</v>
      </c>
      <c r="M731" s="7">
        <v>4.49</v>
      </c>
      <c r="N731" t="s">
        <v>4768</v>
      </c>
      <c r="O731" t="s">
        <v>4774</v>
      </c>
    </row>
    <row r="732" spans="1:15">
      <c r="A732">
        <v>731</v>
      </c>
      <c r="B732" t="s">
        <v>3668</v>
      </c>
      <c r="C732" t="s">
        <v>3717</v>
      </c>
      <c r="D732" t="s">
        <v>1790</v>
      </c>
      <c r="E732" t="s">
        <v>1790</v>
      </c>
      <c r="F732" t="s">
        <v>1790</v>
      </c>
      <c r="G732" s="7">
        <v>1.29</v>
      </c>
      <c r="H732" t="s">
        <v>3718</v>
      </c>
      <c r="I732">
        <v>0.29282349456918055</v>
      </c>
      <c r="J732">
        <v>323</v>
      </c>
      <c r="M732" s="7">
        <v>1.29</v>
      </c>
      <c r="N732" t="s">
        <v>4768</v>
      </c>
      <c r="O732" t="s">
        <v>4774</v>
      </c>
    </row>
    <row r="733" spans="1:15" hidden="1">
      <c r="A733">
        <v>732</v>
      </c>
      <c r="B733" t="s">
        <v>3668</v>
      </c>
      <c r="C733" t="s">
        <v>3719</v>
      </c>
      <c r="D733" t="s">
        <v>1790</v>
      </c>
      <c r="E733" t="s">
        <v>1790</v>
      </c>
      <c r="F733" t="s">
        <v>1790</v>
      </c>
      <c r="G733" s="7">
        <v>2.29</v>
      </c>
      <c r="H733" t="s">
        <v>3720</v>
      </c>
      <c r="I733">
        <v>0.82283933479367655</v>
      </c>
      <c r="M733" s="7">
        <v>2.29</v>
      </c>
      <c r="N733" t="s">
        <v>4768</v>
      </c>
      <c r="O733" t="s">
        <v>4774</v>
      </c>
    </row>
    <row r="734" spans="1:15" hidden="1">
      <c r="A734">
        <v>733</v>
      </c>
      <c r="B734" t="s">
        <v>3668</v>
      </c>
      <c r="C734" t="s">
        <v>3721</v>
      </c>
      <c r="D734" t="s">
        <v>1790</v>
      </c>
      <c r="E734" t="s">
        <v>1790</v>
      </c>
      <c r="F734" t="s">
        <v>1790</v>
      </c>
      <c r="G734" s="7">
        <v>7.99</v>
      </c>
      <c r="H734" t="s">
        <v>2221</v>
      </c>
      <c r="I734">
        <v>0.99186590709085876</v>
      </c>
      <c r="M734" s="7">
        <v>7.99</v>
      </c>
      <c r="N734" t="s">
        <v>4768</v>
      </c>
      <c r="O734" t="s">
        <v>4774</v>
      </c>
    </row>
    <row r="735" spans="1:15" hidden="1">
      <c r="A735">
        <v>734</v>
      </c>
      <c r="B735" t="s">
        <v>3668</v>
      </c>
      <c r="C735" t="s">
        <v>3722</v>
      </c>
      <c r="D735" t="s">
        <v>1790</v>
      </c>
      <c r="E735" t="s">
        <v>1790</v>
      </c>
      <c r="F735" t="s">
        <v>1790</v>
      </c>
      <c r="G735" s="7">
        <v>9.99</v>
      </c>
      <c r="H735" t="s">
        <v>3723</v>
      </c>
      <c r="I735">
        <v>0.87458624874280777</v>
      </c>
      <c r="M735" s="7">
        <v>9.99</v>
      </c>
      <c r="N735" t="s">
        <v>4768</v>
      </c>
      <c r="O735" t="s">
        <v>4774</v>
      </c>
    </row>
    <row r="736" spans="1:15">
      <c r="A736">
        <v>735</v>
      </c>
      <c r="B736" t="s">
        <v>3668</v>
      </c>
      <c r="C736" t="s">
        <v>3724</v>
      </c>
      <c r="D736" t="s">
        <v>1790</v>
      </c>
      <c r="E736" t="s">
        <v>1790</v>
      </c>
      <c r="F736" t="s">
        <v>1790</v>
      </c>
      <c r="G736" s="7">
        <v>5.49</v>
      </c>
      <c r="H736" t="s">
        <v>3689</v>
      </c>
      <c r="I736">
        <v>0.4589795962707317</v>
      </c>
      <c r="J736">
        <v>526</v>
      </c>
      <c r="M736" s="7">
        <v>5.49</v>
      </c>
      <c r="N736" t="s">
        <v>4768</v>
      </c>
      <c r="O736" t="s">
        <v>4774</v>
      </c>
    </row>
    <row r="737" spans="1:15" hidden="1">
      <c r="A737">
        <v>736</v>
      </c>
      <c r="B737" t="s">
        <v>3668</v>
      </c>
      <c r="C737" t="s">
        <v>3725</v>
      </c>
      <c r="D737" t="s">
        <v>1790</v>
      </c>
      <c r="E737" t="s">
        <v>1790</v>
      </c>
      <c r="F737" t="s">
        <v>1790</v>
      </c>
      <c r="G737" s="7">
        <v>5.99</v>
      </c>
      <c r="H737" t="s">
        <v>3672</v>
      </c>
      <c r="I737">
        <v>0.60495915307004999</v>
      </c>
      <c r="M737" s="7">
        <v>5.99</v>
      </c>
      <c r="N737" t="s">
        <v>4768</v>
      </c>
      <c r="O737" t="s">
        <v>4774</v>
      </c>
    </row>
    <row r="738" spans="1:15">
      <c r="A738">
        <v>737</v>
      </c>
      <c r="B738" t="s">
        <v>3668</v>
      </c>
      <c r="C738" t="s">
        <v>3726</v>
      </c>
      <c r="D738" t="s">
        <v>1790</v>
      </c>
      <c r="E738" t="s">
        <v>1790</v>
      </c>
      <c r="F738" t="s">
        <v>1790</v>
      </c>
      <c r="G738" s="7">
        <v>10.99</v>
      </c>
      <c r="H738" t="s">
        <v>2164</v>
      </c>
      <c r="I738">
        <v>0.15101250509864705</v>
      </c>
      <c r="J738">
        <v>180</v>
      </c>
      <c r="M738" s="7">
        <v>10.99</v>
      </c>
      <c r="N738" t="s">
        <v>4768</v>
      </c>
      <c r="O738" t="s">
        <v>4774</v>
      </c>
    </row>
    <row r="739" spans="1:15" hidden="1">
      <c r="A739">
        <v>738</v>
      </c>
      <c r="B739" t="s">
        <v>3668</v>
      </c>
      <c r="C739" t="s">
        <v>3727</v>
      </c>
      <c r="D739" t="s">
        <v>1790</v>
      </c>
      <c r="E739" t="s">
        <v>1790</v>
      </c>
      <c r="F739" t="s">
        <v>1790</v>
      </c>
      <c r="G739" s="7">
        <v>9.99</v>
      </c>
      <c r="H739" t="s">
        <v>3723</v>
      </c>
      <c r="I739">
        <v>0.90108378048676452</v>
      </c>
      <c r="M739" s="7">
        <v>9.99</v>
      </c>
      <c r="N739" t="s">
        <v>4768</v>
      </c>
      <c r="O739" t="s">
        <v>4774</v>
      </c>
    </row>
    <row r="740" spans="1:15" hidden="1">
      <c r="A740">
        <v>739</v>
      </c>
      <c r="B740" t="s">
        <v>3668</v>
      </c>
      <c r="C740" t="s">
        <v>3728</v>
      </c>
      <c r="D740" t="s">
        <v>1790</v>
      </c>
      <c r="E740" t="s">
        <v>1790</v>
      </c>
      <c r="F740" t="s">
        <v>1790</v>
      </c>
      <c r="G740" s="7">
        <v>7.99</v>
      </c>
      <c r="H740" t="s">
        <v>2221</v>
      </c>
      <c r="I740">
        <v>0.75644014861840547</v>
      </c>
      <c r="M740" s="7">
        <v>7.99</v>
      </c>
      <c r="N740" t="s">
        <v>4768</v>
      </c>
      <c r="O740" t="s">
        <v>4774</v>
      </c>
    </row>
    <row r="741" spans="1:15">
      <c r="A741">
        <v>740</v>
      </c>
      <c r="B741" t="s">
        <v>3668</v>
      </c>
      <c r="C741" t="s">
        <v>3729</v>
      </c>
      <c r="D741" t="s">
        <v>1790</v>
      </c>
      <c r="E741" t="s">
        <v>1790</v>
      </c>
      <c r="F741" t="s">
        <v>1790</v>
      </c>
      <c r="G741" s="7">
        <v>8.99</v>
      </c>
      <c r="H741" t="s">
        <v>2147</v>
      </c>
      <c r="I741">
        <v>0.41965247139830719</v>
      </c>
      <c r="J741">
        <v>477</v>
      </c>
      <c r="M741" s="7">
        <v>8.99</v>
      </c>
      <c r="N741" t="s">
        <v>4768</v>
      </c>
      <c r="O741" t="s">
        <v>4774</v>
      </c>
    </row>
    <row r="742" spans="1:15" hidden="1">
      <c r="A742">
        <v>741</v>
      </c>
      <c r="B742" t="s">
        <v>3668</v>
      </c>
      <c r="C742" t="s">
        <v>3730</v>
      </c>
      <c r="D742" t="s">
        <v>1790</v>
      </c>
      <c r="E742" t="s">
        <v>1790</v>
      </c>
      <c r="F742" t="s">
        <v>1790</v>
      </c>
      <c r="G742" s="7">
        <v>3.29</v>
      </c>
      <c r="H742" t="s">
        <v>3731</v>
      </c>
      <c r="I742">
        <v>0.83448450103015703</v>
      </c>
      <c r="M742" s="7">
        <v>3.29</v>
      </c>
      <c r="N742" t="s">
        <v>4768</v>
      </c>
      <c r="O742" t="s">
        <v>4774</v>
      </c>
    </row>
    <row r="743" spans="1:15">
      <c r="A743">
        <v>742</v>
      </c>
      <c r="B743" t="s">
        <v>3668</v>
      </c>
      <c r="C743" t="s">
        <v>3732</v>
      </c>
      <c r="D743" t="s">
        <v>1790</v>
      </c>
      <c r="E743" t="s">
        <v>1790</v>
      </c>
      <c r="F743" t="s">
        <v>1790</v>
      </c>
      <c r="G743" s="7">
        <v>6.99</v>
      </c>
      <c r="H743" t="s">
        <v>2166</v>
      </c>
      <c r="I743">
        <v>0.23195855980961722</v>
      </c>
      <c r="J743">
        <v>250</v>
      </c>
      <c r="M743" s="7">
        <v>6.99</v>
      </c>
      <c r="N743" t="s">
        <v>4768</v>
      </c>
      <c r="O743" t="s">
        <v>4774</v>
      </c>
    </row>
    <row r="744" spans="1:15">
      <c r="A744">
        <v>743</v>
      </c>
      <c r="B744" t="s">
        <v>3668</v>
      </c>
      <c r="C744" t="s">
        <v>3733</v>
      </c>
      <c r="D744" t="s">
        <v>1790</v>
      </c>
      <c r="E744" t="s">
        <v>1790</v>
      </c>
      <c r="F744" t="s">
        <v>1790</v>
      </c>
      <c r="G744" s="7">
        <v>5.99</v>
      </c>
      <c r="H744" t="s">
        <v>3672</v>
      </c>
      <c r="I744">
        <v>9.728816132468221E-2</v>
      </c>
      <c r="J744">
        <v>108</v>
      </c>
      <c r="M744" s="7">
        <v>5.99</v>
      </c>
      <c r="N744" t="s">
        <v>4768</v>
      </c>
      <c r="O744" t="s">
        <v>4774</v>
      </c>
    </row>
    <row r="745" spans="1:15" hidden="1">
      <c r="A745">
        <v>744</v>
      </c>
      <c r="B745" t="s">
        <v>3668</v>
      </c>
      <c r="C745" t="s">
        <v>3734</v>
      </c>
      <c r="D745" t="s">
        <v>1790</v>
      </c>
      <c r="E745" t="s">
        <v>1790</v>
      </c>
      <c r="F745" t="s">
        <v>1790</v>
      </c>
      <c r="G745" s="7">
        <v>13.99</v>
      </c>
      <c r="H745" t="s">
        <v>3735</v>
      </c>
      <c r="I745">
        <v>0.67825520691513275</v>
      </c>
      <c r="M745" s="7">
        <v>13.99</v>
      </c>
      <c r="N745" t="s">
        <v>4768</v>
      </c>
      <c r="O745" t="s">
        <v>4774</v>
      </c>
    </row>
    <row r="746" spans="1:15" hidden="1">
      <c r="A746">
        <v>745</v>
      </c>
      <c r="B746" t="s">
        <v>3668</v>
      </c>
      <c r="C746" t="s">
        <v>3736</v>
      </c>
      <c r="D746" t="s">
        <v>1790</v>
      </c>
      <c r="E746" t="s">
        <v>1790</v>
      </c>
      <c r="F746" t="s">
        <v>1790</v>
      </c>
      <c r="G746" s="7">
        <v>3.99</v>
      </c>
      <c r="H746" t="s">
        <v>2248</v>
      </c>
      <c r="I746">
        <v>0.5991344806820168</v>
      </c>
      <c r="M746" s="7">
        <v>3.99</v>
      </c>
      <c r="N746" t="s">
        <v>4768</v>
      </c>
      <c r="O746" t="s">
        <v>4774</v>
      </c>
    </row>
    <row r="747" spans="1:15" hidden="1">
      <c r="A747">
        <v>746</v>
      </c>
      <c r="B747" t="s">
        <v>3668</v>
      </c>
      <c r="C747" t="s">
        <v>3737</v>
      </c>
      <c r="D747" t="s">
        <v>1790</v>
      </c>
      <c r="E747" t="s">
        <v>1790</v>
      </c>
      <c r="F747" t="s">
        <v>1790</v>
      </c>
      <c r="G747" s="7">
        <v>3.99</v>
      </c>
      <c r="H747" t="s">
        <v>2248</v>
      </c>
      <c r="I747">
        <v>0.97706319233759542</v>
      </c>
      <c r="M747" s="7">
        <v>3.99</v>
      </c>
      <c r="N747" t="s">
        <v>4768</v>
      </c>
      <c r="O747" t="s">
        <v>4774</v>
      </c>
    </row>
    <row r="748" spans="1:15">
      <c r="A748">
        <v>747</v>
      </c>
      <c r="B748" t="s">
        <v>3668</v>
      </c>
      <c r="C748" t="s">
        <v>3738</v>
      </c>
      <c r="D748" t="s">
        <v>1790</v>
      </c>
      <c r="E748" t="s">
        <v>1790</v>
      </c>
      <c r="F748" t="s">
        <v>1790</v>
      </c>
      <c r="G748" s="7">
        <v>3.49</v>
      </c>
      <c r="H748" t="s">
        <v>3675</v>
      </c>
      <c r="I748">
        <v>6.1056480485932596E-3</v>
      </c>
      <c r="J748">
        <v>8</v>
      </c>
      <c r="M748" s="7">
        <v>3.49</v>
      </c>
      <c r="N748" t="s">
        <v>4768</v>
      </c>
      <c r="O748" t="s">
        <v>4774</v>
      </c>
    </row>
    <row r="749" spans="1:15">
      <c r="A749">
        <v>748</v>
      </c>
      <c r="B749" t="s">
        <v>3668</v>
      </c>
      <c r="C749" t="s">
        <v>3739</v>
      </c>
      <c r="D749" t="s">
        <v>1790</v>
      </c>
      <c r="E749" t="s">
        <v>1790</v>
      </c>
      <c r="F749" t="s">
        <v>1790</v>
      </c>
      <c r="G749" s="7">
        <v>2.99</v>
      </c>
      <c r="H749" t="s">
        <v>3699</v>
      </c>
      <c r="I749">
        <v>0.11905556200002576</v>
      </c>
      <c r="J749">
        <v>128</v>
      </c>
      <c r="M749" s="7">
        <v>2.99</v>
      </c>
      <c r="N749" t="s">
        <v>4768</v>
      </c>
      <c r="O749" t="s">
        <v>4774</v>
      </c>
    </row>
    <row r="750" spans="1:15">
      <c r="A750">
        <v>749</v>
      </c>
      <c r="B750" t="s">
        <v>3668</v>
      </c>
      <c r="C750" t="s">
        <v>3740</v>
      </c>
      <c r="D750" t="s">
        <v>1790</v>
      </c>
      <c r="E750" t="s">
        <v>1790</v>
      </c>
      <c r="F750" t="s">
        <v>1790</v>
      </c>
      <c r="G750" s="7">
        <v>2.69</v>
      </c>
      <c r="H750" t="s">
        <v>3741</v>
      </c>
      <c r="I750">
        <v>0.27701538544163551</v>
      </c>
      <c r="J750">
        <v>304</v>
      </c>
      <c r="M750" s="7">
        <v>2.69</v>
      </c>
      <c r="N750" t="s">
        <v>4768</v>
      </c>
      <c r="O750" t="s">
        <v>4774</v>
      </c>
    </row>
    <row r="751" spans="1:15" hidden="1">
      <c r="A751">
        <v>750</v>
      </c>
      <c r="B751" t="s">
        <v>3668</v>
      </c>
      <c r="C751" t="s">
        <v>3742</v>
      </c>
      <c r="D751" t="s">
        <v>1790</v>
      </c>
      <c r="E751" t="s">
        <v>1790</v>
      </c>
      <c r="F751" t="s">
        <v>1790</v>
      </c>
      <c r="G751" s="7">
        <v>2.59</v>
      </c>
      <c r="H751" t="s">
        <v>3706</v>
      </c>
      <c r="I751">
        <v>0.82247327200481124</v>
      </c>
      <c r="M751" s="7">
        <v>2.59</v>
      </c>
      <c r="N751" t="s">
        <v>4768</v>
      </c>
      <c r="O751" t="s">
        <v>4774</v>
      </c>
    </row>
    <row r="752" spans="1:15">
      <c r="A752">
        <v>751</v>
      </c>
      <c r="B752" t="s">
        <v>3668</v>
      </c>
      <c r="C752" t="s">
        <v>3743</v>
      </c>
      <c r="D752" t="s">
        <v>1790</v>
      </c>
      <c r="E752" t="s">
        <v>1790</v>
      </c>
      <c r="F752" t="s">
        <v>1790</v>
      </c>
      <c r="G752" s="7">
        <v>2.99</v>
      </c>
      <c r="H752" t="s">
        <v>3699</v>
      </c>
      <c r="I752">
        <v>0.53923423189976916</v>
      </c>
      <c r="J752">
        <v>596</v>
      </c>
      <c r="M752" s="7">
        <v>2.99</v>
      </c>
      <c r="N752" t="s">
        <v>4768</v>
      </c>
      <c r="O752" t="s">
        <v>4774</v>
      </c>
    </row>
    <row r="753" spans="1:15">
      <c r="A753">
        <v>752</v>
      </c>
      <c r="B753" t="s">
        <v>3668</v>
      </c>
      <c r="C753" t="s">
        <v>3744</v>
      </c>
      <c r="D753" t="s">
        <v>1790</v>
      </c>
      <c r="E753" t="s">
        <v>1790</v>
      </c>
      <c r="F753" t="s">
        <v>1790</v>
      </c>
      <c r="G753" s="7">
        <v>1.99</v>
      </c>
      <c r="H753" t="s">
        <v>3745</v>
      </c>
      <c r="I753">
        <v>0.40279535386489485</v>
      </c>
      <c r="J753">
        <v>455</v>
      </c>
      <c r="M753" s="7">
        <v>1.99</v>
      </c>
      <c r="N753" t="s">
        <v>4768</v>
      </c>
      <c r="O753" t="s">
        <v>4774</v>
      </c>
    </row>
    <row r="754" spans="1:15" hidden="1">
      <c r="A754">
        <v>753</v>
      </c>
      <c r="B754" t="s">
        <v>3668</v>
      </c>
      <c r="C754" t="s">
        <v>3746</v>
      </c>
      <c r="D754" t="s">
        <v>1790</v>
      </c>
      <c r="E754" t="s">
        <v>1790</v>
      </c>
      <c r="F754" t="s">
        <v>1790</v>
      </c>
      <c r="G754" s="7">
        <v>1.99</v>
      </c>
      <c r="H754" t="s">
        <v>3745</v>
      </c>
      <c r="I754">
        <v>0.76458667200170827</v>
      </c>
      <c r="M754" s="7">
        <v>1.99</v>
      </c>
      <c r="N754" t="s">
        <v>4768</v>
      </c>
      <c r="O754" t="s">
        <v>4774</v>
      </c>
    </row>
    <row r="755" spans="1:15">
      <c r="A755">
        <v>754</v>
      </c>
      <c r="B755" t="s">
        <v>3668</v>
      </c>
      <c r="C755" t="s">
        <v>3747</v>
      </c>
      <c r="D755" t="s">
        <v>1790</v>
      </c>
      <c r="E755" t="s">
        <v>1790</v>
      </c>
      <c r="F755" t="s">
        <v>1790</v>
      </c>
      <c r="G755" s="7">
        <v>1.99</v>
      </c>
      <c r="H755" t="s">
        <v>3745</v>
      </c>
      <c r="I755">
        <v>2.1546753324272361E-2</v>
      </c>
      <c r="J755">
        <v>28</v>
      </c>
      <c r="M755" s="7">
        <v>1.99</v>
      </c>
      <c r="N755" t="s">
        <v>4768</v>
      </c>
      <c r="O755" t="s">
        <v>4774</v>
      </c>
    </row>
    <row r="756" spans="1:15" hidden="1">
      <c r="A756">
        <v>755</v>
      </c>
      <c r="B756" t="s">
        <v>3668</v>
      </c>
      <c r="C756" t="s">
        <v>3748</v>
      </c>
      <c r="D756" t="s">
        <v>1790</v>
      </c>
      <c r="E756" t="s">
        <v>1790</v>
      </c>
      <c r="F756" t="s">
        <v>1790</v>
      </c>
      <c r="G756" s="7">
        <v>2.99</v>
      </c>
      <c r="H756" t="s">
        <v>3699</v>
      </c>
      <c r="I756">
        <v>0.93681938945589227</v>
      </c>
      <c r="M756" s="7">
        <v>2.99</v>
      </c>
      <c r="N756" t="s">
        <v>4768</v>
      </c>
      <c r="O756" t="s">
        <v>4774</v>
      </c>
    </row>
    <row r="757" spans="1:15">
      <c r="A757">
        <v>756</v>
      </c>
      <c r="B757" t="s">
        <v>3668</v>
      </c>
      <c r="C757" t="s">
        <v>3749</v>
      </c>
      <c r="D757" t="s">
        <v>1790</v>
      </c>
      <c r="E757" t="s">
        <v>1790</v>
      </c>
      <c r="F757" t="s">
        <v>1790</v>
      </c>
      <c r="G757" s="7">
        <v>1.99</v>
      </c>
      <c r="H757" t="s">
        <v>3745</v>
      </c>
      <c r="I757">
        <v>0.1242266279080313</v>
      </c>
      <c r="J757">
        <v>143</v>
      </c>
      <c r="M757" s="7">
        <v>1.99</v>
      </c>
      <c r="N757" t="s">
        <v>4768</v>
      </c>
      <c r="O757" t="s">
        <v>4774</v>
      </c>
    </row>
    <row r="758" spans="1:15" hidden="1">
      <c r="A758">
        <v>757</v>
      </c>
      <c r="B758" t="s">
        <v>3668</v>
      </c>
      <c r="C758" t="s">
        <v>3750</v>
      </c>
      <c r="D758" t="s">
        <v>1790</v>
      </c>
      <c r="E758" t="s">
        <v>1790</v>
      </c>
      <c r="F758" t="s">
        <v>1790</v>
      </c>
      <c r="G758" s="7">
        <v>2.79</v>
      </c>
      <c r="H758" t="s">
        <v>3751</v>
      </c>
      <c r="I758">
        <v>0.77907109228820592</v>
      </c>
      <c r="M758" s="7">
        <v>2.79</v>
      </c>
      <c r="N758" t="s">
        <v>4768</v>
      </c>
      <c r="O758" t="s">
        <v>4774</v>
      </c>
    </row>
    <row r="759" spans="1:15">
      <c r="A759">
        <v>758</v>
      </c>
      <c r="B759" t="s">
        <v>3668</v>
      </c>
      <c r="C759" t="s">
        <v>3752</v>
      </c>
      <c r="D759" t="s">
        <v>1790</v>
      </c>
      <c r="E759" t="s">
        <v>1790</v>
      </c>
      <c r="F759" t="s">
        <v>1790</v>
      </c>
      <c r="G759" s="7">
        <v>1.99</v>
      </c>
      <c r="H759" t="s">
        <v>3745</v>
      </c>
      <c r="I759">
        <v>0.41743977092788553</v>
      </c>
      <c r="J759">
        <v>474</v>
      </c>
      <c r="M759" s="7">
        <v>1.99</v>
      </c>
      <c r="N759" t="s">
        <v>4768</v>
      </c>
      <c r="O759" t="s">
        <v>4774</v>
      </c>
    </row>
    <row r="760" spans="1:15">
      <c r="A760">
        <v>759</v>
      </c>
      <c r="B760" t="s">
        <v>3668</v>
      </c>
      <c r="C760" t="s">
        <v>3753</v>
      </c>
      <c r="D760" t="s">
        <v>1790</v>
      </c>
      <c r="E760" t="s">
        <v>1790</v>
      </c>
      <c r="F760" t="s">
        <v>1790</v>
      </c>
      <c r="G760" s="7">
        <v>3.29</v>
      </c>
      <c r="H760" t="s">
        <v>3731</v>
      </c>
      <c r="I760">
        <v>0.52932135714820383</v>
      </c>
      <c r="J760">
        <v>586</v>
      </c>
      <c r="M760" s="7">
        <v>3.29</v>
      </c>
      <c r="N760" t="s">
        <v>4768</v>
      </c>
      <c r="O760" t="s">
        <v>4774</v>
      </c>
    </row>
    <row r="761" spans="1:15" hidden="1">
      <c r="A761">
        <v>760</v>
      </c>
      <c r="B761" t="s">
        <v>3668</v>
      </c>
      <c r="C761" t="s">
        <v>3754</v>
      </c>
      <c r="D761" t="s">
        <v>1790</v>
      </c>
      <c r="E761" t="s">
        <v>1790</v>
      </c>
      <c r="F761" t="s">
        <v>1790</v>
      </c>
      <c r="G761" s="7">
        <v>3.49</v>
      </c>
      <c r="H761" t="s">
        <v>3675</v>
      </c>
      <c r="I761">
        <v>0.75931090316136973</v>
      </c>
      <c r="M761" s="7">
        <v>3.49</v>
      </c>
      <c r="N761" t="s">
        <v>4768</v>
      </c>
      <c r="O761" t="s">
        <v>4774</v>
      </c>
    </row>
    <row r="762" spans="1:15">
      <c r="A762">
        <v>761</v>
      </c>
      <c r="B762" t="s">
        <v>3668</v>
      </c>
      <c r="C762" t="s">
        <v>3755</v>
      </c>
      <c r="D762" t="s">
        <v>1792</v>
      </c>
      <c r="E762" t="s">
        <v>1792</v>
      </c>
      <c r="F762">
        <v>13.99</v>
      </c>
      <c r="G762" s="7">
        <v>2.8</v>
      </c>
      <c r="H762" t="s">
        <v>3756</v>
      </c>
      <c r="I762">
        <v>0.37952668037018245</v>
      </c>
      <c r="J762">
        <v>425</v>
      </c>
      <c r="M762" s="7">
        <v>2.8</v>
      </c>
      <c r="N762" t="s">
        <v>4768</v>
      </c>
      <c r="O762" t="s">
        <v>4774</v>
      </c>
    </row>
    <row r="763" spans="1:15" hidden="1">
      <c r="A763">
        <v>762</v>
      </c>
      <c r="B763" t="s">
        <v>3668</v>
      </c>
      <c r="C763" t="s">
        <v>3757</v>
      </c>
      <c r="D763" t="s">
        <v>1914</v>
      </c>
      <c r="E763" t="s">
        <v>1914</v>
      </c>
      <c r="F763">
        <v>9.99</v>
      </c>
      <c r="G763" s="7">
        <v>3.33</v>
      </c>
      <c r="H763" t="s">
        <v>2344</v>
      </c>
      <c r="I763">
        <v>0.95957937810800487</v>
      </c>
      <c r="M763" s="7">
        <v>3.33</v>
      </c>
      <c r="N763" t="s">
        <v>4768</v>
      </c>
      <c r="O763" t="s">
        <v>4774</v>
      </c>
    </row>
    <row r="764" spans="1:15">
      <c r="A764">
        <v>763</v>
      </c>
      <c r="B764" t="s">
        <v>3668</v>
      </c>
      <c r="C764" t="s">
        <v>3758</v>
      </c>
      <c r="D764" t="s">
        <v>1792</v>
      </c>
      <c r="E764" t="s">
        <v>1792</v>
      </c>
      <c r="F764">
        <v>13.99</v>
      </c>
      <c r="G764" s="7">
        <v>2.8</v>
      </c>
      <c r="H764" t="s">
        <v>3756</v>
      </c>
      <c r="I764">
        <v>3.3240915883575806E-2</v>
      </c>
      <c r="J764">
        <v>44</v>
      </c>
      <c r="M764" s="7">
        <v>2.8</v>
      </c>
      <c r="N764" t="s">
        <v>4768</v>
      </c>
      <c r="O764" t="s">
        <v>4774</v>
      </c>
    </row>
    <row r="765" spans="1:15">
      <c r="A765">
        <v>764</v>
      </c>
      <c r="B765" t="s">
        <v>3668</v>
      </c>
      <c r="C765" t="s">
        <v>3759</v>
      </c>
      <c r="D765" t="s">
        <v>1783</v>
      </c>
      <c r="E765" t="s">
        <v>1783</v>
      </c>
      <c r="F765">
        <v>28.99</v>
      </c>
      <c r="G765" s="7">
        <v>28.99</v>
      </c>
      <c r="H765" t="s">
        <v>3760</v>
      </c>
      <c r="I765">
        <v>0.42042233141568663</v>
      </c>
      <c r="J765">
        <v>478</v>
      </c>
      <c r="M765" s="7">
        <v>28.99</v>
      </c>
      <c r="N765" t="s">
        <v>4768</v>
      </c>
      <c r="O765" t="s">
        <v>4774</v>
      </c>
    </row>
    <row r="766" spans="1:15" hidden="1">
      <c r="A766">
        <v>765</v>
      </c>
      <c r="B766" t="s">
        <v>3668</v>
      </c>
      <c r="C766" t="s">
        <v>3761</v>
      </c>
      <c r="D766" t="s">
        <v>1790</v>
      </c>
      <c r="E766" t="s">
        <v>1790</v>
      </c>
      <c r="F766" t="s">
        <v>1790</v>
      </c>
      <c r="G766" s="7">
        <v>25.99</v>
      </c>
      <c r="H766" t="s">
        <v>3762</v>
      </c>
      <c r="I766">
        <v>0.72344281374001951</v>
      </c>
      <c r="M766" s="7">
        <v>25.99</v>
      </c>
      <c r="N766" t="s">
        <v>4768</v>
      </c>
      <c r="O766" t="s">
        <v>4774</v>
      </c>
    </row>
    <row r="767" spans="1:15">
      <c r="A767">
        <v>766</v>
      </c>
      <c r="B767" t="s">
        <v>3668</v>
      </c>
      <c r="C767" t="s">
        <v>3763</v>
      </c>
      <c r="D767" t="s">
        <v>1790</v>
      </c>
      <c r="E767" t="s">
        <v>1790</v>
      </c>
      <c r="F767" t="s">
        <v>1790</v>
      </c>
      <c r="G767" s="7">
        <v>15.69</v>
      </c>
      <c r="H767" t="s">
        <v>3764</v>
      </c>
      <c r="I767">
        <v>5.312930071215638E-2</v>
      </c>
      <c r="J767">
        <v>65</v>
      </c>
      <c r="M767" s="7">
        <v>15.69</v>
      </c>
      <c r="N767" t="s">
        <v>4768</v>
      </c>
      <c r="O767" t="s">
        <v>4774</v>
      </c>
    </row>
    <row r="768" spans="1:15">
      <c r="A768">
        <v>767</v>
      </c>
      <c r="B768" t="s">
        <v>3668</v>
      </c>
      <c r="C768" t="s">
        <v>3765</v>
      </c>
      <c r="D768" t="s">
        <v>3766</v>
      </c>
      <c r="E768" t="s">
        <v>3767</v>
      </c>
      <c r="F768">
        <v>19.989999999999998</v>
      </c>
      <c r="G768" s="7">
        <v>2.99</v>
      </c>
      <c r="H768" t="s">
        <v>3699</v>
      </c>
      <c r="I768">
        <v>4.944688524792018E-2</v>
      </c>
      <c r="J768">
        <v>61</v>
      </c>
      <c r="M768" s="7">
        <v>2.99</v>
      </c>
      <c r="N768" t="s">
        <v>4768</v>
      </c>
      <c r="O768" t="s">
        <v>4774</v>
      </c>
    </row>
    <row r="769" spans="1:19">
      <c r="A769">
        <v>768</v>
      </c>
      <c r="B769" t="s">
        <v>3668</v>
      </c>
      <c r="C769" t="s">
        <v>3768</v>
      </c>
      <c r="D769" t="s">
        <v>1790</v>
      </c>
      <c r="E769" t="s">
        <v>1790</v>
      </c>
      <c r="F769" t="s">
        <v>1790</v>
      </c>
      <c r="G769" s="7">
        <v>5.49</v>
      </c>
      <c r="H769" t="s">
        <v>3689</v>
      </c>
      <c r="I769">
        <v>0.17709490981262532</v>
      </c>
      <c r="J769">
        <v>203</v>
      </c>
      <c r="M769" s="7">
        <v>5.49</v>
      </c>
      <c r="N769" t="s">
        <v>4768</v>
      </c>
      <c r="O769" t="s">
        <v>4774</v>
      </c>
    </row>
    <row r="770" spans="1:19">
      <c r="A770">
        <v>769</v>
      </c>
      <c r="B770" t="s">
        <v>3769</v>
      </c>
      <c r="C770" t="s">
        <v>3770</v>
      </c>
      <c r="D770" t="s">
        <v>3771</v>
      </c>
      <c r="E770" t="s">
        <v>3771</v>
      </c>
      <c r="F770">
        <v>10.79</v>
      </c>
      <c r="G770" s="7">
        <v>0.08</v>
      </c>
      <c r="H770" t="s">
        <v>3494</v>
      </c>
      <c r="I770">
        <v>0.47052401712764735</v>
      </c>
      <c r="J770">
        <v>537</v>
      </c>
      <c r="M770" s="7">
        <v>0.08</v>
      </c>
      <c r="N770" t="s">
        <v>1787</v>
      </c>
    </row>
    <row r="771" spans="1:19" hidden="1">
      <c r="A771">
        <v>770</v>
      </c>
      <c r="B771" t="s">
        <v>3769</v>
      </c>
      <c r="C771" t="s">
        <v>3772</v>
      </c>
      <c r="D771" t="s">
        <v>3478</v>
      </c>
      <c r="E771" t="s">
        <v>3478</v>
      </c>
      <c r="F771">
        <v>11.49</v>
      </c>
      <c r="G771" s="7">
        <v>0.02</v>
      </c>
      <c r="H771" t="s">
        <v>3413</v>
      </c>
      <c r="I771">
        <v>0.99307798776015122</v>
      </c>
      <c r="M771" s="7">
        <v>0.02</v>
      </c>
      <c r="N771" t="s">
        <v>1787</v>
      </c>
    </row>
    <row r="772" spans="1:19" hidden="1">
      <c r="A772">
        <v>771</v>
      </c>
      <c r="B772" t="s">
        <v>3769</v>
      </c>
      <c r="C772" t="s">
        <v>3773</v>
      </c>
      <c r="D772" t="s">
        <v>1825</v>
      </c>
      <c r="E772" t="s">
        <v>1825</v>
      </c>
      <c r="F772">
        <v>8.59</v>
      </c>
      <c r="G772" s="7">
        <v>0.06</v>
      </c>
      <c r="H772" t="s">
        <v>3487</v>
      </c>
      <c r="I772">
        <v>0.83825736842709442</v>
      </c>
      <c r="M772" s="7">
        <v>0.06</v>
      </c>
      <c r="N772" t="s">
        <v>1787</v>
      </c>
    </row>
    <row r="773" spans="1:19" hidden="1">
      <c r="A773">
        <v>772</v>
      </c>
      <c r="B773" t="s">
        <v>3769</v>
      </c>
      <c r="C773" t="s">
        <v>3774</v>
      </c>
      <c r="D773" t="s">
        <v>2956</v>
      </c>
      <c r="E773" t="s">
        <v>2956</v>
      </c>
      <c r="F773">
        <v>12.99</v>
      </c>
      <c r="G773" s="7">
        <v>0.01</v>
      </c>
      <c r="H773" t="s">
        <v>3775</v>
      </c>
      <c r="I773">
        <v>0.86039872359649139</v>
      </c>
      <c r="M773" s="7">
        <v>0.01</v>
      </c>
      <c r="N773" t="s">
        <v>1787</v>
      </c>
    </row>
    <row r="774" spans="1:19">
      <c r="A774">
        <v>773</v>
      </c>
      <c r="B774" t="s">
        <v>3769</v>
      </c>
      <c r="C774" t="s">
        <v>3776</v>
      </c>
      <c r="D774" t="s">
        <v>3777</v>
      </c>
      <c r="E774" t="s">
        <v>3777</v>
      </c>
      <c r="F774">
        <v>9.99</v>
      </c>
      <c r="G774" s="7">
        <v>7.0000000000000007E-2</v>
      </c>
      <c r="H774" t="s">
        <v>2114</v>
      </c>
      <c r="I774">
        <v>0.31412468731239129</v>
      </c>
      <c r="J774">
        <v>349</v>
      </c>
      <c r="M774" s="7">
        <v>7.0000000000000007E-2</v>
      </c>
      <c r="N774" t="s">
        <v>1787</v>
      </c>
    </row>
    <row r="775" spans="1:19" hidden="1">
      <c r="A775">
        <v>774</v>
      </c>
      <c r="B775" t="s">
        <v>3769</v>
      </c>
      <c r="C775" t="s">
        <v>3778</v>
      </c>
      <c r="D775" t="s">
        <v>3779</v>
      </c>
      <c r="E775" t="s">
        <v>3779</v>
      </c>
      <c r="F775">
        <v>9.7899999999999991</v>
      </c>
      <c r="G775" s="7">
        <v>0.04</v>
      </c>
      <c r="H775" t="s">
        <v>3424</v>
      </c>
      <c r="I775">
        <v>0.90407795364849208</v>
      </c>
      <c r="M775" s="7">
        <v>0.04</v>
      </c>
      <c r="N775" t="s">
        <v>1787</v>
      </c>
    </row>
    <row r="776" spans="1:19" hidden="1">
      <c r="A776">
        <v>775</v>
      </c>
      <c r="B776" t="s">
        <v>3769</v>
      </c>
      <c r="C776" t="s">
        <v>3780</v>
      </c>
      <c r="D776" t="s">
        <v>3781</v>
      </c>
      <c r="E776" t="s">
        <v>3781</v>
      </c>
      <c r="F776">
        <v>11.49</v>
      </c>
      <c r="G776" s="7">
        <v>0.03</v>
      </c>
      <c r="H776" t="s">
        <v>3556</v>
      </c>
      <c r="I776">
        <v>0.76712038680854333</v>
      </c>
      <c r="M776" s="7">
        <v>0.03</v>
      </c>
      <c r="N776" t="s">
        <v>1787</v>
      </c>
    </row>
    <row r="777" spans="1:19">
      <c r="A777">
        <v>776</v>
      </c>
      <c r="B777" t="s">
        <v>3769</v>
      </c>
      <c r="C777" t="s">
        <v>3782</v>
      </c>
      <c r="D777" t="s">
        <v>3462</v>
      </c>
      <c r="E777" t="s">
        <v>3462</v>
      </c>
      <c r="F777">
        <v>9.69</v>
      </c>
      <c r="G777" s="7">
        <v>0.02</v>
      </c>
      <c r="H777" t="s">
        <v>3413</v>
      </c>
      <c r="I777">
        <v>4.8428149878583238E-2</v>
      </c>
      <c r="J777">
        <v>59</v>
      </c>
      <c r="M777" s="7">
        <v>0.02</v>
      </c>
      <c r="N777" t="s">
        <v>1787</v>
      </c>
    </row>
    <row r="778" spans="1:19">
      <c r="A778">
        <v>777</v>
      </c>
      <c r="B778" t="s">
        <v>3769</v>
      </c>
      <c r="C778" t="s">
        <v>3783</v>
      </c>
      <c r="D778" t="s">
        <v>3462</v>
      </c>
      <c r="E778" t="s">
        <v>3462</v>
      </c>
      <c r="F778">
        <v>9.69</v>
      </c>
      <c r="G778" s="7">
        <v>0.02</v>
      </c>
      <c r="H778" t="s">
        <v>3413</v>
      </c>
      <c r="I778">
        <v>0.4512154931443545</v>
      </c>
      <c r="J778">
        <v>520</v>
      </c>
      <c r="M778" s="7">
        <v>0.02</v>
      </c>
      <c r="N778" t="s">
        <v>1787</v>
      </c>
    </row>
    <row r="779" spans="1:19" hidden="1">
      <c r="A779">
        <v>778</v>
      </c>
      <c r="B779" t="s">
        <v>3769</v>
      </c>
      <c r="C779" t="s">
        <v>3784</v>
      </c>
      <c r="D779" t="s">
        <v>3462</v>
      </c>
      <c r="E779" t="s">
        <v>3462</v>
      </c>
      <c r="F779">
        <v>9.69</v>
      </c>
      <c r="G779" s="7">
        <v>0.02</v>
      </c>
      <c r="H779" t="s">
        <v>3413</v>
      </c>
      <c r="I779">
        <v>0.66297674904234694</v>
      </c>
      <c r="M779" s="7">
        <v>0.02</v>
      </c>
      <c r="N779" t="s">
        <v>1787</v>
      </c>
    </row>
    <row r="780" spans="1:19">
      <c r="A780">
        <v>779</v>
      </c>
      <c r="B780" t="s">
        <v>3769</v>
      </c>
      <c r="C780" t="s">
        <v>3785</v>
      </c>
      <c r="D780" t="s">
        <v>3786</v>
      </c>
      <c r="E780" t="s">
        <v>3787</v>
      </c>
      <c r="F780">
        <v>13.99</v>
      </c>
      <c r="G780" s="7">
        <v>1.17</v>
      </c>
      <c r="H780" t="s">
        <v>3788</v>
      </c>
      <c r="I780">
        <v>0.14155690312372804</v>
      </c>
      <c r="J780">
        <v>167</v>
      </c>
      <c r="M780" s="7">
        <v>1.17</v>
      </c>
      <c r="N780" t="s">
        <v>4768</v>
      </c>
      <c r="O780" t="s">
        <v>4780</v>
      </c>
      <c r="P780" t="s">
        <v>4771</v>
      </c>
      <c r="Q780" s="7">
        <v>1.2999999999999999E-2</v>
      </c>
      <c r="R780" t="s">
        <v>4768</v>
      </c>
      <c r="S780" t="s">
        <v>4785</v>
      </c>
    </row>
    <row r="781" spans="1:19">
      <c r="A781">
        <v>780</v>
      </c>
      <c r="B781" t="s">
        <v>3769</v>
      </c>
      <c r="C781" t="s">
        <v>3789</v>
      </c>
      <c r="D781" t="s">
        <v>3790</v>
      </c>
      <c r="E781" t="s">
        <v>3791</v>
      </c>
      <c r="F781">
        <v>18.489999999999998</v>
      </c>
      <c r="G781" s="7">
        <v>1.54</v>
      </c>
      <c r="H781" t="s">
        <v>3792</v>
      </c>
      <c r="I781">
        <v>0.42962160064933685</v>
      </c>
      <c r="J781">
        <v>487</v>
      </c>
      <c r="M781" s="7">
        <v>1.54</v>
      </c>
      <c r="N781" t="s">
        <v>4768</v>
      </c>
      <c r="O781" t="s">
        <v>4780</v>
      </c>
      <c r="P781" t="s">
        <v>4771</v>
      </c>
      <c r="Q781" s="7">
        <v>1.9E-2</v>
      </c>
      <c r="R781" t="s">
        <v>4768</v>
      </c>
      <c r="S781" t="s">
        <v>4785</v>
      </c>
    </row>
    <row r="782" spans="1:19">
      <c r="A782">
        <v>781</v>
      </c>
      <c r="B782" t="s">
        <v>3769</v>
      </c>
      <c r="C782" t="s">
        <v>3793</v>
      </c>
      <c r="D782" t="s">
        <v>3794</v>
      </c>
      <c r="E782" t="s">
        <v>3795</v>
      </c>
      <c r="F782">
        <v>8.99</v>
      </c>
      <c r="G782" s="7">
        <v>8.9999999999999993E-3</v>
      </c>
      <c r="H782" t="s">
        <v>3796</v>
      </c>
      <c r="I782">
        <v>3.1727842684169616E-2</v>
      </c>
      <c r="J782">
        <v>39</v>
      </c>
      <c r="M782" s="7">
        <v>8.9999999999999993E-3</v>
      </c>
      <c r="N782" t="s">
        <v>4768</v>
      </c>
      <c r="O782" t="s">
        <v>4786</v>
      </c>
    </row>
    <row r="783" spans="1:19" hidden="1">
      <c r="A783">
        <v>782</v>
      </c>
      <c r="B783" t="s">
        <v>3769</v>
      </c>
      <c r="C783" t="s">
        <v>3797</v>
      </c>
      <c r="D783" t="s">
        <v>3798</v>
      </c>
      <c r="E783" t="s">
        <v>3799</v>
      </c>
      <c r="F783">
        <v>9.99</v>
      </c>
      <c r="G783" s="7">
        <v>0.02</v>
      </c>
      <c r="H783" t="s">
        <v>3800</v>
      </c>
      <c r="I783">
        <v>0.92089408996782551</v>
      </c>
      <c r="M783" s="7">
        <v>0.02</v>
      </c>
      <c r="N783" t="s">
        <v>4768</v>
      </c>
      <c r="O783" t="s">
        <v>4786</v>
      </c>
    </row>
    <row r="784" spans="1:19" hidden="1">
      <c r="A784">
        <v>783</v>
      </c>
      <c r="B784" t="s">
        <v>3769</v>
      </c>
      <c r="C784" t="s">
        <v>3801</v>
      </c>
      <c r="D784" t="s">
        <v>3802</v>
      </c>
      <c r="E784" t="s">
        <v>3803</v>
      </c>
      <c r="F784">
        <v>20.99</v>
      </c>
      <c r="G784" s="7">
        <v>1.75</v>
      </c>
      <c r="H784" t="s">
        <v>3804</v>
      </c>
      <c r="I784">
        <v>0.65046125451996384</v>
      </c>
      <c r="M784" s="7">
        <v>1.75</v>
      </c>
      <c r="N784" t="s">
        <v>4768</v>
      </c>
      <c r="O784" t="s">
        <v>4787</v>
      </c>
    </row>
    <row r="785" spans="1:20">
      <c r="A785">
        <v>784</v>
      </c>
      <c r="B785" t="s">
        <v>3769</v>
      </c>
      <c r="C785" t="s">
        <v>3805</v>
      </c>
      <c r="D785" t="s">
        <v>3806</v>
      </c>
      <c r="E785" t="s">
        <v>3807</v>
      </c>
      <c r="F785">
        <v>16.989999999999998</v>
      </c>
      <c r="G785" s="7">
        <v>1.7000000000000001E-2</v>
      </c>
      <c r="H785" t="s">
        <v>3808</v>
      </c>
      <c r="I785">
        <v>0.20090110488039759</v>
      </c>
      <c r="J785">
        <v>221</v>
      </c>
      <c r="M785" s="7">
        <v>1.7000000000000001E-2</v>
      </c>
      <c r="N785" t="s">
        <v>4768</v>
      </c>
      <c r="O785" t="s">
        <v>4788</v>
      </c>
      <c r="P785" t="s">
        <v>4789</v>
      </c>
      <c r="Q785" t="s">
        <v>4771</v>
      </c>
      <c r="R785" s="7">
        <v>1.42</v>
      </c>
      <c r="S785" t="s">
        <v>4768</v>
      </c>
      <c r="T785" t="s">
        <v>4787</v>
      </c>
    </row>
    <row r="786" spans="1:20">
      <c r="A786">
        <v>785</v>
      </c>
      <c r="B786" t="s">
        <v>3769</v>
      </c>
      <c r="C786" t="s">
        <v>3809</v>
      </c>
      <c r="D786" t="s">
        <v>3810</v>
      </c>
      <c r="E786" t="s">
        <v>3810</v>
      </c>
      <c r="F786">
        <v>15.99</v>
      </c>
      <c r="G786" s="7">
        <v>7.0000000000000007E-2</v>
      </c>
      <c r="H786" t="s">
        <v>2114</v>
      </c>
      <c r="I786">
        <v>0.40997869671273379</v>
      </c>
      <c r="J786">
        <v>462</v>
      </c>
      <c r="M786" s="7">
        <v>7.0000000000000007E-2</v>
      </c>
      <c r="N786" t="s">
        <v>1787</v>
      </c>
    </row>
    <row r="787" spans="1:20">
      <c r="A787">
        <v>786</v>
      </c>
      <c r="B787" t="s">
        <v>3769</v>
      </c>
      <c r="C787" t="s">
        <v>3811</v>
      </c>
      <c r="D787" t="s">
        <v>3812</v>
      </c>
      <c r="E787" t="s">
        <v>3812</v>
      </c>
      <c r="F787">
        <v>18.79</v>
      </c>
      <c r="G787" s="7">
        <v>0.11</v>
      </c>
      <c r="H787" t="s">
        <v>2246</v>
      </c>
      <c r="I787">
        <v>0.55177747109990016</v>
      </c>
      <c r="J787">
        <v>614</v>
      </c>
      <c r="M787" s="7">
        <v>0.11</v>
      </c>
      <c r="N787" t="s">
        <v>1787</v>
      </c>
    </row>
    <row r="788" spans="1:20">
      <c r="A788">
        <v>787</v>
      </c>
      <c r="B788" t="s">
        <v>3769</v>
      </c>
      <c r="C788" t="s">
        <v>3813</v>
      </c>
      <c r="D788" t="s">
        <v>3814</v>
      </c>
      <c r="E788" t="s">
        <v>3814</v>
      </c>
      <c r="F788">
        <v>18.489999999999998</v>
      </c>
      <c r="G788" s="7">
        <v>7.0000000000000007E-2</v>
      </c>
      <c r="H788" t="s">
        <v>2114</v>
      </c>
      <c r="I788">
        <v>0.30594704373250503</v>
      </c>
      <c r="J788">
        <v>338</v>
      </c>
      <c r="M788" s="7">
        <v>7.0000000000000007E-2</v>
      </c>
      <c r="N788" t="s">
        <v>1787</v>
      </c>
    </row>
    <row r="789" spans="1:20">
      <c r="A789">
        <v>788</v>
      </c>
      <c r="B789" t="s">
        <v>3769</v>
      </c>
      <c r="C789" t="s">
        <v>3815</v>
      </c>
      <c r="D789" t="s">
        <v>3816</v>
      </c>
      <c r="E789" t="s">
        <v>3816</v>
      </c>
      <c r="F789">
        <v>13.59</v>
      </c>
      <c r="G789" s="7">
        <v>0.05</v>
      </c>
      <c r="H789" t="s">
        <v>2974</v>
      </c>
      <c r="I789">
        <v>0.16451754339682012</v>
      </c>
      <c r="J789">
        <v>193</v>
      </c>
      <c r="M789" s="7">
        <v>0.05</v>
      </c>
      <c r="N789" t="s">
        <v>1787</v>
      </c>
    </row>
    <row r="790" spans="1:20">
      <c r="A790">
        <v>789</v>
      </c>
      <c r="B790" t="s">
        <v>3769</v>
      </c>
      <c r="C790" t="s">
        <v>3817</v>
      </c>
      <c r="D790" t="s">
        <v>3818</v>
      </c>
      <c r="E790" t="s">
        <v>3818</v>
      </c>
      <c r="F790">
        <v>16.989999999999998</v>
      </c>
      <c r="G790" s="7">
        <v>0.09</v>
      </c>
      <c r="H790" t="s">
        <v>3551</v>
      </c>
      <c r="I790">
        <v>0.12247916158127048</v>
      </c>
      <c r="J790">
        <v>136</v>
      </c>
      <c r="M790" s="7">
        <v>0.09</v>
      </c>
      <c r="N790" t="s">
        <v>1787</v>
      </c>
    </row>
    <row r="791" spans="1:20" hidden="1">
      <c r="A791">
        <v>790</v>
      </c>
      <c r="B791" t="s">
        <v>3769</v>
      </c>
      <c r="C791" t="s">
        <v>3819</v>
      </c>
      <c r="D791" t="s">
        <v>3820</v>
      </c>
      <c r="E791" t="s">
        <v>3820</v>
      </c>
      <c r="F791">
        <v>10.99</v>
      </c>
      <c r="G791" s="7">
        <v>0.05</v>
      </c>
      <c r="H791" t="s">
        <v>2974</v>
      </c>
      <c r="I791">
        <v>0.89369398426212998</v>
      </c>
      <c r="M791" s="7">
        <v>0.05</v>
      </c>
      <c r="N791" t="s">
        <v>1787</v>
      </c>
    </row>
    <row r="792" spans="1:20" hidden="1">
      <c r="A792">
        <v>791</v>
      </c>
      <c r="B792" t="s">
        <v>3769</v>
      </c>
      <c r="C792" t="s">
        <v>3821</v>
      </c>
      <c r="D792" t="s">
        <v>3822</v>
      </c>
      <c r="F792">
        <v>22.99</v>
      </c>
      <c r="G792" s="7">
        <v>0.77</v>
      </c>
      <c r="H792" t="s">
        <v>3823</v>
      </c>
      <c r="I792">
        <v>0.96875943126027653</v>
      </c>
      <c r="M792" s="7">
        <v>0.77</v>
      </c>
      <c r="N792" t="s">
        <v>4768</v>
      </c>
      <c r="O792" t="s">
        <v>4787</v>
      </c>
    </row>
    <row r="793" spans="1:20">
      <c r="A793">
        <v>792</v>
      </c>
      <c r="B793" t="s">
        <v>3769</v>
      </c>
      <c r="C793" t="s">
        <v>3824</v>
      </c>
      <c r="D793" t="s">
        <v>3825</v>
      </c>
      <c r="F793">
        <v>22.49</v>
      </c>
      <c r="G793" s="7">
        <v>0.75</v>
      </c>
      <c r="H793" t="s">
        <v>3826</v>
      </c>
      <c r="I793">
        <v>0.46687245728722959</v>
      </c>
      <c r="J793">
        <v>533</v>
      </c>
      <c r="M793" s="7">
        <v>0.75</v>
      </c>
      <c r="N793" t="s">
        <v>4768</v>
      </c>
      <c r="O793" t="s">
        <v>4790</v>
      </c>
    </row>
    <row r="794" spans="1:20">
      <c r="A794">
        <v>793</v>
      </c>
      <c r="B794" t="s">
        <v>3769</v>
      </c>
      <c r="C794" t="s">
        <v>3827</v>
      </c>
      <c r="D794" t="s">
        <v>3828</v>
      </c>
      <c r="F794">
        <v>16.989999999999998</v>
      </c>
      <c r="G794" s="7">
        <v>0.57999999999999996</v>
      </c>
      <c r="H794" t="s">
        <v>3829</v>
      </c>
      <c r="I794">
        <v>0.18676940291276289</v>
      </c>
      <c r="J794">
        <v>211</v>
      </c>
      <c r="M794" s="7">
        <v>0.57999999999999996</v>
      </c>
      <c r="N794" t="s">
        <v>4768</v>
      </c>
      <c r="O794" t="s">
        <v>4787</v>
      </c>
    </row>
    <row r="795" spans="1:20">
      <c r="A795">
        <v>794</v>
      </c>
      <c r="B795" t="s">
        <v>3769</v>
      </c>
      <c r="C795" t="s">
        <v>3830</v>
      </c>
      <c r="D795" t="s">
        <v>3831</v>
      </c>
      <c r="F795">
        <v>24.99</v>
      </c>
      <c r="G795" s="7">
        <v>0.52</v>
      </c>
      <c r="H795" t="s">
        <v>3832</v>
      </c>
      <c r="I795">
        <v>0.19489805995373544</v>
      </c>
      <c r="J795">
        <v>216</v>
      </c>
      <c r="M795" s="7">
        <v>0.52</v>
      </c>
      <c r="N795" t="s">
        <v>4768</v>
      </c>
      <c r="O795" t="s">
        <v>4787</v>
      </c>
    </row>
    <row r="796" spans="1:20">
      <c r="A796">
        <v>795</v>
      </c>
      <c r="B796" t="s">
        <v>3769</v>
      </c>
      <c r="C796" t="s">
        <v>3833</v>
      </c>
      <c r="D796" t="s">
        <v>3834</v>
      </c>
      <c r="E796" t="s">
        <v>3834</v>
      </c>
      <c r="F796">
        <v>15.49</v>
      </c>
      <c r="G796" s="7">
        <v>0.03</v>
      </c>
      <c r="H796" t="s">
        <v>3556</v>
      </c>
      <c r="I796">
        <v>0.40216695012190007</v>
      </c>
      <c r="J796">
        <v>454</v>
      </c>
      <c r="M796" s="7">
        <v>0.03</v>
      </c>
      <c r="N796" t="s">
        <v>1787</v>
      </c>
    </row>
    <row r="797" spans="1:20">
      <c r="A797">
        <v>796</v>
      </c>
      <c r="B797" t="s">
        <v>3769</v>
      </c>
      <c r="C797" t="s">
        <v>3835</v>
      </c>
      <c r="D797" t="s">
        <v>3836</v>
      </c>
      <c r="E797" t="s">
        <v>3836</v>
      </c>
      <c r="F797">
        <v>14.99</v>
      </c>
      <c r="G797" s="7">
        <v>0.02</v>
      </c>
      <c r="H797" t="s">
        <v>3413</v>
      </c>
      <c r="I797">
        <v>0.13066509916910796</v>
      </c>
      <c r="J797">
        <v>150</v>
      </c>
      <c r="M797" s="7">
        <v>0.02</v>
      </c>
      <c r="N797" t="s">
        <v>1787</v>
      </c>
    </row>
    <row r="798" spans="1:20" hidden="1">
      <c r="A798">
        <v>797</v>
      </c>
      <c r="B798" t="s">
        <v>3837</v>
      </c>
      <c r="C798" t="s">
        <v>3838</v>
      </c>
      <c r="D798" t="s">
        <v>2602</v>
      </c>
      <c r="E798" t="s">
        <v>2603</v>
      </c>
      <c r="F798">
        <v>19.989999999999998</v>
      </c>
      <c r="G798" s="7">
        <v>0.45</v>
      </c>
      <c r="H798" t="s">
        <v>2774</v>
      </c>
      <c r="I798">
        <v>0.64706697355738307</v>
      </c>
      <c r="M798" s="7">
        <v>0.45</v>
      </c>
      <c r="N798" t="s">
        <v>4768</v>
      </c>
      <c r="O798" t="s">
        <v>4769</v>
      </c>
    </row>
    <row r="799" spans="1:20" hidden="1">
      <c r="A799">
        <v>798</v>
      </c>
      <c r="B799" t="s">
        <v>3837</v>
      </c>
      <c r="C799" t="s">
        <v>3839</v>
      </c>
      <c r="D799" t="s">
        <v>3087</v>
      </c>
      <c r="E799" t="s">
        <v>1887</v>
      </c>
      <c r="F799">
        <v>14.99</v>
      </c>
      <c r="G799" s="7">
        <v>0.21</v>
      </c>
      <c r="H799" t="s">
        <v>2903</v>
      </c>
      <c r="I799">
        <v>0.69731884543737699</v>
      </c>
      <c r="M799" s="7">
        <v>0.21</v>
      </c>
      <c r="N799" t="s">
        <v>4768</v>
      </c>
      <c r="O799" t="s">
        <v>4769</v>
      </c>
    </row>
    <row r="800" spans="1:20">
      <c r="A800">
        <v>799</v>
      </c>
      <c r="B800" t="s">
        <v>3837</v>
      </c>
      <c r="C800" t="s">
        <v>3840</v>
      </c>
      <c r="D800" t="s">
        <v>3841</v>
      </c>
      <c r="E800" t="s">
        <v>1842</v>
      </c>
      <c r="F800">
        <v>15.99</v>
      </c>
      <c r="G800" s="7">
        <v>0.47</v>
      </c>
      <c r="H800" t="s">
        <v>2607</v>
      </c>
      <c r="I800">
        <v>0.25373115269857793</v>
      </c>
      <c r="J800">
        <v>273</v>
      </c>
      <c r="M800" s="7">
        <v>0.47</v>
      </c>
      <c r="N800" t="s">
        <v>4768</v>
      </c>
      <c r="O800" t="s">
        <v>4769</v>
      </c>
    </row>
    <row r="801" spans="1:18">
      <c r="A801">
        <v>800</v>
      </c>
      <c r="B801" t="s">
        <v>3837</v>
      </c>
      <c r="C801" t="s">
        <v>3842</v>
      </c>
      <c r="D801" t="s">
        <v>2669</v>
      </c>
      <c r="E801" t="s">
        <v>2375</v>
      </c>
      <c r="F801">
        <v>9.99</v>
      </c>
      <c r="G801" s="7">
        <v>0.19</v>
      </c>
      <c r="H801" t="s">
        <v>1840</v>
      </c>
      <c r="I801">
        <v>4.9303592348667435E-2</v>
      </c>
      <c r="J801">
        <v>60</v>
      </c>
      <c r="M801" s="7">
        <v>0.19</v>
      </c>
      <c r="N801" t="s">
        <v>4768</v>
      </c>
      <c r="O801" t="s">
        <v>4769</v>
      </c>
    </row>
    <row r="802" spans="1:18" hidden="1">
      <c r="A802">
        <v>801</v>
      </c>
      <c r="B802" t="s">
        <v>3837</v>
      </c>
      <c r="C802" t="s">
        <v>3843</v>
      </c>
      <c r="D802" t="s">
        <v>2603</v>
      </c>
      <c r="E802" t="s">
        <v>2603</v>
      </c>
      <c r="F802">
        <v>16.989999999999998</v>
      </c>
      <c r="G802" s="7">
        <v>0.43</v>
      </c>
      <c r="H802" t="s">
        <v>2620</v>
      </c>
      <c r="I802">
        <v>0.74224049572033124</v>
      </c>
      <c r="M802" s="7">
        <v>0.43</v>
      </c>
      <c r="N802" t="s">
        <v>4768</v>
      </c>
      <c r="O802" t="s">
        <v>4769</v>
      </c>
    </row>
    <row r="803" spans="1:18">
      <c r="A803">
        <v>802</v>
      </c>
      <c r="B803" t="s">
        <v>3837</v>
      </c>
      <c r="C803" t="s">
        <v>3844</v>
      </c>
      <c r="D803" t="s">
        <v>3845</v>
      </c>
      <c r="E803" t="s">
        <v>3846</v>
      </c>
      <c r="F803">
        <v>13.99</v>
      </c>
      <c r="G803" s="7">
        <v>0.2</v>
      </c>
      <c r="H803" t="s">
        <v>2597</v>
      </c>
      <c r="I803">
        <v>0.39394580935340495</v>
      </c>
      <c r="J803">
        <v>446</v>
      </c>
      <c r="M803" s="7">
        <v>0.2</v>
      </c>
      <c r="N803" t="s">
        <v>4768</v>
      </c>
      <c r="O803" t="s">
        <v>4769</v>
      </c>
    </row>
    <row r="804" spans="1:18" hidden="1">
      <c r="A804">
        <v>803</v>
      </c>
      <c r="B804" t="s">
        <v>3837</v>
      </c>
      <c r="C804" t="s">
        <v>3847</v>
      </c>
      <c r="D804" t="s">
        <v>3848</v>
      </c>
      <c r="E804" t="s">
        <v>3849</v>
      </c>
      <c r="F804">
        <v>9.7899999999999991</v>
      </c>
      <c r="G804" s="7">
        <v>3.26</v>
      </c>
      <c r="H804" t="s">
        <v>3850</v>
      </c>
      <c r="I804">
        <v>0.83870563620954719</v>
      </c>
      <c r="M804" s="7">
        <v>3.26</v>
      </c>
      <c r="N804" t="s">
        <v>4768</v>
      </c>
      <c r="O804" t="s">
        <v>4769</v>
      </c>
      <c r="P804" t="s">
        <v>4771</v>
      </c>
      <c r="Q804" s="7">
        <v>3.26</v>
      </c>
      <c r="R804" t="s">
        <v>1787</v>
      </c>
    </row>
    <row r="805" spans="1:18">
      <c r="A805">
        <v>804</v>
      </c>
      <c r="B805" t="s">
        <v>3837</v>
      </c>
      <c r="C805" t="s">
        <v>3851</v>
      </c>
      <c r="D805" t="s">
        <v>3057</v>
      </c>
      <c r="E805" t="s">
        <v>3057</v>
      </c>
      <c r="F805">
        <v>34.79</v>
      </c>
      <c r="G805" s="7">
        <v>0.39</v>
      </c>
      <c r="H805" t="s">
        <v>2437</v>
      </c>
      <c r="I805">
        <v>6.7226978525161574E-2</v>
      </c>
      <c r="J805">
        <v>81</v>
      </c>
      <c r="M805" s="7">
        <v>0.39</v>
      </c>
      <c r="N805" t="s">
        <v>1787</v>
      </c>
    </row>
    <row r="806" spans="1:18" hidden="1">
      <c r="A806">
        <v>805</v>
      </c>
      <c r="B806" t="s">
        <v>3837</v>
      </c>
      <c r="C806" t="s">
        <v>3852</v>
      </c>
      <c r="D806" t="s">
        <v>3853</v>
      </c>
      <c r="E806" t="s">
        <v>3854</v>
      </c>
      <c r="F806">
        <v>12.99</v>
      </c>
      <c r="G806" s="7">
        <v>1.02</v>
      </c>
      <c r="H806" t="s">
        <v>3855</v>
      </c>
      <c r="I806">
        <v>0.83489424054493566</v>
      </c>
      <c r="M806" s="7">
        <v>1.02</v>
      </c>
      <c r="N806" t="s">
        <v>4768</v>
      </c>
      <c r="O806" t="s">
        <v>4769</v>
      </c>
      <c r="P806" t="s">
        <v>4771</v>
      </c>
      <c r="Q806" s="7">
        <v>4.33</v>
      </c>
      <c r="R806" t="s">
        <v>1787</v>
      </c>
    </row>
    <row r="807" spans="1:18" hidden="1">
      <c r="A807">
        <v>806</v>
      </c>
      <c r="B807" t="s">
        <v>3837</v>
      </c>
      <c r="C807" t="s">
        <v>3856</v>
      </c>
      <c r="D807" t="s">
        <v>3002</v>
      </c>
      <c r="E807" t="s">
        <v>1778</v>
      </c>
      <c r="F807">
        <v>11.69</v>
      </c>
      <c r="G807" s="7">
        <v>0.73</v>
      </c>
      <c r="H807" t="s">
        <v>3857</v>
      </c>
      <c r="I807">
        <v>0.98975782779547572</v>
      </c>
      <c r="M807" s="7">
        <v>0.73</v>
      </c>
      <c r="N807" t="s">
        <v>4768</v>
      </c>
      <c r="O807" t="s">
        <v>4769</v>
      </c>
      <c r="P807" t="s">
        <v>4771</v>
      </c>
      <c r="Q807" s="7">
        <v>5.85</v>
      </c>
      <c r="R807" t="s">
        <v>1787</v>
      </c>
    </row>
    <row r="808" spans="1:18">
      <c r="A808">
        <v>807</v>
      </c>
      <c r="B808" t="s">
        <v>3837</v>
      </c>
      <c r="C808" t="s">
        <v>3858</v>
      </c>
      <c r="D808" t="s">
        <v>2583</v>
      </c>
      <c r="E808" t="s">
        <v>2583</v>
      </c>
      <c r="F808">
        <v>19.989999999999998</v>
      </c>
      <c r="G808" s="7">
        <v>0.28000000000000003</v>
      </c>
      <c r="H808" t="s">
        <v>3859</v>
      </c>
      <c r="I808">
        <v>0.14648649957982918</v>
      </c>
      <c r="J808">
        <v>176</v>
      </c>
      <c r="M808" s="7">
        <v>0.28000000000000003</v>
      </c>
      <c r="N808" t="s">
        <v>1787</v>
      </c>
    </row>
    <row r="809" spans="1:18">
      <c r="A809">
        <v>808</v>
      </c>
      <c r="B809" t="s">
        <v>3837</v>
      </c>
      <c r="C809" t="s">
        <v>3860</v>
      </c>
      <c r="D809" t="s">
        <v>3478</v>
      </c>
      <c r="E809" t="s">
        <v>3478</v>
      </c>
      <c r="F809">
        <v>28.99</v>
      </c>
      <c r="G809" s="7">
        <v>0.41</v>
      </c>
      <c r="H809" t="s">
        <v>3861</v>
      </c>
      <c r="I809">
        <v>0.43003241560966543</v>
      </c>
      <c r="J809">
        <v>488</v>
      </c>
      <c r="M809" s="7">
        <v>0.41</v>
      </c>
      <c r="N809" t="s">
        <v>1787</v>
      </c>
    </row>
    <row r="810" spans="1:18" hidden="1">
      <c r="A810">
        <v>809</v>
      </c>
      <c r="B810" t="s">
        <v>3837</v>
      </c>
      <c r="C810" t="s">
        <v>3862</v>
      </c>
      <c r="D810" t="s">
        <v>2583</v>
      </c>
      <c r="E810" t="s">
        <v>2583</v>
      </c>
      <c r="F810">
        <v>30.99</v>
      </c>
      <c r="G810" s="7">
        <v>0.43</v>
      </c>
      <c r="H810" t="s">
        <v>2957</v>
      </c>
      <c r="I810">
        <v>0.7616056033355354</v>
      </c>
      <c r="M810" s="7">
        <v>0.43</v>
      </c>
      <c r="N810" t="s">
        <v>1787</v>
      </c>
    </row>
    <row r="811" spans="1:18">
      <c r="A811">
        <v>810</v>
      </c>
      <c r="B811" t="s">
        <v>3837</v>
      </c>
      <c r="C811" t="s">
        <v>3863</v>
      </c>
      <c r="D811" t="s">
        <v>3108</v>
      </c>
      <c r="E811" t="s">
        <v>1781</v>
      </c>
      <c r="F811">
        <v>19.989999999999998</v>
      </c>
      <c r="G811" s="7">
        <v>1.67</v>
      </c>
      <c r="H811" t="s">
        <v>3864</v>
      </c>
      <c r="I811">
        <v>0.14595495881009135</v>
      </c>
      <c r="J811">
        <v>174</v>
      </c>
      <c r="M811" s="7">
        <v>1.67</v>
      </c>
      <c r="N811" t="s">
        <v>4768</v>
      </c>
      <c r="O811" t="s">
        <v>4769</v>
      </c>
      <c r="P811" t="s">
        <v>4771</v>
      </c>
      <c r="Q811" s="8">
        <v>10</v>
      </c>
      <c r="R811" t="s">
        <v>1787</v>
      </c>
    </row>
    <row r="812" spans="1:18" hidden="1">
      <c r="A812">
        <v>811</v>
      </c>
      <c r="B812" t="s">
        <v>3837</v>
      </c>
      <c r="C812" t="s">
        <v>3865</v>
      </c>
      <c r="D812" t="s">
        <v>3866</v>
      </c>
      <c r="E812" t="s">
        <v>3867</v>
      </c>
      <c r="F812">
        <v>38.89</v>
      </c>
      <c r="G812" s="7">
        <v>0.37</v>
      </c>
      <c r="H812" t="s">
        <v>1853</v>
      </c>
      <c r="I812">
        <v>0.84507047640120481</v>
      </c>
      <c r="M812" s="7">
        <v>0.37</v>
      </c>
      <c r="N812" t="s">
        <v>1787</v>
      </c>
    </row>
    <row r="813" spans="1:18">
      <c r="A813">
        <v>812</v>
      </c>
      <c r="B813" t="s">
        <v>3837</v>
      </c>
      <c r="C813" t="s">
        <v>3868</v>
      </c>
      <c r="D813" t="s">
        <v>3869</v>
      </c>
      <c r="E813" t="s">
        <v>3870</v>
      </c>
      <c r="F813">
        <v>19.690000000000001</v>
      </c>
      <c r="G813" s="7">
        <v>1.97</v>
      </c>
      <c r="H813" t="s">
        <v>3871</v>
      </c>
      <c r="I813">
        <v>0.35333441105123498</v>
      </c>
      <c r="J813">
        <v>391</v>
      </c>
      <c r="M813" s="7">
        <v>1.97</v>
      </c>
      <c r="N813" t="s">
        <v>4768</v>
      </c>
      <c r="O813" t="s">
        <v>4769</v>
      </c>
      <c r="P813" t="s">
        <v>4771</v>
      </c>
      <c r="Q813" s="7">
        <v>9.85</v>
      </c>
      <c r="R813" t="s">
        <v>1787</v>
      </c>
    </row>
    <row r="814" spans="1:18">
      <c r="A814">
        <v>813</v>
      </c>
      <c r="B814" t="s">
        <v>3837</v>
      </c>
      <c r="C814" t="s">
        <v>3872</v>
      </c>
      <c r="D814" t="s">
        <v>3873</v>
      </c>
      <c r="E814" t="s">
        <v>1781</v>
      </c>
      <c r="F814">
        <v>10.99</v>
      </c>
      <c r="G814" s="7">
        <v>0.92</v>
      </c>
      <c r="H814" t="s">
        <v>3028</v>
      </c>
      <c r="I814">
        <v>0.17785387300054667</v>
      </c>
      <c r="J814">
        <v>204</v>
      </c>
      <c r="M814" s="7">
        <v>0.92</v>
      </c>
      <c r="N814" t="s">
        <v>4768</v>
      </c>
      <c r="O814" t="s">
        <v>4769</v>
      </c>
    </row>
    <row r="815" spans="1:18" hidden="1">
      <c r="A815">
        <v>814</v>
      </c>
      <c r="B815" t="s">
        <v>3837</v>
      </c>
      <c r="C815" t="s">
        <v>3874</v>
      </c>
      <c r="D815" t="s">
        <v>3875</v>
      </c>
      <c r="E815" t="s">
        <v>3876</v>
      </c>
      <c r="F815">
        <v>49.99</v>
      </c>
      <c r="G815" s="7">
        <v>0.12</v>
      </c>
      <c r="H815" t="s">
        <v>3877</v>
      </c>
      <c r="I815">
        <v>0.61008063168459903</v>
      </c>
      <c r="M815" s="7">
        <v>0.12</v>
      </c>
      <c r="N815" t="s">
        <v>4768</v>
      </c>
      <c r="O815" t="s">
        <v>4791</v>
      </c>
      <c r="P815" t="s">
        <v>4771</v>
      </c>
      <c r="Q815" s="7">
        <v>16.670000000000002</v>
      </c>
      <c r="R815" t="s">
        <v>1787</v>
      </c>
    </row>
    <row r="816" spans="1:18">
      <c r="A816">
        <v>815</v>
      </c>
      <c r="B816" t="s">
        <v>3837</v>
      </c>
      <c r="C816" t="s">
        <v>3878</v>
      </c>
      <c r="D816" t="s">
        <v>3879</v>
      </c>
      <c r="E816" t="s">
        <v>3880</v>
      </c>
      <c r="F816">
        <v>56.99</v>
      </c>
      <c r="G816" s="7">
        <v>0.16</v>
      </c>
      <c r="H816" t="s">
        <v>3881</v>
      </c>
      <c r="I816">
        <v>0.24071184246877597</v>
      </c>
      <c r="J816">
        <v>258</v>
      </c>
      <c r="M816" s="7">
        <v>0.16</v>
      </c>
      <c r="N816" t="s">
        <v>4768</v>
      </c>
      <c r="O816" t="s">
        <v>4791</v>
      </c>
      <c r="P816" t="s">
        <v>4771</v>
      </c>
      <c r="Q816" s="8">
        <v>19</v>
      </c>
      <c r="R816" t="s">
        <v>1787</v>
      </c>
    </row>
    <row r="817" spans="1:18" hidden="1">
      <c r="A817">
        <v>816</v>
      </c>
      <c r="B817" t="s">
        <v>3837</v>
      </c>
      <c r="C817" t="s">
        <v>3882</v>
      </c>
      <c r="D817" t="s">
        <v>3883</v>
      </c>
      <c r="E817" t="s">
        <v>3883</v>
      </c>
      <c r="F817">
        <v>4.49</v>
      </c>
      <c r="G817" s="7">
        <v>0.01</v>
      </c>
      <c r="H817" t="s">
        <v>3775</v>
      </c>
      <c r="I817">
        <v>0.99616882235812831</v>
      </c>
      <c r="M817" s="7">
        <v>0.01</v>
      </c>
      <c r="N817" t="s">
        <v>1787</v>
      </c>
    </row>
    <row r="818" spans="1:18">
      <c r="A818">
        <v>817</v>
      </c>
      <c r="B818" t="s">
        <v>3837</v>
      </c>
      <c r="C818" t="s">
        <v>3884</v>
      </c>
      <c r="D818" t="s">
        <v>3885</v>
      </c>
      <c r="E818" t="s">
        <v>3885</v>
      </c>
      <c r="F818">
        <v>10.99</v>
      </c>
      <c r="G818" s="7">
        <v>0.03</v>
      </c>
      <c r="H818" t="s">
        <v>3556</v>
      </c>
      <c r="I818">
        <v>0.15413696159500911</v>
      </c>
      <c r="J818">
        <v>183</v>
      </c>
      <c r="M818" s="7">
        <v>0.03</v>
      </c>
      <c r="N818" t="s">
        <v>1787</v>
      </c>
    </row>
    <row r="819" spans="1:18">
      <c r="A819">
        <v>818</v>
      </c>
      <c r="B819" t="s">
        <v>3837</v>
      </c>
      <c r="C819" t="s">
        <v>3886</v>
      </c>
      <c r="D819" t="s">
        <v>1820</v>
      </c>
      <c r="E819" t="s">
        <v>1820</v>
      </c>
      <c r="F819">
        <v>33.49</v>
      </c>
      <c r="G819" s="7">
        <v>0.19</v>
      </c>
      <c r="H819" t="s">
        <v>2982</v>
      </c>
      <c r="I819">
        <v>6.0235853905685754E-2</v>
      </c>
      <c r="J819">
        <v>70</v>
      </c>
      <c r="M819" s="7">
        <v>0.19</v>
      </c>
      <c r="N819" t="s">
        <v>1787</v>
      </c>
    </row>
    <row r="820" spans="1:18">
      <c r="A820">
        <v>819</v>
      </c>
      <c r="B820" t="s">
        <v>3837</v>
      </c>
      <c r="C820" t="s">
        <v>3887</v>
      </c>
      <c r="D820" t="s">
        <v>3888</v>
      </c>
      <c r="E820" t="s">
        <v>3889</v>
      </c>
      <c r="F820">
        <v>22.99</v>
      </c>
      <c r="G820" s="7">
        <v>0.04</v>
      </c>
      <c r="H820" t="s">
        <v>3890</v>
      </c>
      <c r="I820">
        <v>0.1764718558788837</v>
      </c>
      <c r="J820">
        <v>202</v>
      </c>
      <c r="M820" s="7">
        <v>0.04</v>
      </c>
      <c r="N820" t="s">
        <v>4768</v>
      </c>
      <c r="O820" t="s">
        <v>4791</v>
      </c>
      <c r="P820" t="s">
        <v>4771</v>
      </c>
      <c r="Q820" s="7">
        <v>4.5999999999999996</v>
      </c>
      <c r="R820" t="s">
        <v>1787</v>
      </c>
    </row>
    <row r="821" spans="1:18">
      <c r="A821">
        <v>820</v>
      </c>
      <c r="B821" t="s">
        <v>3837</v>
      </c>
      <c r="C821" t="s">
        <v>3891</v>
      </c>
      <c r="D821" t="s">
        <v>3885</v>
      </c>
      <c r="E821" t="s">
        <v>3885</v>
      </c>
      <c r="F821">
        <v>13.99</v>
      </c>
      <c r="G821" s="7">
        <v>0.04</v>
      </c>
      <c r="H821" t="s">
        <v>3424</v>
      </c>
      <c r="I821">
        <v>0.46697184870937458</v>
      </c>
      <c r="J821">
        <v>534</v>
      </c>
      <c r="M821" s="7">
        <v>0.04</v>
      </c>
      <c r="N821" t="s">
        <v>1787</v>
      </c>
    </row>
    <row r="822" spans="1:18">
      <c r="A822">
        <v>821</v>
      </c>
      <c r="B822" t="s">
        <v>3837</v>
      </c>
      <c r="C822" t="s">
        <v>3892</v>
      </c>
      <c r="D822" t="s">
        <v>3002</v>
      </c>
      <c r="E822" t="s">
        <v>1778</v>
      </c>
      <c r="F822">
        <v>9.99</v>
      </c>
      <c r="G822" s="7">
        <v>0.62</v>
      </c>
      <c r="H822" t="s">
        <v>3893</v>
      </c>
      <c r="I822">
        <v>0.36086658334272737</v>
      </c>
      <c r="J822">
        <v>405</v>
      </c>
      <c r="M822" s="7">
        <v>0.62</v>
      </c>
      <c r="N822" t="s">
        <v>4768</v>
      </c>
      <c r="O822" t="s">
        <v>4769</v>
      </c>
      <c r="P822" t="s">
        <v>4771</v>
      </c>
      <c r="Q822" s="8">
        <v>5</v>
      </c>
      <c r="R822" t="s">
        <v>1787</v>
      </c>
    </row>
    <row r="823" spans="1:18">
      <c r="A823">
        <v>822</v>
      </c>
      <c r="B823" t="s">
        <v>3837</v>
      </c>
      <c r="C823" t="s">
        <v>3894</v>
      </c>
      <c r="D823" t="s">
        <v>3895</v>
      </c>
      <c r="E823" t="s">
        <v>3896</v>
      </c>
      <c r="F823">
        <v>10.99</v>
      </c>
      <c r="G823" s="7">
        <v>0.03</v>
      </c>
      <c r="H823" t="s">
        <v>3556</v>
      </c>
      <c r="I823">
        <v>0.23133305693557671</v>
      </c>
      <c r="J823">
        <v>247</v>
      </c>
      <c r="M823" s="7">
        <v>0.03</v>
      </c>
      <c r="N823" t="s">
        <v>1787</v>
      </c>
    </row>
    <row r="824" spans="1:18">
      <c r="A824">
        <v>823</v>
      </c>
      <c r="B824" t="s">
        <v>3837</v>
      </c>
      <c r="C824" t="s">
        <v>3897</v>
      </c>
      <c r="D824" t="s">
        <v>3898</v>
      </c>
      <c r="E824" t="s">
        <v>3614</v>
      </c>
      <c r="F824">
        <v>8.99</v>
      </c>
      <c r="G824" s="7">
        <v>0.05</v>
      </c>
      <c r="H824" t="s">
        <v>2974</v>
      </c>
      <c r="I824">
        <v>0.33202959330648008</v>
      </c>
      <c r="J824">
        <v>366</v>
      </c>
      <c r="M824" s="7">
        <v>0.05</v>
      </c>
      <c r="N824" t="s">
        <v>1787</v>
      </c>
    </row>
    <row r="825" spans="1:18">
      <c r="A825">
        <v>824</v>
      </c>
      <c r="B825" t="s">
        <v>3837</v>
      </c>
      <c r="C825" t="s">
        <v>3899</v>
      </c>
      <c r="D825" t="s">
        <v>2657</v>
      </c>
      <c r="E825" t="s">
        <v>2657</v>
      </c>
      <c r="F825">
        <v>29.99</v>
      </c>
      <c r="G825" s="7">
        <v>0.62</v>
      </c>
      <c r="H825" t="s">
        <v>3900</v>
      </c>
      <c r="I825">
        <v>0.35905252315584668</v>
      </c>
      <c r="J825">
        <v>401</v>
      </c>
      <c r="M825" s="7">
        <v>0.62</v>
      </c>
      <c r="N825" t="s">
        <v>1787</v>
      </c>
    </row>
    <row r="826" spans="1:18">
      <c r="A826">
        <v>825</v>
      </c>
      <c r="B826" t="s">
        <v>3837</v>
      </c>
      <c r="C826" t="s">
        <v>3901</v>
      </c>
      <c r="D826" t="s">
        <v>2657</v>
      </c>
      <c r="E826" t="s">
        <v>2657</v>
      </c>
      <c r="F826">
        <v>27.99</v>
      </c>
      <c r="G826" s="7">
        <v>0.57999999999999996</v>
      </c>
      <c r="H826" t="s">
        <v>2921</v>
      </c>
      <c r="I826">
        <v>0.35949380096722861</v>
      </c>
      <c r="J826">
        <v>403</v>
      </c>
      <c r="M826" s="7">
        <v>0.57999999999999996</v>
      </c>
      <c r="N826" t="s">
        <v>1787</v>
      </c>
    </row>
    <row r="827" spans="1:18" hidden="1">
      <c r="A827">
        <v>826</v>
      </c>
      <c r="B827" t="s">
        <v>3837</v>
      </c>
      <c r="C827" t="s">
        <v>3902</v>
      </c>
      <c r="D827" t="s">
        <v>3879</v>
      </c>
      <c r="E827" t="s">
        <v>3880</v>
      </c>
      <c r="F827">
        <v>34.49</v>
      </c>
      <c r="G827" s="7">
        <v>0.1</v>
      </c>
      <c r="H827" t="s">
        <v>3903</v>
      </c>
      <c r="I827">
        <v>0.98771717844407303</v>
      </c>
      <c r="M827" s="7">
        <v>0.1</v>
      </c>
      <c r="N827" t="s">
        <v>4768</v>
      </c>
      <c r="O827" t="s">
        <v>4791</v>
      </c>
      <c r="P827" t="s">
        <v>4771</v>
      </c>
      <c r="Q827" s="7">
        <v>11.5</v>
      </c>
      <c r="R827" t="s">
        <v>1787</v>
      </c>
    </row>
    <row r="828" spans="1:18">
      <c r="A828">
        <v>827</v>
      </c>
      <c r="B828" t="s">
        <v>3837</v>
      </c>
      <c r="C828" t="s">
        <v>3904</v>
      </c>
      <c r="F828">
        <v>19.989999999999998</v>
      </c>
      <c r="G828" t="str">
        <f t="shared" ref="G828:G891" si="0">LEFT(H828,5)</f>
        <v/>
      </c>
      <c r="I828">
        <v>0.14499063238286991</v>
      </c>
      <c r="J828">
        <v>173</v>
      </c>
    </row>
    <row r="829" spans="1:18">
      <c r="A829">
        <v>828</v>
      </c>
      <c r="B829" t="s">
        <v>3837</v>
      </c>
      <c r="C829" t="s">
        <v>3905</v>
      </c>
      <c r="D829" t="s">
        <v>3906</v>
      </c>
      <c r="E829" t="s">
        <v>3906</v>
      </c>
      <c r="F829">
        <v>14.99</v>
      </c>
      <c r="G829" t="str">
        <f t="shared" si="0"/>
        <v>$0.09</v>
      </c>
      <c r="H829" t="s">
        <v>3551</v>
      </c>
      <c r="I829">
        <v>0.39043012207900107</v>
      </c>
      <c r="J829">
        <v>439</v>
      </c>
    </row>
    <row r="830" spans="1:18">
      <c r="A830">
        <v>829</v>
      </c>
      <c r="B830" t="s">
        <v>3837</v>
      </c>
      <c r="C830" t="s">
        <v>3907</v>
      </c>
      <c r="D830" t="s">
        <v>3908</v>
      </c>
      <c r="E830" t="s">
        <v>3909</v>
      </c>
      <c r="F830">
        <v>13.99</v>
      </c>
      <c r="G830" t="str">
        <f t="shared" si="0"/>
        <v>$0.05</v>
      </c>
      <c r="H830" t="s">
        <v>2974</v>
      </c>
      <c r="I830">
        <v>0.18969862915740532</v>
      </c>
      <c r="J830">
        <v>215</v>
      </c>
    </row>
    <row r="831" spans="1:18">
      <c r="A831">
        <v>830</v>
      </c>
      <c r="B831" t="s">
        <v>3837</v>
      </c>
      <c r="C831" t="s">
        <v>3910</v>
      </c>
      <c r="D831" t="s">
        <v>3911</v>
      </c>
      <c r="E831" t="s">
        <v>3912</v>
      </c>
      <c r="F831">
        <v>13.99</v>
      </c>
      <c r="G831" t="str">
        <f t="shared" si="0"/>
        <v>$0.07</v>
      </c>
      <c r="H831" t="s">
        <v>2114</v>
      </c>
      <c r="I831">
        <v>0.39364419497554126</v>
      </c>
      <c r="J831">
        <v>445</v>
      </c>
    </row>
    <row r="832" spans="1:18">
      <c r="A832">
        <v>831</v>
      </c>
      <c r="B832" t="s">
        <v>3837</v>
      </c>
      <c r="C832" t="s">
        <v>3913</v>
      </c>
      <c r="D832" t="s">
        <v>3914</v>
      </c>
      <c r="E832" t="s">
        <v>2609</v>
      </c>
      <c r="F832">
        <v>15.99</v>
      </c>
      <c r="G832" t="str">
        <f t="shared" si="0"/>
        <v>$0.80</v>
      </c>
      <c r="H832" t="s">
        <v>3915</v>
      </c>
      <c r="I832">
        <v>0.44455336343582241</v>
      </c>
      <c r="J832">
        <v>506</v>
      </c>
    </row>
    <row r="833" spans="1:10" hidden="1">
      <c r="A833">
        <v>832</v>
      </c>
      <c r="B833" t="s">
        <v>3837</v>
      </c>
      <c r="C833" t="s">
        <v>3916</v>
      </c>
      <c r="D833" t="s">
        <v>3917</v>
      </c>
      <c r="E833" t="s">
        <v>1870</v>
      </c>
      <c r="F833">
        <v>16.989999999999998</v>
      </c>
      <c r="G833" t="str">
        <f t="shared" si="0"/>
        <v>$0.71</v>
      </c>
      <c r="H833" t="s">
        <v>2467</v>
      </c>
      <c r="I833">
        <v>0.83714600242834547</v>
      </c>
    </row>
    <row r="834" spans="1:10">
      <c r="A834">
        <v>833</v>
      </c>
      <c r="B834" t="s">
        <v>3837</v>
      </c>
      <c r="C834" t="s">
        <v>3918</v>
      </c>
      <c r="D834" t="s">
        <v>3919</v>
      </c>
      <c r="E834" t="s">
        <v>2583</v>
      </c>
      <c r="F834">
        <v>19.989999999999998</v>
      </c>
      <c r="G834" t="str">
        <f t="shared" si="0"/>
        <v>$0.28</v>
      </c>
      <c r="H834" t="s">
        <v>3859</v>
      </c>
      <c r="I834">
        <v>0.21342106889697454</v>
      </c>
      <c r="J834">
        <v>236</v>
      </c>
    </row>
    <row r="835" spans="1:10" hidden="1">
      <c r="A835">
        <v>834</v>
      </c>
      <c r="B835" t="s">
        <v>3837</v>
      </c>
      <c r="C835" t="s">
        <v>3920</v>
      </c>
      <c r="D835" t="s">
        <v>3921</v>
      </c>
      <c r="E835" t="s">
        <v>2478</v>
      </c>
      <c r="F835">
        <v>19.989999999999998</v>
      </c>
      <c r="G835" t="str">
        <f t="shared" si="0"/>
        <v>$0.55</v>
      </c>
      <c r="H835" t="s">
        <v>3922</v>
      </c>
      <c r="I835">
        <v>0.99420105345773491</v>
      </c>
    </row>
    <row r="836" spans="1:10" hidden="1">
      <c r="A836">
        <v>835</v>
      </c>
      <c r="B836" t="s">
        <v>3837</v>
      </c>
      <c r="C836" t="s">
        <v>3923</v>
      </c>
      <c r="D836" t="s">
        <v>3924</v>
      </c>
      <c r="E836" t="s">
        <v>3925</v>
      </c>
      <c r="F836">
        <v>10.99</v>
      </c>
      <c r="G836" t="str">
        <f t="shared" si="0"/>
        <v>$1.56</v>
      </c>
      <c r="H836" t="s">
        <v>3926</v>
      </c>
      <c r="I836">
        <v>0.68086345294849149</v>
      </c>
    </row>
    <row r="837" spans="1:10" hidden="1">
      <c r="A837">
        <v>836</v>
      </c>
      <c r="B837" t="s">
        <v>3837</v>
      </c>
      <c r="C837" t="s">
        <v>3927</v>
      </c>
      <c r="D837" t="s">
        <v>3422</v>
      </c>
      <c r="E837" t="s">
        <v>3423</v>
      </c>
      <c r="F837">
        <v>35.99</v>
      </c>
      <c r="G837" t="str">
        <f t="shared" si="0"/>
        <v>$0.33</v>
      </c>
      <c r="H837" t="s">
        <v>3928</v>
      </c>
      <c r="I837">
        <v>0.78237926220676324</v>
      </c>
    </row>
    <row r="838" spans="1:10" hidden="1">
      <c r="A838">
        <v>837</v>
      </c>
      <c r="B838" t="s">
        <v>3837</v>
      </c>
      <c r="C838" t="s">
        <v>3929</v>
      </c>
      <c r="D838" t="s">
        <v>1781</v>
      </c>
      <c r="E838" t="s">
        <v>1781</v>
      </c>
      <c r="F838">
        <v>13.49</v>
      </c>
      <c r="G838" t="str">
        <f t="shared" si="0"/>
        <v>$1.12</v>
      </c>
      <c r="H838" t="s">
        <v>3930</v>
      </c>
      <c r="I838">
        <v>0.62560926406625161</v>
      </c>
    </row>
    <row r="839" spans="1:10" hidden="1">
      <c r="A839">
        <v>838</v>
      </c>
      <c r="B839" t="s">
        <v>3837</v>
      </c>
      <c r="C839" t="s">
        <v>3931</v>
      </c>
      <c r="D839" t="s">
        <v>3932</v>
      </c>
      <c r="E839" t="s">
        <v>3932</v>
      </c>
      <c r="F839">
        <v>15.99</v>
      </c>
      <c r="G839" t="str">
        <f t="shared" si="0"/>
        <v>$0.29</v>
      </c>
      <c r="H839" t="s">
        <v>3933</v>
      </c>
      <c r="I839">
        <v>0.58899089150007933</v>
      </c>
    </row>
    <row r="840" spans="1:10">
      <c r="A840">
        <v>839</v>
      </c>
      <c r="B840" t="s">
        <v>3837</v>
      </c>
      <c r="C840" t="s">
        <v>3934</v>
      </c>
      <c r="D840" t="s">
        <v>2956</v>
      </c>
      <c r="E840" t="s">
        <v>2956</v>
      </c>
      <c r="F840">
        <v>37.49</v>
      </c>
      <c r="G840" t="str">
        <f t="shared" si="0"/>
        <v>$0.38</v>
      </c>
      <c r="H840" t="s">
        <v>2081</v>
      </c>
      <c r="I840">
        <v>0.41002661092436499</v>
      </c>
      <c r="J840">
        <v>463</v>
      </c>
    </row>
    <row r="841" spans="1:10">
      <c r="A841">
        <v>840</v>
      </c>
      <c r="B841" t="s">
        <v>3837</v>
      </c>
      <c r="C841" t="s">
        <v>3935</v>
      </c>
      <c r="D841" t="s">
        <v>3936</v>
      </c>
      <c r="E841" t="s">
        <v>3936</v>
      </c>
      <c r="F841">
        <v>31.99</v>
      </c>
      <c r="G841" t="str">
        <f t="shared" si="0"/>
        <v>$0.49</v>
      </c>
      <c r="H841" t="s">
        <v>2716</v>
      </c>
      <c r="I841">
        <v>0.44730996972543413</v>
      </c>
      <c r="J841">
        <v>513</v>
      </c>
    </row>
    <row r="842" spans="1:10">
      <c r="A842">
        <v>841</v>
      </c>
      <c r="B842" t="s">
        <v>3837</v>
      </c>
      <c r="C842" t="s">
        <v>3937</v>
      </c>
      <c r="D842" t="s">
        <v>2723</v>
      </c>
      <c r="E842" t="s">
        <v>2723</v>
      </c>
      <c r="F842">
        <v>13.49</v>
      </c>
      <c r="G842" t="str">
        <f t="shared" si="0"/>
        <v>$0.34</v>
      </c>
      <c r="H842" t="s">
        <v>3938</v>
      </c>
      <c r="I842">
        <v>0.12995423719489008</v>
      </c>
      <c r="J842">
        <v>147</v>
      </c>
    </row>
    <row r="843" spans="1:10" hidden="1">
      <c r="A843">
        <v>842</v>
      </c>
      <c r="B843" t="s">
        <v>3837</v>
      </c>
      <c r="C843" t="s">
        <v>3939</v>
      </c>
      <c r="D843" t="s">
        <v>1801</v>
      </c>
      <c r="E843" t="s">
        <v>1801</v>
      </c>
      <c r="F843">
        <v>12.99</v>
      </c>
      <c r="G843" t="str">
        <f t="shared" si="0"/>
        <v>$0.01</v>
      </c>
      <c r="H843" t="s">
        <v>3775</v>
      </c>
      <c r="I843">
        <v>0.59797655045250175</v>
      </c>
    </row>
    <row r="844" spans="1:10" hidden="1">
      <c r="A844">
        <v>843</v>
      </c>
      <c r="B844" t="s">
        <v>3837</v>
      </c>
      <c r="C844" t="s">
        <v>3940</v>
      </c>
      <c r="D844" t="s">
        <v>3941</v>
      </c>
      <c r="E844" t="s">
        <v>3097</v>
      </c>
      <c r="F844">
        <v>12.99</v>
      </c>
      <c r="G844" t="str">
        <f t="shared" si="0"/>
        <v>$0.96</v>
      </c>
      <c r="H844" t="s">
        <v>3942</v>
      </c>
      <c r="I844">
        <v>0.76323806924181781</v>
      </c>
    </row>
    <row r="845" spans="1:10">
      <c r="A845">
        <v>844</v>
      </c>
      <c r="B845" t="s">
        <v>3837</v>
      </c>
      <c r="C845" t="s">
        <v>3943</v>
      </c>
      <c r="D845" t="s">
        <v>3944</v>
      </c>
      <c r="E845" t="s">
        <v>3945</v>
      </c>
      <c r="F845">
        <v>13.99</v>
      </c>
      <c r="G845" t="str">
        <f t="shared" si="0"/>
        <v>$1.35</v>
      </c>
      <c r="H845" t="s">
        <v>3946</v>
      </c>
      <c r="I845">
        <v>0.55532297844923983</v>
      </c>
      <c r="J845">
        <v>616</v>
      </c>
    </row>
    <row r="846" spans="1:10">
      <c r="A846">
        <v>845</v>
      </c>
      <c r="B846" t="s">
        <v>3837</v>
      </c>
      <c r="C846" t="s">
        <v>3947</v>
      </c>
      <c r="D846" t="s">
        <v>3948</v>
      </c>
      <c r="E846" t="s">
        <v>2984</v>
      </c>
      <c r="F846">
        <v>14.99</v>
      </c>
      <c r="G846" t="str">
        <f t="shared" si="0"/>
        <v>$0.79</v>
      </c>
      <c r="H846" t="s">
        <v>3949</v>
      </c>
      <c r="I846">
        <v>7.936639460945305E-2</v>
      </c>
      <c r="J846">
        <v>95</v>
      </c>
    </row>
    <row r="847" spans="1:10" hidden="1">
      <c r="A847">
        <v>846</v>
      </c>
      <c r="B847" t="s">
        <v>3837</v>
      </c>
      <c r="C847" t="s">
        <v>3950</v>
      </c>
      <c r="D847" t="s">
        <v>3944</v>
      </c>
      <c r="E847" t="s">
        <v>3945</v>
      </c>
      <c r="F847">
        <v>14.99</v>
      </c>
      <c r="G847" t="str">
        <f t="shared" si="0"/>
        <v>$1.44</v>
      </c>
      <c r="H847" t="s">
        <v>3951</v>
      </c>
      <c r="I847">
        <v>0.71343895731338747</v>
      </c>
    </row>
    <row r="848" spans="1:10">
      <c r="A848">
        <v>847</v>
      </c>
      <c r="B848" t="s">
        <v>3837</v>
      </c>
      <c r="C848" t="s">
        <v>3952</v>
      </c>
      <c r="D848" t="s">
        <v>3953</v>
      </c>
      <c r="E848" t="s">
        <v>3953</v>
      </c>
      <c r="F848">
        <v>39.99</v>
      </c>
      <c r="G848" t="str">
        <f t="shared" si="0"/>
        <v>$0.58</v>
      </c>
      <c r="H848" t="s">
        <v>2921</v>
      </c>
      <c r="I848">
        <v>0.3011308452737036</v>
      </c>
      <c r="J848">
        <v>329</v>
      </c>
    </row>
    <row r="849" spans="1:10">
      <c r="A849">
        <v>848</v>
      </c>
      <c r="B849" t="s">
        <v>3837</v>
      </c>
      <c r="C849" t="s">
        <v>3954</v>
      </c>
      <c r="D849" t="s">
        <v>3955</v>
      </c>
      <c r="E849" t="s">
        <v>3955</v>
      </c>
      <c r="F849">
        <v>39.99</v>
      </c>
      <c r="G849" t="str">
        <f t="shared" si="0"/>
        <v>$0.45</v>
      </c>
      <c r="H849" t="s">
        <v>2908</v>
      </c>
      <c r="I849">
        <v>0.52275015778553857</v>
      </c>
      <c r="J849">
        <v>578</v>
      </c>
    </row>
    <row r="850" spans="1:10" hidden="1">
      <c r="A850">
        <v>849</v>
      </c>
      <c r="B850" t="s">
        <v>3837</v>
      </c>
      <c r="C850" t="s">
        <v>3956</v>
      </c>
      <c r="D850" t="s">
        <v>3544</v>
      </c>
      <c r="E850" t="s">
        <v>3544</v>
      </c>
      <c r="F850">
        <v>39.99</v>
      </c>
      <c r="G850" t="str">
        <f t="shared" si="0"/>
        <v>$0.44</v>
      </c>
      <c r="H850" t="s">
        <v>2061</v>
      </c>
      <c r="I850">
        <v>0.76371573795700221</v>
      </c>
    </row>
    <row r="851" spans="1:10" hidden="1">
      <c r="A851">
        <v>850</v>
      </c>
      <c r="B851" t="s">
        <v>3837</v>
      </c>
      <c r="C851" t="s">
        <v>3957</v>
      </c>
      <c r="D851" t="s">
        <v>3958</v>
      </c>
      <c r="E851" t="s">
        <v>3958</v>
      </c>
      <c r="F851">
        <v>39.99</v>
      </c>
      <c r="G851" t="str">
        <f t="shared" si="0"/>
        <v>$0.50</v>
      </c>
      <c r="H851" t="s">
        <v>1857</v>
      </c>
      <c r="I851">
        <v>0.99125041059395569</v>
      </c>
    </row>
    <row r="852" spans="1:10" hidden="1">
      <c r="A852">
        <v>851</v>
      </c>
      <c r="B852" t="s">
        <v>3837</v>
      </c>
      <c r="C852" t="s">
        <v>3959</v>
      </c>
      <c r="D852" t="s">
        <v>1849</v>
      </c>
      <c r="E852" t="s">
        <v>1849</v>
      </c>
      <c r="F852">
        <v>10.49</v>
      </c>
      <c r="G852" t="str">
        <f t="shared" si="0"/>
        <v>$0.09</v>
      </c>
      <c r="H852" t="s">
        <v>3551</v>
      </c>
      <c r="I852">
        <v>0.95503849186694556</v>
      </c>
    </row>
    <row r="853" spans="1:10">
      <c r="A853">
        <v>852</v>
      </c>
      <c r="B853" t="s">
        <v>3837</v>
      </c>
      <c r="C853" t="s">
        <v>3960</v>
      </c>
      <c r="D853" t="s">
        <v>3961</v>
      </c>
      <c r="E853" t="s">
        <v>3961</v>
      </c>
      <c r="F853">
        <v>21.99</v>
      </c>
      <c r="G853" t="str">
        <f t="shared" si="0"/>
        <v>$0.12</v>
      </c>
      <c r="H853" t="s">
        <v>3063</v>
      </c>
      <c r="I853">
        <v>0.39921372145901657</v>
      </c>
      <c r="J853">
        <v>451</v>
      </c>
    </row>
    <row r="854" spans="1:10">
      <c r="A854">
        <v>853</v>
      </c>
      <c r="B854" t="s">
        <v>3837</v>
      </c>
      <c r="C854" t="s">
        <v>3962</v>
      </c>
      <c r="D854" t="s">
        <v>3476</v>
      </c>
      <c r="E854" t="s">
        <v>3476</v>
      </c>
      <c r="F854">
        <v>22.49</v>
      </c>
      <c r="G854" t="str">
        <f t="shared" si="0"/>
        <v>$0.11</v>
      </c>
      <c r="H854" t="s">
        <v>2246</v>
      </c>
      <c r="I854">
        <v>8.928797569396385E-2</v>
      </c>
      <c r="J854">
        <v>101</v>
      </c>
    </row>
    <row r="855" spans="1:10" hidden="1">
      <c r="A855">
        <v>854</v>
      </c>
      <c r="B855" t="s">
        <v>3837</v>
      </c>
      <c r="C855" t="s">
        <v>3963</v>
      </c>
      <c r="D855" t="s">
        <v>1830</v>
      </c>
      <c r="E855" t="s">
        <v>1830</v>
      </c>
      <c r="F855">
        <v>15.99</v>
      </c>
      <c r="G855" t="str">
        <f t="shared" si="0"/>
        <v>$0.13</v>
      </c>
      <c r="H855" t="s">
        <v>2653</v>
      </c>
      <c r="I855">
        <v>0.69613428705624814</v>
      </c>
    </row>
    <row r="856" spans="1:10" hidden="1">
      <c r="A856">
        <v>855</v>
      </c>
      <c r="B856" t="s">
        <v>3837</v>
      </c>
      <c r="C856" t="s">
        <v>3964</v>
      </c>
      <c r="D856" t="s">
        <v>3965</v>
      </c>
      <c r="E856" t="s">
        <v>3966</v>
      </c>
      <c r="F856">
        <v>10.99</v>
      </c>
      <c r="G856" t="str">
        <f t="shared" si="0"/>
        <v>$0.04</v>
      </c>
      <c r="H856" t="s">
        <v>3424</v>
      </c>
      <c r="I856">
        <v>0.59134538022960625</v>
      </c>
    </row>
    <row r="857" spans="1:10" hidden="1">
      <c r="A857">
        <v>856</v>
      </c>
      <c r="B857" t="s">
        <v>3837</v>
      </c>
      <c r="C857" t="s">
        <v>3967</v>
      </c>
      <c r="D857" t="s">
        <v>2322</v>
      </c>
      <c r="E857" t="s">
        <v>3968</v>
      </c>
      <c r="F857">
        <v>12.99</v>
      </c>
      <c r="G857" t="str">
        <f t="shared" si="0"/>
        <v>$0.31</v>
      </c>
      <c r="H857" t="s">
        <v>2059</v>
      </c>
      <c r="I857">
        <v>0.74389368207773721</v>
      </c>
    </row>
    <row r="858" spans="1:10" hidden="1">
      <c r="A858">
        <v>857</v>
      </c>
      <c r="B858" t="s">
        <v>3837</v>
      </c>
      <c r="C858" t="s">
        <v>3969</v>
      </c>
      <c r="D858" t="s">
        <v>3970</v>
      </c>
      <c r="E858" t="s">
        <v>3971</v>
      </c>
      <c r="F858">
        <v>17.989999999999998</v>
      </c>
      <c r="G858" t="str">
        <f t="shared" si="0"/>
        <v>$0.03</v>
      </c>
      <c r="H858" t="s">
        <v>3556</v>
      </c>
      <c r="I858">
        <v>0.71568035192005375</v>
      </c>
    </row>
    <row r="859" spans="1:10">
      <c r="A859">
        <v>858</v>
      </c>
      <c r="B859" t="s">
        <v>3837</v>
      </c>
      <c r="C859" t="s">
        <v>3972</v>
      </c>
      <c r="D859" t="s">
        <v>1820</v>
      </c>
      <c r="E859" t="s">
        <v>1820</v>
      </c>
      <c r="F859">
        <v>14.99</v>
      </c>
      <c r="G859" t="str">
        <f t="shared" si="0"/>
        <v>$0.08</v>
      </c>
      <c r="H859" t="s">
        <v>3494</v>
      </c>
      <c r="I859">
        <v>3.3686540460863834E-2</v>
      </c>
      <c r="J859">
        <v>45</v>
      </c>
    </row>
    <row r="860" spans="1:10" hidden="1">
      <c r="A860">
        <v>859</v>
      </c>
      <c r="B860" t="s">
        <v>3837</v>
      </c>
      <c r="C860" t="s">
        <v>3973</v>
      </c>
      <c r="D860" t="s">
        <v>3974</v>
      </c>
      <c r="E860" t="s">
        <v>3968</v>
      </c>
      <c r="F860">
        <v>12.99</v>
      </c>
      <c r="G860" t="str">
        <f t="shared" si="0"/>
        <v>$0.31</v>
      </c>
      <c r="H860" t="s">
        <v>2059</v>
      </c>
      <c r="I860">
        <v>0.76354203455821956</v>
      </c>
    </row>
    <row r="861" spans="1:10">
      <c r="A861">
        <v>860</v>
      </c>
      <c r="B861" t="s">
        <v>3837</v>
      </c>
      <c r="C861" t="s">
        <v>3975</v>
      </c>
      <c r="D861" t="s">
        <v>3976</v>
      </c>
      <c r="E861" t="s">
        <v>3977</v>
      </c>
      <c r="F861">
        <v>21.49</v>
      </c>
      <c r="G861" t="str">
        <f t="shared" si="0"/>
        <v>$0.22</v>
      </c>
      <c r="H861" t="s">
        <v>3978</v>
      </c>
      <c r="I861">
        <v>0.20138755435515432</v>
      </c>
      <c r="J861">
        <v>222</v>
      </c>
    </row>
    <row r="862" spans="1:10">
      <c r="A862">
        <v>861</v>
      </c>
      <c r="B862" t="s">
        <v>3837</v>
      </c>
      <c r="C862" t="s">
        <v>3979</v>
      </c>
      <c r="D862" t="s">
        <v>3974</v>
      </c>
      <c r="E862" t="s">
        <v>3968</v>
      </c>
      <c r="F862">
        <v>12.99</v>
      </c>
      <c r="G862" t="str">
        <f t="shared" si="0"/>
        <v>$0.31</v>
      </c>
      <c r="H862" t="s">
        <v>2059</v>
      </c>
      <c r="I862">
        <v>0.12104448620943853</v>
      </c>
      <c r="J862">
        <v>130</v>
      </c>
    </row>
    <row r="863" spans="1:10" hidden="1">
      <c r="A863">
        <v>862</v>
      </c>
      <c r="B863" t="s">
        <v>3837</v>
      </c>
      <c r="C863" t="s">
        <v>3980</v>
      </c>
      <c r="D863" t="s">
        <v>3961</v>
      </c>
      <c r="E863" t="s">
        <v>3961</v>
      </c>
      <c r="F863">
        <v>13.99</v>
      </c>
      <c r="G863" t="str">
        <f t="shared" si="0"/>
        <v>$0.07</v>
      </c>
      <c r="H863" t="s">
        <v>2114</v>
      </c>
      <c r="I863">
        <v>0.56629587802868031</v>
      </c>
    </row>
    <row r="864" spans="1:10" hidden="1">
      <c r="A864">
        <v>863</v>
      </c>
      <c r="B864" t="s">
        <v>3837</v>
      </c>
      <c r="C864" t="s">
        <v>3981</v>
      </c>
      <c r="D864" t="s">
        <v>3982</v>
      </c>
      <c r="E864" t="s">
        <v>3781</v>
      </c>
      <c r="F864">
        <v>21.99</v>
      </c>
      <c r="G864" t="str">
        <f t="shared" si="0"/>
        <v>$0.06</v>
      </c>
      <c r="H864" t="s">
        <v>3487</v>
      </c>
      <c r="I864">
        <v>0.76696318212540082</v>
      </c>
    </row>
    <row r="865" spans="1:10">
      <c r="A865">
        <v>864</v>
      </c>
      <c r="B865" t="s">
        <v>3837</v>
      </c>
      <c r="C865" t="s">
        <v>3983</v>
      </c>
      <c r="D865" t="s">
        <v>3896</v>
      </c>
      <c r="E865" t="s">
        <v>3896</v>
      </c>
      <c r="F865">
        <v>5.39</v>
      </c>
      <c r="G865" t="str">
        <f t="shared" si="0"/>
        <v>$0.01</v>
      </c>
      <c r="H865" t="s">
        <v>3775</v>
      </c>
      <c r="I865">
        <v>3.6840719819428602E-2</v>
      </c>
      <c r="J865">
        <v>47</v>
      </c>
    </row>
    <row r="866" spans="1:10" hidden="1">
      <c r="A866">
        <v>865</v>
      </c>
      <c r="B866" t="s">
        <v>3837</v>
      </c>
      <c r="C866" t="s">
        <v>3984</v>
      </c>
      <c r="D866" t="s">
        <v>3908</v>
      </c>
      <c r="E866" t="s">
        <v>3909</v>
      </c>
      <c r="F866">
        <v>31.99</v>
      </c>
      <c r="G866" t="str">
        <f t="shared" si="0"/>
        <v>$0.12</v>
      </c>
      <c r="H866" t="s">
        <v>3063</v>
      </c>
      <c r="I866">
        <v>0.57080867598650831</v>
      </c>
    </row>
    <row r="867" spans="1:10">
      <c r="A867">
        <v>866</v>
      </c>
      <c r="B867" t="s">
        <v>3837</v>
      </c>
      <c r="C867" t="s">
        <v>3985</v>
      </c>
      <c r="D867" t="s">
        <v>3986</v>
      </c>
      <c r="E867" t="s">
        <v>3986</v>
      </c>
      <c r="F867">
        <v>31.49</v>
      </c>
      <c r="G867" t="str">
        <f t="shared" si="0"/>
        <v>$0.46</v>
      </c>
      <c r="H867" t="s">
        <v>1981</v>
      </c>
      <c r="I867">
        <v>0.33302791335840298</v>
      </c>
      <c r="J867">
        <v>367</v>
      </c>
    </row>
    <row r="868" spans="1:10">
      <c r="A868">
        <v>867</v>
      </c>
      <c r="B868" t="s">
        <v>3837</v>
      </c>
      <c r="C868" t="s">
        <v>3987</v>
      </c>
      <c r="D868" t="s">
        <v>3974</v>
      </c>
      <c r="E868" t="s">
        <v>3968</v>
      </c>
      <c r="F868">
        <v>23.69</v>
      </c>
      <c r="G868" t="str">
        <f t="shared" si="0"/>
        <v>$0.56</v>
      </c>
      <c r="H868" t="s">
        <v>2106</v>
      </c>
      <c r="I868">
        <v>0.55559995526571437</v>
      </c>
      <c r="J868">
        <v>617</v>
      </c>
    </row>
    <row r="869" spans="1:10" hidden="1">
      <c r="A869">
        <v>868</v>
      </c>
      <c r="B869" t="s">
        <v>3837</v>
      </c>
      <c r="C869" t="s">
        <v>3988</v>
      </c>
      <c r="D869" t="s">
        <v>2956</v>
      </c>
      <c r="E869" t="s">
        <v>2956</v>
      </c>
      <c r="F869">
        <v>23.99</v>
      </c>
      <c r="G869" t="str">
        <f t="shared" si="0"/>
        <v>$0.24</v>
      </c>
      <c r="H869" t="s">
        <v>2110</v>
      </c>
      <c r="I869">
        <v>0.66994276942497333</v>
      </c>
    </row>
    <row r="870" spans="1:10">
      <c r="A870">
        <v>869</v>
      </c>
      <c r="B870" t="s">
        <v>3837</v>
      </c>
      <c r="C870" t="s">
        <v>3989</v>
      </c>
      <c r="D870" t="s">
        <v>2956</v>
      </c>
      <c r="E870" t="s">
        <v>2956</v>
      </c>
      <c r="F870">
        <v>24.99</v>
      </c>
      <c r="G870" t="str">
        <f t="shared" si="0"/>
        <v>$0.25</v>
      </c>
      <c r="H870" t="s">
        <v>2077</v>
      </c>
      <c r="I870">
        <v>0.10124242133954653</v>
      </c>
      <c r="J870">
        <v>111</v>
      </c>
    </row>
    <row r="871" spans="1:10" hidden="1">
      <c r="A871">
        <v>870</v>
      </c>
      <c r="B871" t="s">
        <v>3837</v>
      </c>
      <c r="C871" t="s">
        <v>3990</v>
      </c>
      <c r="D871" t="s">
        <v>3921</v>
      </c>
      <c r="E871" t="s">
        <v>2478</v>
      </c>
      <c r="F871">
        <v>15.99</v>
      </c>
      <c r="G871" t="str">
        <f t="shared" si="0"/>
        <v>$0.44</v>
      </c>
      <c r="H871" t="s">
        <v>3170</v>
      </c>
      <c r="I871">
        <v>0.99090987188060642</v>
      </c>
    </row>
    <row r="872" spans="1:10">
      <c r="A872">
        <v>871</v>
      </c>
      <c r="B872" t="s">
        <v>3837</v>
      </c>
      <c r="C872" t="s">
        <v>3991</v>
      </c>
      <c r="D872" t="s">
        <v>3974</v>
      </c>
      <c r="E872" t="s">
        <v>3968</v>
      </c>
      <c r="F872">
        <v>22.99</v>
      </c>
      <c r="G872" t="str">
        <f t="shared" si="0"/>
        <v>$0.55</v>
      </c>
      <c r="H872" t="s">
        <v>2065</v>
      </c>
      <c r="I872">
        <v>0.26363188955927674</v>
      </c>
      <c r="J872">
        <v>288</v>
      </c>
    </row>
    <row r="873" spans="1:10">
      <c r="A873">
        <v>872</v>
      </c>
      <c r="B873" t="s">
        <v>3837</v>
      </c>
      <c r="C873" t="s">
        <v>3992</v>
      </c>
      <c r="D873" t="s">
        <v>3966</v>
      </c>
      <c r="E873" t="s">
        <v>3966</v>
      </c>
      <c r="F873">
        <v>11.79</v>
      </c>
      <c r="G873" t="str">
        <f t="shared" si="0"/>
        <v>$0.05</v>
      </c>
      <c r="H873" t="s">
        <v>2974</v>
      </c>
      <c r="I873">
        <v>0.44020707162424677</v>
      </c>
      <c r="J873">
        <v>500</v>
      </c>
    </row>
    <row r="874" spans="1:10">
      <c r="A874">
        <v>873</v>
      </c>
      <c r="B874" t="s">
        <v>3837</v>
      </c>
      <c r="C874" t="s">
        <v>3993</v>
      </c>
      <c r="D874" t="s">
        <v>3994</v>
      </c>
      <c r="E874" t="s">
        <v>3994</v>
      </c>
      <c r="F874">
        <v>10.99</v>
      </c>
      <c r="G874" t="str">
        <f t="shared" si="0"/>
        <v>$0.04</v>
      </c>
      <c r="H874" t="s">
        <v>3424</v>
      </c>
      <c r="I874">
        <v>0.31389368259255501</v>
      </c>
      <c r="J874">
        <v>348</v>
      </c>
    </row>
    <row r="875" spans="1:10">
      <c r="A875">
        <v>874</v>
      </c>
      <c r="B875" t="s">
        <v>3837</v>
      </c>
      <c r="C875" t="s">
        <v>3995</v>
      </c>
      <c r="D875" t="s">
        <v>3820</v>
      </c>
      <c r="E875" t="s">
        <v>3820</v>
      </c>
      <c r="F875">
        <v>16.79</v>
      </c>
      <c r="G875" t="str">
        <f t="shared" si="0"/>
        <v>$0.08</v>
      </c>
      <c r="H875" t="s">
        <v>3494</v>
      </c>
      <c r="I875">
        <v>0.13146767097604162</v>
      </c>
      <c r="J875">
        <v>152</v>
      </c>
    </row>
    <row r="876" spans="1:10" hidden="1">
      <c r="A876">
        <v>875</v>
      </c>
      <c r="B876" t="s">
        <v>3837</v>
      </c>
      <c r="C876" t="s">
        <v>3996</v>
      </c>
      <c r="D876" t="s">
        <v>3997</v>
      </c>
      <c r="E876" t="s">
        <v>3998</v>
      </c>
      <c r="F876">
        <v>20.59</v>
      </c>
      <c r="G876" t="str">
        <f t="shared" si="0"/>
        <v>$0.69</v>
      </c>
      <c r="H876" t="s">
        <v>3999</v>
      </c>
      <c r="I876">
        <v>0.61721246512687633</v>
      </c>
    </row>
    <row r="877" spans="1:10">
      <c r="A877">
        <v>876</v>
      </c>
      <c r="B877" t="s">
        <v>3837</v>
      </c>
      <c r="C877" t="s">
        <v>4000</v>
      </c>
      <c r="D877" t="s">
        <v>2956</v>
      </c>
      <c r="E877" t="s">
        <v>2956</v>
      </c>
      <c r="F877">
        <v>21.49</v>
      </c>
      <c r="G877" t="str">
        <f t="shared" si="0"/>
        <v>$0.21</v>
      </c>
      <c r="H877" t="s">
        <v>3061</v>
      </c>
      <c r="I877">
        <v>2.5292549020483501E-2</v>
      </c>
      <c r="J877">
        <v>31</v>
      </c>
    </row>
    <row r="878" spans="1:10">
      <c r="A878">
        <v>877</v>
      </c>
      <c r="B878" t="s">
        <v>3837</v>
      </c>
      <c r="C878" t="s">
        <v>4001</v>
      </c>
      <c r="D878" t="s">
        <v>4002</v>
      </c>
      <c r="E878" t="s">
        <v>4003</v>
      </c>
      <c r="F878">
        <v>21.49</v>
      </c>
      <c r="G878" t="str">
        <f t="shared" si="0"/>
        <v>$0.33</v>
      </c>
      <c r="H878" t="s">
        <v>4004</v>
      </c>
      <c r="I878">
        <v>0.52500370098349625</v>
      </c>
      <c r="J878">
        <v>580</v>
      </c>
    </row>
    <row r="879" spans="1:10">
      <c r="A879">
        <v>878</v>
      </c>
      <c r="B879" t="s">
        <v>3837</v>
      </c>
      <c r="C879" t="s">
        <v>4005</v>
      </c>
      <c r="D879" t="s">
        <v>4006</v>
      </c>
      <c r="E879" t="s">
        <v>4007</v>
      </c>
      <c r="F879">
        <v>27.99</v>
      </c>
      <c r="G879" t="str">
        <f t="shared" si="0"/>
        <v>$1.87</v>
      </c>
      <c r="H879" t="s">
        <v>4008</v>
      </c>
      <c r="I879">
        <v>0.45860569265237194</v>
      </c>
      <c r="J879">
        <v>524</v>
      </c>
    </row>
    <row r="880" spans="1:10" hidden="1">
      <c r="A880">
        <v>879</v>
      </c>
      <c r="B880" t="s">
        <v>3837</v>
      </c>
      <c r="C880" t="s">
        <v>4009</v>
      </c>
      <c r="D880" t="s">
        <v>4010</v>
      </c>
      <c r="E880" t="s">
        <v>4007</v>
      </c>
      <c r="F880">
        <v>19.989999999999998</v>
      </c>
      <c r="G880" t="str">
        <f t="shared" si="0"/>
        <v>$1.33</v>
      </c>
      <c r="H880" t="s">
        <v>4011</v>
      </c>
      <c r="I880">
        <v>0.85789965367186771</v>
      </c>
    </row>
    <row r="881" spans="1:10">
      <c r="A881">
        <v>880</v>
      </c>
      <c r="B881" t="s">
        <v>3837</v>
      </c>
      <c r="C881" t="s">
        <v>4012</v>
      </c>
      <c r="D881" t="s">
        <v>1820</v>
      </c>
      <c r="E881" t="s">
        <v>1820</v>
      </c>
      <c r="F881">
        <v>12.99</v>
      </c>
      <c r="G881" t="str">
        <f t="shared" si="0"/>
        <v>$0.07</v>
      </c>
      <c r="H881" t="s">
        <v>2114</v>
      </c>
      <c r="I881">
        <v>0.39419153820531061</v>
      </c>
      <c r="J881">
        <v>447</v>
      </c>
    </row>
    <row r="882" spans="1:10" hidden="1">
      <c r="A882">
        <v>881</v>
      </c>
      <c r="B882" t="s">
        <v>3837</v>
      </c>
      <c r="C882" t="s">
        <v>4013</v>
      </c>
      <c r="D882" t="s">
        <v>1830</v>
      </c>
      <c r="E882" t="s">
        <v>1830</v>
      </c>
      <c r="F882">
        <v>16.989999999999998</v>
      </c>
      <c r="G882" t="str">
        <f t="shared" si="0"/>
        <v>$0.14</v>
      </c>
      <c r="H882" t="s">
        <v>1880</v>
      </c>
      <c r="I882">
        <v>0.77646541682719272</v>
      </c>
    </row>
    <row r="883" spans="1:10">
      <c r="A883">
        <v>882</v>
      </c>
      <c r="B883" t="s">
        <v>3837</v>
      </c>
      <c r="C883" t="s">
        <v>4014</v>
      </c>
      <c r="D883" t="s">
        <v>4015</v>
      </c>
      <c r="E883" t="s">
        <v>4015</v>
      </c>
      <c r="F883">
        <v>13.99</v>
      </c>
      <c r="G883" t="str">
        <f t="shared" si="0"/>
        <v>$0.18</v>
      </c>
      <c r="H883" t="s">
        <v>3474</v>
      </c>
      <c r="I883">
        <v>0.51471617181154694</v>
      </c>
      <c r="J883">
        <v>573</v>
      </c>
    </row>
    <row r="884" spans="1:10">
      <c r="A884">
        <v>883</v>
      </c>
      <c r="B884" t="s">
        <v>3837</v>
      </c>
      <c r="C884" t="s">
        <v>4016</v>
      </c>
      <c r="D884" t="s">
        <v>3955</v>
      </c>
      <c r="E884" t="s">
        <v>3955</v>
      </c>
      <c r="F884">
        <v>13.99</v>
      </c>
      <c r="G884" t="str">
        <f t="shared" si="0"/>
        <v>$0.16</v>
      </c>
      <c r="H884" t="s">
        <v>1969</v>
      </c>
      <c r="I884">
        <v>0.18795567313437289</v>
      </c>
      <c r="J884">
        <v>212</v>
      </c>
    </row>
    <row r="885" spans="1:10" hidden="1">
      <c r="A885">
        <v>884</v>
      </c>
      <c r="B885" t="s">
        <v>3837</v>
      </c>
      <c r="C885" t="s">
        <v>4017</v>
      </c>
      <c r="D885" t="s">
        <v>2194</v>
      </c>
      <c r="E885" t="s">
        <v>2194</v>
      </c>
      <c r="F885">
        <v>14.99</v>
      </c>
      <c r="G885" t="str">
        <f t="shared" si="0"/>
        <v>$0.16</v>
      </c>
      <c r="H885" t="s">
        <v>1969</v>
      </c>
      <c r="I885">
        <v>0.95298698449091512</v>
      </c>
    </row>
    <row r="886" spans="1:10">
      <c r="A886">
        <v>885</v>
      </c>
      <c r="B886" t="s">
        <v>3837</v>
      </c>
      <c r="C886" t="s">
        <v>4018</v>
      </c>
      <c r="D886" t="s">
        <v>4019</v>
      </c>
      <c r="E886" t="s">
        <v>4019</v>
      </c>
      <c r="F886">
        <v>12.99</v>
      </c>
      <c r="G886" t="str">
        <f t="shared" si="0"/>
        <v>$0.07</v>
      </c>
      <c r="H886" t="s">
        <v>2114</v>
      </c>
      <c r="I886">
        <v>0.25860274723836296</v>
      </c>
      <c r="J886">
        <v>281</v>
      </c>
    </row>
    <row r="887" spans="1:10">
      <c r="A887">
        <v>886</v>
      </c>
      <c r="B887" t="s">
        <v>3837</v>
      </c>
      <c r="C887" t="s">
        <v>4020</v>
      </c>
      <c r="D887" t="s">
        <v>2687</v>
      </c>
      <c r="E887" t="s">
        <v>2025</v>
      </c>
      <c r="F887">
        <v>1.99</v>
      </c>
      <c r="G887" t="str">
        <f t="shared" si="0"/>
        <v>$0.03</v>
      </c>
      <c r="H887" t="s">
        <v>2013</v>
      </c>
      <c r="I887">
        <v>0.28266060595187359</v>
      </c>
      <c r="J887">
        <v>307</v>
      </c>
    </row>
    <row r="888" spans="1:10" hidden="1">
      <c r="A888">
        <v>887</v>
      </c>
      <c r="B888" t="s">
        <v>3837</v>
      </c>
      <c r="C888" t="s">
        <v>4021</v>
      </c>
      <c r="D888" t="s">
        <v>2687</v>
      </c>
      <c r="E888" t="s">
        <v>2025</v>
      </c>
      <c r="F888">
        <v>3.59</v>
      </c>
      <c r="G888" t="str">
        <f t="shared" si="0"/>
        <v>$0.06</v>
      </c>
      <c r="H888" t="s">
        <v>2300</v>
      </c>
      <c r="I888">
        <v>0.56889854621729785</v>
      </c>
    </row>
    <row r="889" spans="1:10">
      <c r="A889">
        <v>888</v>
      </c>
      <c r="B889" t="s">
        <v>3837</v>
      </c>
      <c r="C889" t="s">
        <v>4022</v>
      </c>
      <c r="D889" t="s">
        <v>4023</v>
      </c>
      <c r="E889" t="s">
        <v>3896</v>
      </c>
      <c r="F889">
        <v>4.49</v>
      </c>
      <c r="G889" t="str">
        <f t="shared" si="0"/>
        <v>$0.01</v>
      </c>
      <c r="H889" t="s">
        <v>3775</v>
      </c>
      <c r="I889">
        <v>0.48178966850438854</v>
      </c>
      <c r="J889">
        <v>551</v>
      </c>
    </row>
    <row r="890" spans="1:10">
      <c r="A890">
        <v>889</v>
      </c>
      <c r="B890" t="s">
        <v>3837</v>
      </c>
      <c r="C890" t="s">
        <v>4024</v>
      </c>
      <c r="D890" t="s">
        <v>4025</v>
      </c>
      <c r="E890" t="s">
        <v>3307</v>
      </c>
      <c r="F890">
        <v>7.99</v>
      </c>
      <c r="G890" t="str">
        <f t="shared" si="0"/>
        <v>$0.67</v>
      </c>
      <c r="H890" t="s">
        <v>4026</v>
      </c>
      <c r="I890">
        <v>0.22187740049684923</v>
      </c>
      <c r="J890">
        <v>239</v>
      </c>
    </row>
    <row r="891" spans="1:10">
      <c r="A891">
        <v>890</v>
      </c>
      <c r="B891" t="s">
        <v>3837</v>
      </c>
      <c r="C891" t="s">
        <v>4027</v>
      </c>
      <c r="D891" t="s">
        <v>4028</v>
      </c>
      <c r="E891" t="s">
        <v>1780</v>
      </c>
      <c r="F891">
        <v>7.49</v>
      </c>
      <c r="G891" t="str">
        <f t="shared" si="0"/>
        <v>$0.94</v>
      </c>
      <c r="H891" t="s">
        <v>4029</v>
      </c>
      <c r="I891">
        <v>0.30444304204864647</v>
      </c>
      <c r="J891">
        <v>333</v>
      </c>
    </row>
    <row r="892" spans="1:10">
      <c r="A892">
        <v>891</v>
      </c>
      <c r="B892" t="s">
        <v>3837</v>
      </c>
      <c r="C892" t="s">
        <v>4030</v>
      </c>
      <c r="D892" t="s">
        <v>3895</v>
      </c>
      <c r="E892" t="s">
        <v>3896</v>
      </c>
      <c r="F892">
        <v>19.989999999999998</v>
      </c>
      <c r="G892" t="str">
        <f t="shared" ref="G892:G955" si="1">LEFT(H892,5)</f>
        <v>$0.05</v>
      </c>
      <c r="H892" t="s">
        <v>2974</v>
      </c>
      <c r="I892">
        <v>0.35357264573386782</v>
      </c>
      <c r="J892">
        <v>392</v>
      </c>
    </row>
    <row r="893" spans="1:10" hidden="1">
      <c r="A893">
        <v>892</v>
      </c>
      <c r="B893" t="s">
        <v>3837</v>
      </c>
      <c r="C893" t="s">
        <v>4031</v>
      </c>
      <c r="D893" t="s">
        <v>4032</v>
      </c>
      <c r="E893" t="s">
        <v>4033</v>
      </c>
      <c r="F893">
        <v>11.99</v>
      </c>
      <c r="G893" t="str">
        <f t="shared" si="1"/>
        <v>$6.00</v>
      </c>
      <c r="H893" t="s">
        <v>4034</v>
      </c>
      <c r="I893">
        <v>0.90001989505731006</v>
      </c>
    </row>
    <row r="894" spans="1:10" hidden="1">
      <c r="A894">
        <v>893</v>
      </c>
      <c r="B894" t="s">
        <v>3837</v>
      </c>
      <c r="C894" t="s">
        <v>4035</v>
      </c>
      <c r="D894" t="s">
        <v>1842</v>
      </c>
      <c r="E894" t="s">
        <v>1842</v>
      </c>
      <c r="F894">
        <v>11.99</v>
      </c>
      <c r="G894" t="str">
        <f t="shared" si="1"/>
        <v>$0.35</v>
      </c>
      <c r="H894" t="s">
        <v>3349</v>
      </c>
      <c r="I894">
        <v>0.68571757034266489</v>
      </c>
    </row>
    <row r="895" spans="1:10">
      <c r="A895">
        <v>894</v>
      </c>
      <c r="B895" t="s">
        <v>3837</v>
      </c>
      <c r="C895" t="s">
        <v>4036</v>
      </c>
      <c r="D895" t="s">
        <v>2603</v>
      </c>
      <c r="E895" t="s">
        <v>2603</v>
      </c>
      <c r="F895">
        <v>12.99</v>
      </c>
      <c r="G895" t="str">
        <f t="shared" si="1"/>
        <v>$0.33</v>
      </c>
      <c r="H895" t="s">
        <v>2747</v>
      </c>
      <c r="I895">
        <v>0.43781783802268515</v>
      </c>
      <c r="J895">
        <v>496</v>
      </c>
    </row>
    <row r="896" spans="1:10">
      <c r="A896">
        <v>895</v>
      </c>
      <c r="B896" t="s">
        <v>3837</v>
      </c>
      <c r="C896" t="s">
        <v>4037</v>
      </c>
      <c r="D896" t="s">
        <v>3416</v>
      </c>
      <c r="E896" t="s">
        <v>3416</v>
      </c>
      <c r="F896">
        <v>7.49</v>
      </c>
      <c r="G896" t="str">
        <f t="shared" si="1"/>
        <v>$0.22</v>
      </c>
      <c r="H896" t="s">
        <v>2604</v>
      </c>
      <c r="I896">
        <v>0.39339249459068182</v>
      </c>
      <c r="J896">
        <v>444</v>
      </c>
    </row>
    <row r="897" spans="1:10" hidden="1">
      <c r="A897">
        <v>896</v>
      </c>
      <c r="B897" t="s">
        <v>3837</v>
      </c>
      <c r="C897" t="s">
        <v>4038</v>
      </c>
      <c r="D897" t="s">
        <v>3416</v>
      </c>
      <c r="E897" t="s">
        <v>3416</v>
      </c>
      <c r="F897">
        <v>9.99</v>
      </c>
      <c r="G897" t="str">
        <f t="shared" si="1"/>
        <v>$0.30</v>
      </c>
      <c r="H897" t="s">
        <v>2496</v>
      </c>
      <c r="I897">
        <v>0.69588672993915279</v>
      </c>
    </row>
    <row r="898" spans="1:10" hidden="1">
      <c r="A898">
        <v>897</v>
      </c>
      <c r="B898" t="s">
        <v>3837</v>
      </c>
      <c r="C898" t="s">
        <v>4039</v>
      </c>
      <c r="D898" t="s">
        <v>3221</v>
      </c>
      <c r="E898" t="s">
        <v>3222</v>
      </c>
      <c r="F898">
        <v>29.99</v>
      </c>
      <c r="G898" t="str">
        <f t="shared" si="1"/>
        <v>$0.44</v>
      </c>
      <c r="H898" t="s">
        <v>3170</v>
      </c>
      <c r="I898">
        <v>0.87624569543878861</v>
      </c>
    </row>
    <row r="899" spans="1:10" hidden="1">
      <c r="A899">
        <v>898</v>
      </c>
      <c r="B899" t="s">
        <v>3837</v>
      </c>
      <c r="C899" t="s">
        <v>4040</v>
      </c>
      <c r="D899" t="s">
        <v>4041</v>
      </c>
      <c r="E899" t="s">
        <v>4041</v>
      </c>
      <c r="F899">
        <v>9.99</v>
      </c>
      <c r="G899" t="str">
        <f t="shared" si="1"/>
        <v>$0.26</v>
      </c>
      <c r="H899" t="s">
        <v>4042</v>
      </c>
      <c r="I899">
        <v>0.62432334113588828</v>
      </c>
    </row>
    <row r="900" spans="1:10">
      <c r="A900">
        <v>899</v>
      </c>
      <c r="B900" t="s">
        <v>3837</v>
      </c>
      <c r="C900" t="s">
        <v>4043</v>
      </c>
      <c r="D900" t="s">
        <v>4041</v>
      </c>
      <c r="E900" t="s">
        <v>4041</v>
      </c>
      <c r="F900">
        <v>9.99</v>
      </c>
      <c r="G900" t="str">
        <f t="shared" si="1"/>
        <v>$0.26</v>
      </c>
      <c r="H900" t="s">
        <v>4042</v>
      </c>
      <c r="I900">
        <v>0.40028180722034468</v>
      </c>
      <c r="J900">
        <v>452</v>
      </c>
    </row>
    <row r="901" spans="1:10">
      <c r="A901">
        <v>900</v>
      </c>
      <c r="B901" t="s">
        <v>3837</v>
      </c>
      <c r="C901" t="s">
        <v>4044</v>
      </c>
      <c r="D901" t="s">
        <v>4045</v>
      </c>
      <c r="E901" t="s">
        <v>1879</v>
      </c>
      <c r="F901">
        <v>16.489999999999998</v>
      </c>
      <c r="G901" t="str">
        <f t="shared" si="1"/>
        <v>$0.46</v>
      </c>
      <c r="H901" t="s">
        <v>1981</v>
      </c>
      <c r="I901">
        <v>0.3171897864777895</v>
      </c>
      <c r="J901">
        <v>353</v>
      </c>
    </row>
    <row r="902" spans="1:10" hidden="1">
      <c r="A902">
        <v>901</v>
      </c>
      <c r="B902" t="s">
        <v>3837</v>
      </c>
      <c r="C902" t="s">
        <v>4046</v>
      </c>
      <c r="D902" t="s">
        <v>4047</v>
      </c>
      <c r="E902" t="s">
        <v>4047</v>
      </c>
      <c r="F902">
        <v>16.489999999999998</v>
      </c>
      <c r="G902" t="str">
        <f t="shared" si="1"/>
        <v>$0.22</v>
      </c>
      <c r="H902" t="s">
        <v>2330</v>
      </c>
      <c r="I902">
        <v>0.85731856202391388</v>
      </c>
    </row>
    <row r="903" spans="1:10">
      <c r="A903">
        <v>902</v>
      </c>
      <c r="B903" t="s">
        <v>3837</v>
      </c>
      <c r="C903" t="s">
        <v>4048</v>
      </c>
      <c r="D903" t="s">
        <v>4049</v>
      </c>
      <c r="E903" t="s">
        <v>3478</v>
      </c>
      <c r="F903">
        <v>18.989999999999998</v>
      </c>
      <c r="G903" t="str">
        <f t="shared" si="1"/>
        <v>$0.27</v>
      </c>
      <c r="H903" t="s">
        <v>2658</v>
      </c>
      <c r="I903">
        <v>0.31881817928477063</v>
      </c>
      <c r="J903">
        <v>354</v>
      </c>
    </row>
    <row r="904" spans="1:10">
      <c r="A904">
        <v>903</v>
      </c>
      <c r="B904" t="s">
        <v>3837</v>
      </c>
      <c r="C904" t="s">
        <v>4050</v>
      </c>
      <c r="D904" t="s">
        <v>4051</v>
      </c>
      <c r="E904" t="s">
        <v>3057</v>
      </c>
      <c r="F904">
        <v>19.989999999999998</v>
      </c>
      <c r="G904" t="str">
        <f t="shared" si="1"/>
        <v>$0.22</v>
      </c>
      <c r="H904" t="s">
        <v>2330</v>
      </c>
      <c r="I904">
        <v>2.5670515217802836E-2</v>
      </c>
      <c r="J904">
        <v>32</v>
      </c>
    </row>
    <row r="905" spans="1:10">
      <c r="A905">
        <v>904</v>
      </c>
      <c r="B905" t="s">
        <v>3837</v>
      </c>
      <c r="C905" t="s">
        <v>4052</v>
      </c>
      <c r="D905" t="s">
        <v>4053</v>
      </c>
      <c r="E905" t="s">
        <v>2157</v>
      </c>
      <c r="F905">
        <v>23.99</v>
      </c>
      <c r="G905" t="str">
        <f t="shared" si="1"/>
        <v>$1.54</v>
      </c>
      <c r="H905" t="s">
        <v>4054</v>
      </c>
      <c r="I905">
        <v>0.36691625432614028</v>
      </c>
      <c r="J905">
        <v>411</v>
      </c>
    </row>
    <row r="906" spans="1:10" hidden="1">
      <c r="A906">
        <v>905</v>
      </c>
      <c r="B906" t="s">
        <v>3837</v>
      </c>
      <c r="C906" t="s">
        <v>4055</v>
      </c>
      <c r="D906" t="s">
        <v>4056</v>
      </c>
      <c r="E906" t="s">
        <v>1842</v>
      </c>
      <c r="F906">
        <v>19.989999999999998</v>
      </c>
      <c r="G906" t="str">
        <f t="shared" si="1"/>
        <v>$0.59</v>
      </c>
      <c r="H906" t="s">
        <v>3034</v>
      </c>
      <c r="I906">
        <v>0.75354062814062639</v>
      </c>
    </row>
    <row r="907" spans="1:10">
      <c r="A907">
        <v>906</v>
      </c>
      <c r="B907" t="s">
        <v>3837</v>
      </c>
      <c r="C907" t="s">
        <v>4057</v>
      </c>
      <c r="D907" t="s">
        <v>4058</v>
      </c>
      <c r="E907" t="s">
        <v>2680</v>
      </c>
      <c r="F907">
        <v>18.989999999999998</v>
      </c>
      <c r="G907" t="str">
        <f t="shared" si="1"/>
        <v>$0.38</v>
      </c>
      <c r="H907" t="s">
        <v>2789</v>
      </c>
      <c r="I907">
        <v>0.25685448839289693</v>
      </c>
      <c r="J907">
        <v>277</v>
      </c>
    </row>
    <row r="908" spans="1:10">
      <c r="A908">
        <v>907</v>
      </c>
      <c r="B908" t="s">
        <v>3837</v>
      </c>
      <c r="C908" t="s">
        <v>4059</v>
      </c>
      <c r="D908" t="s">
        <v>2547</v>
      </c>
      <c r="E908" t="s">
        <v>1784</v>
      </c>
      <c r="F908">
        <v>19.489999999999998</v>
      </c>
      <c r="G908" t="str">
        <f t="shared" si="1"/>
        <v>$0.61</v>
      </c>
      <c r="H908" t="s">
        <v>2785</v>
      </c>
      <c r="I908">
        <v>0.44856964558778867</v>
      </c>
      <c r="J908">
        <v>515</v>
      </c>
    </row>
    <row r="909" spans="1:10" hidden="1">
      <c r="A909">
        <v>908</v>
      </c>
      <c r="B909" t="s">
        <v>3837</v>
      </c>
      <c r="C909" t="s">
        <v>4060</v>
      </c>
      <c r="D909" t="s">
        <v>4061</v>
      </c>
      <c r="E909" t="s">
        <v>2333</v>
      </c>
      <c r="F909">
        <v>9.99</v>
      </c>
      <c r="G909" t="str">
        <f t="shared" si="1"/>
        <v>$0.21</v>
      </c>
      <c r="H909" t="s">
        <v>2903</v>
      </c>
      <c r="I909">
        <v>0.78639710582330191</v>
      </c>
    </row>
    <row r="910" spans="1:10" hidden="1">
      <c r="A910">
        <v>909</v>
      </c>
      <c r="B910" t="s">
        <v>3837</v>
      </c>
      <c r="C910" t="s">
        <v>4062</v>
      </c>
      <c r="D910" t="s">
        <v>4063</v>
      </c>
      <c r="E910" t="s">
        <v>1791</v>
      </c>
      <c r="F910">
        <v>19.989999999999998</v>
      </c>
      <c r="G910" t="str">
        <f t="shared" si="1"/>
        <v>$0.71</v>
      </c>
      <c r="H910" t="s">
        <v>2792</v>
      </c>
      <c r="I910">
        <v>0.91428174297483311</v>
      </c>
    </row>
    <row r="911" spans="1:10" hidden="1">
      <c r="A911">
        <v>910</v>
      </c>
      <c r="B911" t="s">
        <v>3837</v>
      </c>
      <c r="C911" t="s">
        <v>4064</v>
      </c>
      <c r="D911" t="s">
        <v>4065</v>
      </c>
      <c r="E911" t="s">
        <v>3810</v>
      </c>
      <c r="F911">
        <v>9.69</v>
      </c>
      <c r="G911" t="str">
        <f t="shared" si="1"/>
        <v>$0.04</v>
      </c>
      <c r="H911" t="s">
        <v>3424</v>
      </c>
      <c r="I911">
        <v>0.63590879277453083</v>
      </c>
    </row>
    <row r="912" spans="1:10" hidden="1">
      <c r="A912">
        <v>911</v>
      </c>
      <c r="B912" t="s">
        <v>3837</v>
      </c>
      <c r="C912" t="s">
        <v>4066</v>
      </c>
      <c r="D912" t="s">
        <v>4067</v>
      </c>
      <c r="E912" t="s">
        <v>4067</v>
      </c>
      <c r="F912">
        <v>13.99</v>
      </c>
      <c r="G912" t="str">
        <f t="shared" si="1"/>
        <v>$1.55</v>
      </c>
      <c r="H912" t="s">
        <v>4068</v>
      </c>
      <c r="I912">
        <v>0.7642506343051344</v>
      </c>
    </row>
    <row r="913" spans="1:10" hidden="1">
      <c r="A913">
        <v>912</v>
      </c>
      <c r="B913" t="s">
        <v>3837</v>
      </c>
      <c r="C913" t="s">
        <v>4069</v>
      </c>
      <c r="D913" t="s">
        <v>2609</v>
      </c>
      <c r="E913" t="s">
        <v>2609</v>
      </c>
      <c r="F913">
        <v>17.89</v>
      </c>
      <c r="G913" t="str">
        <f t="shared" si="1"/>
        <v>$0.90</v>
      </c>
      <c r="H913" t="s">
        <v>4070</v>
      </c>
      <c r="I913">
        <v>0.95655616249953945</v>
      </c>
    </row>
    <row r="914" spans="1:10" hidden="1">
      <c r="A914">
        <v>913</v>
      </c>
      <c r="B914" t="s">
        <v>3837</v>
      </c>
      <c r="C914" t="s">
        <v>4071</v>
      </c>
      <c r="D914" t="s">
        <v>2602</v>
      </c>
      <c r="E914" t="s">
        <v>2603</v>
      </c>
      <c r="F914">
        <v>14.99</v>
      </c>
      <c r="G914" t="str">
        <f t="shared" si="1"/>
        <v>$0.38</v>
      </c>
      <c r="H914" t="s">
        <v>2789</v>
      </c>
      <c r="I914">
        <v>0.76520094692573004</v>
      </c>
    </row>
    <row r="915" spans="1:10">
      <c r="A915">
        <v>914</v>
      </c>
      <c r="B915" t="s">
        <v>3837</v>
      </c>
      <c r="C915" t="s">
        <v>4072</v>
      </c>
      <c r="D915" t="s">
        <v>4073</v>
      </c>
      <c r="E915" t="s">
        <v>4074</v>
      </c>
      <c r="F915">
        <v>19.989999999999998</v>
      </c>
      <c r="G915" t="str">
        <f t="shared" si="1"/>
        <v>$0.65</v>
      </c>
      <c r="H915" t="s">
        <v>2795</v>
      </c>
      <c r="I915">
        <v>2.2641202767963886E-2</v>
      </c>
      <c r="J915">
        <v>30</v>
      </c>
    </row>
    <row r="916" spans="1:10" hidden="1">
      <c r="A916">
        <v>915</v>
      </c>
      <c r="B916" t="s">
        <v>3837</v>
      </c>
      <c r="C916" t="s">
        <v>4075</v>
      </c>
      <c r="D916" t="s">
        <v>4076</v>
      </c>
      <c r="E916" t="s">
        <v>4077</v>
      </c>
      <c r="F916">
        <v>18.989999999999998</v>
      </c>
      <c r="G916" t="str">
        <f t="shared" si="1"/>
        <v>$0.43</v>
      </c>
      <c r="H916" t="s">
        <v>2620</v>
      </c>
      <c r="I916">
        <v>0.93870607310108345</v>
      </c>
    </row>
    <row r="917" spans="1:10" hidden="1">
      <c r="A917">
        <v>916</v>
      </c>
      <c r="B917" t="s">
        <v>3837</v>
      </c>
      <c r="C917" t="s">
        <v>4078</v>
      </c>
      <c r="D917" t="s">
        <v>4079</v>
      </c>
      <c r="E917" t="s">
        <v>2375</v>
      </c>
      <c r="F917">
        <v>13.49</v>
      </c>
      <c r="G917" t="str">
        <f t="shared" si="1"/>
        <v>$0.25</v>
      </c>
      <c r="H917" t="s">
        <v>2225</v>
      </c>
      <c r="I917">
        <v>0.89226269667873703</v>
      </c>
    </row>
    <row r="918" spans="1:10">
      <c r="A918">
        <v>917</v>
      </c>
      <c r="B918" t="s">
        <v>3837</v>
      </c>
      <c r="C918" t="s">
        <v>4080</v>
      </c>
      <c r="D918" t="s">
        <v>1861</v>
      </c>
      <c r="E918" t="s">
        <v>1861</v>
      </c>
      <c r="F918">
        <v>14.99</v>
      </c>
      <c r="G918" t="str">
        <f t="shared" si="1"/>
        <v>$7.50</v>
      </c>
      <c r="H918" t="s">
        <v>2530</v>
      </c>
      <c r="I918">
        <v>0.40290200078695459</v>
      </c>
      <c r="J918">
        <v>456</v>
      </c>
    </row>
    <row r="919" spans="1:10">
      <c r="A919">
        <v>918</v>
      </c>
      <c r="B919" t="s">
        <v>3837</v>
      </c>
      <c r="C919" t="s">
        <v>4081</v>
      </c>
      <c r="D919" t="s">
        <v>4082</v>
      </c>
      <c r="E919" t="s">
        <v>4083</v>
      </c>
      <c r="F919">
        <v>39.99</v>
      </c>
      <c r="G919" t="str">
        <f t="shared" si="1"/>
        <v>$11.7</v>
      </c>
      <c r="H919" t="s">
        <v>4084</v>
      </c>
      <c r="I919">
        <v>3.9958223619306898E-2</v>
      </c>
      <c r="J919">
        <v>50</v>
      </c>
    </row>
    <row r="920" spans="1:10">
      <c r="A920">
        <v>919</v>
      </c>
      <c r="B920" t="s">
        <v>3837</v>
      </c>
      <c r="C920" t="s">
        <v>4085</v>
      </c>
      <c r="D920" t="s">
        <v>4083</v>
      </c>
      <c r="E920" t="s">
        <v>4083</v>
      </c>
      <c r="F920">
        <v>31.99</v>
      </c>
      <c r="G920" t="str">
        <f t="shared" si="1"/>
        <v>$9.41</v>
      </c>
      <c r="H920" t="s">
        <v>4086</v>
      </c>
      <c r="I920">
        <v>0.47518728240892971</v>
      </c>
      <c r="J920">
        <v>544</v>
      </c>
    </row>
    <row r="921" spans="1:10">
      <c r="A921">
        <v>920</v>
      </c>
      <c r="B921" t="s">
        <v>3837</v>
      </c>
      <c r="C921" t="s">
        <v>4087</v>
      </c>
      <c r="D921" t="s">
        <v>4088</v>
      </c>
      <c r="E921" t="s">
        <v>4089</v>
      </c>
      <c r="F921">
        <v>29.99</v>
      </c>
      <c r="G921" t="str">
        <f t="shared" si="1"/>
        <v>$13.6</v>
      </c>
      <c r="H921" t="s">
        <v>4090</v>
      </c>
      <c r="I921">
        <v>0.53477499246125682</v>
      </c>
      <c r="J921">
        <v>592</v>
      </c>
    </row>
    <row r="922" spans="1:10">
      <c r="A922">
        <v>921</v>
      </c>
      <c r="B922" t="s">
        <v>3837</v>
      </c>
      <c r="C922" t="s">
        <v>4091</v>
      </c>
      <c r="D922" t="s">
        <v>1861</v>
      </c>
      <c r="E922" t="s">
        <v>1861</v>
      </c>
      <c r="F922">
        <v>39.99</v>
      </c>
      <c r="G922" t="str">
        <f t="shared" si="1"/>
        <v>$20.0</v>
      </c>
      <c r="H922" t="s">
        <v>4092</v>
      </c>
      <c r="I922">
        <v>0.32050743710673679</v>
      </c>
      <c r="J922">
        <v>357</v>
      </c>
    </row>
    <row r="923" spans="1:10">
      <c r="A923">
        <v>922</v>
      </c>
      <c r="B923" t="s">
        <v>3837</v>
      </c>
      <c r="C923" t="s">
        <v>4093</v>
      </c>
      <c r="D923" t="s">
        <v>1861</v>
      </c>
      <c r="E923" t="s">
        <v>1861</v>
      </c>
      <c r="F923">
        <v>64.989999999999995</v>
      </c>
      <c r="G923" t="str">
        <f t="shared" si="1"/>
        <v>$32.5</v>
      </c>
      <c r="H923" t="s">
        <v>4094</v>
      </c>
      <c r="I923">
        <v>0.28839540023047994</v>
      </c>
      <c r="J923">
        <v>317</v>
      </c>
    </row>
    <row r="924" spans="1:10" hidden="1">
      <c r="A924">
        <v>923</v>
      </c>
      <c r="B924" t="s">
        <v>3837</v>
      </c>
      <c r="C924" t="s">
        <v>4095</v>
      </c>
      <c r="D924" t="s">
        <v>4096</v>
      </c>
      <c r="F924">
        <v>49.49</v>
      </c>
      <c r="G924" t="str">
        <f t="shared" si="1"/>
        <v>$8.25</v>
      </c>
      <c r="H924" t="s">
        <v>4097</v>
      </c>
      <c r="I924">
        <v>0.75991843613988486</v>
      </c>
    </row>
    <row r="925" spans="1:10">
      <c r="A925">
        <v>924</v>
      </c>
      <c r="B925" t="s">
        <v>3837</v>
      </c>
      <c r="C925" t="s">
        <v>4098</v>
      </c>
      <c r="D925" t="s">
        <v>3781</v>
      </c>
      <c r="E925" t="s">
        <v>3781</v>
      </c>
      <c r="F925">
        <v>17.989999999999998</v>
      </c>
      <c r="G925" t="str">
        <f t="shared" si="1"/>
        <v>$0.05</v>
      </c>
      <c r="H925" t="s">
        <v>2974</v>
      </c>
      <c r="I925">
        <v>0.14747374438062855</v>
      </c>
      <c r="J925">
        <v>177</v>
      </c>
    </row>
    <row r="926" spans="1:10" hidden="1">
      <c r="A926">
        <v>925</v>
      </c>
      <c r="B926" t="s">
        <v>3837</v>
      </c>
      <c r="C926" t="s">
        <v>4099</v>
      </c>
      <c r="D926" t="s">
        <v>4100</v>
      </c>
      <c r="E926" t="s">
        <v>3779</v>
      </c>
      <c r="F926">
        <v>18.489999999999998</v>
      </c>
      <c r="G926" t="str">
        <f t="shared" si="1"/>
        <v>$0.08</v>
      </c>
      <c r="H926" t="s">
        <v>3494</v>
      </c>
      <c r="I926">
        <v>0.69772507580229115</v>
      </c>
    </row>
    <row r="927" spans="1:10">
      <c r="A927">
        <v>926</v>
      </c>
      <c r="B927" t="s">
        <v>3837</v>
      </c>
      <c r="C927" t="s">
        <v>4101</v>
      </c>
      <c r="D927" t="s">
        <v>3476</v>
      </c>
      <c r="E927" t="s">
        <v>3476</v>
      </c>
      <c r="F927">
        <v>18.989999999999998</v>
      </c>
      <c r="G927" t="str">
        <f t="shared" si="1"/>
        <v>$0.10</v>
      </c>
      <c r="H927" t="s">
        <v>2117</v>
      </c>
      <c r="I927">
        <v>0.43073791607822753</v>
      </c>
      <c r="J927">
        <v>489</v>
      </c>
    </row>
    <row r="928" spans="1:10">
      <c r="A928">
        <v>927</v>
      </c>
      <c r="B928" t="s">
        <v>3837</v>
      </c>
      <c r="C928" t="s">
        <v>4102</v>
      </c>
      <c r="D928" t="s">
        <v>3555</v>
      </c>
      <c r="E928" t="s">
        <v>3555</v>
      </c>
      <c r="F928">
        <v>18.489999999999998</v>
      </c>
      <c r="G928" t="str">
        <f t="shared" si="1"/>
        <v>$0.06</v>
      </c>
      <c r="H928" t="s">
        <v>3487</v>
      </c>
      <c r="I928">
        <v>0.42257039208585312</v>
      </c>
      <c r="J928">
        <v>480</v>
      </c>
    </row>
    <row r="929" spans="1:10" hidden="1">
      <c r="A929">
        <v>928</v>
      </c>
      <c r="B929" t="s">
        <v>3837</v>
      </c>
      <c r="C929" t="s">
        <v>4103</v>
      </c>
      <c r="D929" t="s">
        <v>4104</v>
      </c>
      <c r="E929" t="s">
        <v>4105</v>
      </c>
      <c r="F929">
        <v>18.989999999999998</v>
      </c>
      <c r="G929" t="str">
        <f t="shared" si="1"/>
        <v>$0.12</v>
      </c>
      <c r="H929" t="s">
        <v>3063</v>
      </c>
      <c r="I929">
        <v>0.70619013734834313</v>
      </c>
    </row>
    <row r="930" spans="1:10">
      <c r="A930">
        <v>929</v>
      </c>
      <c r="B930" t="s">
        <v>3837</v>
      </c>
      <c r="C930" t="s">
        <v>4106</v>
      </c>
      <c r="D930" t="s">
        <v>3462</v>
      </c>
      <c r="E930" t="s">
        <v>3462</v>
      </c>
      <c r="F930">
        <v>13.49</v>
      </c>
      <c r="G930" t="str">
        <f t="shared" si="1"/>
        <v>$0.03</v>
      </c>
      <c r="H930" t="s">
        <v>3556</v>
      </c>
      <c r="I930">
        <v>0.41841754723229918</v>
      </c>
      <c r="J930">
        <v>476</v>
      </c>
    </row>
    <row r="931" spans="1:10">
      <c r="A931">
        <v>930</v>
      </c>
      <c r="B931" t="s">
        <v>3837</v>
      </c>
      <c r="C931" t="s">
        <v>4107</v>
      </c>
      <c r="D931" t="s">
        <v>3896</v>
      </c>
      <c r="E931" t="s">
        <v>3896</v>
      </c>
      <c r="F931">
        <v>13.59</v>
      </c>
      <c r="G931" t="str">
        <f t="shared" si="1"/>
        <v>$0.03</v>
      </c>
      <c r="H931" t="s">
        <v>3556</v>
      </c>
      <c r="I931">
        <v>7.8950031448174141E-2</v>
      </c>
      <c r="J931">
        <v>94</v>
      </c>
    </row>
    <row r="932" spans="1:10">
      <c r="A932">
        <v>931</v>
      </c>
      <c r="B932" t="s">
        <v>3837</v>
      </c>
      <c r="C932" t="s">
        <v>4108</v>
      </c>
      <c r="D932" t="s">
        <v>4109</v>
      </c>
      <c r="E932" t="s">
        <v>1780</v>
      </c>
      <c r="F932">
        <v>9.7899999999999991</v>
      </c>
      <c r="G932" t="str">
        <f t="shared" si="1"/>
        <v>$1.22</v>
      </c>
      <c r="H932" t="s">
        <v>4110</v>
      </c>
      <c r="I932">
        <v>0.26539385185968778</v>
      </c>
      <c r="J932">
        <v>289</v>
      </c>
    </row>
    <row r="933" spans="1:10">
      <c r="A933">
        <v>932</v>
      </c>
      <c r="B933" t="s">
        <v>3837</v>
      </c>
      <c r="C933" t="s">
        <v>4111</v>
      </c>
      <c r="D933" t="s">
        <v>4112</v>
      </c>
      <c r="E933" t="s">
        <v>4112</v>
      </c>
      <c r="F933">
        <v>23.49</v>
      </c>
      <c r="G933" t="str">
        <f t="shared" si="1"/>
        <v>$3.36</v>
      </c>
      <c r="H933" t="s">
        <v>4113</v>
      </c>
      <c r="I933">
        <v>0.43815858249650852</v>
      </c>
      <c r="J933">
        <v>497</v>
      </c>
    </row>
    <row r="934" spans="1:10" hidden="1">
      <c r="A934">
        <v>933</v>
      </c>
      <c r="B934" t="s">
        <v>3837</v>
      </c>
      <c r="C934" t="s">
        <v>4114</v>
      </c>
      <c r="D934" t="s">
        <v>3896</v>
      </c>
      <c r="E934" t="s">
        <v>3896</v>
      </c>
      <c r="F934">
        <v>11.49</v>
      </c>
      <c r="G934" t="str">
        <f t="shared" si="1"/>
        <v>$0.03</v>
      </c>
      <c r="H934" t="s">
        <v>3556</v>
      </c>
      <c r="I934">
        <v>0.95779435361176979</v>
      </c>
    </row>
    <row r="935" spans="1:10">
      <c r="A935">
        <v>934</v>
      </c>
      <c r="B935" t="s">
        <v>3837</v>
      </c>
      <c r="C935" t="s">
        <v>4115</v>
      </c>
      <c r="D935" t="s">
        <v>4116</v>
      </c>
      <c r="E935" t="s">
        <v>4116</v>
      </c>
      <c r="F935">
        <v>10.99</v>
      </c>
      <c r="G935" t="str">
        <f t="shared" si="1"/>
        <v>$0.03</v>
      </c>
      <c r="H935" t="s">
        <v>3556</v>
      </c>
      <c r="I935">
        <v>0.14999039583695084</v>
      </c>
      <c r="J935">
        <v>179</v>
      </c>
    </row>
    <row r="936" spans="1:10">
      <c r="A936">
        <v>935</v>
      </c>
      <c r="B936" t="s">
        <v>3837</v>
      </c>
      <c r="C936" t="s">
        <v>4117</v>
      </c>
      <c r="D936" t="s">
        <v>4118</v>
      </c>
      <c r="E936" t="s">
        <v>4119</v>
      </c>
      <c r="F936">
        <v>9.99</v>
      </c>
      <c r="G936" t="str">
        <f t="shared" si="1"/>
        <v>$0.01</v>
      </c>
      <c r="H936" t="s">
        <v>4120</v>
      </c>
      <c r="I936">
        <v>0.15244176951567068</v>
      </c>
      <c r="J936">
        <v>182</v>
      </c>
    </row>
    <row r="937" spans="1:10" hidden="1">
      <c r="A937">
        <v>936</v>
      </c>
      <c r="B937" t="s">
        <v>3837</v>
      </c>
      <c r="C937" t="s">
        <v>4121</v>
      </c>
      <c r="D937" t="s">
        <v>3982</v>
      </c>
      <c r="E937" t="s">
        <v>3781</v>
      </c>
      <c r="F937">
        <v>12.49</v>
      </c>
      <c r="G937" t="str">
        <f t="shared" si="1"/>
        <v>$0.04</v>
      </c>
      <c r="H937" t="s">
        <v>3424</v>
      </c>
      <c r="I937">
        <v>0.91905895694580619</v>
      </c>
    </row>
    <row r="938" spans="1:10">
      <c r="A938">
        <v>937</v>
      </c>
      <c r="B938" t="s">
        <v>3837</v>
      </c>
      <c r="C938" t="s">
        <v>4122</v>
      </c>
      <c r="D938" t="s">
        <v>4123</v>
      </c>
      <c r="E938" t="s">
        <v>4124</v>
      </c>
      <c r="F938">
        <v>4.49</v>
      </c>
      <c r="G938" t="str">
        <f t="shared" si="1"/>
        <v>$0.01</v>
      </c>
      <c r="H938" t="s">
        <v>3775</v>
      </c>
      <c r="I938">
        <v>0.30759018335970734</v>
      </c>
      <c r="J938">
        <v>339</v>
      </c>
    </row>
    <row r="939" spans="1:10">
      <c r="A939">
        <v>938</v>
      </c>
      <c r="B939" t="s">
        <v>3837</v>
      </c>
      <c r="C939" t="s">
        <v>4125</v>
      </c>
      <c r="D939" t="s">
        <v>3896</v>
      </c>
      <c r="E939" t="s">
        <v>3896</v>
      </c>
      <c r="F939">
        <v>12.49</v>
      </c>
      <c r="G939" t="str">
        <f t="shared" si="1"/>
        <v>$0.03</v>
      </c>
      <c r="H939" t="s">
        <v>3556</v>
      </c>
      <c r="I939">
        <v>0.13087992578860974</v>
      </c>
      <c r="J939">
        <v>151</v>
      </c>
    </row>
    <row r="940" spans="1:10">
      <c r="A940">
        <v>939</v>
      </c>
      <c r="B940" t="s">
        <v>3837</v>
      </c>
      <c r="C940" t="s">
        <v>4126</v>
      </c>
      <c r="D940" t="s">
        <v>4109</v>
      </c>
      <c r="E940" t="s">
        <v>1780</v>
      </c>
      <c r="F940">
        <v>8.99</v>
      </c>
      <c r="G940" t="str">
        <f t="shared" si="1"/>
        <v>$1.12</v>
      </c>
      <c r="H940" t="s">
        <v>3930</v>
      </c>
      <c r="I940">
        <v>0.35762499823830085</v>
      </c>
      <c r="J940">
        <v>398</v>
      </c>
    </row>
    <row r="941" spans="1:10">
      <c r="A941">
        <v>940</v>
      </c>
      <c r="B941" t="s">
        <v>3837</v>
      </c>
      <c r="C941" t="s">
        <v>4127</v>
      </c>
      <c r="D941" t="s">
        <v>2354</v>
      </c>
      <c r="E941" t="s">
        <v>2354</v>
      </c>
      <c r="F941">
        <v>16.489999999999998</v>
      </c>
      <c r="G941" t="str">
        <f t="shared" si="1"/>
        <v>$1.10</v>
      </c>
      <c r="H941" t="s">
        <v>4128</v>
      </c>
      <c r="I941">
        <v>4.5812294816207966E-2</v>
      </c>
      <c r="J941">
        <v>55</v>
      </c>
    </row>
    <row r="942" spans="1:10">
      <c r="A942">
        <v>941</v>
      </c>
      <c r="B942" t="s">
        <v>3837</v>
      </c>
      <c r="C942" t="s">
        <v>4129</v>
      </c>
      <c r="D942" t="s">
        <v>3777</v>
      </c>
      <c r="E942" t="s">
        <v>3777</v>
      </c>
      <c r="F942">
        <v>14.49</v>
      </c>
      <c r="G942" t="str">
        <f t="shared" si="1"/>
        <v>$0.10</v>
      </c>
      <c r="H942" t="s">
        <v>2117</v>
      </c>
      <c r="I942">
        <v>0.35718379947250833</v>
      </c>
      <c r="J942">
        <v>397</v>
      </c>
    </row>
    <row r="943" spans="1:10" hidden="1">
      <c r="A943">
        <v>942</v>
      </c>
      <c r="B943" t="s">
        <v>3837</v>
      </c>
      <c r="C943" t="s">
        <v>4130</v>
      </c>
      <c r="D943" t="s">
        <v>4131</v>
      </c>
      <c r="E943" t="s">
        <v>4131</v>
      </c>
      <c r="F943">
        <v>16.489999999999998</v>
      </c>
      <c r="G943" t="str">
        <f t="shared" si="1"/>
        <v>$0.06</v>
      </c>
      <c r="H943" t="s">
        <v>3487</v>
      </c>
      <c r="I943">
        <v>0.74387442637064238</v>
      </c>
    </row>
    <row r="944" spans="1:10">
      <c r="A944">
        <v>943</v>
      </c>
      <c r="B944" t="s">
        <v>3837</v>
      </c>
      <c r="C944" t="s">
        <v>4132</v>
      </c>
      <c r="D944" t="s">
        <v>4109</v>
      </c>
      <c r="E944" t="s">
        <v>1780</v>
      </c>
      <c r="F944">
        <v>8.99</v>
      </c>
      <c r="G944" t="str">
        <f t="shared" si="1"/>
        <v>$1.12</v>
      </c>
      <c r="H944" t="s">
        <v>3930</v>
      </c>
      <c r="I944">
        <v>0.26626841439134119</v>
      </c>
      <c r="J944">
        <v>291</v>
      </c>
    </row>
    <row r="945" spans="1:10">
      <c r="A945">
        <v>944</v>
      </c>
      <c r="B945" t="s">
        <v>3837</v>
      </c>
      <c r="C945" t="s">
        <v>4133</v>
      </c>
      <c r="D945" t="s">
        <v>4134</v>
      </c>
      <c r="E945" t="s">
        <v>4134</v>
      </c>
      <c r="F945">
        <v>16.489999999999998</v>
      </c>
      <c r="G945" t="str">
        <f t="shared" si="1"/>
        <v>$0.05</v>
      </c>
      <c r="H945" t="s">
        <v>2974</v>
      </c>
      <c r="I945">
        <v>0.12360597322884526</v>
      </c>
      <c r="J945">
        <v>139</v>
      </c>
    </row>
    <row r="946" spans="1:10" hidden="1">
      <c r="A946">
        <v>945</v>
      </c>
      <c r="B946" t="s">
        <v>3837</v>
      </c>
      <c r="C946" t="s">
        <v>4135</v>
      </c>
      <c r="D946" t="s">
        <v>4131</v>
      </c>
      <c r="E946" t="s">
        <v>4131</v>
      </c>
      <c r="F946">
        <v>16.489999999999998</v>
      </c>
      <c r="G946" t="str">
        <f t="shared" si="1"/>
        <v>$0.06</v>
      </c>
      <c r="H946" t="s">
        <v>3487</v>
      </c>
      <c r="I946">
        <v>0.99692080400623762</v>
      </c>
    </row>
    <row r="947" spans="1:10">
      <c r="A947">
        <v>946</v>
      </c>
      <c r="B947" t="s">
        <v>3837</v>
      </c>
      <c r="C947" t="s">
        <v>4136</v>
      </c>
      <c r="D947" t="s">
        <v>4137</v>
      </c>
      <c r="E947" t="s">
        <v>1785</v>
      </c>
      <c r="F947">
        <v>12.49</v>
      </c>
      <c r="G947" t="str">
        <f t="shared" si="1"/>
        <v>$3.12</v>
      </c>
      <c r="H947" t="s">
        <v>4138</v>
      </c>
      <c r="I947">
        <v>7.1870753284349886E-3</v>
      </c>
      <c r="J947">
        <v>11</v>
      </c>
    </row>
    <row r="948" spans="1:10" hidden="1">
      <c r="A948">
        <v>947</v>
      </c>
      <c r="B948" t="s">
        <v>3837</v>
      </c>
      <c r="C948" t="s">
        <v>4139</v>
      </c>
      <c r="D948" t="s">
        <v>3810</v>
      </c>
      <c r="E948" t="s">
        <v>3810</v>
      </c>
      <c r="F948">
        <v>16.489999999999998</v>
      </c>
      <c r="G948" t="str">
        <f t="shared" si="1"/>
        <v>$0.07</v>
      </c>
      <c r="H948" t="s">
        <v>2114</v>
      </c>
      <c r="I948">
        <v>0.68454151011217956</v>
      </c>
    </row>
    <row r="949" spans="1:10" hidden="1">
      <c r="A949">
        <v>948</v>
      </c>
      <c r="B949" t="s">
        <v>3837</v>
      </c>
      <c r="C949" t="s">
        <v>4140</v>
      </c>
      <c r="D949" t="s">
        <v>4141</v>
      </c>
      <c r="E949" t="s">
        <v>4141</v>
      </c>
      <c r="F949">
        <v>34.99</v>
      </c>
      <c r="G949" t="str">
        <f t="shared" si="1"/>
        <v>$0.32</v>
      </c>
      <c r="H949" t="s">
        <v>1850</v>
      </c>
      <c r="I949">
        <v>0.87297461476310312</v>
      </c>
    </row>
    <row r="950" spans="1:10" hidden="1">
      <c r="A950">
        <v>949</v>
      </c>
      <c r="B950" t="s">
        <v>3837</v>
      </c>
      <c r="C950" t="s">
        <v>4142</v>
      </c>
      <c r="D950" t="s">
        <v>1820</v>
      </c>
      <c r="E950" t="s">
        <v>1820</v>
      </c>
      <c r="F950">
        <v>13.99</v>
      </c>
      <c r="G950" t="str">
        <f t="shared" si="1"/>
        <v>$0.08</v>
      </c>
      <c r="H950" t="s">
        <v>3494</v>
      </c>
      <c r="I950">
        <v>0.62384308027197288</v>
      </c>
    </row>
    <row r="951" spans="1:10" hidden="1">
      <c r="A951">
        <v>950</v>
      </c>
      <c r="B951" t="s">
        <v>3837</v>
      </c>
      <c r="C951" t="s">
        <v>4143</v>
      </c>
      <c r="D951" t="s">
        <v>4137</v>
      </c>
      <c r="E951" t="s">
        <v>1785</v>
      </c>
      <c r="F951">
        <v>14.99</v>
      </c>
      <c r="G951" t="str">
        <f t="shared" si="1"/>
        <v>$3.75</v>
      </c>
      <c r="H951" t="s">
        <v>4144</v>
      </c>
      <c r="I951">
        <v>0.62764373530375273</v>
      </c>
    </row>
    <row r="952" spans="1:10" hidden="1">
      <c r="A952">
        <v>951</v>
      </c>
      <c r="B952" t="s">
        <v>3837</v>
      </c>
      <c r="C952" t="s">
        <v>4145</v>
      </c>
      <c r="D952" t="s">
        <v>3953</v>
      </c>
      <c r="E952" t="s">
        <v>3953</v>
      </c>
      <c r="F952">
        <v>54.99</v>
      </c>
      <c r="G952" t="str">
        <f t="shared" si="1"/>
        <v>$0.65</v>
      </c>
      <c r="H952" t="s">
        <v>4146</v>
      </c>
      <c r="I952">
        <v>0.61086252643918793</v>
      </c>
    </row>
    <row r="953" spans="1:10">
      <c r="A953">
        <v>952</v>
      </c>
      <c r="B953" t="s">
        <v>3837</v>
      </c>
      <c r="C953" t="s">
        <v>4147</v>
      </c>
      <c r="D953" t="s">
        <v>3958</v>
      </c>
      <c r="E953" t="s">
        <v>3958</v>
      </c>
      <c r="F953">
        <v>29.99</v>
      </c>
      <c r="G953" t="str">
        <f t="shared" si="1"/>
        <v>$0.38</v>
      </c>
      <c r="H953" t="s">
        <v>2081</v>
      </c>
      <c r="I953">
        <v>0.24579491686662946</v>
      </c>
      <c r="J953">
        <v>262</v>
      </c>
    </row>
    <row r="954" spans="1:10">
      <c r="A954">
        <v>953</v>
      </c>
      <c r="B954" t="s">
        <v>3837</v>
      </c>
      <c r="C954" t="s">
        <v>4148</v>
      </c>
      <c r="D954" t="s">
        <v>2287</v>
      </c>
      <c r="E954" t="s">
        <v>2287</v>
      </c>
      <c r="F954">
        <v>24.99</v>
      </c>
      <c r="G954" t="str">
        <f t="shared" si="1"/>
        <v>$0.42</v>
      </c>
      <c r="H954" t="s">
        <v>2035</v>
      </c>
      <c r="I954">
        <v>6.3486106335387538E-3</v>
      </c>
      <c r="J954">
        <v>9</v>
      </c>
    </row>
    <row r="955" spans="1:10">
      <c r="A955">
        <v>954</v>
      </c>
      <c r="B955" t="s">
        <v>3837</v>
      </c>
      <c r="C955" t="s">
        <v>4149</v>
      </c>
      <c r="D955" t="s">
        <v>3777</v>
      </c>
      <c r="E955" t="s">
        <v>3777</v>
      </c>
      <c r="F955">
        <v>24.99</v>
      </c>
      <c r="G955" t="str">
        <f t="shared" si="1"/>
        <v>$0.18</v>
      </c>
      <c r="H955" t="s">
        <v>3474</v>
      </c>
      <c r="I955">
        <v>0.46280224429098282</v>
      </c>
      <c r="J955">
        <v>529</v>
      </c>
    </row>
    <row r="956" spans="1:10" hidden="1">
      <c r="A956">
        <v>955</v>
      </c>
      <c r="B956" t="s">
        <v>3837</v>
      </c>
      <c r="C956" t="s">
        <v>4150</v>
      </c>
      <c r="D956" t="s">
        <v>1830</v>
      </c>
      <c r="E956" t="s">
        <v>1830</v>
      </c>
      <c r="F956">
        <v>19.489999999999998</v>
      </c>
      <c r="G956" t="str">
        <f t="shared" ref="G956:G1019" si="2">LEFT(H956,5)</f>
        <v>$0.16</v>
      </c>
      <c r="H956" t="s">
        <v>1969</v>
      </c>
      <c r="I956">
        <v>0.72319052854855559</v>
      </c>
    </row>
    <row r="957" spans="1:10" hidden="1">
      <c r="A957">
        <v>956</v>
      </c>
      <c r="B957" t="s">
        <v>3837</v>
      </c>
      <c r="C957" t="s">
        <v>4151</v>
      </c>
      <c r="D957" t="s">
        <v>2956</v>
      </c>
      <c r="E957" t="s">
        <v>2956</v>
      </c>
      <c r="F957">
        <v>16.989999999999998</v>
      </c>
      <c r="G957" t="str">
        <f t="shared" si="2"/>
        <v>$0.17</v>
      </c>
      <c r="H957" t="s">
        <v>2704</v>
      </c>
      <c r="I957">
        <v>0.97326246320246135</v>
      </c>
    </row>
    <row r="958" spans="1:10">
      <c r="A958">
        <v>957</v>
      </c>
      <c r="B958" t="s">
        <v>3837</v>
      </c>
      <c r="C958" t="s">
        <v>4152</v>
      </c>
      <c r="D958" t="s">
        <v>1820</v>
      </c>
      <c r="E958" t="s">
        <v>1820</v>
      </c>
      <c r="F958">
        <v>18.989999999999998</v>
      </c>
      <c r="G958" t="str">
        <f t="shared" si="2"/>
        <v>$0.11</v>
      </c>
      <c r="H958" t="s">
        <v>2246</v>
      </c>
      <c r="I958">
        <v>6.3479139210330104E-2</v>
      </c>
      <c r="J958">
        <v>72</v>
      </c>
    </row>
    <row r="959" spans="1:10">
      <c r="A959">
        <v>958</v>
      </c>
      <c r="B959" t="s">
        <v>3837</v>
      </c>
      <c r="C959" t="s">
        <v>4153</v>
      </c>
      <c r="D959" t="s">
        <v>4154</v>
      </c>
      <c r="E959" t="s">
        <v>4154</v>
      </c>
      <c r="F959">
        <v>8.99</v>
      </c>
      <c r="G959" t="str">
        <f t="shared" si="2"/>
        <v>$0.00</v>
      </c>
      <c r="H959" t="s">
        <v>4155</v>
      </c>
      <c r="I959">
        <v>9.5856804453811062E-2</v>
      </c>
      <c r="J959">
        <v>107</v>
      </c>
    </row>
    <row r="960" spans="1:10">
      <c r="A960">
        <v>959</v>
      </c>
      <c r="B960" t="s">
        <v>3837</v>
      </c>
      <c r="C960" t="s">
        <v>4156</v>
      </c>
      <c r="D960" t="s">
        <v>1879</v>
      </c>
      <c r="E960" t="s">
        <v>1879</v>
      </c>
      <c r="F960">
        <v>29.99</v>
      </c>
      <c r="G960" t="str">
        <f t="shared" si="2"/>
        <v>$0.83</v>
      </c>
      <c r="H960" t="s">
        <v>2473</v>
      </c>
      <c r="I960">
        <v>0.36648419256889042</v>
      </c>
      <c r="J960">
        <v>410</v>
      </c>
    </row>
    <row r="961" spans="1:10" hidden="1">
      <c r="A961">
        <v>960</v>
      </c>
      <c r="B961" t="s">
        <v>3837</v>
      </c>
      <c r="C961" t="s">
        <v>4157</v>
      </c>
      <c r="D961" t="s">
        <v>2633</v>
      </c>
      <c r="E961" t="s">
        <v>2633</v>
      </c>
      <c r="F961">
        <v>44.99</v>
      </c>
      <c r="G961" t="str">
        <f t="shared" si="2"/>
        <v>$2.81</v>
      </c>
      <c r="H961" t="s">
        <v>4158</v>
      </c>
      <c r="I961">
        <v>0.56266412285696299</v>
      </c>
    </row>
    <row r="962" spans="1:10">
      <c r="A962">
        <v>961</v>
      </c>
      <c r="B962" t="s">
        <v>3837</v>
      </c>
      <c r="C962" t="s">
        <v>4159</v>
      </c>
      <c r="D962" t="s">
        <v>2646</v>
      </c>
      <c r="E962" t="s">
        <v>2646</v>
      </c>
      <c r="F962">
        <v>19.989999999999998</v>
      </c>
      <c r="G962" t="str">
        <f t="shared" si="2"/>
        <v>$1.43</v>
      </c>
      <c r="H962" t="s">
        <v>4160</v>
      </c>
      <c r="I962">
        <v>0.22213407940155405</v>
      </c>
      <c r="J962">
        <v>240</v>
      </c>
    </row>
    <row r="963" spans="1:10" hidden="1">
      <c r="A963">
        <v>962</v>
      </c>
      <c r="B963" t="s">
        <v>3837</v>
      </c>
      <c r="C963" t="s">
        <v>4161</v>
      </c>
      <c r="D963" t="s">
        <v>1856</v>
      </c>
      <c r="E963" t="s">
        <v>1856</v>
      </c>
      <c r="F963">
        <v>29.99</v>
      </c>
      <c r="G963" t="str">
        <f t="shared" si="2"/>
        <v>$2.50</v>
      </c>
      <c r="H963" t="s">
        <v>1862</v>
      </c>
      <c r="I963">
        <v>0.88481219536306133</v>
      </c>
    </row>
    <row r="964" spans="1:10">
      <c r="A964">
        <v>963</v>
      </c>
      <c r="B964" t="s">
        <v>3837</v>
      </c>
      <c r="C964" t="s">
        <v>4162</v>
      </c>
      <c r="D964" t="s">
        <v>2354</v>
      </c>
      <c r="E964" t="s">
        <v>2354</v>
      </c>
      <c r="F964">
        <v>24.99</v>
      </c>
      <c r="G964" t="str">
        <f t="shared" si="2"/>
        <v>$1.67</v>
      </c>
      <c r="H964" t="s">
        <v>3514</v>
      </c>
      <c r="I964">
        <v>1.6867259850463445E-2</v>
      </c>
      <c r="J964">
        <v>21</v>
      </c>
    </row>
    <row r="965" spans="1:10" hidden="1">
      <c r="A965">
        <v>964</v>
      </c>
      <c r="B965" t="s">
        <v>3837</v>
      </c>
      <c r="C965" t="s">
        <v>4163</v>
      </c>
      <c r="D965" t="s">
        <v>3647</v>
      </c>
      <c r="E965" t="s">
        <v>3647</v>
      </c>
      <c r="F965">
        <v>32.99</v>
      </c>
      <c r="G965" t="str">
        <f t="shared" si="2"/>
        <v>$3.00</v>
      </c>
      <c r="H965" t="s">
        <v>1873</v>
      </c>
      <c r="I965">
        <v>0.62857882139921484</v>
      </c>
    </row>
    <row r="966" spans="1:10" hidden="1">
      <c r="A966">
        <v>965</v>
      </c>
      <c r="B966" t="s">
        <v>3837</v>
      </c>
      <c r="C966" t="s">
        <v>4164</v>
      </c>
      <c r="D966" t="s">
        <v>4165</v>
      </c>
      <c r="E966" t="s">
        <v>2242</v>
      </c>
      <c r="F966">
        <v>9.99</v>
      </c>
      <c r="G966" t="str">
        <f t="shared" si="2"/>
        <v>$0.55</v>
      </c>
      <c r="H966" t="s">
        <v>3254</v>
      </c>
      <c r="I966">
        <v>0.98382093310782071</v>
      </c>
    </row>
    <row r="967" spans="1:10">
      <c r="A967">
        <v>966</v>
      </c>
      <c r="B967" t="s">
        <v>3837</v>
      </c>
      <c r="C967" t="s">
        <v>4166</v>
      </c>
      <c r="D967" t="s">
        <v>4167</v>
      </c>
      <c r="E967" t="s">
        <v>1805</v>
      </c>
      <c r="F967">
        <v>6.99</v>
      </c>
      <c r="G967" t="str">
        <f t="shared" si="2"/>
        <v>$0.04</v>
      </c>
      <c r="H967" t="s">
        <v>3424</v>
      </c>
      <c r="I967">
        <v>0.36296239803732488</v>
      </c>
      <c r="J967">
        <v>407</v>
      </c>
    </row>
    <row r="968" spans="1:10">
      <c r="A968">
        <v>967</v>
      </c>
      <c r="B968" t="s">
        <v>3837</v>
      </c>
      <c r="C968" t="s">
        <v>4168</v>
      </c>
      <c r="D968" t="s">
        <v>4169</v>
      </c>
      <c r="E968" t="s">
        <v>3341</v>
      </c>
      <c r="F968">
        <v>14.99</v>
      </c>
      <c r="G968" t="str">
        <f t="shared" si="2"/>
        <v>$0.56</v>
      </c>
      <c r="H968" t="s">
        <v>4170</v>
      </c>
      <c r="I968">
        <v>0.23267172408570147</v>
      </c>
      <c r="J968">
        <v>251</v>
      </c>
    </row>
    <row r="969" spans="1:10">
      <c r="A969">
        <v>968</v>
      </c>
      <c r="B969" t="s">
        <v>3837</v>
      </c>
      <c r="C969" t="s">
        <v>4171</v>
      </c>
      <c r="D969" t="s">
        <v>4172</v>
      </c>
      <c r="E969" t="s">
        <v>2025</v>
      </c>
      <c r="F969">
        <v>15.99</v>
      </c>
      <c r="G969" t="str">
        <f t="shared" si="2"/>
        <v>$1.00</v>
      </c>
      <c r="H969" t="s">
        <v>4173</v>
      </c>
      <c r="I969">
        <v>0.43374256376539422</v>
      </c>
      <c r="J969">
        <v>493</v>
      </c>
    </row>
    <row r="970" spans="1:10">
      <c r="A970">
        <v>969</v>
      </c>
      <c r="B970" t="s">
        <v>3837</v>
      </c>
      <c r="C970" t="s">
        <v>4174</v>
      </c>
      <c r="D970" t="s">
        <v>4172</v>
      </c>
      <c r="E970" t="s">
        <v>2025</v>
      </c>
      <c r="F970">
        <v>15.99</v>
      </c>
      <c r="G970" t="str">
        <f t="shared" si="2"/>
        <v>$1.00</v>
      </c>
      <c r="H970" t="s">
        <v>4173</v>
      </c>
      <c r="I970">
        <v>0.53188472089838079</v>
      </c>
      <c r="J970">
        <v>588</v>
      </c>
    </row>
    <row r="971" spans="1:10">
      <c r="A971">
        <v>970</v>
      </c>
      <c r="B971" t="s">
        <v>3837</v>
      </c>
      <c r="C971" t="s">
        <v>4175</v>
      </c>
      <c r="D971" t="s">
        <v>4176</v>
      </c>
      <c r="E971" t="s">
        <v>4177</v>
      </c>
      <c r="F971">
        <v>8.99</v>
      </c>
      <c r="G971" t="str">
        <f t="shared" si="2"/>
        <v>$0.06</v>
      </c>
      <c r="H971" t="s">
        <v>2300</v>
      </c>
      <c r="I971">
        <v>0.4796105209598498</v>
      </c>
      <c r="J971">
        <v>549</v>
      </c>
    </row>
    <row r="972" spans="1:10">
      <c r="A972">
        <v>971</v>
      </c>
      <c r="B972" t="s">
        <v>3837</v>
      </c>
      <c r="C972" t="s">
        <v>4178</v>
      </c>
      <c r="D972" t="s">
        <v>2532</v>
      </c>
      <c r="E972" t="s">
        <v>2532</v>
      </c>
      <c r="F972">
        <v>16.989999999999998</v>
      </c>
      <c r="G972" t="str">
        <f t="shared" si="2"/>
        <v>$1.13</v>
      </c>
      <c r="H972" t="s">
        <v>4179</v>
      </c>
      <c r="I972">
        <v>5.886519186315553E-3</v>
      </c>
      <c r="J972">
        <v>7</v>
      </c>
    </row>
    <row r="973" spans="1:10">
      <c r="A973">
        <v>972</v>
      </c>
      <c r="B973" t="s">
        <v>3837</v>
      </c>
      <c r="C973" t="s">
        <v>4180</v>
      </c>
      <c r="D973" t="s">
        <v>2532</v>
      </c>
      <c r="E973" t="s">
        <v>2532</v>
      </c>
      <c r="F973">
        <v>16.989999999999998</v>
      </c>
      <c r="G973" t="str">
        <f t="shared" si="2"/>
        <v>$0.67</v>
      </c>
      <c r="H973" t="s">
        <v>3316</v>
      </c>
      <c r="I973">
        <v>0.35617074667131587</v>
      </c>
      <c r="J973">
        <v>396</v>
      </c>
    </row>
    <row r="974" spans="1:10">
      <c r="A974">
        <v>973</v>
      </c>
      <c r="B974" t="s">
        <v>3837</v>
      </c>
      <c r="C974" t="s">
        <v>4181</v>
      </c>
      <c r="D974" t="s">
        <v>4182</v>
      </c>
      <c r="E974" t="s">
        <v>1780</v>
      </c>
      <c r="F974">
        <v>13.99</v>
      </c>
      <c r="G974" t="str">
        <f t="shared" si="2"/>
        <v>$1.75</v>
      </c>
      <c r="H974" t="s">
        <v>4183</v>
      </c>
      <c r="I974">
        <v>0.4130769190411383</v>
      </c>
      <c r="J974">
        <v>467</v>
      </c>
    </row>
    <row r="975" spans="1:10">
      <c r="A975">
        <v>974</v>
      </c>
      <c r="B975" t="s">
        <v>3837</v>
      </c>
      <c r="C975" t="s">
        <v>4184</v>
      </c>
      <c r="D975" t="s">
        <v>1864</v>
      </c>
      <c r="E975" t="s">
        <v>1864</v>
      </c>
      <c r="F975">
        <v>14.99</v>
      </c>
      <c r="G975" t="str">
        <f t="shared" si="2"/>
        <v>$1.87</v>
      </c>
      <c r="H975" t="s">
        <v>2389</v>
      </c>
      <c r="I975">
        <v>4.7574709012151106E-2</v>
      </c>
      <c r="J975">
        <v>58</v>
      </c>
    </row>
    <row r="976" spans="1:10" hidden="1">
      <c r="A976">
        <v>975</v>
      </c>
      <c r="B976" t="s">
        <v>3837</v>
      </c>
      <c r="C976" t="s">
        <v>4185</v>
      </c>
      <c r="D976" t="s">
        <v>4186</v>
      </c>
      <c r="E976" t="s">
        <v>1784</v>
      </c>
      <c r="F976">
        <v>15.49</v>
      </c>
      <c r="G976" t="str">
        <f t="shared" si="2"/>
        <v>$3.10</v>
      </c>
      <c r="H976" t="s">
        <v>4187</v>
      </c>
      <c r="I976">
        <v>0.95338767387236989</v>
      </c>
    </row>
    <row r="977" spans="1:10" hidden="1">
      <c r="A977">
        <v>976</v>
      </c>
      <c r="B977" t="s">
        <v>3837</v>
      </c>
      <c r="C977" t="s">
        <v>4188</v>
      </c>
      <c r="D977" t="s">
        <v>4189</v>
      </c>
      <c r="E977" t="s">
        <v>4190</v>
      </c>
      <c r="F977">
        <v>15.99</v>
      </c>
      <c r="G977" t="str">
        <f t="shared" si="2"/>
        <v>$0.97</v>
      </c>
      <c r="H977" t="s">
        <v>4191</v>
      </c>
      <c r="I977">
        <v>0.70425121820461178</v>
      </c>
    </row>
    <row r="978" spans="1:10">
      <c r="A978">
        <v>977</v>
      </c>
      <c r="B978" t="s">
        <v>3837</v>
      </c>
      <c r="C978" t="s">
        <v>4192</v>
      </c>
      <c r="D978" t="s">
        <v>2357</v>
      </c>
      <c r="E978" t="s">
        <v>2357</v>
      </c>
      <c r="F978">
        <v>39.99</v>
      </c>
      <c r="G978" t="str">
        <f t="shared" si="2"/>
        <v>$2.22</v>
      </c>
      <c r="H978" t="s">
        <v>4193</v>
      </c>
      <c r="I978">
        <v>2.2434125033121144E-2</v>
      </c>
      <c r="J978">
        <v>29</v>
      </c>
    </row>
    <row r="979" spans="1:10" hidden="1">
      <c r="A979">
        <v>978</v>
      </c>
      <c r="B979" t="s">
        <v>3837</v>
      </c>
      <c r="C979" t="s">
        <v>4194</v>
      </c>
      <c r="D979" t="s">
        <v>4195</v>
      </c>
      <c r="E979" t="s">
        <v>4196</v>
      </c>
      <c r="F979">
        <v>12.99</v>
      </c>
      <c r="G979" t="str">
        <f t="shared" si="2"/>
        <v>$0.32</v>
      </c>
      <c r="H979" t="s">
        <v>3019</v>
      </c>
      <c r="I979">
        <v>0.68228032570316011</v>
      </c>
    </row>
    <row r="980" spans="1:10">
      <c r="A980">
        <v>979</v>
      </c>
      <c r="B980" t="s">
        <v>3837</v>
      </c>
      <c r="C980" t="s">
        <v>4197</v>
      </c>
      <c r="D980" t="s">
        <v>4198</v>
      </c>
      <c r="E980" t="s">
        <v>4199</v>
      </c>
      <c r="F980">
        <v>10.49</v>
      </c>
      <c r="G980" t="str">
        <f t="shared" si="2"/>
        <v>$3.50</v>
      </c>
      <c r="H980" t="s">
        <v>3181</v>
      </c>
      <c r="I980">
        <v>0.39231947957178492</v>
      </c>
      <c r="J980">
        <v>443</v>
      </c>
    </row>
    <row r="981" spans="1:10" hidden="1">
      <c r="A981">
        <v>980</v>
      </c>
      <c r="B981" t="s">
        <v>3837</v>
      </c>
      <c r="C981" t="s">
        <v>4200</v>
      </c>
      <c r="D981" t="s">
        <v>3072</v>
      </c>
      <c r="E981" t="s">
        <v>3072</v>
      </c>
      <c r="F981">
        <v>14.49</v>
      </c>
      <c r="G981" t="str">
        <f t="shared" si="2"/>
        <v>$0.05</v>
      </c>
      <c r="H981" t="s">
        <v>2974</v>
      </c>
      <c r="I981">
        <v>0.73446846138792699</v>
      </c>
    </row>
    <row r="982" spans="1:10">
      <c r="A982">
        <v>981</v>
      </c>
      <c r="B982" t="s">
        <v>3837</v>
      </c>
      <c r="C982" t="s">
        <v>4201</v>
      </c>
      <c r="D982" t="s">
        <v>4202</v>
      </c>
      <c r="E982" t="s">
        <v>4199</v>
      </c>
      <c r="F982">
        <v>11.99</v>
      </c>
      <c r="G982" t="str">
        <f t="shared" si="2"/>
        <v>$4 pe</v>
      </c>
      <c r="H982" t="s">
        <v>4203</v>
      </c>
      <c r="I982">
        <v>0.26601636619863289</v>
      </c>
      <c r="J982">
        <v>290</v>
      </c>
    </row>
    <row r="983" spans="1:10">
      <c r="A983">
        <v>982</v>
      </c>
      <c r="B983" t="s">
        <v>3837</v>
      </c>
      <c r="C983" t="s">
        <v>4204</v>
      </c>
      <c r="D983" t="s">
        <v>3518</v>
      </c>
      <c r="E983" t="s">
        <v>3518</v>
      </c>
      <c r="F983">
        <v>9.9700000000000006</v>
      </c>
      <c r="G983" t="str">
        <f t="shared" si="2"/>
        <v>$2.00</v>
      </c>
      <c r="H983" t="s">
        <v>4205</v>
      </c>
      <c r="I983">
        <v>0.18138641639821695</v>
      </c>
      <c r="J983">
        <v>209</v>
      </c>
    </row>
    <row r="984" spans="1:10" hidden="1">
      <c r="A984">
        <v>983</v>
      </c>
      <c r="B984" t="s">
        <v>3837</v>
      </c>
      <c r="C984" t="s">
        <v>4206</v>
      </c>
      <c r="D984" t="s">
        <v>1864</v>
      </c>
      <c r="E984" t="s">
        <v>1864</v>
      </c>
      <c r="F984">
        <v>14.99</v>
      </c>
      <c r="G984" t="str">
        <f t="shared" si="2"/>
        <v>$1.87</v>
      </c>
      <c r="H984" t="s">
        <v>2389</v>
      </c>
      <c r="I984">
        <v>0.61627856555942528</v>
      </c>
    </row>
    <row r="985" spans="1:10">
      <c r="A985">
        <v>984</v>
      </c>
      <c r="B985" t="s">
        <v>3837</v>
      </c>
      <c r="C985" t="s">
        <v>4207</v>
      </c>
      <c r="D985" t="s">
        <v>3513</v>
      </c>
      <c r="E985" t="s">
        <v>3513</v>
      </c>
      <c r="F985">
        <v>13.99</v>
      </c>
      <c r="G985" t="str">
        <f t="shared" si="2"/>
        <v>$2.33</v>
      </c>
      <c r="H985" t="s">
        <v>4208</v>
      </c>
      <c r="I985">
        <v>0.45697202134074499</v>
      </c>
      <c r="J985">
        <v>523</v>
      </c>
    </row>
    <row r="986" spans="1:10">
      <c r="A986">
        <v>985</v>
      </c>
      <c r="B986" t="s">
        <v>3837</v>
      </c>
      <c r="C986" t="s">
        <v>4209</v>
      </c>
      <c r="D986" t="s">
        <v>4210</v>
      </c>
      <c r="E986" t="s">
        <v>3341</v>
      </c>
      <c r="F986">
        <v>23.99</v>
      </c>
      <c r="G986" t="str">
        <f t="shared" si="2"/>
        <v>$0.92</v>
      </c>
      <c r="H986" t="s">
        <v>3028</v>
      </c>
      <c r="I986">
        <v>0.35767626743729541</v>
      </c>
      <c r="J986">
        <v>400</v>
      </c>
    </row>
    <row r="987" spans="1:10" hidden="1">
      <c r="A987">
        <v>986</v>
      </c>
      <c r="B987" t="s">
        <v>4211</v>
      </c>
      <c r="C987" t="s">
        <v>4212</v>
      </c>
      <c r="D987" t="s">
        <v>2956</v>
      </c>
      <c r="E987" t="s">
        <v>2956</v>
      </c>
      <c r="F987">
        <v>15.59</v>
      </c>
      <c r="G987" t="str">
        <f t="shared" si="2"/>
        <v>$0.16</v>
      </c>
      <c r="H987" t="s">
        <v>1969</v>
      </c>
      <c r="I987">
        <v>0.64675112515139854</v>
      </c>
    </row>
    <row r="988" spans="1:10" hidden="1">
      <c r="A988">
        <v>987</v>
      </c>
      <c r="B988" t="s">
        <v>4211</v>
      </c>
      <c r="C988" t="s">
        <v>4213</v>
      </c>
      <c r="D988" t="s">
        <v>4214</v>
      </c>
      <c r="E988" t="s">
        <v>4214</v>
      </c>
      <c r="F988">
        <v>19.989999999999998</v>
      </c>
      <c r="G988" t="str">
        <f t="shared" si="2"/>
        <v>$0.50</v>
      </c>
      <c r="H988" t="s">
        <v>4215</v>
      </c>
      <c r="I988">
        <v>0.91498737554639276</v>
      </c>
    </row>
    <row r="989" spans="1:10" hidden="1">
      <c r="A989">
        <v>988</v>
      </c>
      <c r="B989" t="s">
        <v>4211</v>
      </c>
      <c r="C989" t="s">
        <v>4216</v>
      </c>
      <c r="D989" t="s">
        <v>4217</v>
      </c>
      <c r="E989" t="s">
        <v>4218</v>
      </c>
      <c r="F989">
        <v>29.99</v>
      </c>
      <c r="G989" t="str">
        <f t="shared" si="2"/>
        <v>$0.50</v>
      </c>
      <c r="H989" t="s">
        <v>4219</v>
      </c>
      <c r="I989">
        <v>0.75709022167945417</v>
      </c>
    </row>
    <row r="990" spans="1:10" hidden="1">
      <c r="A990">
        <v>989</v>
      </c>
      <c r="B990" t="s">
        <v>4211</v>
      </c>
      <c r="C990" t="s">
        <v>4220</v>
      </c>
      <c r="D990" t="s">
        <v>1911</v>
      </c>
      <c r="E990" t="s">
        <v>1911</v>
      </c>
      <c r="F990">
        <v>20.89</v>
      </c>
      <c r="G990" t="str">
        <f t="shared" si="2"/>
        <v>$0.84</v>
      </c>
      <c r="H990" t="s">
        <v>4221</v>
      </c>
      <c r="I990">
        <v>0.93725583488228725</v>
      </c>
    </row>
    <row r="991" spans="1:10">
      <c r="A991">
        <v>990</v>
      </c>
      <c r="B991" t="s">
        <v>4211</v>
      </c>
      <c r="C991" t="s">
        <v>4222</v>
      </c>
      <c r="D991" t="s">
        <v>4223</v>
      </c>
      <c r="E991" t="s">
        <v>4223</v>
      </c>
      <c r="F991">
        <v>19.989999999999998</v>
      </c>
      <c r="G991" t="str">
        <f t="shared" si="2"/>
        <v>$1.11</v>
      </c>
      <c r="H991" t="s">
        <v>4224</v>
      </c>
      <c r="I991">
        <v>8.3055118438949083E-2</v>
      </c>
      <c r="J991">
        <v>98</v>
      </c>
    </row>
    <row r="992" spans="1:10" hidden="1">
      <c r="A992">
        <v>991</v>
      </c>
      <c r="B992" t="s">
        <v>4211</v>
      </c>
      <c r="C992" t="s">
        <v>4225</v>
      </c>
      <c r="D992" t="s">
        <v>3302</v>
      </c>
      <c r="E992" t="s">
        <v>3302</v>
      </c>
      <c r="F992">
        <v>10.89</v>
      </c>
      <c r="G992" t="str">
        <f t="shared" si="2"/>
        <v>$0.55</v>
      </c>
      <c r="H992" t="s">
        <v>4226</v>
      </c>
      <c r="I992">
        <v>0.7014548461247414</v>
      </c>
    </row>
    <row r="993" spans="1:10">
      <c r="A993">
        <v>992</v>
      </c>
      <c r="B993" t="s">
        <v>4211</v>
      </c>
      <c r="C993" t="s">
        <v>4227</v>
      </c>
      <c r="D993" t="s">
        <v>4228</v>
      </c>
      <c r="E993" t="s">
        <v>4228</v>
      </c>
      <c r="F993">
        <v>12.99</v>
      </c>
      <c r="G993" t="str">
        <f t="shared" si="2"/>
        <v>$0.31</v>
      </c>
      <c r="H993" t="s">
        <v>4229</v>
      </c>
      <c r="I993">
        <v>0.2577335342902658</v>
      </c>
      <c r="J993">
        <v>280</v>
      </c>
    </row>
    <row r="994" spans="1:10">
      <c r="A994">
        <v>993</v>
      </c>
      <c r="B994" t="s">
        <v>4211</v>
      </c>
      <c r="C994" t="s">
        <v>4230</v>
      </c>
      <c r="D994" t="s">
        <v>4231</v>
      </c>
      <c r="E994" t="s">
        <v>4231</v>
      </c>
      <c r="F994">
        <v>8.99</v>
      </c>
      <c r="G994" t="str">
        <f t="shared" si="2"/>
        <v>$0.26</v>
      </c>
      <c r="H994" t="s">
        <v>4232</v>
      </c>
      <c r="I994">
        <v>0.52207988900937552</v>
      </c>
      <c r="J994">
        <v>577</v>
      </c>
    </row>
    <row r="995" spans="1:10">
      <c r="A995">
        <v>994</v>
      </c>
      <c r="B995" t="s">
        <v>4211</v>
      </c>
      <c r="C995" t="s">
        <v>4233</v>
      </c>
      <c r="D995" t="s">
        <v>4234</v>
      </c>
      <c r="E995" t="s">
        <v>4234</v>
      </c>
      <c r="F995">
        <v>20.99</v>
      </c>
      <c r="G995" t="str">
        <f t="shared" si="2"/>
        <v>$0.42</v>
      </c>
      <c r="H995" t="s">
        <v>4235</v>
      </c>
      <c r="I995">
        <v>0.10519370681548768</v>
      </c>
      <c r="J995">
        <v>116</v>
      </c>
    </row>
    <row r="996" spans="1:10">
      <c r="A996">
        <v>995</v>
      </c>
      <c r="B996" t="s">
        <v>4211</v>
      </c>
      <c r="C996" t="s">
        <v>4236</v>
      </c>
      <c r="D996" t="s">
        <v>4234</v>
      </c>
      <c r="E996" t="s">
        <v>4234</v>
      </c>
      <c r="F996">
        <v>47.59</v>
      </c>
      <c r="G996" t="str">
        <f t="shared" si="2"/>
        <v>$0.95</v>
      </c>
      <c r="H996" t="s">
        <v>4237</v>
      </c>
      <c r="I996">
        <v>0.40949121678826894</v>
      </c>
      <c r="J996">
        <v>461</v>
      </c>
    </row>
    <row r="997" spans="1:10" hidden="1">
      <c r="A997">
        <v>996</v>
      </c>
      <c r="B997" t="s">
        <v>4211</v>
      </c>
      <c r="C997" t="s">
        <v>4238</v>
      </c>
      <c r="D997" t="s">
        <v>4234</v>
      </c>
      <c r="E997" t="s">
        <v>4234</v>
      </c>
      <c r="F997">
        <v>47.59</v>
      </c>
      <c r="G997" t="str">
        <f t="shared" si="2"/>
        <v>$0.95</v>
      </c>
      <c r="H997" t="s">
        <v>4237</v>
      </c>
      <c r="I997">
        <v>0.66814389309163835</v>
      </c>
    </row>
    <row r="998" spans="1:10">
      <c r="A998">
        <v>997</v>
      </c>
      <c r="B998" t="s">
        <v>4211</v>
      </c>
      <c r="C998" t="s">
        <v>4239</v>
      </c>
      <c r="D998" t="s">
        <v>4240</v>
      </c>
      <c r="E998" t="s">
        <v>4240</v>
      </c>
      <c r="F998">
        <v>31.59</v>
      </c>
      <c r="G998" t="str">
        <f t="shared" si="2"/>
        <v>$0.79</v>
      </c>
      <c r="H998" t="s">
        <v>1933</v>
      </c>
      <c r="I998">
        <v>0.34258838370507705</v>
      </c>
      <c r="J998">
        <v>380</v>
      </c>
    </row>
    <row r="999" spans="1:10" hidden="1">
      <c r="A999">
        <v>998</v>
      </c>
      <c r="B999" t="s">
        <v>4211</v>
      </c>
      <c r="C999" t="s">
        <v>4241</v>
      </c>
      <c r="D999" t="s">
        <v>4240</v>
      </c>
      <c r="E999" t="s">
        <v>4240</v>
      </c>
      <c r="F999">
        <v>29.99</v>
      </c>
      <c r="G999" t="str">
        <f t="shared" si="2"/>
        <v>$0.75</v>
      </c>
      <c r="H999" t="s">
        <v>3303</v>
      </c>
      <c r="I999">
        <v>0.59446228389785749</v>
      </c>
    </row>
    <row r="1000" spans="1:10">
      <c r="A1000">
        <v>999</v>
      </c>
      <c r="B1000" t="s">
        <v>4211</v>
      </c>
      <c r="C1000" t="s">
        <v>4242</v>
      </c>
      <c r="D1000" t="s">
        <v>4240</v>
      </c>
      <c r="E1000" t="s">
        <v>4240</v>
      </c>
      <c r="F1000">
        <v>27.49</v>
      </c>
      <c r="G1000" t="str">
        <f t="shared" si="2"/>
        <v>$0.69</v>
      </c>
      <c r="H1000" t="s">
        <v>4243</v>
      </c>
      <c r="I1000">
        <v>0.43910065098702011</v>
      </c>
      <c r="J1000">
        <v>498</v>
      </c>
    </row>
    <row r="1001" spans="1:10">
      <c r="A1001">
        <v>1000</v>
      </c>
      <c r="B1001" t="s">
        <v>4211</v>
      </c>
      <c r="C1001" t="s">
        <v>4244</v>
      </c>
      <c r="D1001" t="s">
        <v>4240</v>
      </c>
      <c r="E1001" t="s">
        <v>4240</v>
      </c>
      <c r="F1001">
        <v>32.99</v>
      </c>
      <c r="G1001" t="str">
        <f t="shared" si="2"/>
        <v>$0.83</v>
      </c>
      <c r="H1001" t="s">
        <v>1928</v>
      </c>
      <c r="I1001">
        <v>0.41072241794062314</v>
      </c>
      <c r="J1001">
        <v>465</v>
      </c>
    </row>
    <row r="1002" spans="1:10" hidden="1">
      <c r="A1002">
        <v>1001</v>
      </c>
      <c r="B1002" t="s">
        <v>4211</v>
      </c>
      <c r="C1002" t="s">
        <v>4245</v>
      </c>
      <c r="D1002" t="s">
        <v>4231</v>
      </c>
      <c r="E1002" t="s">
        <v>4231</v>
      </c>
      <c r="F1002">
        <v>26.99</v>
      </c>
      <c r="G1002" t="str">
        <f t="shared" si="2"/>
        <v>$0.77</v>
      </c>
      <c r="H1002" t="s">
        <v>4246</v>
      </c>
      <c r="I1002">
        <v>0.63361271284448983</v>
      </c>
    </row>
    <row r="1003" spans="1:10" hidden="1">
      <c r="A1003">
        <v>1002</v>
      </c>
      <c r="B1003" t="s">
        <v>4211</v>
      </c>
      <c r="C1003" t="s">
        <v>4247</v>
      </c>
      <c r="D1003" t="s">
        <v>3302</v>
      </c>
      <c r="E1003" t="s">
        <v>3302</v>
      </c>
      <c r="F1003">
        <v>16.989999999999998</v>
      </c>
      <c r="G1003" t="str">
        <f t="shared" si="2"/>
        <v>$0.85</v>
      </c>
      <c r="H1003" t="s">
        <v>4248</v>
      </c>
      <c r="I1003">
        <v>0.64835887348581533</v>
      </c>
    </row>
    <row r="1004" spans="1:10" hidden="1">
      <c r="A1004">
        <v>1003</v>
      </c>
      <c r="B1004" t="s">
        <v>4211</v>
      </c>
      <c r="C1004" t="s">
        <v>4249</v>
      </c>
      <c r="D1004" t="s">
        <v>4250</v>
      </c>
      <c r="E1004" t="s">
        <v>4250</v>
      </c>
      <c r="F1004">
        <v>40.99</v>
      </c>
      <c r="G1004" t="str">
        <f t="shared" si="2"/>
        <v>$1.37</v>
      </c>
      <c r="H1004" t="s">
        <v>4251</v>
      </c>
      <c r="I1004">
        <v>0.75076027356193087</v>
      </c>
    </row>
    <row r="1005" spans="1:10">
      <c r="A1005">
        <v>1004</v>
      </c>
      <c r="B1005" t="s">
        <v>4211</v>
      </c>
      <c r="C1005" t="s">
        <v>4252</v>
      </c>
      <c r="D1005" t="s">
        <v>3302</v>
      </c>
      <c r="E1005" t="s">
        <v>3302</v>
      </c>
      <c r="F1005">
        <v>17.989999999999998</v>
      </c>
      <c r="G1005" t="str">
        <f t="shared" si="2"/>
        <v>$0.90</v>
      </c>
      <c r="H1005" t="s">
        <v>4253</v>
      </c>
      <c r="I1005">
        <v>0.41836342093484535</v>
      </c>
      <c r="J1005">
        <v>475</v>
      </c>
    </row>
    <row r="1006" spans="1:10">
      <c r="A1006">
        <v>1005</v>
      </c>
      <c r="B1006" t="s">
        <v>4211</v>
      </c>
      <c r="C1006" t="s">
        <v>4254</v>
      </c>
      <c r="D1006" t="s">
        <v>4231</v>
      </c>
      <c r="E1006" t="s">
        <v>4231</v>
      </c>
      <c r="F1006">
        <v>33.79</v>
      </c>
      <c r="G1006" t="str">
        <f t="shared" si="2"/>
        <v>$0.97</v>
      </c>
      <c r="H1006" t="s">
        <v>4255</v>
      </c>
      <c r="I1006">
        <v>0.53569217281872461</v>
      </c>
      <c r="J1006">
        <v>593</v>
      </c>
    </row>
    <row r="1007" spans="1:10" hidden="1">
      <c r="A1007">
        <v>1006</v>
      </c>
      <c r="B1007" t="s">
        <v>4211</v>
      </c>
      <c r="C1007" t="s">
        <v>4256</v>
      </c>
      <c r="D1007" t="s">
        <v>4231</v>
      </c>
      <c r="E1007" t="s">
        <v>4231</v>
      </c>
      <c r="F1007">
        <v>29.99</v>
      </c>
      <c r="G1007" t="str">
        <f t="shared" si="2"/>
        <v>$0.86</v>
      </c>
      <c r="H1007" t="s">
        <v>4257</v>
      </c>
      <c r="I1007">
        <v>0.80794681921341049</v>
      </c>
    </row>
    <row r="1008" spans="1:10" hidden="1">
      <c r="A1008">
        <v>1007</v>
      </c>
      <c r="B1008" t="s">
        <v>4211</v>
      </c>
      <c r="C1008" t="s">
        <v>4258</v>
      </c>
      <c r="D1008" t="s">
        <v>4259</v>
      </c>
      <c r="E1008" t="s">
        <v>1980</v>
      </c>
      <c r="F1008">
        <v>21.99</v>
      </c>
      <c r="G1008" t="str">
        <f t="shared" si="2"/>
        <v>$0.07</v>
      </c>
      <c r="H1008" t="s">
        <v>4260</v>
      </c>
      <c r="I1008">
        <v>0.75757844638886385</v>
      </c>
    </row>
    <row r="1009" spans="1:10" hidden="1">
      <c r="A1009">
        <v>1008</v>
      </c>
      <c r="B1009" t="s">
        <v>4211</v>
      </c>
      <c r="C1009" t="s">
        <v>4261</v>
      </c>
      <c r="D1009" t="s">
        <v>4262</v>
      </c>
      <c r="E1009" t="s">
        <v>4263</v>
      </c>
      <c r="F1009">
        <v>22.99</v>
      </c>
      <c r="G1009" t="str">
        <f t="shared" si="2"/>
        <v>$0.07</v>
      </c>
      <c r="H1009" t="s">
        <v>4264</v>
      </c>
      <c r="I1009">
        <v>0.74461866237120056</v>
      </c>
    </row>
    <row r="1010" spans="1:10">
      <c r="A1010">
        <v>1009</v>
      </c>
      <c r="B1010" t="s">
        <v>4211</v>
      </c>
      <c r="C1010" t="s">
        <v>4265</v>
      </c>
      <c r="D1010" t="s">
        <v>4240</v>
      </c>
      <c r="E1010" t="s">
        <v>4240</v>
      </c>
      <c r="F1010">
        <v>25.99</v>
      </c>
      <c r="G1010" t="str">
        <f t="shared" si="2"/>
        <v>$0.65</v>
      </c>
      <c r="H1010" t="s">
        <v>4266</v>
      </c>
      <c r="I1010">
        <v>1.0176695972448857E-2</v>
      </c>
      <c r="J1010">
        <v>16</v>
      </c>
    </row>
    <row r="1011" spans="1:10" hidden="1">
      <c r="A1011">
        <v>1010</v>
      </c>
      <c r="B1011" t="s">
        <v>4211</v>
      </c>
      <c r="C1011" t="s">
        <v>4267</v>
      </c>
      <c r="D1011" t="s">
        <v>4268</v>
      </c>
      <c r="E1011" t="s">
        <v>4268</v>
      </c>
      <c r="F1011">
        <v>24.99</v>
      </c>
      <c r="G1011" t="str">
        <f t="shared" si="2"/>
        <v>$0.45</v>
      </c>
      <c r="H1011" t="s">
        <v>4269</v>
      </c>
      <c r="I1011">
        <v>0.75223454342325835</v>
      </c>
    </row>
    <row r="1012" spans="1:10" hidden="1">
      <c r="A1012">
        <v>1011</v>
      </c>
      <c r="B1012" t="s">
        <v>4211</v>
      </c>
      <c r="C1012" t="s">
        <v>4270</v>
      </c>
      <c r="D1012" t="s">
        <v>2603</v>
      </c>
      <c r="E1012" t="s">
        <v>2603</v>
      </c>
      <c r="F1012">
        <v>13.99</v>
      </c>
      <c r="G1012" t="str">
        <f t="shared" si="2"/>
        <v>$0.35</v>
      </c>
      <c r="H1012" t="s">
        <v>3349</v>
      </c>
      <c r="I1012">
        <v>0.59734375965178499</v>
      </c>
    </row>
    <row r="1013" spans="1:10">
      <c r="A1013">
        <v>1012</v>
      </c>
      <c r="B1013" t="s">
        <v>4211</v>
      </c>
      <c r="C1013" t="s">
        <v>4271</v>
      </c>
      <c r="D1013" t="s">
        <v>1914</v>
      </c>
      <c r="E1013" t="s">
        <v>2360</v>
      </c>
      <c r="F1013">
        <v>19.989999999999998</v>
      </c>
      <c r="G1013" t="str">
        <f t="shared" si="2"/>
        <v>$0.42</v>
      </c>
      <c r="H1013" t="s">
        <v>2980</v>
      </c>
      <c r="I1013">
        <v>0.54411235007581815</v>
      </c>
      <c r="J1013">
        <v>607</v>
      </c>
    </row>
    <row r="1014" spans="1:10">
      <c r="A1014">
        <v>1013</v>
      </c>
      <c r="B1014" t="s">
        <v>4211</v>
      </c>
      <c r="C1014" t="s">
        <v>4272</v>
      </c>
      <c r="D1014" t="s">
        <v>2583</v>
      </c>
      <c r="E1014" t="s">
        <v>2583</v>
      </c>
      <c r="F1014">
        <v>22.99</v>
      </c>
      <c r="G1014" t="str">
        <f t="shared" si="2"/>
        <v>$0.32</v>
      </c>
      <c r="H1014" t="s">
        <v>1850</v>
      </c>
      <c r="I1014">
        <v>0.27594160017389791</v>
      </c>
      <c r="J1014">
        <v>302</v>
      </c>
    </row>
    <row r="1015" spans="1:10">
      <c r="A1015">
        <v>1014</v>
      </c>
      <c r="B1015" t="s">
        <v>4211</v>
      </c>
      <c r="C1015" t="s">
        <v>4273</v>
      </c>
      <c r="D1015" t="s">
        <v>4274</v>
      </c>
      <c r="E1015" t="s">
        <v>4275</v>
      </c>
      <c r="F1015">
        <v>11.49</v>
      </c>
      <c r="G1015" t="str">
        <f t="shared" si="2"/>
        <v>$0.77</v>
      </c>
      <c r="H1015" t="s">
        <v>4246</v>
      </c>
      <c r="I1015">
        <v>0.33344048900732426</v>
      </c>
      <c r="J1015">
        <v>369</v>
      </c>
    </row>
    <row r="1016" spans="1:10">
      <c r="A1016">
        <v>1015</v>
      </c>
      <c r="B1016" t="s">
        <v>4211</v>
      </c>
      <c r="C1016" t="s">
        <v>4276</v>
      </c>
      <c r="D1016" t="s">
        <v>1856</v>
      </c>
      <c r="E1016" t="s">
        <v>1856</v>
      </c>
      <c r="F1016">
        <v>35.99</v>
      </c>
      <c r="G1016" t="str">
        <f t="shared" si="2"/>
        <v>$3 ea</v>
      </c>
      <c r="H1016" t="s">
        <v>4277</v>
      </c>
      <c r="I1016">
        <v>7.7783550930094481E-2</v>
      </c>
      <c r="J1016">
        <v>92</v>
      </c>
    </row>
    <row r="1017" spans="1:10">
      <c r="A1017">
        <v>1016</v>
      </c>
      <c r="B1017" t="s">
        <v>4211</v>
      </c>
      <c r="C1017" t="s">
        <v>4278</v>
      </c>
      <c r="D1017" t="s">
        <v>4279</v>
      </c>
      <c r="E1017" t="s">
        <v>4280</v>
      </c>
      <c r="F1017">
        <v>7.99</v>
      </c>
      <c r="G1017" t="str">
        <f t="shared" si="2"/>
        <v>$0.69</v>
      </c>
      <c r="H1017" t="s">
        <v>3264</v>
      </c>
      <c r="I1017">
        <v>1.9528900486613598E-2</v>
      </c>
      <c r="J1017">
        <v>23</v>
      </c>
    </row>
    <row r="1018" spans="1:10" hidden="1">
      <c r="A1018">
        <v>1017</v>
      </c>
      <c r="B1018" t="s">
        <v>4211</v>
      </c>
      <c r="C1018" t="s">
        <v>4281</v>
      </c>
      <c r="D1018" t="s">
        <v>4282</v>
      </c>
      <c r="E1018" t="s">
        <v>4282</v>
      </c>
      <c r="F1018">
        <v>27.49</v>
      </c>
      <c r="G1018" t="str">
        <f t="shared" si="2"/>
        <v>$4.58</v>
      </c>
      <c r="H1018" t="s">
        <v>4283</v>
      </c>
      <c r="I1018">
        <v>0.73744642636955793</v>
      </c>
    </row>
    <row r="1019" spans="1:10">
      <c r="A1019">
        <v>1018</v>
      </c>
      <c r="B1019" t="s">
        <v>4361</v>
      </c>
      <c r="C1019" t="s">
        <v>4362</v>
      </c>
      <c r="D1019" t="s">
        <v>2593</v>
      </c>
      <c r="E1019" t="s">
        <v>2593</v>
      </c>
      <c r="F1019">
        <v>8.99</v>
      </c>
      <c r="G1019" t="str">
        <f t="shared" si="2"/>
        <v>$1.64</v>
      </c>
      <c r="H1019" t="s">
        <v>2594</v>
      </c>
      <c r="I1019">
        <v>0.38943932870306075</v>
      </c>
      <c r="J1019">
        <v>438</v>
      </c>
    </row>
    <row r="1020" spans="1:10">
      <c r="A1020">
        <v>1019</v>
      </c>
      <c r="B1020" t="s">
        <v>4361</v>
      </c>
      <c r="C1020" t="s">
        <v>4363</v>
      </c>
      <c r="D1020" t="s">
        <v>2593</v>
      </c>
      <c r="E1020" t="s">
        <v>2593</v>
      </c>
      <c r="F1020">
        <v>8.99</v>
      </c>
      <c r="G1020" t="str">
        <f t="shared" ref="G1020:G1083" si="3">LEFT(H1020,5)</f>
        <v>$1.63</v>
      </c>
      <c r="H1020" t="s">
        <v>4364</v>
      </c>
      <c r="I1020">
        <v>0.35244061181707664</v>
      </c>
      <c r="J1020">
        <v>389</v>
      </c>
    </row>
    <row r="1021" spans="1:10">
      <c r="A1021">
        <v>1020</v>
      </c>
      <c r="B1021" t="s">
        <v>4361</v>
      </c>
      <c r="C1021" t="s">
        <v>4365</v>
      </c>
      <c r="D1021" t="s">
        <v>4366</v>
      </c>
      <c r="E1021" t="s">
        <v>1914</v>
      </c>
      <c r="F1021">
        <v>4.49</v>
      </c>
      <c r="G1021" t="str">
        <f t="shared" si="3"/>
        <v>$1.50</v>
      </c>
      <c r="H1021" t="s">
        <v>4367</v>
      </c>
      <c r="I1021">
        <v>0.39709895541382811</v>
      </c>
      <c r="J1021">
        <v>449</v>
      </c>
    </row>
    <row r="1022" spans="1:10" hidden="1">
      <c r="A1022">
        <v>1021</v>
      </c>
      <c r="B1022" t="s">
        <v>4361</v>
      </c>
      <c r="C1022" t="s">
        <v>4368</v>
      </c>
      <c r="D1022" t="s">
        <v>2593</v>
      </c>
      <c r="E1022" t="s">
        <v>2593</v>
      </c>
      <c r="F1022">
        <v>15.99</v>
      </c>
      <c r="G1022" t="str">
        <f t="shared" si="3"/>
        <v>$2.91</v>
      </c>
      <c r="H1022" t="s">
        <v>4369</v>
      </c>
      <c r="I1022">
        <v>0.97620944308009239</v>
      </c>
    </row>
    <row r="1023" spans="1:10">
      <c r="A1023">
        <v>1022</v>
      </c>
      <c r="B1023" t="s">
        <v>4361</v>
      </c>
      <c r="C1023" t="s">
        <v>4370</v>
      </c>
      <c r="D1023" t="s">
        <v>2593</v>
      </c>
      <c r="E1023" t="s">
        <v>2593</v>
      </c>
      <c r="F1023">
        <v>9.99</v>
      </c>
      <c r="G1023" t="str">
        <f t="shared" si="3"/>
        <v>$1.82</v>
      </c>
      <c r="H1023" t="s">
        <v>2580</v>
      </c>
      <c r="I1023">
        <v>0.38496168029166056</v>
      </c>
      <c r="J1023">
        <v>431</v>
      </c>
    </row>
    <row r="1024" spans="1:10">
      <c r="A1024">
        <v>1023</v>
      </c>
      <c r="B1024" t="s">
        <v>4361</v>
      </c>
      <c r="C1024" t="s">
        <v>4371</v>
      </c>
      <c r="D1024" t="s">
        <v>2593</v>
      </c>
      <c r="E1024" t="s">
        <v>2593</v>
      </c>
      <c r="F1024">
        <v>9.99</v>
      </c>
      <c r="G1024" t="str">
        <f t="shared" si="3"/>
        <v>$1.82</v>
      </c>
      <c r="H1024" t="s">
        <v>2580</v>
      </c>
      <c r="I1024">
        <v>0.14410099866546711</v>
      </c>
      <c r="J1024">
        <v>171</v>
      </c>
    </row>
    <row r="1025" spans="1:10">
      <c r="A1025">
        <v>1024</v>
      </c>
      <c r="B1025" t="s">
        <v>4361</v>
      </c>
      <c r="C1025" t="s">
        <v>4372</v>
      </c>
      <c r="D1025" t="s">
        <v>4373</v>
      </c>
      <c r="E1025" t="s">
        <v>1784</v>
      </c>
      <c r="F1025">
        <v>7.99</v>
      </c>
      <c r="G1025" t="str">
        <f t="shared" si="3"/>
        <v>$1.00</v>
      </c>
      <c r="H1025" t="s">
        <v>1865</v>
      </c>
      <c r="I1025">
        <v>2.6954955135967795E-2</v>
      </c>
      <c r="J1025">
        <v>33</v>
      </c>
    </row>
    <row r="1026" spans="1:10" hidden="1">
      <c r="A1026">
        <v>1025</v>
      </c>
      <c r="B1026" t="s">
        <v>4361</v>
      </c>
      <c r="C1026" t="s">
        <v>4374</v>
      </c>
      <c r="D1026" t="s">
        <v>2427</v>
      </c>
      <c r="E1026" t="s">
        <v>2427</v>
      </c>
      <c r="F1026">
        <v>5.49</v>
      </c>
      <c r="G1026" t="str">
        <f t="shared" si="3"/>
        <v>$2.44</v>
      </c>
      <c r="H1026" t="s">
        <v>4375</v>
      </c>
      <c r="I1026">
        <v>0.64425961415152688</v>
      </c>
    </row>
    <row r="1027" spans="1:10" hidden="1">
      <c r="A1027">
        <v>1026</v>
      </c>
      <c r="B1027" t="s">
        <v>4361</v>
      </c>
      <c r="C1027" t="s">
        <v>4376</v>
      </c>
      <c r="D1027" t="s">
        <v>3518</v>
      </c>
      <c r="E1027" t="s">
        <v>3518</v>
      </c>
      <c r="F1027">
        <v>8.99</v>
      </c>
      <c r="G1027" t="str">
        <f t="shared" si="3"/>
        <v>$1.80</v>
      </c>
      <c r="H1027" t="s">
        <v>3519</v>
      </c>
      <c r="I1027">
        <v>0.78240602790962765</v>
      </c>
    </row>
    <row r="1028" spans="1:10">
      <c r="A1028">
        <v>1027</v>
      </c>
      <c r="B1028" t="s">
        <v>4361</v>
      </c>
      <c r="C1028" t="s">
        <v>1786</v>
      </c>
      <c r="D1028" t="s">
        <v>1914</v>
      </c>
      <c r="E1028" t="s">
        <v>1914</v>
      </c>
      <c r="F1028">
        <v>1.49</v>
      </c>
      <c r="G1028" t="str">
        <f t="shared" si="3"/>
        <v>$0.50</v>
      </c>
      <c r="H1028" t="s">
        <v>4215</v>
      </c>
      <c r="I1028">
        <v>0.25468667980841786</v>
      </c>
      <c r="J1028">
        <v>274</v>
      </c>
    </row>
    <row r="1029" spans="1:10" hidden="1">
      <c r="A1029">
        <v>1028</v>
      </c>
      <c r="B1029" t="s">
        <v>4361</v>
      </c>
      <c r="C1029" t="s">
        <v>4377</v>
      </c>
      <c r="D1029" t="s">
        <v>1914</v>
      </c>
      <c r="E1029" t="s">
        <v>1914</v>
      </c>
      <c r="F1029">
        <v>1.99</v>
      </c>
      <c r="G1029" t="str">
        <f t="shared" si="3"/>
        <v>$0.66</v>
      </c>
      <c r="H1029" t="s">
        <v>4378</v>
      </c>
      <c r="I1029">
        <v>0.72196724281535085</v>
      </c>
    </row>
    <row r="1030" spans="1:10">
      <c r="A1030">
        <v>1029</v>
      </c>
      <c r="B1030" t="s">
        <v>4361</v>
      </c>
      <c r="C1030" t="s">
        <v>4379</v>
      </c>
      <c r="D1030" t="s">
        <v>3513</v>
      </c>
      <c r="E1030" t="s">
        <v>3513</v>
      </c>
      <c r="F1030">
        <v>8.99</v>
      </c>
      <c r="G1030" t="str">
        <f t="shared" si="3"/>
        <v>$1.50</v>
      </c>
      <c r="H1030" t="s">
        <v>4380</v>
      </c>
      <c r="I1030">
        <v>0.43533399214699586</v>
      </c>
      <c r="J1030">
        <v>495</v>
      </c>
    </row>
    <row r="1031" spans="1:10">
      <c r="A1031">
        <v>1030</v>
      </c>
      <c r="B1031" t="s">
        <v>4361</v>
      </c>
      <c r="C1031" t="s">
        <v>4381</v>
      </c>
      <c r="D1031" t="s">
        <v>2242</v>
      </c>
      <c r="E1031" t="s">
        <v>2242</v>
      </c>
      <c r="F1031">
        <v>6.49</v>
      </c>
      <c r="G1031" t="str">
        <f t="shared" si="3"/>
        <v>$5.77</v>
      </c>
      <c r="H1031" t="s">
        <v>4352</v>
      </c>
      <c r="I1031">
        <v>1.5107427201528467E-2</v>
      </c>
      <c r="J1031">
        <v>18</v>
      </c>
    </row>
    <row r="1032" spans="1:10">
      <c r="A1032">
        <v>1031</v>
      </c>
      <c r="B1032" t="s">
        <v>4361</v>
      </c>
      <c r="C1032" t="s">
        <v>4382</v>
      </c>
      <c r="D1032" t="s">
        <v>2242</v>
      </c>
      <c r="E1032" t="s">
        <v>2242</v>
      </c>
      <c r="F1032">
        <v>6.99</v>
      </c>
      <c r="G1032" t="str">
        <f t="shared" si="3"/>
        <v>$6.21</v>
      </c>
      <c r="H1032" t="s">
        <v>4383</v>
      </c>
      <c r="I1032">
        <v>0.1011631555364163</v>
      </c>
      <c r="J1032">
        <v>110</v>
      </c>
    </row>
    <row r="1033" spans="1:10" hidden="1">
      <c r="A1033">
        <v>1032</v>
      </c>
      <c r="B1033" t="s">
        <v>4361</v>
      </c>
      <c r="C1033" t="s">
        <v>4384</v>
      </c>
      <c r="D1033" t="s">
        <v>1914</v>
      </c>
      <c r="E1033" t="s">
        <v>1914</v>
      </c>
      <c r="F1033">
        <v>5.99</v>
      </c>
      <c r="G1033" t="str">
        <f t="shared" si="3"/>
        <v>$2.00</v>
      </c>
      <c r="H1033" t="s">
        <v>1909</v>
      </c>
      <c r="I1033">
        <v>0.97630347566091558</v>
      </c>
    </row>
    <row r="1034" spans="1:10" hidden="1">
      <c r="A1034">
        <v>1033</v>
      </c>
      <c r="B1034" t="s">
        <v>4361</v>
      </c>
      <c r="C1034" t="s">
        <v>4385</v>
      </c>
      <c r="D1034" t="s">
        <v>1890</v>
      </c>
      <c r="E1034" t="s">
        <v>1890</v>
      </c>
      <c r="F1034">
        <v>4.49</v>
      </c>
      <c r="G1034" t="str">
        <f t="shared" si="3"/>
        <v>$2.25</v>
      </c>
      <c r="H1034" t="s">
        <v>2458</v>
      </c>
      <c r="I1034">
        <v>0.98720809522467967</v>
      </c>
    </row>
    <row r="1035" spans="1:10">
      <c r="A1035">
        <v>1034</v>
      </c>
      <c r="B1035" t="s">
        <v>4361</v>
      </c>
      <c r="C1035" t="s">
        <v>4386</v>
      </c>
      <c r="D1035" t="s">
        <v>1861</v>
      </c>
      <c r="E1035" t="s">
        <v>1861</v>
      </c>
      <c r="F1035">
        <v>5.99</v>
      </c>
      <c r="G1035" t="str">
        <f t="shared" si="3"/>
        <v>$3.00</v>
      </c>
      <c r="H1035" t="s">
        <v>1873</v>
      </c>
      <c r="I1035">
        <v>0.33159639133612095</v>
      </c>
      <c r="J1035">
        <v>365</v>
      </c>
    </row>
    <row r="1036" spans="1:10" hidden="1">
      <c r="A1036">
        <v>1035</v>
      </c>
      <c r="B1036" t="s">
        <v>4361</v>
      </c>
      <c r="C1036" t="s">
        <v>4387</v>
      </c>
      <c r="D1036" t="s">
        <v>1896</v>
      </c>
      <c r="E1036" t="s">
        <v>1896</v>
      </c>
      <c r="F1036">
        <v>4.99</v>
      </c>
      <c r="G1036" t="str">
        <f t="shared" si="3"/>
        <v>$0.83</v>
      </c>
      <c r="H1036" t="s">
        <v>1928</v>
      </c>
      <c r="I1036">
        <v>0.60799833368630885</v>
      </c>
    </row>
    <row r="1037" spans="1:10" hidden="1">
      <c r="A1037">
        <v>1036</v>
      </c>
      <c r="B1037" t="s">
        <v>4361</v>
      </c>
      <c r="C1037" t="s">
        <v>4388</v>
      </c>
      <c r="D1037" t="s">
        <v>2897</v>
      </c>
      <c r="E1037" t="s">
        <v>2128</v>
      </c>
      <c r="F1037">
        <v>5.49</v>
      </c>
      <c r="G1037" t="str">
        <f t="shared" si="3"/>
        <v>$1.37</v>
      </c>
      <c r="H1037" t="s">
        <v>4251</v>
      </c>
      <c r="I1037">
        <v>0.59338400940598512</v>
      </c>
    </row>
    <row r="1038" spans="1:10">
      <c r="A1038">
        <v>1037</v>
      </c>
      <c r="B1038" t="s">
        <v>4361</v>
      </c>
      <c r="C1038" t="s">
        <v>4389</v>
      </c>
      <c r="D1038" t="s">
        <v>1890</v>
      </c>
      <c r="E1038" t="s">
        <v>1890</v>
      </c>
      <c r="F1038">
        <v>5.99</v>
      </c>
      <c r="G1038" t="str">
        <f t="shared" si="3"/>
        <v>$3.00</v>
      </c>
      <c r="H1038" t="s">
        <v>2219</v>
      </c>
      <c r="I1038">
        <v>0.36846675201109547</v>
      </c>
      <c r="J1038">
        <v>413</v>
      </c>
    </row>
    <row r="1039" spans="1:10" hidden="1">
      <c r="A1039">
        <v>1038</v>
      </c>
      <c r="B1039" t="s">
        <v>4361</v>
      </c>
      <c r="C1039" t="s">
        <v>4390</v>
      </c>
      <c r="D1039" t="s">
        <v>2180</v>
      </c>
      <c r="E1039" t="s">
        <v>2180</v>
      </c>
      <c r="F1039">
        <v>3.99</v>
      </c>
      <c r="G1039" t="str">
        <f t="shared" si="3"/>
        <v>$1.60</v>
      </c>
      <c r="H1039" t="s">
        <v>4391</v>
      </c>
      <c r="I1039">
        <v>0.76738572993226151</v>
      </c>
    </row>
    <row r="1040" spans="1:10">
      <c r="A1040">
        <v>1039</v>
      </c>
      <c r="B1040" t="s">
        <v>4361</v>
      </c>
      <c r="C1040" t="s">
        <v>4392</v>
      </c>
      <c r="D1040" t="s">
        <v>1792</v>
      </c>
      <c r="E1040" t="s">
        <v>1792</v>
      </c>
      <c r="F1040">
        <v>5.99</v>
      </c>
      <c r="G1040" t="str">
        <f t="shared" si="3"/>
        <v>$1.20</v>
      </c>
      <c r="H1040" t="s">
        <v>4393</v>
      </c>
      <c r="I1040">
        <v>0.38819528776050272</v>
      </c>
      <c r="J1040">
        <v>434</v>
      </c>
    </row>
    <row r="1041" spans="1:10">
      <c r="A1041">
        <v>1040</v>
      </c>
      <c r="B1041" t="s">
        <v>4361</v>
      </c>
      <c r="C1041" t="s">
        <v>4394</v>
      </c>
      <c r="D1041" t="s">
        <v>4395</v>
      </c>
      <c r="E1041" t="s">
        <v>4395</v>
      </c>
      <c r="F1041">
        <v>6.99</v>
      </c>
      <c r="G1041" t="str">
        <f t="shared" si="3"/>
        <v>$0.87</v>
      </c>
      <c r="H1041" t="s">
        <v>2641</v>
      </c>
      <c r="I1041">
        <v>0.39734359480485526</v>
      </c>
      <c r="J1041">
        <v>450</v>
      </c>
    </row>
    <row r="1042" spans="1:10">
      <c r="A1042">
        <v>1041</v>
      </c>
      <c r="B1042" t="s">
        <v>4361</v>
      </c>
      <c r="C1042" t="s">
        <v>4396</v>
      </c>
      <c r="D1042" t="s">
        <v>1917</v>
      </c>
      <c r="E1042" t="s">
        <v>1917</v>
      </c>
      <c r="F1042">
        <v>6.49</v>
      </c>
      <c r="G1042" t="str">
        <f t="shared" si="3"/>
        <v>$4.33</v>
      </c>
      <c r="H1042" t="s">
        <v>4397</v>
      </c>
      <c r="I1042">
        <v>0.13935374635220266</v>
      </c>
      <c r="J1042">
        <v>162</v>
      </c>
    </row>
    <row r="1043" spans="1:10" hidden="1">
      <c r="A1043">
        <v>1042</v>
      </c>
      <c r="B1043" t="s">
        <v>4361</v>
      </c>
      <c r="C1043" t="s">
        <v>4398</v>
      </c>
      <c r="D1043" t="s">
        <v>2532</v>
      </c>
      <c r="E1043" t="s">
        <v>2532</v>
      </c>
      <c r="F1043">
        <v>4.99</v>
      </c>
      <c r="G1043" t="str">
        <f t="shared" si="3"/>
        <v>$1.66</v>
      </c>
      <c r="H1043" t="s">
        <v>4399</v>
      </c>
      <c r="I1043">
        <v>0.84952468942882131</v>
      </c>
    </row>
    <row r="1044" spans="1:10">
      <c r="A1044">
        <v>1043</v>
      </c>
      <c r="B1044" t="s">
        <v>4361</v>
      </c>
      <c r="C1044" t="s">
        <v>4400</v>
      </c>
      <c r="D1044" t="s">
        <v>2532</v>
      </c>
      <c r="E1044" t="s">
        <v>2532</v>
      </c>
      <c r="F1044">
        <v>5.79</v>
      </c>
      <c r="G1044" t="str">
        <f t="shared" si="3"/>
        <v>$1.93</v>
      </c>
      <c r="H1044" t="s">
        <v>4401</v>
      </c>
      <c r="I1044">
        <v>0.27130058456896711</v>
      </c>
      <c r="J1044">
        <v>296</v>
      </c>
    </row>
    <row r="1045" spans="1:10">
      <c r="A1045">
        <v>1044</v>
      </c>
      <c r="B1045" t="s">
        <v>4361</v>
      </c>
      <c r="C1045" t="s">
        <v>4402</v>
      </c>
      <c r="D1045" t="s">
        <v>1890</v>
      </c>
      <c r="E1045" t="s">
        <v>1890</v>
      </c>
      <c r="F1045">
        <v>10.99</v>
      </c>
      <c r="G1045" t="str">
        <f t="shared" si="3"/>
        <v>$5.50</v>
      </c>
      <c r="H1045" t="s">
        <v>2239</v>
      </c>
      <c r="I1045">
        <v>0.47096938925960452</v>
      </c>
      <c r="J1045">
        <v>539</v>
      </c>
    </row>
    <row r="1046" spans="1:10" hidden="1">
      <c r="A1046">
        <v>1045</v>
      </c>
      <c r="B1046" t="s">
        <v>4361</v>
      </c>
      <c r="C1046" t="s">
        <v>4403</v>
      </c>
      <c r="D1046" t="s">
        <v>1890</v>
      </c>
      <c r="E1046" t="s">
        <v>1890</v>
      </c>
      <c r="F1046">
        <v>6.99</v>
      </c>
      <c r="G1046" t="str">
        <f t="shared" si="3"/>
        <v>$3.50</v>
      </c>
      <c r="H1046" t="s">
        <v>2264</v>
      </c>
      <c r="I1046">
        <v>0.61845776610459768</v>
      </c>
    </row>
    <row r="1047" spans="1:10">
      <c r="A1047">
        <v>1046</v>
      </c>
      <c r="B1047" t="s">
        <v>4361</v>
      </c>
      <c r="C1047" t="s">
        <v>4404</v>
      </c>
      <c r="D1047" t="s">
        <v>1914</v>
      </c>
      <c r="E1047" t="s">
        <v>1914</v>
      </c>
      <c r="F1047">
        <v>7.99</v>
      </c>
      <c r="G1047" t="str">
        <f t="shared" si="3"/>
        <v>$2.66</v>
      </c>
      <c r="H1047" t="s">
        <v>1900</v>
      </c>
      <c r="I1047">
        <v>0.35763196562883059</v>
      </c>
      <c r="J1047">
        <v>399</v>
      </c>
    </row>
    <row r="1048" spans="1:10" hidden="1">
      <c r="A1048">
        <v>1047</v>
      </c>
      <c r="B1048" t="s">
        <v>4361</v>
      </c>
      <c r="C1048" t="s">
        <v>4405</v>
      </c>
      <c r="D1048" t="s">
        <v>4406</v>
      </c>
      <c r="E1048" t="s">
        <v>1914</v>
      </c>
      <c r="F1048">
        <v>7.49</v>
      </c>
      <c r="G1048" t="str">
        <f t="shared" si="3"/>
        <v>$2.50</v>
      </c>
      <c r="H1048" t="s">
        <v>2363</v>
      </c>
      <c r="I1048">
        <v>0.89296277878673669</v>
      </c>
    </row>
    <row r="1049" spans="1:10" hidden="1">
      <c r="A1049">
        <v>1048</v>
      </c>
      <c r="B1049" t="s">
        <v>4361</v>
      </c>
      <c r="C1049" t="s">
        <v>4407</v>
      </c>
      <c r="D1049" t="s">
        <v>2360</v>
      </c>
      <c r="E1049" t="s">
        <v>2360</v>
      </c>
      <c r="F1049">
        <v>9.69</v>
      </c>
      <c r="G1049" t="str">
        <f t="shared" si="3"/>
        <v>$3.23</v>
      </c>
      <c r="H1049" t="s">
        <v>4408</v>
      </c>
      <c r="I1049">
        <v>0.97132995571448189</v>
      </c>
    </row>
    <row r="1050" spans="1:10">
      <c r="A1050">
        <v>1049</v>
      </c>
      <c r="B1050" t="s">
        <v>4361</v>
      </c>
      <c r="C1050" t="s">
        <v>4409</v>
      </c>
      <c r="F1050">
        <v>5.49</v>
      </c>
      <c r="G1050" t="str">
        <f t="shared" si="3"/>
        <v>$3.14</v>
      </c>
      <c r="H1050" t="s">
        <v>4410</v>
      </c>
      <c r="I1050">
        <v>0.17879411570028336</v>
      </c>
      <c r="J1050">
        <v>205</v>
      </c>
    </row>
    <row r="1051" spans="1:10" hidden="1">
      <c r="A1051">
        <v>1050</v>
      </c>
      <c r="B1051" t="s">
        <v>4361</v>
      </c>
      <c r="C1051" t="s">
        <v>4411</v>
      </c>
      <c r="D1051" t="s">
        <v>4412</v>
      </c>
      <c r="E1051" t="s">
        <v>4412</v>
      </c>
      <c r="F1051">
        <v>7.99</v>
      </c>
      <c r="G1051" t="str">
        <f t="shared" si="3"/>
        <v>$1.00</v>
      </c>
      <c r="H1051" t="s">
        <v>3308</v>
      </c>
      <c r="I1051">
        <v>0.82970395331455693</v>
      </c>
    </row>
    <row r="1052" spans="1:10" hidden="1">
      <c r="A1052">
        <v>1051</v>
      </c>
      <c r="B1052" t="s">
        <v>4361</v>
      </c>
      <c r="C1052" t="s">
        <v>4413</v>
      </c>
      <c r="D1052" t="s">
        <v>2128</v>
      </c>
      <c r="E1052" t="s">
        <v>2128</v>
      </c>
      <c r="F1052">
        <v>9.99</v>
      </c>
      <c r="G1052" t="str">
        <f t="shared" si="3"/>
        <v>$2.50</v>
      </c>
      <c r="H1052" t="s">
        <v>2363</v>
      </c>
      <c r="I1052">
        <v>0.88657303423393929</v>
      </c>
    </row>
    <row r="1053" spans="1:10">
      <c r="A1053">
        <v>1052</v>
      </c>
      <c r="B1053" t="s">
        <v>4361</v>
      </c>
      <c r="C1053" t="s">
        <v>4414</v>
      </c>
      <c r="D1053" t="s">
        <v>1914</v>
      </c>
      <c r="E1053" t="s">
        <v>1914</v>
      </c>
      <c r="F1053">
        <v>7.99</v>
      </c>
      <c r="G1053" t="str">
        <f t="shared" si="3"/>
        <v>$2.66</v>
      </c>
      <c r="H1053" t="s">
        <v>1900</v>
      </c>
      <c r="I1053">
        <v>0.20944684071147179</v>
      </c>
      <c r="J1053">
        <v>231</v>
      </c>
    </row>
    <row r="1054" spans="1:10" hidden="1">
      <c r="A1054">
        <v>1053</v>
      </c>
      <c r="B1054" t="s">
        <v>4361</v>
      </c>
      <c r="C1054" t="s">
        <v>4415</v>
      </c>
      <c r="D1054" t="s">
        <v>1914</v>
      </c>
      <c r="E1054" t="s">
        <v>1914</v>
      </c>
      <c r="F1054">
        <v>9.99</v>
      </c>
      <c r="G1054" t="str">
        <f t="shared" si="3"/>
        <v>$3.33</v>
      </c>
      <c r="H1054" t="s">
        <v>2344</v>
      </c>
      <c r="I1054">
        <v>0.6360096879889634</v>
      </c>
    </row>
    <row r="1055" spans="1:10" hidden="1">
      <c r="A1055">
        <v>1054</v>
      </c>
      <c r="B1055" t="s">
        <v>4361</v>
      </c>
      <c r="C1055" t="s">
        <v>4416</v>
      </c>
      <c r="D1055" t="s">
        <v>2128</v>
      </c>
      <c r="E1055" t="s">
        <v>2128</v>
      </c>
      <c r="F1055">
        <v>9.99</v>
      </c>
      <c r="G1055" t="str">
        <f t="shared" si="3"/>
        <v>$2.50</v>
      </c>
      <c r="H1055" t="s">
        <v>2363</v>
      </c>
      <c r="I1055">
        <v>0.76812413282551895</v>
      </c>
    </row>
    <row r="1056" spans="1:10" hidden="1">
      <c r="A1056">
        <v>1055</v>
      </c>
      <c r="B1056" t="s">
        <v>4361</v>
      </c>
      <c r="C1056" t="s">
        <v>4417</v>
      </c>
      <c r="D1056" t="s">
        <v>2128</v>
      </c>
      <c r="E1056" t="s">
        <v>2128</v>
      </c>
      <c r="F1056">
        <v>9.99</v>
      </c>
      <c r="G1056" t="str">
        <f t="shared" si="3"/>
        <v>$2.50</v>
      </c>
      <c r="H1056" t="s">
        <v>2363</v>
      </c>
      <c r="I1056">
        <v>0.63359968683701462</v>
      </c>
    </row>
    <row r="1057" spans="1:10">
      <c r="A1057">
        <v>1056</v>
      </c>
      <c r="B1057" t="s">
        <v>4361</v>
      </c>
      <c r="C1057" t="s">
        <v>4418</v>
      </c>
      <c r="D1057" t="s">
        <v>4419</v>
      </c>
      <c r="E1057" t="s">
        <v>4419</v>
      </c>
      <c r="F1057">
        <v>4.99</v>
      </c>
      <c r="G1057" t="str">
        <f t="shared" si="3"/>
        <v>$4.99</v>
      </c>
      <c r="H1057" t="s">
        <v>4420</v>
      </c>
      <c r="I1057">
        <v>0.13755280216078747</v>
      </c>
      <c r="J1057">
        <v>160</v>
      </c>
    </row>
    <row r="1058" spans="1:10" hidden="1">
      <c r="A1058">
        <v>1057</v>
      </c>
      <c r="B1058" t="s">
        <v>4361</v>
      </c>
      <c r="C1058" t="s">
        <v>4421</v>
      </c>
      <c r="D1058" t="s">
        <v>1890</v>
      </c>
      <c r="E1058" t="s">
        <v>1890</v>
      </c>
      <c r="F1058">
        <v>7.99</v>
      </c>
      <c r="G1058" t="str">
        <f t="shared" si="3"/>
        <v>$4.00</v>
      </c>
      <c r="H1058" t="s">
        <v>2154</v>
      </c>
      <c r="I1058">
        <v>0.75244614467307591</v>
      </c>
    </row>
    <row r="1059" spans="1:10" hidden="1">
      <c r="A1059">
        <v>1058</v>
      </c>
      <c r="B1059" t="s">
        <v>4361</v>
      </c>
      <c r="C1059" t="s">
        <v>4422</v>
      </c>
      <c r="D1059" t="s">
        <v>2128</v>
      </c>
      <c r="E1059" t="s">
        <v>2128</v>
      </c>
      <c r="F1059">
        <v>8.99</v>
      </c>
      <c r="G1059" t="str">
        <f t="shared" si="3"/>
        <v>$2.25</v>
      </c>
      <c r="H1059" t="s">
        <v>2458</v>
      </c>
      <c r="I1059">
        <v>0.9675596049030557</v>
      </c>
    </row>
    <row r="1060" spans="1:10">
      <c r="A1060">
        <v>1059</v>
      </c>
      <c r="B1060" t="s">
        <v>4361</v>
      </c>
      <c r="C1060" t="s">
        <v>4423</v>
      </c>
      <c r="D1060" t="s">
        <v>1792</v>
      </c>
      <c r="E1060" t="s">
        <v>1792</v>
      </c>
      <c r="F1060">
        <v>5.99</v>
      </c>
      <c r="G1060" t="str">
        <f t="shared" si="3"/>
        <v>$1.20</v>
      </c>
      <c r="H1060" t="s">
        <v>4393</v>
      </c>
      <c r="I1060">
        <v>9.4201097595547068E-2</v>
      </c>
      <c r="J1060">
        <v>102</v>
      </c>
    </row>
    <row r="1061" spans="1:10" hidden="1">
      <c r="A1061">
        <v>1060</v>
      </c>
      <c r="B1061" t="s">
        <v>4361</v>
      </c>
      <c r="C1061" t="s">
        <v>4424</v>
      </c>
      <c r="D1061" t="s">
        <v>3513</v>
      </c>
      <c r="E1061" t="s">
        <v>3513</v>
      </c>
      <c r="F1061">
        <v>3.99</v>
      </c>
      <c r="G1061" t="str">
        <f t="shared" si="3"/>
        <v>$0.66</v>
      </c>
      <c r="H1061" t="s">
        <v>4425</v>
      </c>
      <c r="I1061">
        <v>0.86506470886248721</v>
      </c>
    </row>
    <row r="1062" spans="1:10" hidden="1">
      <c r="A1062">
        <v>1061</v>
      </c>
      <c r="B1062" t="s">
        <v>4361</v>
      </c>
      <c r="C1062" t="s">
        <v>4426</v>
      </c>
      <c r="D1062" t="s">
        <v>3518</v>
      </c>
      <c r="E1062" t="s">
        <v>3518</v>
      </c>
      <c r="F1062">
        <v>3.99</v>
      </c>
      <c r="G1062" t="str">
        <f t="shared" si="3"/>
        <v>$0.80</v>
      </c>
      <c r="H1062" t="s">
        <v>1986</v>
      </c>
      <c r="I1062">
        <v>0.89266735617913706</v>
      </c>
    </row>
    <row r="1063" spans="1:10" hidden="1">
      <c r="A1063">
        <v>1062</v>
      </c>
      <c r="B1063" t="s">
        <v>4361</v>
      </c>
      <c r="C1063" t="s">
        <v>4427</v>
      </c>
      <c r="D1063" t="s">
        <v>3513</v>
      </c>
      <c r="E1063" t="s">
        <v>3513</v>
      </c>
      <c r="F1063">
        <v>4.99</v>
      </c>
      <c r="G1063" t="str">
        <f t="shared" si="3"/>
        <v>$0.83</v>
      </c>
      <c r="H1063" t="s">
        <v>2473</v>
      </c>
      <c r="I1063">
        <v>0.73436376280673177</v>
      </c>
    </row>
    <row r="1064" spans="1:10">
      <c r="A1064">
        <v>1063</v>
      </c>
      <c r="B1064" t="s">
        <v>4361</v>
      </c>
      <c r="C1064" t="s">
        <v>4428</v>
      </c>
      <c r="D1064" t="s">
        <v>2218</v>
      </c>
      <c r="E1064" t="s">
        <v>2218</v>
      </c>
      <c r="F1064">
        <v>5.99</v>
      </c>
      <c r="G1064" t="str">
        <f t="shared" si="3"/>
        <v>$1.20</v>
      </c>
      <c r="H1064" t="s">
        <v>4393</v>
      </c>
      <c r="I1064">
        <v>0.40188459044568869</v>
      </c>
      <c r="J1064">
        <v>453</v>
      </c>
    </row>
    <row r="1065" spans="1:10" hidden="1">
      <c r="A1065">
        <v>1064</v>
      </c>
      <c r="B1065" t="s">
        <v>4361</v>
      </c>
      <c r="C1065" t="s">
        <v>4429</v>
      </c>
      <c r="D1065" t="s">
        <v>3513</v>
      </c>
      <c r="E1065" t="s">
        <v>3513</v>
      </c>
      <c r="F1065">
        <v>6.99</v>
      </c>
      <c r="G1065" t="str">
        <f t="shared" si="3"/>
        <v>$1.17</v>
      </c>
      <c r="H1065" t="s">
        <v>4430</v>
      </c>
      <c r="I1065">
        <v>0.64778091990739139</v>
      </c>
    </row>
    <row r="1066" spans="1:10">
      <c r="A1066">
        <v>1065</v>
      </c>
      <c r="B1066" t="s">
        <v>4361</v>
      </c>
      <c r="C1066" t="s">
        <v>4431</v>
      </c>
      <c r="D1066" t="s">
        <v>3513</v>
      </c>
      <c r="E1066" t="s">
        <v>3513</v>
      </c>
      <c r="F1066">
        <v>7.99</v>
      </c>
      <c r="G1066" t="str">
        <f t="shared" si="3"/>
        <v>$1.45</v>
      </c>
      <c r="H1066" t="s">
        <v>4432</v>
      </c>
      <c r="I1066">
        <v>6.4601532073069734E-3</v>
      </c>
      <c r="J1066">
        <v>10</v>
      </c>
    </row>
    <row r="1067" spans="1:10">
      <c r="A1067">
        <v>1066</v>
      </c>
      <c r="B1067" t="s">
        <v>4361</v>
      </c>
      <c r="C1067" t="s">
        <v>4433</v>
      </c>
      <c r="D1067" t="s">
        <v>1779</v>
      </c>
      <c r="E1067" t="s">
        <v>1779</v>
      </c>
      <c r="F1067">
        <v>3.99</v>
      </c>
      <c r="G1067" t="str">
        <f t="shared" si="3"/>
        <v>$2.66</v>
      </c>
      <c r="H1067" t="s">
        <v>1900</v>
      </c>
      <c r="I1067">
        <v>0.443359145597228</v>
      </c>
      <c r="J1067">
        <v>504</v>
      </c>
    </row>
    <row r="1068" spans="1:10">
      <c r="A1068">
        <v>1067</v>
      </c>
      <c r="B1068" t="s">
        <v>4361</v>
      </c>
      <c r="C1068" t="s">
        <v>4434</v>
      </c>
      <c r="D1068" t="s">
        <v>1779</v>
      </c>
      <c r="E1068" t="s">
        <v>1779</v>
      </c>
      <c r="F1068">
        <v>4.99</v>
      </c>
      <c r="G1068" t="str">
        <f t="shared" si="3"/>
        <v>$3.33</v>
      </c>
      <c r="H1068" t="s">
        <v>2344</v>
      </c>
      <c r="I1068">
        <v>0.13241887310658829</v>
      </c>
      <c r="J1068">
        <v>155</v>
      </c>
    </row>
    <row r="1069" spans="1:10" hidden="1">
      <c r="A1069">
        <v>1068</v>
      </c>
      <c r="B1069" t="s">
        <v>4361</v>
      </c>
      <c r="C1069" t="s">
        <v>4435</v>
      </c>
      <c r="D1069" t="s">
        <v>2128</v>
      </c>
      <c r="E1069" t="s">
        <v>2128</v>
      </c>
      <c r="F1069">
        <v>8.49</v>
      </c>
      <c r="G1069" t="str">
        <f t="shared" si="3"/>
        <v>$2.12</v>
      </c>
      <c r="H1069" t="s">
        <v>4436</v>
      </c>
      <c r="I1069">
        <v>0.62765981161654172</v>
      </c>
    </row>
    <row r="1070" spans="1:10">
      <c r="A1070">
        <v>1069</v>
      </c>
      <c r="B1070" t="s">
        <v>4361</v>
      </c>
      <c r="C1070" t="s">
        <v>4437</v>
      </c>
      <c r="D1070" t="s">
        <v>1930</v>
      </c>
      <c r="E1070" t="s">
        <v>1930</v>
      </c>
      <c r="F1070">
        <v>6.99</v>
      </c>
      <c r="G1070" t="str">
        <f t="shared" si="3"/>
        <v>$0.70</v>
      </c>
      <c r="H1070" t="s">
        <v>4438</v>
      </c>
      <c r="I1070">
        <v>3.28499020671571E-2</v>
      </c>
      <c r="J1070">
        <v>43</v>
      </c>
    </row>
    <row r="1071" spans="1:10">
      <c r="A1071">
        <v>1070</v>
      </c>
      <c r="B1071" t="s">
        <v>4361</v>
      </c>
      <c r="C1071" t="s">
        <v>4439</v>
      </c>
      <c r="D1071" t="s">
        <v>1792</v>
      </c>
      <c r="E1071" t="s">
        <v>1792</v>
      </c>
      <c r="F1071">
        <v>4.99</v>
      </c>
      <c r="G1071" t="str">
        <f t="shared" si="3"/>
        <v>$1.00</v>
      </c>
      <c r="H1071" t="s">
        <v>3308</v>
      </c>
      <c r="I1071">
        <v>0.3828303893334587</v>
      </c>
      <c r="J1071">
        <v>427</v>
      </c>
    </row>
    <row r="1072" spans="1:10">
      <c r="A1072">
        <v>1071</v>
      </c>
      <c r="B1072" t="s">
        <v>4361</v>
      </c>
      <c r="C1072" t="s">
        <v>4440</v>
      </c>
      <c r="D1072" t="s">
        <v>1930</v>
      </c>
      <c r="E1072" t="s">
        <v>1930</v>
      </c>
      <c r="F1072">
        <v>6.49</v>
      </c>
      <c r="G1072" t="str">
        <f t="shared" si="3"/>
        <v>$0.65</v>
      </c>
      <c r="H1072" t="s">
        <v>4266</v>
      </c>
      <c r="I1072">
        <v>0.22609478714696873</v>
      </c>
      <c r="J1072">
        <v>243</v>
      </c>
    </row>
    <row r="1073" spans="1:10" hidden="1">
      <c r="A1073">
        <v>1072</v>
      </c>
      <c r="B1073" t="s">
        <v>4361</v>
      </c>
      <c r="C1073" t="s">
        <v>4441</v>
      </c>
      <c r="D1073" t="s">
        <v>4412</v>
      </c>
      <c r="E1073" t="s">
        <v>4412</v>
      </c>
      <c r="F1073">
        <v>7.99</v>
      </c>
      <c r="G1073" t="str">
        <f t="shared" si="3"/>
        <v>$1.00</v>
      </c>
      <c r="H1073" t="s">
        <v>3308</v>
      </c>
      <c r="I1073">
        <v>0.61534533481787612</v>
      </c>
    </row>
    <row r="1074" spans="1:10">
      <c r="A1074">
        <v>1073</v>
      </c>
      <c r="B1074" t="s">
        <v>4361</v>
      </c>
      <c r="C1074" t="s">
        <v>4442</v>
      </c>
      <c r="D1074" t="s">
        <v>4443</v>
      </c>
      <c r="E1074" t="s">
        <v>4443</v>
      </c>
      <c r="F1074">
        <v>10.99</v>
      </c>
      <c r="G1074" t="str">
        <f t="shared" si="3"/>
        <v>$0.85</v>
      </c>
      <c r="H1074" t="s">
        <v>4248</v>
      </c>
      <c r="I1074">
        <v>0.4275735675898924</v>
      </c>
      <c r="J1074">
        <v>486</v>
      </c>
    </row>
    <row r="1075" spans="1:10">
      <c r="A1075">
        <v>1074</v>
      </c>
      <c r="B1075" t="s">
        <v>4361</v>
      </c>
      <c r="C1075" t="s">
        <v>4444</v>
      </c>
      <c r="D1075" t="s">
        <v>2128</v>
      </c>
      <c r="E1075" t="s">
        <v>2128</v>
      </c>
      <c r="F1075">
        <v>13.99</v>
      </c>
      <c r="G1075" t="str">
        <f t="shared" si="3"/>
        <v>$3.50</v>
      </c>
      <c r="H1075" t="s">
        <v>2264</v>
      </c>
      <c r="I1075">
        <v>0.41204242797327617</v>
      </c>
      <c r="J1075">
        <v>466</v>
      </c>
    </row>
    <row r="1076" spans="1:10" hidden="1">
      <c r="A1076">
        <v>1075</v>
      </c>
      <c r="B1076" t="s">
        <v>4361</v>
      </c>
      <c r="C1076" t="s">
        <v>4445</v>
      </c>
      <c r="D1076" t="s">
        <v>1896</v>
      </c>
      <c r="E1076" t="s">
        <v>1896</v>
      </c>
      <c r="F1076">
        <v>6.99</v>
      </c>
      <c r="G1076" t="str">
        <f t="shared" si="3"/>
        <v>$1.17</v>
      </c>
      <c r="H1076" t="s">
        <v>4446</v>
      </c>
      <c r="I1076">
        <v>0.9912570547310301</v>
      </c>
    </row>
    <row r="1077" spans="1:10" hidden="1">
      <c r="A1077">
        <v>1076</v>
      </c>
      <c r="B1077" t="s">
        <v>4361</v>
      </c>
      <c r="C1077" t="s">
        <v>4447</v>
      </c>
      <c r="D1077" t="s">
        <v>4299</v>
      </c>
      <c r="E1077" t="s">
        <v>4299</v>
      </c>
      <c r="F1077">
        <v>7.99</v>
      </c>
      <c r="G1077" t="str">
        <f t="shared" si="3"/>
        <v>$2.28</v>
      </c>
      <c r="H1077" t="s">
        <v>4448</v>
      </c>
      <c r="I1077">
        <v>0.70968811536604415</v>
      </c>
    </row>
    <row r="1078" spans="1:10">
      <c r="A1078">
        <v>1077</v>
      </c>
      <c r="B1078" t="s">
        <v>4361</v>
      </c>
      <c r="C1078" t="s">
        <v>4449</v>
      </c>
      <c r="D1078" t="s">
        <v>1779</v>
      </c>
      <c r="E1078" t="s">
        <v>1779</v>
      </c>
      <c r="F1078">
        <v>4.99</v>
      </c>
      <c r="G1078" t="str">
        <f t="shared" si="3"/>
        <v>$3.33</v>
      </c>
      <c r="H1078" t="s">
        <v>2344</v>
      </c>
      <c r="I1078">
        <v>0.46008523818416147</v>
      </c>
      <c r="J1078">
        <v>528</v>
      </c>
    </row>
    <row r="1079" spans="1:10" hidden="1">
      <c r="A1079">
        <v>1078</v>
      </c>
      <c r="B1079" t="s">
        <v>4361</v>
      </c>
      <c r="C1079" t="s">
        <v>4450</v>
      </c>
      <c r="D1079" t="s">
        <v>1917</v>
      </c>
      <c r="E1079" t="s">
        <v>1917</v>
      </c>
      <c r="F1079">
        <v>6.99</v>
      </c>
      <c r="G1079" t="str">
        <f t="shared" si="3"/>
        <v>$4.66</v>
      </c>
      <c r="H1079" t="s">
        <v>2361</v>
      </c>
      <c r="I1079">
        <v>0.89076122693774129</v>
      </c>
    </row>
    <row r="1080" spans="1:10" hidden="1">
      <c r="A1080">
        <v>1079</v>
      </c>
      <c r="B1080" t="s">
        <v>4361</v>
      </c>
      <c r="C1080" t="s">
        <v>4451</v>
      </c>
      <c r="D1080" t="s">
        <v>4452</v>
      </c>
      <c r="E1080" t="s">
        <v>4452</v>
      </c>
      <c r="F1080">
        <v>2.99</v>
      </c>
      <c r="G1080" t="str">
        <f t="shared" si="3"/>
        <v>$2.99</v>
      </c>
      <c r="H1080" t="s">
        <v>4453</v>
      </c>
      <c r="I1080">
        <v>0.85570025840630515</v>
      </c>
    </row>
    <row r="1081" spans="1:10">
      <c r="A1081">
        <v>1080</v>
      </c>
      <c r="B1081" t="s">
        <v>4361</v>
      </c>
      <c r="C1081" t="s">
        <v>4454</v>
      </c>
      <c r="D1081" t="s">
        <v>2360</v>
      </c>
      <c r="E1081" t="s">
        <v>2360</v>
      </c>
      <c r="F1081">
        <v>8.99</v>
      </c>
      <c r="G1081" t="str">
        <f t="shared" si="3"/>
        <v>$3.00</v>
      </c>
      <c r="H1081" t="s">
        <v>2219</v>
      </c>
      <c r="I1081">
        <v>0.44486213377184447</v>
      </c>
      <c r="J1081">
        <v>508</v>
      </c>
    </row>
    <row r="1082" spans="1:10" hidden="1">
      <c r="A1082">
        <v>1081</v>
      </c>
      <c r="B1082" t="s">
        <v>4361</v>
      </c>
      <c r="C1082" t="s">
        <v>4455</v>
      </c>
      <c r="D1082" t="s">
        <v>2128</v>
      </c>
      <c r="E1082" t="s">
        <v>2128</v>
      </c>
      <c r="F1082">
        <v>7.99</v>
      </c>
      <c r="G1082" t="str">
        <f t="shared" si="3"/>
        <v>$2.00</v>
      </c>
      <c r="H1082" t="s">
        <v>1909</v>
      </c>
      <c r="I1082">
        <v>0.79576807225046842</v>
      </c>
    </row>
    <row r="1083" spans="1:10" hidden="1">
      <c r="A1083">
        <v>1082</v>
      </c>
      <c r="B1083" t="s">
        <v>4361</v>
      </c>
      <c r="C1083" t="s">
        <v>4456</v>
      </c>
      <c r="D1083" t="s">
        <v>1783</v>
      </c>
      <c r="E1083" t="s">
        <v>1783</v>
      </c>
      <c r="F1083">
        <v>7.99</v>
      </c>
      <c r="G1083" t="str">
        <f t="shared" si="3"/>
        <v>$7.99</v>
      </c>
      <c r="H1083" t="s">
        <v>2221</v>
      </c>
      <c r="I1083">
        <v>0.65776400209295194</v>
      </c>
    </row>
    <row r="1084" spans="1:10">
      <c r="A1084">
        <v>1083</v>
      </c>
      <c r="B1084" t="s">
        <v>4361</v>
      </c>
      <c r="C1084" t="s">
        <v>4457</v>
      </c>
      <c r="D1084" t="s">
        <v>4274</v>
      </c>
      <c r="E1084" t="s">
        <v>4274</v>
      </c>
      <c r="F1084">
        <v>7.99</v>
      </c>
      <c r="G1084" t="str">
        <f t="shared" ref="G1084:G1147" si="4">LEFT(H1084,5)</f>
        <v>$0.53</v>
      </c>
      <c r="H1084" t="s">
        <v>4458</v>
      </c>
      <c r="I1084">
        <v>3.9098731227523609E-2</v>
      </c>
      <c r="J1084">
        <v>48</v>
      </c>
    </row>
    <row r="1085" spans="1:10">
      <c r="A1085">
        <v>1084</v>
      </c>
      <c r="B1085" t="s">
        <v>4361</v>
      </c>
      <c r="C1085" t="s">
        <v>4459</v>
      </c>
      <c r="D1085" t="s">
        <v>4274</v>
      </c>
      <c r="E1085" t="s">
        <v>4274</v>
      </c>
      <c r="F1085">
        <v>8.99</v>
      </c>
      <c r="G1085" t="str">
        <f t="shared" si="4"/>
        <v>$0.60</v>
      </c>
      <c r="H1085" t="s">
        <v>4460</v>
      </c>
      <c r="I1085">
        <v>0.11640454316387294</v>
      </c>
      <c r="J1085">
        <v>126</v>
      </c>
    </row>
    <row r="1086" spans="1:10">
      <c r="A1086">
        <v>1085</v>
      </c>
      <c r="B1086" t="s">
        <v>4361</v>
      </c>
      <c r="C1086" t="s">
        <v>4461</v>
      </c>
      <c r="D1086" t="s">
        <v>1792</v>
      </c>
      <c r="E1086" t="s">
        <v>1792</v>
      </c>
      <c r="F1086">
        <v>7.99</v>
      </c>
      <c r="G1086" t="str">
        <f t="shared" si="4"/>
        <v>$1.60</v>
      </c>
      <c r="H1086" t="s">
        <v>4391</v>
      </c>
      <c r="I1086">
        <v>0.33801198228692175</v>
      </c>
      <c r="J1086">
        <v>374</v>
      </c>
    </row>
    <row r="1087" spans="1:10" hidden="1">
      <c r="A1087">
        <v>1086</v>
      </c>
      <c r="B1087" t="s">
        <v>4361</v>
      </c>
      <c r="C1087" t="s">
        <v>4462</v>
      </c>
      <c r="D1087" t="s">
        <v>1917</v>
      </c>
      <c r="E1087" t="s">
        <v>1917</v>
      </c>
      <c r="F1087">
        <v>5.49</v>
      </c>
      <c r="G1087" t="str">
        <f t="shared" si="4"/>
        <v>$3.66</v>
      </c>
      <c r="H1087" t="s">
        <v>4463</v>
      </c>
      <c r="I1087">
        <v>0.87107664450711941</v>
      </c>
    </row>
    <row r="1088" spans="1:10" hidden="1">
      <c r="A1088">
        <v>1087</v>
      </c>
      <c r="B1088" t="s">
        <v>4361</v>
      </c>
      <c r="C1088" t="s">
        <v>4464</v>
      </c>
      <c r="D1088" t="s">
        <v>1781</v>
      </c>
      <c r="E1088" t="s">
        <v>1781</v>
      </c>
      <c r="F1088">
        <v>5.99</v>
      </c>
      <c r="G1088" t="str">
        <f t="shared" si="4"/>
        <v>$7.99</v>
      </c>
      <c r="H1088" t="s">
        <v>2221</v>
      </c>
      <c r="I1088">
        <v>0.82237192952068772</v>
      </c>
    </row>
    <row r="1089" spans="1:10" hidden="1">
      <c r="A1089">
        <v>1088</v>
      </c>
      <c r="B1089" t="s">
        <v>4361</v>
      </c>
      <c r="C1089" t="s">
        <v>4465</v>
      </c>
      <c r="D1089" t="s">
        <v>1781</v>
      </c>
      <c r="E1089" t="s">
        <v>1781</v>
      </c>
      <c r="F1089">
        <v>8.99</v>
      </c>
      <c r="G1089" t="str">
        <f t="shared" si="4"/>
        <v>$11.9</v>
      </c>
      <c r="H1089" t="s">
        <v>3687</v>
      </c>
      <c r="I1089">
        <v>0.99797758117638546</v>
      </c>
    </row>
    <row r="1090" spans="1:10">
      <c r="A1090">
        <v>1089</v>
      </c>
      <c r="B1090" t="s">
        <v>4361</v>
      </c>
      <c r="C1090" t="s">
        <v>4466</v>
      </c>
      <c r="D1090" t="s">
        <v>4467</v>
      </c>
      <c r="E1090" t="s">
        <v>4468</v>
      </c>
      <c r="F1090">
        <v>4.79</v>
      </c>
      <c r="G1090" t="str">
        <f t="shared" si="4"/>
        <v>$0.20</v>
      </c>
      <c r="H1090" t="s">
        <v>2597</v>
      </c>
      <c r="I1090">
        <v>0.40429840583630328</v>
      </c>
      <c r="J1090">
        <v>458</v>
      </c>
    </row>
    <row r="1091" spans="1:10" hidden="1">
      <c r="A1091">
        <v>1090</v>
      </c>
      <c r="B1091" t="s">
        <v>4361</v>
      </c>
      <c r="C1091" t="s">
        <v>4469</v>
      </c>
      <c r="D1091" t="s">
        <v>1779</v>
      </c>
      <c r="E1091" t="s">
        <v>1779</v>
      </c>
      <c r="F1091">
        <v>6.99</v>
      </c>
      <c r="G1091" t="str">
        <f t="shared" si="4"/>
        <v>$0.29</v>
      </c>
      <c r="H1091" t="s">
        <v>2906</v>
      </c>
      <c r="I1091">
        <v>0.95007798115503939</v>
      </c>
    </row>
    <row r="1092" spans="1:10" hidden="1">
      <c r="A1092">
        <v>1091</v>
      </c>
      <c r="B1092" t="s">
        <v>4361</v>
      </c>
      <c r="C1092" t="s">
        <v>4470</v>
      </c>
      <c r="D1092" t="s">
        <v>1779</v>
      </c>
      <c r="E1092" t="s">
        <v>1779</v>
      </c>
      <c r="F1092">
        <v>7.49</v>
      </c>
      <c r="G1092" t="str">
        <f t="shared" si="4"/>
        <v>$0.31</v>
      </c>
      <c r="H1092" t="s">
        <v>2739</v>
      </c>
      <c r="I1092">
        <v>0.74965937980393427</v>
      </c>
    </row>
    <row r="1093" spans="1:10">
      <c r="A1093">
        <v>1092</v>
      </c>
      <c r="B1093" t="s">
        <v>4361</v>
      </c>
      <c r="C1093" t="s">
        <v>4471</v>
      </c>
      <c r="D1093" t="s">
        <v>4472</v>
      </c>
      <c r="E1093" t="s">
        <v>4472</v>
      </c>
      <c r="F1093">
        <v>6.49</v>
      </c>
      <c r="G1093" t="str">
        <f t="shared" si="4"/>
        <v>$0.27</v>
      </c>
      <c r="H1093" t="s">
        <v>3012</v>
      </c>
      <c r="I1093">
        <v>0.31306680914132123</v>
      </c>
      <c r="J1093">
        <v>347</v>
      </c>
    </row>
    <row r="1094" spans="1:10">
      <c r="A1094">
        <v>1093</v>
      </c>
      <c r="B1094" t="s">
        <v>4361</v>
      </c>
      <c r="C1094" t="s">
        <v>4473</v>
      </c>
      <c r="D1094" t="s">
        <v>1791</v>
      </c>
      <c r="E1094" t="s">
        <v>1791</v>
      </c>
      <c r="F1094">
        <v>5.49</v>
      </c>
      <c r="G1094" t="str">
        <f t="shared" si="4"/>
        <v>$0.20</v>
      </c>
      <c r="H1094" t="s">
        <v>2597</v>
      </c>
      <c r="I1094">
        <v>0.16427942658694539</v>
      </c>
      <c r="J1094">
        <v>192</v>
      </c>
    </row>
    <row r="1095" spans="1:10">
      <c r="A1095">
        <v>1094</v>
      </c>
      <c r="B1095" t="s">
        <v>4361</v>
      </c>
      <c r="C1095" t="s">
        <v>4474</v>
      </c>
      <c r="D1095" t="s">
        <v>3315</v>
      </c>
      <c r="E1095" t="s">
        <v>2242</v>
      </c>
      <c r="F1095">
        <v>9.99</v>
      </c>
      <c r="G1095" t="str">
        <f t="shared" si="4"/>
        <v>$0.56</v>
      </c>
      <c r="H1095" t="s">
        <v>4475</v>
      </c>
      <c r="I1095">
        <v>0.24977413682281824</v>
      </c>
      <c r="J1095">
        <v>265</v>
      </c>
    </row>
    <row r="1096" spans="1:10" hidden="1">
      <c r="A1096">
        <v>1095</v>
      </c>
      <c r="B1096" t="s">
        <v>4361</v>
      </c>
      <c r="C1096" t="s">
        <v>4476</v>
      </c>
      <c r="D1096" t="s">
        <v>2180</v>
      </c>
      <c r="E1096" t="s">
        <v>2180</v>
      </c>
      <c r="F1096">
        <v>4.99</v>
      </c>
      <c r="G1096" t="str">
        <f t="shared" si="4"/>
        <v>$2.00</v>
      </c>
      <c r="H1096" t="s">
        <v>1909</v>
      </c>
      <c r="I1096">
        <v>0.81863856216146591</v>
      </c>
    </row>
    <row r="1097" spans="1:10" hidden="1">
      <c r="A1097">
        <v>1096</v>
      </c>
      <c r="B1097" t="s">
        <v>4361</v>
      </c>
      <c r="C1097" t="s">
        <v>4477</v>
      </c>
      <c r="D1097" t="s">
        <v>1783</v>
      </c>
      <c r="E1097" t="s">
        <v>1783</v>
      </c>
      <c r="F1097">
        <v>3.99</v>
      </c>
      <c r="G1097" t="str">
        <f t="shared" si="4"/>
        <v>$3.99</v>
      </c>
      <c r="H1097" t="s">
        <v>2248</v>
      </c>
      <c r="I1097">
        <v>0.72159583806111716</v>
      </c>
    </row>
    <row r="1098" spans="1:10" hidden="1">
      <c r="A1098">
        <v>1097</v>
      </c>
      <c r="B1098" t="s">
        <v>4361</v>
      </c>
      <c r="C1098" t="s">
        <v>4478</v>
      </c>
      <c r="D1098" t="s">
        <v>1783</v>
      </c>
      <c r="E1098" t="s">
        <v>1783</v>
      </c>
      <c r="F1098">
        <v>3.99</v>
      </c>
      <c r="G1098" t="str">
        <f t="shared" si="4"/>
        <v>$3.99</v>
      </c>
      <c r="H1098" t="s">
        <v>2248</v>
      </c>
      <c r="I1098">
        <v>0.87285330824237672</v>
      </c>
    </row>
    <row r="1099" spans="1:10" hidden="1">
      <c r="A1099">
        <v>1098</v>
      </c>
      <c r="B1099" t="s">
        <v>4361</v>
      </c>
      <c r="C1099" t="s">
        <v>4479</v>
      </c>
      <c r="D1099" t="s">
        <v>1890</v>
      </c>
      <c r="E1099" t="s">
        <v>1890</v>
      </c>
      <c r="F1099">
        <v>5.49</v>
      </c>
      <c r="G1099" t="str">
        <f t="shared" si="4"/>
        <v>$2.75</v>
      </c>
      <c r="H1099" t="s">
        <v>2209</v>
      </c>
      <c r="I1099">
        <v>0.82378103916451173</v>
      </c>
    </row>
    <row r="1100" spans="1:10">
      <c r="A1100">
        <v>1099</v>
      </c>
      <c r="B1100" t="s">
        <v>4361</v>
      </c>
      <c r="C1100" t="s">
        <v>4480</v>
      </c>
      <c r="D1100" t="s">
        <v>4299</v>
      </c>
      <c r="E1100" t="s">
        <v>4299</v>
      </c>
      <c r="F1100">
        <v>7.49</v>
      </c>
      <c r="G1100" t="str">
        <f t="shared" si="4"/>
        <v>$2.14</v>
      </c>
      <c r="H1100" t="s">
        <v>4481</v>
      </c>
      <c r="I1100">
        <v>0.54547511095789247</v>
      </c>
      <c r="J1100">
        <v>609</v>
      </c>
    </row>
    <row r="1101" spans="1:10">
      <c r="A1101">
        <v>1100</v>
      </c>
      <c r="B1101" t="s">
        <v>4361</v>
      </c>
      <c r="C1101" t="s">
        <v>1782</v>
      </c>
      <c r="D1101" t="s">
        <v>1890</v>
      </c>
      <c r="E1101" t="s">
        <v>1890</v>
      </c>
      <c r="F1101">
        <v>6.49</v>
      </c>
      <c r="G1101" t="str">
        <f t="shared" si="4"/>
        <v>$3.25</v>
      </c>
      <c r="H1101" t="s">
        <v>4482</v>
      </c>
      <c r="I1101">
        <v>6.4451380312538054E-2</v>
      </c>
      <c r="J1101">
        <v>74</v>
      </c>
    </row>
    <row r="1102" spans="1:10" hidden="1">
      <c r="A1102">
        <v>1101</v>
      </c>
      <c r="B1102" t="s">
        <v>4361</v>
      </c>
      <c r="C1102" t="s">
        <v>4483</v>
      </c>
      <c r="D1102" t="s">
        <v>1890</v>
      </c>
      <c r="E1102" t="s">
        <v>1890</v>
      </c>
      <c r="F1102">
        <v>8.99</v>
      </c>
      <c r="G1102" t="str">
        <f t="shared" si="4"/>
        <v>$4.40</v>
      </c>
      <c r="H1102" t="s">
        <v>4484</v>
      </c>
      <c r="I1102">
        <v>0.8574891864524038</v>
      </c>
    </row>
    <row r="1103" spans="1:10" hidden="1">
      <c r="A1103">
        <v>1102</v>
      </c>
      <c r="B1103" t="s">
        <v>4361</v>
      </c>
      <c r="C1103" t="s">
        <v>4485</v>
      </c>
      <c r="D1103" t="s">
        <v>2405</v>
      </c>
      <c r="E1103" t="s">
        <v>2405</v>
      </c>
      <c r="F1103">
        <v>9.99</v>
      </c>
      <c r="G1103" t="str">
        <f t="shared" si="4"/>
        <v>$1.54</v>
      </c>
      <c r="H1103" t="s">
        <v>4486</v>
      </c>
      <c r="I1103">
        <v>0.92582443142795645</v>
      </c>
    </row>
    <row r="1104" spans="1:10">
      <c r="A1104">
        <v>1103</v>
      </c>
      <c r="B1104" t="s">
        <v>4361</v>
      </c>
      <c r="C1104" t="s">
        <v>4487</v>
      </c>
      <c r="D1104" t="s">
        <v>1890</v>
      </c>
      <c r="E1104" t="s">
        <v>1890</v>
      </c>
      <c r="F1104">
        <v>5.99</v>
      </c>
      <c r="G1104" t="str">
        <f t="shared" si="4"/>
        <v>$3.00</v>
      </c>
      <c r="H1104" t="s">
        <v>2219</v>
      </c>
      <c r="I1104">
        <v>0.53432392729627509</v>
      </c>
      <c r="J1104">
        <v>591</v>
      </c>
    </row>
    <row r="1105" spans="1:10">
      <c r="A1105">
        <v>1104</v>
      </c>
      <c r="B1105" t="s">
        <v>4361</v>
      </c>
      <c r="C1105" t="s">
        <v>4488</v>
      </c>
      <c r="D1105" t="s">
        <v>1890</v>
      </c>
      <c r="E1105" t="s">
        <v>1890</v>
      </c>
      <c r="F1105">
        <v>7.99</v>
      </c>
      <c r="G1105" t="str">
        <f t="shared" si="4"/>
        <v>$4.00</v>
      </c>
      <c r="H1105" t="s">
        <v>2154</v>
      </c>
      <c r="I1105">
        <v>0.25249254254251008</v>
      </c>
      <c r="J1105">
        <v>270</v>
      </c>
    </row>
    <row r="1106" spans="1:10" hidden="1">
      <c r="A1106">
        <v>1105</v>
      </c>
      <c r="B1106" t="s">
        <v>4361</v>
      </c>
      <c r="C1106" t="s">
        <v>4489</v>
      </c>
      <c r="D1106" t="s">
        <v>1890</v>
      </c>
      <c r="E1106" t="s">
        <v>1890</v>
      </c>
      <c r="F1106">
        <v>6.99</v>
      </c>
      <c r="G1106" t="str">
        <f t="shared" si="4"/>
        <v>$3.50</v>
      </c>
      <c r="H1106" t="s">
        <v>2264</v>
      </c>
      <c r="I1106">
        <v>0.6053766424885807</v>
      </c>
    </row>
    <row r="1107" spans="1:10">
      <c r="A1107">
        <v>1106</v>
      </c>
      <c r="B1107" t="s">
        <v>4361</v>
      </c>
      <c r="C1107" t="s">
        <v>4490</v>
      </c>
      <c r="D1107" t="s">
        <v>2128</v>
      </c>
      <c r="E1107" t="s">
        <v>2128</v>
      </c>
      <c r="F1107">
        <v>7.99</v>
      </c>
      <c r="G1107" t="str">
        <f t="shared" si="4"/>
        <v>$2.00</v>
      </c>
      <c r="H1107" t="s">
        <v>1909</v>
      </c>
      <c r="I1107">
        <v>0.37944081930298312</v>
      </c>
      <c r="J1107">
        <v>424</v>
      </c>
    </row>
    <row r="1108" spans="1:10">
      <c r="A1108">
        <v>1107</v>
      </c>
      <c r="B1108" t="s">
        <v>4361</v>
      </c>
      <c r="C1108" t="s">
        <v>4491</v>
      </c>
      <c r="D1108" t="s">
        <v>1890</v>
      </c>
      <c r="E1108" t="s">
        <v>1890</v>
      </c>
      <c r="F1108">
        <v>5.99</v>
      </c>
      <c r="G1108" t="str">
        <f t="shared" si="4"/>
        <v>$3.00</v>
      </c>
      <c r="H1108" t="s">
        <v>2219</v>
      </c>
      <c r="I1108">
        <v>0.17888403300137656</v>
      </c>
      <c r="J1108">
        <v>206</v>
      </c>
    </row>
    <row r="1109" spans="1:10">
      <c r="A1109">
        <v>1108</v>
      </c>
      <c r="B1109" t="s">
        <v>4361</v>
      </c>
      <c r="C1109" t="s">
        <v>4492</v>
      </c>
      <c r="D1109" t="s">
        <v>1867</v>
      </c>
      <c r="E1109" t="s">
        <v>1867</v>
      </c>
      <c r="F1109">
        <v>10.99</v>
      </c>
      <c r="G1109" t="str">
        <f t="shared" si="4"/>
        <v>$10.9</v>
      </c>
      <c r="H1109" t="s">
        <v>4493</v>
      </c>
      <c r="I1109">
        <v>0.41632411151285087</v>
      </c>
      <c r="J1109">
        <v>471</v>
      </c>
    </row>
    <row r="1110" spans="1:10" hidden="1">
      <c r="A1110">
        <v>1109</v>
      </c>
      <c r="B1110" t="s">
        <v>4361</v>
      </c>
      <c r="C1110" t="s">
        <v>4494</v>
      </c>
      <c r="D1110" t="s">
        <v>1861</v>
      </c>
      <c r="E1110" t="s">
        <v>1861</v>
      </c>
      <c r="F1110">
        <v>7.99</v>
      </c>
      <c r="G1110" t="str">
        <f t="shared" si="4"/>
        <v>$4.00</v>
      </c>
      <c r="H1110" t="s">
        <v>4495</v>
      </c>
      <c r="I1110">
        <v>0.56952231851802837</v>
      </c>
    </row>
  </sheetData>
  <autoFilter ref="A1:J1110" xr:uid="{401832C7-94E0-4C4F-8757-79BDC47544B2}">
    <filterColumn colId="9">
      <customFilters>
        <customFilter operator="notEqual" val=" "/>
      </customFilters>
    </filterColumn>
    <sortState xmlns:xlrd2="http://schemas.microsoft.com/office/spreadsheetml/2017/richdata2" ref="A2:J1110">
      <sortCondition ref="A1:A1110"/>
    </sortState>
  </autoFilter>
  <sortState xmlns:xlrd2="http://schemas.microsoft.com/office/spreadsheetml/2017/richdata2" ref="A2:J1110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F47E-7637-4642-9187-7ECE39D1FDB7}">
  <dimension ref="A1:F200"/>
  <sheetViews>
    <sheetView workbookViewId="0">
      <selection activeCell="F1" sqref="F1"/>
    </sheetView>
  </sheetViews>
  <sheetFormatPr baseColWidth="10" defaultRowHeight="16"/>
  <sheetData>
    <row r="1" spans="1:6">
      <c r="A1">
        <v>1</v>
      </c>
      <c r="B1" t="s">
        <v>773</v>
      </c>
      <c r="F1" s="2" t="s">
        <v>1524</v>
      </c>
    </row>
    <row r="2" spans="1:6">
      <c r="A2">
        <v>2</v>
      </c>
      <c r="B2" t="s">
        <v>774</v>
      </c>
    </row>
    <row r="3" spans="1:6">
      <c r="A3">
        <v>3</v>
      </c>
      <c r="B3" t="s">
        <v>775</v>
      </c>
    </row>
    <row r="4" spans="1:6">
      <c r="A4">
        <v>4</v>
      </c>
      <c r="B4" t="s">
        <v>776</v>
      </c>
    </row>
    <row r="5" spans="1:6">
      <c r="A5">
        <v>5</v>
      </c>
      <c r="B5" t="s">
        <v>777</v>
      </c>
    </row>
    <row r="6" spans="1:6">
      <c r="A6">
        <v>6</v>
      </c>
      <c r="B6" t="s">
        <v>778</v>
      </c>
    </row>
    <row r="7" spans="1:6">
      <c r="A7">
        <v>7</v>
      </c>
      <c r="B7" t="s">
        <v>779</v>
      </c>
    </row>
    <row r="8" spans="1:6">
      <c r="A8">
        <v>8</v>
      </c>
      <c r="B8" t="s">
        <v>780</v>
      </c>
    </row>
    <row r="9" spans="1:6">
      <c r="A9">
        <v>9</v>
      </c>
      <c r="B9" t="s">
        <v>781</v>
      </c>
    </row>
    <row r="10" spans="1:6">
      <c r="A10">
        <v>10</v>
      </c>
      <c r="B10" t="s">
        <v>782</v>
      </c>
    </row>
    <row r="11" spans="1:6">
      <c r="A11">
        <v>11</v>
      </c>
      <c r="B11" t="s">
        <v>783</v>
      </c>
    </row>
    <row r="12" spans="1:6">
      <c r="A12">
        <v>12</v>
      </c>
      <c r="B12" t="s">
        <v>784</v>
      </c>
    </row>
    <row r="13" spans="1:6">
      <c r="A13">
        <v>13</v>
      </c>
      <c r="B13" t="s">
        <v>785</v>
      </c>
    </row>
    <row r="14" spans="1:6">
      <c r="A14">
        <v>14</v>
      </c>
      <c r="B14" t="s">
        <v>786</v>
      </c>
    </row>
    <row r="15" spans="1:6">
      <c r="A15">
        <v>15</v>
      </c>
      <c r="B15" t="s">
        <v>787</v>
      </c>
    </row>
    <row r="16" spans="1:6">
      <c r="A16">
        <v>16</v>
      </c>
      <c r="B16" t="s">
        <v>788</v>
      </c>
    </row>
    <row r="17" spans="1:2">
      <c r="A17">
        <v>17</v>
      </c>
      <c r="B17" t="s">
        <v>789</v>
      </c>
    </row>
    <row r="18" spans="1:2">
      <c r="A18">
        <v>18</v>
      </c>
      <c r="B18" t="s">
        <v>790</v>
      </c>
    </row>
    <row r="19" spans="1:2">
      <c r="A19">
        <v>19</v>
      </c>
      <c r="B19" t="s">
        <v>791</v>
      </c>
    </row>
    <row r="20" spans="1:2">
      <c r="A20">
        <v>20</v>
      </c>
      <c r="B20" t="s">
        <v>792</v>
      </c>
    </row>
    <row r="21" spans="1:2">
      <c r="A21">
        <v>21</v>
      </c>
      <c r="B21" t="s">
        <v>793</v>
      </c>
    </row>
    <row r="22" spans="1:2">
      <c r="A22">
        <v>22</v>
      </c>
      <c r="B22" t="s">
        <v>794</v>
      </c>
    </row>
    <row r="23" spans="1:2">
      <c r="A23">
        <v>23</v>
      </c>
      <c r="B23" t="s">
        <v>795</v>
      </c>
    </row>
    <row r="24" spans="1:2">
      <c r="A24">
        <v>24</v>
      </c>
      <c r="B24" t="s">
        <v>796</v>
      </c>
    </row>
    <row r="25" spans="1:2">
      <c r="A25">
        <v>25</v>
      </c>
      <c r="B25" t="s">
        <v>797</v>
      </c>
    </row>
    <row r="26" spans="1:2">
      <c r="A26">
        <v>26</v>
      </c>
      <c r="B26" t="s">
        <v>798</v>
      </c>
    </row>
    <row r="27" spans="1:2">
      <c r="A27">
        <v>27</v>
      </c>
      <c r="B27" t="s">
        <v>799</v>
      </c>
    </row>
    <row r="28" spans="1:2">
      <c r="A28">
        <v>28</v>
      </c>
      <c r="B28" t="s">
        <v>800</v>
      </c>
    </row>
    <row r="29" spans="1:2">
      <c r="A29">
        <v>29</v>
      </c>
      <c r="B29" t="s">
        <v>801</v>
      </c>
    </row>
    <row r="30" spans="1:2">
      <c r="A30">
        <v>30</v>
      </c>
      <c r="B30" t="s">
        <v>802</v>
      </c>
    </row>
    <row r="31" spans="1:2">
      <c r="A31">
        <v>31</v>
      </c>
      <c r="B31" t="s">
        <v>803</v>
      </c>
    </row>
    <row r="32" spans="1:2">
      <c r="A32">
        <v>32</v>
      </c>
      <c r="B32" t="s">
        <v>804</v>
      </c>
    </row>
    <row r="33" spans="1:2">
      <c r="A33">
        <v>33</v>
      </c>
      <c r="B33" t="s">
        <v>805</v>
      </c>
    </row>
    <row r="34" spans="1:2">
      <c r="A34">
        <v>34</v>
      </c>
      <c r="B34" t="s">
        <v>806</v>
      </c>
    </row>
    <row r="35" spans="1:2">
      <c r="A35">
        <v>35</v>
      </c>
      <c r="B35" t="s">
        <v>807</v>
      </c>
    </row>
    <row r="36" spans="1:2">
      <c r="A36">
        <v>36</v>
      </c>
      <c r="B36" t="s">
        <v>808</v>
      </c>
    </row>
    <row r="37" spans="1:2">
      <c r="A37">
        <v>37</v>
      </c>
      <c r="B37" t="s">
        <v>809</v>
      </c>
    </row>
    <row r="38" spans="1:2">
      <c r="A38">
        <v>38</v>
      </c>
      <c r="B38" t="s">
        <v>810</v>
      </c>
    </row>
    <row r="39" spans="1:2">
      <c r="A39">
        <v>39</v>
      </c>
      <c r="B39" t="s">
        <v>811</v>
      </c>
    </row>
    <row r="40" spans="1:2">
      <c r="A40">
        <v>40</v>
      </c>
      <c r="B40" t="s">
        <v>812</v>
      </c>
    </row>
    <row r="41" spans="1:2">
      <c r="A41">
        <v>41</v>
      </c>
      <c r="B41" t="s">
        <v>813</v>
      </c>
    </row>
    <row r="42" spans="1:2">
      <c r="A42">
        <v>42</v>
      </c>
      <c r="B42" t="s">
        <v>814</v>
      </c>
    </row>
    <row r="43" spans="1:2">
      <c r="A43">
        <v>43</v>
      </c>
      <c r="B43" t="s">
        <v>815</v>
      </c>
    </row>
    <row r="44" spans="1:2">
      <c r="A44">
        <v>44</v>
      </c>
      <c r="B44" t="s">
        <v>816</v>
      </c>
    </row>
    <row r="45" spans="1:2">
      <c r="A45">
        <v>45</v>
      </c>
      <c r="B45" t="s">
        <v>817</v>
      </c>
    </row>
    <row r="46" spans="1:2">
      <c r="A46">
        <v>46</v>
      </c>
      <c r="B46" t="s">
        <v>818</v>
      </c>
    </row>
    <row r="47" spans="1:2">
      <c r="A47">
        <v>47</v>
      </c>
      <c r="B47" t="s">
        <v>819</v>
      </c>
    </row>
    <row r="48" spans="1:2">
      <c r="A48">
        <v>48</v>
      </c>
      <c r="B48" t="s">
        <v>820</v>
      </c>
    </row>
    <row r="49" spans="1:2">
      <c r="A49">
        <v>49</v>
      </c>
      <c r="B49" t="s">
        <v>821</v>
      </c>
    </row>
    <row r="50" spans="1:2">
      <c r="A50">
        <v>50</v>
      </c>
      <c r="B50" t="s">
        <v>822</v>
      </c>
    </row>
    <row r="51" spans="1:2">
      <c r="A51">
        <v>51</v>
      </c>
      <c r="B51" t="s">
        <v>823</v>
      </c>
    </row>
    <row r="52" spans="1:2">
      <c r="A52">
        <v>52</v>
      </c>
      <c r="B52" t="s">
        <v>824</v>
      </c>
    </row>
    <row r="53" spans="1:2">
      <c r="A53">
        <v>53</v>
      </c>
      <c r="B53" t="s">
        <v>825</v>
      </c>
    </row>
    <row r="54" spans="1:2">
      <c r="A54">
        <v>54</v>
      </c>
      <c r="B54" t="s">
        <v>826</v>
      </c>
    </row>
    <row r="55" spans="1:2">
      <c r="A55">
        <v>55</v>
      </c>
      <c r="B55" t="s">
        <v>827</v>
      </c>
    </row>
    <row r="56" spans="1:2">
      <c r="A56">
        <v>56</v>
      </c>
      <c r="B56" t="s">
        <v>828</v>
      </c>
    </row>
    <row r="57" spans="1:2">
      <c r="A57">
        <v>57</v>
      </c>
      <c r="B57" t="s">
        <v>829</v>
      </c>
    </row>
    <row r="58" spans="1:2">
      <c r="A58">
        <v>58</v>
      </c>
      <c r="B58" t="s">
        <v>830</v>
      </c>
    </row>
    <row r="59" spans="1:2">
      <c r="A59">
        <v>59</v>
      </c>
      <c r="B59" t="s">
        <v>831</v>
      </c>
    </row>
    <row r="60" spans="1:2">
      <c r="A60">
        <v>60</v>
      </c>
      <c r="B60" t="s">
        <v>832</v>
      </c>
    </row>
    <row r="61" spans="1:2">
      <c r="A61">
        <v>61</v>
      </c>
      <c r="B61" t="s">
        <v>833</v>
      </c>
    </row>
    <row r="62" spans="1:2">
      <c r="A62">
        <v>62</v>
      </c>
      <c r="B62" t="s">
        <v>834</v>
      </c>
    </row>
    <row r="63" spans="1:2">
      <c r="A63">
        <v>63</v>
      </c>
      <c r="B63" t="s">
        <v>835</v>
      </c>
    </row>
    <row r="64" spans="1:2">
      <c r="A64">
        <v>64</v>
      </c>
      <c r="B64" t="s">
        <v>836</v>
      </c>
    </row>
    <row r="65" spans="1:2">
      <c r="A65">
        <v>65</v>
      </c>
      <c r="B65" t="s">
        <v>837</v>
      </c>
    </row>
    <row r="66" spans="1:2">
      <c r="A66">
        <v>66</v>
      </c>
      <c r="B66" t="s">
        <v>838</v>
      </c>
    </row>
    <row r="67" spans="1:2">
      <c r="A67">
        <v>67</v>
      </c>
      <c r="B67" t="s">
        <v>839</v>
      </c>
    </row>
    <row r="68" spans="1:2">
      <c r="A68">
        <v>68</v>
      </c>
      <c r="B68" t="s">
        <v>840</v>
      </c>
    </row>
    <row r="69" spans="1:2">
      <c r="A69">
        <v>69</v>
      </c>
      <c r="B69" t="s">
        <v>841</v>
      </c>
    </row>
    <row r="70" spans="1:2">
      <c r="A70">
        <v>70</v>
      </c>
      <c r="B70" t="s">
        <v>842</v>
      </c>
    </row>
    <row r="71" spans="1:2">
      <c r="A71">
        <v>71</v>
      </c>
      <c r="B71" t="s">
        <v>843</v>
      </c>
    </row>
    <row r="72" spans="1:2">
      <c r="A72">
        <v>72</v>
      </c>
      <c r="B72" t="s">
        <v>844</v>
      </c>
    </row>
    <row r="73" spans="1:2">
      <c r="A73">
        <v>73</v>
      </c>
      <c r="B73" t="s">
        <v>845</v>
      </c>
    </row>
    <row r="74" spans="1:2">
      <c r="A74">
        <v>74</v>
      </c>
      <c r="B74" t="s">
        <v>846</v>
      </c>
    </row>
    <row r="75" spans="1:2">
      <c r="A75">
        <v>75</v>
      </c>
      <c r="B75" t="s">
        <v>847</v>
      </c>
    </row>
    <row r="76" spans="1:2">
      <c r="A76">
        <v>76</v>
      </c>
      <c r="B76" t="s">
        <v>848</v>
      </c>
    </row>
    <row r="77" spans="1:2">
      <c r="A77">
        <v>77</v>
      </c>
      <c r="B77" t="s">
        <v>849</v>
      </c>
    </row>
    <row r="78" spans="1:2">
      <c r="A78">
        <v>78</v>
      </c>
      <c r="B78" t="s">
        <v>850</v>
      </c>
    </row>
    <row r="79" spans="1:2">
      <c r="A79">
        <v>79</v>
      </c>
      <c r="B79" t="s">
        <v>851</v>
      </c>
    </row>
    <row r="80" spans="1:2">
      <c r="A80">
        <v>80</v>
      </c>
      <c r="B80" t="s">
        <v>852</v>
      </c>
    </row>
    <row r="81" spans="1:2">
      <c r="A81">
        <v>81</v>
      </c>
      <c r="B81" t="s">
        <v>853</v>
      </c>
    </row>
    <row r="82" spans="1:2">
      <c r="A82">
        <v>82</v>
      </c>
      <c r="B82" t="s">
        <v>854</v>
      </c>
    </row>
    <row r="83" spans="1:2">
      <c r="A83">
        <v>83</v>
      </c>
      <c r="B83" t="s">
        <v>855</v>
      </c>
    </row>
    <row r="84" spans="1:2">
      <c r="A84">
        <v>84</v>
      </c>
      <c r="B84" t="s">
        <v>856</v>
      </c>
    </row>
    <row r="85" spans="1:2">
      <c r="A85">
        <v>85</v>
      </c>
      <c r="B85" t="s">
        <v>857</v>
      </c>
    </row>
    <row r="86" spans="1:2">
      <c r="A86">
        <v>86</v>
      </c>
      <c r="B86" t="s">
        <v>858</v>
      </c>
    </row>
    <row r="87" spans="1:2">
      <c r="A87">
        <v>87</v>
      </c>
      <c r="B87" t="s">
        <v>859</v>
      </c>
    </row>
    <row r="88" spans="1:2">
      <c r="A88">
        <v>88</v>
      </c>
      <c r="B88" t="s">
        <v>860</v>
      </c>
    </row>
    <row r="89" spans="1:2">
      <c r="A89">
        <v>89</v>
      </c>
      <c r="B89" t="s">
        <v>861</v>
      </c>
    </row>
    <row r="90" spans="1:2">
      <c r="A90">
        <v>90</v>
      </c>
      <c r="B90" t="s">
        <v>862</v>
      </c>
    </row>
    <row r="91" spans="1:2">
      <c r="A91">
        <v>91</v>
      </c>
      <c r="B91" t="s">
        <v>863</v>
      </c>
    </row>
    <row r="92" spans="1:2">
      <c r="A92">
        <v>92</v>
      </c>
      <c r="B92" t="s">
        <v>864</v>
      </c>
    </row>
    <row r="93" spans="1:2">
      <c r="A93">
        <v>93</v>
      </c>
      <c r="B93" t="s">
        <v>865</v>
      </c>
    </row>
    <row r="94" spans="1:2">
      <c r="A94">
        <v>94</v>
      </c>
      <c r="B94" t="s">
        <v>866</v>
      </c>
    </row>
    <row r="95" spans="1:2">
      <c r="A95">
        <v>95</v>
      </c>
      <c r="B95" t="s">
        <v>867</v>
      </c>
    </row>
    <row r="96" spans="1:2">
      <c r="A96">
        <v>96</v>
      </c>
      <c r="B96" t="s">
        <v>868</v>
      </c>
    </row>
    <row r="97" spans="1:2">
      <c r="A97">
        <v>97</v>
      </c>
      <c r="B97" t="s">
        <v>869</v>
      </c>
    </row>
    <row r="98" spans="1:2">
      <c r="A98">
        <v>98</v>
      </c>
      <c r="B98" t="s">
        <v>870</v>
      </c>
    </row>
    <row r="99" spans="1:2">
      <c r="A99">
        <v>99</v>
      </c>
      <c r="B99" t="s">
        <v>871</v>
      </c>
    </row>
    <row r="100" spans="1:2">
      <c r="A100">
        <v>100</v>
      </c>
      <c r="B100" t="s">
        <v>872</v>
      </c>
    </row>
    <row r="101" spans="1:2">
      <c r="A101">
        <v>101</v>
      </c>
      <c r="B101" t="s">
        <v>873</v>
      </c>
    </row>
    <row r="102" spans="1:2">
      <c r="A102">
        <v>102</v>
      </c>
      <c r="B102" t="s">
        <v>874</v>
      </c>
    </row>
    <row r="103" spans="1:2">
      <c r="A103">
        <v>103</v>
      </c>
      <c r="B103" t="s">
        <v>875</v>
      </c>
    </row>
    <row r="104" spans="1:2">
      <c r="A104">
        <v>104</v>
      </c>
      <c r="B104" t="s">
        <v>876</v>
      </c>
    </row>
    <row r="105" spans="1:2">
      <c r="A105">
        <v>105</v>
      </c>
      <c r="B105" t="s">
        <v>877</v>
      </c>
    </row>
    <row r="106" spans="1:2">
      <c r="A106">
        <v>106</v>
      </c>
      <c r="B106" t="s">
        <v>878</v>
      </c>
    </row>
    <row r="107" spans="1:2">
      <c r="A107">
        <v>107</v>
      </c>
      <c r="B107" t="s">
        <v>879</v>
      </c>
    </row>
    <row r="108" spans="1:2">
      <c r="A108">
        <v>108</v>
      </c>
      <c r="B108" t="s">
        <v>880</v>
      </c>
    </row>
    <row r="109" spans="1:2">
      <c r="A109">
        <v>109</v>
      </c>
      <c r="B109" t="s">
        <v>881</v>
      </c>
    </row>
    <row r="110" spans="1:2">
      <c r="A110">
        <v>110</v>
      </c>
      <c r="B110" t="s">
        <v>882</v>
      </c>
    </row>
    <row r="111" spans="1:2">
      <c r="A111">
        <v>111</v>
      </c>
      <c r="B111" t="s">
        <v>883</v>
      </c>
    </row>
    <row r="112" spans="1:2">
      <c r="A112">
        <v>112</v>
      </c>
      <c r="B112" t="s">
        <v>884</v>
      </c>
    </row>
    <row r="113" spans="1:2">
      <c r="A113">
        <v>113</v>
      </c>
      <c r="B113" t="s">
        <v>885</v>
      </c>
    </row>
    <row r="114" spans="1:2">
      <c r="A114">
        <v>114</v>
      </c>
      <c r="B114" t="s">
        <v>886</v>
      </c>
    </row>
    <row r="115" spans="1:2">
      <c r="A115">
        <v>115</v>
      </c>
      <c r="B115" t="s">
        <v>887</v>
      </c>
    </row>
    <row r="116" spans="1:2">
      <c r="A116">
        <v>116</v>
      </c>
      <c r="B116" t="s">
        <v>888</v>
      </c>
    </row>
    <row r="117" spans="1:2">
      <c r="A117">
        <v>117</v>
      </c>
      <c r="B117" t="s">
        <v>889</v>
      </c>
    </row>
    <row r="118" spans="1:2">
      <c r="A118">
        <v>118</v>
      </c>
      <c r="B118" t="s">
        <v>890</v>
      </c>
    </row>
    <row r="119" spans="1:2">
      <c r="A119">
        <v>119</v>
      </c>
      <c r="B119" t="s">
        <v>891</v>
      </c>
    </row>
    <row r="120" spans="1:2">
      <c r="A120">
        <v>120</v>
      </c>
      <c r="B120" t="s">
        <v>892</v>
      </c>
    </row>
    <row r="121" spans="1:2">
      <c r="A121">
        <v>121</v>
      </c>
      <c r="B121" t="s">
        <v>893</v>
      </c>
    </row>
    <row r="122" spans="1:2">
      <c r="A122">
        <v>122</v>
      </c>
      <c r="B122" t="s">
        <v>894</v>
      </c>
    </row>
    <row r="123" spans="1:2">
      <c r="A123">
        <v>123</v>
      </c>
      <c r="B123" t="s">
        <v>895</v>
      </c>
    </row>
    <row r="124" spans="1:2">
      <c r="A124">
        <v>124</v>
      </c>
      <c r="B124" t="s">
        <v>896</v>
      </c>
    </row>
    <row r="125" spans="1:2">
      <c r="A125">
        <v>125</v>
      </c>
      <c r="B125" t="s">
        <v>897</v>
      </c>
    </row>
    <row r="126" spans="1:2">
      <c r="A126">
        <v>126</v>
      </c>
      <c r="B126" t="s">
        <v>898</v>
      </c>
    </row>
    <row r="127" spans="1:2">
      <c r="A127">
        <v>127</v>
      </c>
      <c r="B127" t="s">
        <v>899</v>
      </c>
    </row>
    <row r="128" spans="1:2">
      <c r="A128">
        <v>128</v>
      </c>
      <c r="B128" t="s">
        <v>900</v>
      </c>
    </row>
    <row r="129" spans="1:2">
      <c r="A129">
        <v>129</v>
      </c>
      <c r="B129" t="s">
        <v>901</v>
      </c>
    </row>
    <row r="130" spans="1:2">
      <c r="A130">
        <v>130</v>
      </c>
      <c r="B130" t="s">
        <v>902</v>
      </c>
    </row>
    <row r="131" spans="1:2">
      <c r="A131">
        <v>131</v>
      </c>
      <c r="B131" t="s">
        <v>903</v>
      </c>
    </row>
    <row r="132" spans="1:2">
      <c r="A132">
        <v>132</v>
      </c>
      <c r="B132" t="s">
        <v>904</v>
      </c>
    </row>
    <row r="133" spans="1:2">
      <c r="A133">
        <v>133</v>
      </c>
      <c r="B133" t="s">
        <v>905</v>
      </c>
    </row>
    <row r="134" spans="1:2">
      <c r="A134">
        <v>134</v>
      </c>
      <c r="B134" t="s">
        <v>906</v>
      </c>
    </row>
    <row r="135" spans="1:2">
      <c r="A135">
        <v>135</v>
      </c>
      <c r="B135" t="s">
        <v>907</v>
      </c>
    </row>
    <row r="136" spans="1:2">
      <c r="A136">
        <v>136</v>
      </c>
      <c r="B136" t="s">
        <v>908</v>
      </c>
    </row>
    <row r="137" spans="1:2">
      <c r="A137">
        <v>137</v>
      </c>
      <c r="B137" t="s">
        <v>909</v>
      </c>
    </row>
    <row r="138" spans="1:2">
      <c r="A138">
        <v>138</v>
      </c>
      <c r="B138" t="s">
        <v>910</v>
      </c>
    </row>
    <row r="139" spans="1:2">
      <c r="A139">
        <v>139</v>
      </c>
      <c r="B139" t="s">
        <v>911</v>
      </c>
    </row>
    <row r="140" spans="1:2">
      <c r="A140">
        <v>140</v>
      </c>
      <c r="B140" t="s">
        <v>912</v>
      </c>
    </row>
    <row r="141" spans="1:2">
      <c r="A141">
        <v>141</v>
      </c>
      <c r="B141" t="s">
        <v>913</v>
      </c>
    </row>
    <row r="142" spans="1:2">
      <c r="A142">
        <v>142</v>
      </c>
      <c r="B142" t="s">
        <v>914</v>
      </c>
    </row>
    <row r="143" spans="1:2">
      <c r="A143">
        <v>143</v>
      </c>
      <c r="B143" t="s">
        <v>915</v>
      </c>
    </row>
    <row r="144" spans="1:2">
      <c r="A144">
        <v>144</v>
      </c>
      <c r="B144" t="s">
        <v>916</v>
      </c>
    </row>
    <row r="145" spans="1:2">
      <c r="A145">
        <v>145</v>
      </c>
      <c r="B145" t="s">
        <v>917</v>
      </c>
    </row>
    <row r="146" spans="1:2">
      <c r="A146">
        <v>146</v>
      </c>
      <c r="B146" t="s">
        <v>918</v>
      </c>
    </row>
    <row r="147" spans="1:2">
      <c r="A147">
        <v>147</v>
      </c>
      <c r="B147" t="s">
        <v>919</v>
      </c>
    </row>
    <row r="148" spans="1:2">
      <c r="A148">
        <v>148</v>
      </c>
      <c r="B148" t="s">
        <v>920</v>
      </c>
    </row>
    <row r="149" spans="1:2">
      <c r="A149">
        <v>149</v>
      </c>
      <c r="B149" t="s">
        <v>921</v>
      </c>
    </row>
    <row r="150" spans="1:2">
      <c r="A150">
        <v>150</v>
      </c>
      <c r="B150" t="s">
        <v>922</v>
      </c>
    </row>
    <row r="151" spans="1:2">
      <c r="A151">
        <v>151</v>
      </c>
      <c r="B151" t="s">
        <v>923</v>
      </c>
    </row>
    <row r="152" spans="1:2">
      <c r="A152">
        <v>152</v>
      </c>
      <c r="B152" t="s">
        <v>924</v>
      </c>
    </row>
    <row r="153" spans="1:2">
      <c r="A153">
        <v>153</v>
      </c>
      <c r="B153" t="s">
        <v>925</v>
      </c>
    </row>
    <row r="154" spans="1:2">
      <c r="A154">
        <v>154</v>
      </c>
      <c r="B154" t="s">
        <v>926</v>
      </c>
    </row>
    <row r="155" spans="1:2">
      <c r="A155">
        <v>155</v>
      </c>
      <c r="B155" t="s">
        <v>927</v>
      </c>
    </row>
    <row r="156" spans="1:2">
      <c r="A156">
        <v>156</v>
      </c>
      <c r="B156" t="s">
        <v>928</v>
      </c>
    </row>
    <row r="157" spans="1:2">
      <c r="A157">
        <v>157</v>
      </c>
      <c r="B157" t="s">
        <v>929</v>
      </c>
    </row>
    <row r="158" spans="1:2">
      <c r="A158">
        <v>158</v>
      </c>
      <c r="B158" t="s">
        <v>930</v>
      </c>
    </row>
    <row r="159" spans="1:2">
      <c r="A159">
        <v>159</v>
      </c>
      <c r="B159" t="s">
        <v>931</v>
      </c>
    </row>
    <row r="160" spans="1:2">
      <c r="A160">
        <v>160</v>
      </c>
      <c r="B160" t="s">
        <v>932</v>
      </c>
    </row>
    <row r="161" spans="1:2">
      <c r="A161">
        <v>161</v>
      </c>
      <c r="B161" t="s">
        <v>933</v>
      </c>
    </row>
    <row r="162" spans="1:2">
      <c r="A162">
        <v>162</v>
      </c>
      <c r="B162" t="s">
        <v>934</v>
      </c>
    </row>
    <row r="163" spans="1:2">
      <c r="A163">
        <v>163</v>
      </c>
      <c r="B163" t="s">
        <v>935</v>
      </c>
    </row>
    <row r="164" spans="1:2">
      <c r="A164">
        <v>164</v>
      </c>
      <c r="B164" t="s">
        <v>844</v>
      </c>
    </row>
    <row r="165" spans="1:2">
      <c r="A165">
        <v>165</v>
      </c>
      <c r="B165" t="s">
        <v>936</v>
      </c>
    </row>
    <row r="166" spans="1:2">
      <c r="A166">
        <v>166</v>
      </c>
      <c r="B166" t="s">
        <v>937</v>
      </c>
    </row>
    <row r="167" spans="1:2">
      <c r="A167">
        <v>167</v>
      </c>
      <c r="B167" t="s">
        <v>938</v>
      </c>
    </row>
    <row r="168" spans="1:2">
      <c r="A168">
        <v>168</v>
      </c>
      <c r="B168" t="s">
        <v>939</v>
      </c>
    </row>
    <row r="169" spans="1:2">
      <c r="A169">
        <v>169</v>
      </c>
      <c r="B169" t="s">
        <v>940</v>
      </c>
    </row>
    <row r="170" spans="1:2">
      <c r="A170">
        <v>170</v>
      </c>
      <c r="B170" t="s">
        <v>941</v>
      </c>
    </row>
    <row r="171" spans="1:2">
      <c r="A171">
        <v>171</v>
      </c>
      <c r="B171" t="s">
        <v>942</v>
      </c>
    </row>
    <row r="172" spans="1:2">
      <c r="A172">
        <v>172</v>
      </c>
      <c r="B172" t="s">
        <v>943</v>
      </c>
    </row>
    <row r="173" spans="1:2">
      <c r="A173">
        <v>173</v>
      </c>
      <c r="B173" t="s">
        <v>944</v>
      </c>
    </row>
    <row r="174" spans="1:2">
      <c r="A174">
        <v>174</v>
      </c>
      <c r="B174" t="s">
        <v>945</v>
      </c>
    </row>
    <row r="175" spans="1:2">
      <c r="A175">
        <v>175</v>
      </c>
      <c r="B175" t="s">
        <v>800</v>
      </c>
    </row>
    <row r="176" spans="1:2">
      <c r="A176">
        <v>176</v>
      </c>
      <c r="B176" t="s">
        <v>946</v>
      </c>
    </row>
    <row r="177" spans="1:2">
      <c r="A177">
        <v>177</v>
      </c>
      <c r="B177" t="s">
        <v>947</v>
      </c>
    </row>
    <row r="178" spans="1:2">
      <c r="A178">
        <v>178</v>
      </c>
      <c r="B178" t="s">
        <v>948</v>
      </c>
    </row>
    <row r="179" spans="1:2">
      <c r="A179">
        <v>179</v>
      </c>
      <c r="B179" t="s">
        <v>949</v>
      </c>
    </row>
    <row r="180" spans="1:2">
      <c r="A180">
        <v>180</v>
      </c>
      <c r="B180" t="s">
        <v>950</v>
      </c>
    </row>
    <row r="181" spans="1:2">
      <c r="A181">
        <v>181</v>
      </c>
      <c r="B181" t="s">
        <v>951</v>
      </c>
    </row>
    <row r="182" spans="1:2">
      <c r="A182">
        <v>182</v>
      </c>
      <c r="B182" t="s">
        <v>952</v>
      </c>
    </row>
    <row r="183" spans="1:2">
      <c r="A183">
        <v>183</v>
      </c>
      <c r="B183" t="s">
        <v>953</v>
      </c>
    </row>
    <row r="184" spans="1:2">
      <c r="A184">
        <v>184</v>
      </c>
      <c r="B184" t="s">
        <v>954</v>
      </c>
    </row>
    <row r="185" spans="1:2">
      <c r="A185">
        <v>185</v>
      </c>
      <c r="B185" t="s">
        <v>955</v>
      </c>
    </row>
    <row r="186" spans="1:2">
      <c r="A186">
        <v>186</v>
      </c>
      <c r="B186" t="s">
        <v>956</v>
      </c>
    </row>
    <row r="187" spans="1:2">
      <c r="A187">
        <v>187</v>
      </c>
      <c r="B187" t="s">
        <v>957</v>
      </c>
    </row>
    <row r="188" spans="1:2">
      <c r="A188">
        <v>188</v>
      </c>
      <c r="B188" t="s">
        <v>958</v>
      </c>
    </row>
    <row r="189" spans="1:2">
      <c r="A189">
        <v>189</v>
      </c>
      <c r="B189" t="s">
        <v>959</v>
      </c>
    </row>
    <row r="190" spans="1:2">
      <c r="A190">
        <v>190</v>
      </c>
      <c r="B190" t="s">
        <v>960</v>
      </c>
    </row>
    <row r="191" spans="1:2">
      <c r="A191">
        <v>191</v>
      </c>
      <c r="B191" t="s">
        <v>961</v>
      </c>
    </row>
    <row r="192" spans="1:2">
      <c r="A192">
        <v>192</v>
      </c>
      <c r="B192" t="s">
        <v>962</v>
      </c>
    </row>
    <row r="193" spans="1:2">
      <c r="A193">
        <v>193</v>
      </c>
      <c r="B193" t="s">
        <v>963</v>
      </c>
    </row>
    <row r="194" spans="1:2">
      <c r="A194">
        <v>194</v>
      </c>
      <c r="B194" t="s">
        <v>964</v>
      </c>
    </row>
    <row r="195" spans="1:2">
      <c r="A195">
        <v>195</v>
      </c>
      <c r="B195" t="s">
        <v>965</v>
      </c>
    </row>
    <row r="196" spans="1:2">
      <c r="A196">
        <v>196</v>
      </c>
      <c r="B196" t="s">
        <v>966</v>
      </c>
    </row>
    <row r="197" spans="1:2">
      <c r="A197">
        <v>197</v>
      </c>
      <c r="B197" t="s">
        <v>967</v>
      </c>
    </row>
    <row r="198" spans="1:2">
      <c r="A198">
        <v>198</v>
      </c>
      <c r="B198" t="s">
        <v>968</v>
      </c>
    </row>
    <row r="199" spans="1:2">
      <c r="A199">
        <v>199</v>
      </c>
      <c r="B199" t="s">
        <v>969</v>
      </c>
    </row>
    <row r="200" spans="1:2">
      <c r="A200">
        <v>200</v>
      </c>
      <c r="B200" t="s">
        <v>970</v>
      </c>
    </row>
  </sheetData>
  <hyperlinks>
    <hyperlink ref="F1" r:id="rId1" xr:uid="{AE69BE2F-876C-744E-867B-0FBBBEF984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313F-2803-F749-AE1D-AD2E8B4C84A4}">
  <dimension ref="A1:J102"/>
  <sheetViews>
    <sheetView workbookViewId="0">
      <selection activeCell="C6" sqref="C6"/>
    </sheetView>
  </sheetViews>
  <sheetFormatPr baseColWidth="10" defaultRowHeight="16"/>
  <cols>
    <col min="1" max="1" width="26.1640625" style="13" customWidth="1"/>
    <col min="2" max="2" width="9.5" style="1" bestFit="1" customWidth="1"/>
    <col min="3" max="3" width="33.1640625" style="1" bestFit="1" customWidth="1"/>
    <col min="4" max="4" width="41.83203125" style="1" bestFit="1" customWidth="1"/>
    <col min="5" max="5" width="19.33203125" style="1" bestFit="1" customWidth="1"/>
    <col min="6" max="6" width="12.83203125" style="1" bestFit="1" customWidth="1"/>
    <col min="7" max="7" width="30.83203125" style="1" bestFit="1" customWidth="1"/>
    <col min="8" max="8" width="10.83203125" style="1"/>
    <col min="9" max="9" width="10.83203125" style="5"/>
    <col min="10" max="16384" width="10.83203125" style="1"/>
  </cols>
  <sheetData>
    <row r="1" spans="1:10">
      <c r="A1" s="13" t="s">
        <v>4807</v>
      </c>
      <c r="B1" s="1" t="s">
        <v>28</v>
      </c>
      <c r="C1" s="1" t="s">
        <v>35</v>
      </c>
      <c r="D1" s="1" t="s">
        <v>36</v>
      </c>
      <c r="E1" s="1" t="s">
        <v>29</v>
      </c>
      <c r="F1" s="1" t="s">
        <v>30</v>
      </c>
      <c r="G1" s="1" t="s">
        <v>35</v>
      </c>
    </row>
    <row r="2" spans="1:10">
      <c r="A2" s="13" t="s">
        <v>1273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0">
      <c r="A3" s="14" t="str">
        <f>"INSERT `leaf_db`.`"&amp;$A$2&amp;"` ( `" &amp; _xlfn.TEXTJOIN("`,`",FALSE,$B$2:$G$2)&amp;"` ) VALUE (""" &amp; _xlfn.TEXTJOIN(""",""",FALSE,B3:G3) &amp; """);"</f>
        <v>INSERT `leaf_db`.`Supplier` ( `SupplierID`,`SupplierName`,`SupplierAddress`,`ContactName`,`SupplierPhone`,`SupplierEmail` ) VALUE ("20000001","Davis, Hettinger and Veum","7034 Sage St. Pottstown, PA 19464","Lilia Wilson","5362695964","jacques.bruen@schowalter.com");</v>
      </c>
      <c r="B3" s="5">
        <v>20000001</v>
      </c>
      <c r="C3" t="s">
        <v>1528</v>
      </c>
      <c r="D3" t="s">
        <v>1274</v>
      </c>
      <c r="E3" t="s">
        <v>1424</v>
      </c>
      <c r="F3" s="1" t="s">
        <v>673</v>
      </c>
      <c r="G3" t="s">
        <v>1578</v>
      </c>
      <c r="I3" s="5">
        <f ca="1">RANDBETWEEN(0,21)</f>
        <v>21</v>
      </c>
      <c r="J3" s="5">
        <v>21</v>
      </c>
    </row>
    <row r="4" spans="1:10">
      <c r="A4" s="14" t="str">
        <f t="shared" ref="A4:A52" si="0">"INSERT `leaf_db`.`"&amp;$A$2&amp;"` ( `" &amp; _xlfn.TEXTJOIN("`,`",FALSE,$B$2:$G$2)&amp;"` ) VALUE (""" &amp; _xlfn.TEXTJOIN(""",""",FALSE,B4:G4) &amp; """);"</f>
        <v>INSERT `leaf_db`.`Supplier` ( `SupplierID`,`SupplierName`,`SupplierAddress`,`ContactName`,`SupplierPhone`,`SupplierEmail` ) VALUE ("20000002","Sanford PLC","8256 Cypress Street Wethersfield, CT 06109","Broderick Moran","4985178880","drenner@abernathy.info");</v>
      </c>
      <c r="B4" s="5">
        <v>20000002</v>
      </c>
      <c r="C4" t="s">
        <v>1529</v>
      </c>
      <c r="D4" t="s">
        <v>1275</v>
      </c>
      <c r="E4" t="s">
        <v>1425</v>
      </c>
      <c r="F4" s="1" t="s">
        <v>674</v>
      </c>
      <c r="G4" t="s">
        <v>1579</v>
      </c>
      <c r="I4" s="5">
        <f t="shared" ref="I4:I52" ca="1" si="1">RANDBETWEEN(0,21)</f>
        <v>7</v>
      </c>
      <c r="J4" s="5">
        <v>17</v>
      </c>
    </row>
    <row r="5" spans="1:10">
      <c r="A5" s="14" t="str">
        <f t="shared" si="0"/>
        <v>INSERT `leaf_db`.`Supplier` ( `SupplierID`,`SupplierName`,`SupplierAddress`,`ContactName`,`SupplierPhone`,`SupplierEmail` ) VALUE ("20000003","Schiller, Predovic and Lang","8525 Strawberry St. Homestead, FL 33030","Neveah Mitchell","9022337101","jeanie.stanton@turner.com");</v>
      </c>
      <c r="B5" s="5">
        <v>20000003</v>
      </c>
      <c r="C5" t="s">
        <v>1530</v>
      </c>
      <c r="D5" t="s">
        <v>1276</v>
      </c>
      <c r="E5" t="s">
        <v>1426</v>
      </c>
      <c r="F5" s="1" t="s">
        <v>675</v>
      </c>
      <c r="G5" t="s">
        <v>1580</v>
      </c>
      <c r="I5" s="5">
        <f t="shared" ca="1" si="1"/>
        <v>21</v>
      </c>
      <c r="J5" s="5">
        <v>21</v>
      </c>
    </row>
    <row r="6" spans="1:10">
      <c r="A6" s="14" t="str">
        <f t="shared" si="0"/>
        <v>INSERT `leaf_db`.`Supplier` ( `SupplierID`,`SupplierName`,`SupplierAddress`,`ContactName`,`SupplierPhone`,`SupplierEmail` ) VALUE ("20000004","Stehr, Hegmann and Wunsch","17 Ohio Ave. Riverside, NJ 08075","Haylee Ortega","8322578924","mkovacek@kuhn.biz");</v>
      </c>
      <c r="B6" s="5">
        <v>20000004</v>
      </c>
      <c r="C6" t="s">
        <v>1531</v>
      </c>
      <c r="D6" t="s">
        <v>1277</v>
      </c>
      <c r="E6" t="s">
        <v>1427</v>
      </c>
      <c r="F6" s="1" t="s">
        <v>676</v>
      </c>
      <c r="G6" t="s">
        <v>1581</v>
      </c>
      <c r="I6" s="5">
        <f t="shared" ca="1" si="1"/>
        <v>11</v>
      </c>
      <c r="J6" s="5">
        <v>7</v>
      </c>
    </row>
    <row r="7" spans="1:10">
      <c r="A7" s="14" t="str">
        <f t="shared" si="0"/>
        <v>INSERT `leaf_db`.`Supplier` ( `SupplierID`,`SupplierName`,`SupplierAddress`,`ContactName`,`SupplierPhone`,`SupplierEmail` ) VALUE ("20000005","Reinger-Bernier","348 South Miles St. Sebastian, FL 32958","Konner Galvan","5438109281","david.padberg@nitzsche.com");</v>
      </c>
      <c r="B7" s="5">
        <v>20000005</v>
      </c>
      <c r="C7" t="s">
        <v>1532</v>
      </c>
      <c r="D7" t="s">
        <v>1278</v>
      </c>
      <c r="E7" t="s">
        <v>1428</v>
      </c>
      <c r="F7" s="1" t="s">
        <v>677</v>
      </c>
      <c r="G7" t="s">
        <v>1582</v>
      </c>
      <c r="I7" s="5">
        <f t="shared" ca="1" si="1"/>
        <v>0</v>
      </c>
      <c r="J7" s="5">
        <v>15</v>
      </c>
    </row>
    <row r="8" spans="1:10">
      <c r="A8" s="14" t="str">
        <f t="shared" si="0"/>
        <v>INSERT `leaf_db`.`Supplier` ( `SupplierID`,`SupplierName`,`SupplierAddress`,`ContactName`,`SupplierPhone`,`SupplierEmail` ) VALUE ("20000006","Thiel-Ledner","9294 Brandywine Street Abingdon, MD 21009","Kolten Hickman","5403465401","crooks.kavon@buckridge.info");</v>
      </c>
      <c r="B8" s="5">
        <v>20000006</v>
      </c>
      <c r="C8" t="s">
        <v>1533</v>
      </c>
      <c r="D8" t="s">
        <v>1279</v>
      </c>
      <c r="E8" t="s">
        <v>1429</v>
      </c>
      <c r="F8" s="1" t="s">
        <v>678</v>
      </c>
      <c r="G8" t="s">
        <v>1583</v>
      </c>
      <c r="I8" s="5">
        <f t="shared" ca="1" si="1"/>
        <v>11</v>
      </c>
      <c r="J8" s="5">
        <v>15</v>
      </c>
    </row>
    <row r="9" spans="1:10">
      <c r="A9" s="14" t="str">
        <f t="shared" si="0"/>
        <v>INSERT `leaf_db`.`Supplier` ( `SupplierID`,`SupplierName`,`SupplierAddress`,`ContactName`,`SupplierPhone`,`SupplierEmail` ) VALUE ("20000007","Stiedemann-D'Amore","9697 Lakeview St. Eden Prairie, MN 55347","Kierra Gibson","8572409752","xlarson@hayes.org");</v>
      </c>
      <c r="B9" s="5">
        <v>20000007</v>
      </c>
      <c r="C9" t="s">
        <v>1534</v>
      </c>
      <c r="D9" t="s">
        <v>1280</v>
      </c>
      <c r="E9" t="s">
        <v>1430</v>
      </c>
      <c r="F9" s="1" t="s">
        <v>679</v>
      </c>
      <c r="G9" t="s">
        <v>1584</v>
      </c>
      <c r="I9" s="5">
        <f t="shared" ca="1" si="1"/>
        <v>15</v>
      </c>
      <c r="J9" s="5">
        <v>14</v>
      </c>
    </row>
    <row r="10" spans="1:10">
      <c r="A10" s="14" t="str">
        <f t="shared" si="0"/>
        <v>INSERT `leaf_db`.`Supplier` ( `SupplierID`,`SupplierName`,`SupplierAddress`,`ContactName`,`SupplierPhone`,`SupplierEmail` ) VALUE ("20000008","Thiel and Sons","137 N. Ohio St. Mount Laurel, NJ 08054","Allison Weeks","2809240330","maida.nienow@kertzmann.net");</v>
      </c>
      <c r="B10" s="5">
        <v>20000008</v>
      </c>
      <c r="C10" t="s">
        <v>1535</v>
      </c>
      <c r="D10" t="s">
        <v>1281</v>
      </c>
      <c r="E10" t="s">
        <v>1431</v>
      </c>
      <c r="F10" s="1" t="s">
        <v>680</v>
      </c>
      <c r="G10" t="s">
        <v>1585</v>
      </c>
      <c r="I10" s="5">
        <f t="shared" ca="1" si="1"/>
        <v>11</v>
      </c>
      <c r="J10" s="5">
        <v>2</v>
      </c>
    </row>
    <row r="11" spans="1:10">
      <c r="A11" s="14" t="str">
        <f t="shared" si="0"/>
        <v>INSERT `leaf_db`.`Supplier` ( `SupplierID`,`SupplierName`,`SupplierAddress`,`ContactName`,`SupplierPhone`,`SupplierEmail` ) VALUE ("20000009","Towne Ltd","959 Brickell Ave. Hephzibah, GA 30815","Reece Roman","4646499444","zsatterfield@gibson.biz");</v>
      </c>
      <c r="B11" s="5">
        <v>20000009</v>
      </c>
      <c r="C11" t="s">
        <v>1536</v>
      </c>
      <c r="D11" t="s">
        <v>1282</v>
      </c>
      <c r="E11" t="s">
        <v>1432</v>
      </c>
      <c r="F11" s="1" t="s">
        <v>681</v>
      </c>
      <c r="G11" t="s">
        <v>1586</v>
      </c>
      <c r="I11" s="5">
        <f t="shared" ca="1" si="1"/>
        <v>7</v>
      </c>
      <c r="J11" s="5">
        <v>19</v>
      </c>
    </row>
    <row r="12" spans="1:10">
      <c r="A12" s="14" t="str">
        <f t="shared" si="0"/>
        <v>INSERT `leaf_db`.`Supplier` ( `SupplierID`,`SupplierName`,`SupplierAddress`,`ContactName`,`SupplierPhone`,`SupplierEmail` ) VALUE ("20000010","Pouros and Sons","7752 Overlook St. Fuquay Varina, NC 27526","Brendon Higgins","2209332966","ara.wolff@oconner.com");</v>
      </c>
      <c r="B12" s="5">
        <v>20000010</v>
      </c>
      <c r="C12" t="s">
        <v>1537</v>
      </c>
      <c r="D12" t="s">
        <v>1283</v>
      </c>
      <c r="E12" t="s">
        <v>1433</v>
      </c>
      <c r="F12" s="1" t="s">
        <v>682</v>
      </c>
      <c r="G12" t="s">
        <v>1587</v>
      </c>
      <c r="I12" s="5">
        <f t="shared" ca="1" si="1"/>
        <v>20</v>
      </c>
      <c r="J12" s="5">
        <v>14</v>
      </c>
    </row>
    <row r="13" spans="1:10">
      <c r="A13" s="14" t="str">
        <f t="shared" si="0"/>
        <v>INSERT `leaf_db`.`Supplier` ( `SupplierID`,`SupplierName`,`SupplierAddress`,`ContactName`,`SupplierPhone`,`SupplierEmail` ) VALUE ("20000011","Windler, Stracke and Bechtelar","8735 Canal Avenue Christiansburg, VA 24073","Spencer Lawson","9299110826","micaela.orn@oconner.org");</v>
      </c>
      <c r="B13" s="5">
        <v>20000011</v>
      </c>
      <c r="C13" t="s">
        <v>1538</v>
      </c>
      <c r="D13" t="s">
        <v>1284</v>
      </c>
      <c r="E13" t="s">
        <v>1434</v>
      </c>
      <c r="F13" s="1" t="s">
        <v>683</v>
      </c>
      <c r="G13" t="s">
        <v>1588</v>
      </c>
      <c r="I13" s="5">
        <f t="shared" ca="1" si="1"/>
        <v>13</v>
      </c>
      <c r="J13" s="5">
        <v>8</v>
      </c>
    </row>
    <row r="14" spans="1:10">
      <c r="A14" s="14" t="str">
        <f t="shared" si="0"/>
        <v>INSERT `leaf_db`.`Supplier` ( `SupplierID`,`SupplierName`,`SupplierAddress`,`ContactName`,`SupplierPhone`,`SupplierEmail` ) VALUE ("20000012","Ernser, Barton and Glover","155 Strawberry Drive North Ridgeville, OH 44039","Reese Spears","5659686944","susan62@mcdermott.org");</v>
      </c>
      <c r="B14" s="5">
        <v>20000012</v>
      </c>
      <c r="C14" t="s">
        <v>1539</v>
      </c>
      <c r="D14" t="s">
        <v>1285</v>
      </c>
      <c r="E14" t="s">
        <v>1435</v>
      </c>
      <c r="F14" s="1" t="s">
        <v>684</v>
      </c>
      <c r="G14" t="s">
        <v>1589</v>
      </c>
      <c r="I14" s="5">
        <f t="shared" ca="1" si="1"/>
        <v>11</v>
      </c>
      <c r="J14" s="5">
        <v>21</v>
      </c>
    </row>
    <row r="15" spans="1:10">
      <c r="A15" s="14" t="str">
        <f t="shared" si="0"/>
        <v>INSERT `leaf_db`.`Supplier` ( `SupplierID`,`SupplierName`,`SupplierAddress`,`ContactName`,`SupplierPhone`,`SupplierEmail` ) VALUE ("20000013","Fisher, Prohaska and Kohler","8 Thompson Lane Villa Park, IL 60181","Bruno Singleton","6938085530","gsmith@gleichner.com");</v>
      </c>
      <c r="B15" s="5">
        <v>20000013</v>
      </c>
      <c r="C15" t="s">
        <v>1540</v>
      </c>
      <c r="D15" t="s">
        <v>1286</v>
      </c>
      <c r="E15" t="s">
        <v>1436</v>
      </c>
      <c r="F15" s="1" t="s">
        <v>685</v>
      </c>
      <c r="G15" t="s">
        <v>1590</v>
      </c>
      <c r="I15" s="5">
        <f t="shared" ca="1" si="1"/>
        <v>19</v>
      </c>
      <c r="J15" s="5">
        <v>10</v>
      </c>
    </row>
    <row r="16" spans="1:10">
      <c r="A16" s="14" t="str">
        <f t="shared" si="0"/>
        <v>INSERT `leaf_db`.`Supplier` ( `SupplierID`,`SupplierName`,`SupplierAddress`,`ContactName`,`SupplierPhone`,`SupplierEmail` ) VALUE ("20000014","Brekke-Witting","8010 Iroquois Street Woodbridge, VA 22191","Jonah Baker","9037419842","nolan.carlos@ferry.com");</v>
      </c>
      <c r="B16" s="5">
        <v>20000014</v>
      </c>
      <c r="C16" t="s">
        <v>1541</v>
      </c>
      <c r="D16" t="s">
        <v>1287</v>
      </c>
      <c r="E16" t="s">
        <v>1437</v>
      </c>
      <c r="F16" s="1" t="s">
        <v>686</v>
      </c>
      <c r="G16" t="s">
        <v>1591</v>
      </c>
      <c r="I16" s="5">
        <f t="shared" ca="1" si="1"/>
        <v>10</v>
      </c>
      <c r="J16" s="5">
        <v>20</v>
      </c>
    </row>
    <row r="17" spans="1:10">
      <c r="A17" s="14" t="str">
        <f t="shared" si="0"/>
        <v>INSERT `leaf_db`.`Supplier` ( `SupplierID`,`SupplierName`,`SupplierAddress`,`ContactName`,`SupplierPhone`,`SupplierEmail` ) VALUE ("20000015","Schumm-Erdman","8344 Elm St. Phoenixville, PA 19460","Sam Santiago","2618996469","dayana.wuckert@parisian.com");</v>
      </c>
      <c r="B17" s="5">
        <v>20000015</v>
      </c>
      <c r="C17" t="s">
        <v>1542</v>
      </c>
      <c r="D17" t="s">
        <v>1288</v>
      </c>
      <c r="E17" t="s">
        <v>1438</v>
      </c>
      <c r="F17" s="1" t="s">
        <v>687</v>
      </c>
      <c r="G17" t="s">
        <v>1592</v>
      </c>
      <c r="I17" s="5">
        <f t="shared" ca="1" si="1"/>
        <v>17</v>
      </c>
      <c r="J17" s="5">
        <v>9</v>
      </c>
    </row>
    <row r="18" spans="1:10">
      <c r="A18" s="14" t="str">
        <f t="shared" si="0"/>
        <v>INSERT `leaf_db`.`Supplier` ( `SupplierID`,`SupplierName`,`SupplierAddress`,`ContactName`,`SupplierPhone`,`SupplierEmail` ) VALUE ("20000016","Senger-Koch","744 Randall Mill Ave. Vista, CA 92083","Brian Levy","4874426073","ischroeder@hoppe.com");</v>
      </c>
      <c r="B18" s="5">
        <v>20000016</v>
      </c>
      <c r="C18" t="s">
        <v>1543</v>
      </c>
      <c r="D18" t="s">
        <v>1289</v>
      </c>
      <c r="E18" t="s">
        <v>1439</v>
      </c>
      <c r="F18" s="1" t="s">
        <v>688</v>
      </c>
      <c r="G18" t="s">
        <v>1593</v>
      </c>
      <c r="I18" s="5">
        <f t="shared" ca="1" si="1"/>
        <v>16</v>
      </c>
      <c r="J18" s="5">
        <v>12</v>
      </c>
    </row>
    <row r="19" spans="1:10">
      <c r="A19" s="14" t="str">
        <f t="shared" si="0"/>
        <v>INSERT `leaf_db`.`Supplier` ( `SupplierID`,`SupplierName`,`SupplierAddress`,`ContactName`,`SupplierPhone`,`SupplierEmail` ) VALUE ("20000017","Gerlach, Breitenberg and Gislason","313 Grant Street Schenectady, NY 12302","Kathleen Joseph","5688966519","qbechtelar@bernhard.biz");</v>
      </c>
      <c r="B19" s="5">
        <v>20000017</v>
      </c>
      <c r="C19" t="s">
        <v>1544</v>
      </c>
      <c r="D19" t="s">
        <v>1290</v>
      </c>
      <c r="E19" t="s">
        <v>1440</v>
      </c>
      <c r="F19" s="1" t="s">
        <v>689</v>
      </c>
      <c r="G19" t="s">
        <v>1594</v>
      </c>
      <c r="I19" s="5">
        <f t="shared" ca="1" si="1"/>
        <v>14</v>
      </c>
      <c r="J19" s="5">
        <v>13</v>
      </c>
    </row>
    <row r="20" spans="1:10">
      <c r="A20" s="14" t="str">
        <f t="shared" si="0"/>
        <v>INSERT `leaf_db`.`Supplier` ( `SupplierID`,`SupplierName`,`SupplierAddress`,`ContactName`,`SupplierPhone`,`SupplierEmail` ) VALUE ("20000018","Heller, Dooley and Collier","3 George Road Mishawaka, IN 46544","Audrina Avery","3225680933","leanna.bins@carter.com");</v>
      </c>
      <c r="B20" s="5">
        <v>20000018</v>
      </c>
      <c r="C20" t="s">
        <v>1545</v>
      </c>
      <c r="D20" t="s">
        <v>1291</v>
      </c>
      <c r="E20" t="s">
        <v>1441</v>
      </c>
      <c r="F20" s="1" t="s">
        <v>690</v>
      </c>
      <c r="G20" t="s">
        <v>1595</v>
      </c>
      <c r="I20" s="5">
        <f t="shared" ca="1" si="1"/>
        <v>9</v>
      </c>
      <c r="J20" s="5">
        <v>3</v>
      </c>
    </row>
    <row r="21" spans="1:10">
      <c r="A21" s="14" t="str">
        <f t="shared" si="0"/>
        <v>INSERT `leaf_db`.`Supplier` ( `SupplierID`,`SupplierName`,`SupplierAddress`,`ContactName`,`SupplierPhone`,`SupplierEmail` ) VALUE ("20000019","VonRueden and Sons","166 Warren Court Lansing, MI 48910","Turner Faulkner","7682613129","brad.buckridge@rempel.com");</v>
      </c>
      <c r="B21" s="5">
        <v>20000019</v>
      </c>
      <c r="C21" t="s">
        <v>1546</v>
      </c>
      <c r="D21" t="s">
        <v>1292</v>
      </c>
      <c r="E21" t="s">
        <v>1442</v>
      </c>
      <c r="F21" s="1" t="s">
        <v>691</v>
      </c>
      <c r="G21" t="s">
        <v>1596</v>
      </c>
      <c r="I21" s="5">
        <f t="shared" ca="1" si="1"/>
        <v>14</v>
      </c>
      <c r="J21" s="5">
        <v>3</v>
      </c>
    </row>
    <row r="22" spans="1:10">
      <c r="A22" s="14" t="str">
        <f t="shared" si="0"/>
        <v>INSERT `leaf_db`.`Supplier` ( `SupplierID`,`SupplierName`,`SupplierAddress`,`ContactName`,`SupplierPhone`,`SupplierEmail` ) VALUE ("20000020","Abernathy and Sons","281 Valley Lane West New York, NJ 07093","Vaughn Long","9545315955","guillermo.gorczany@halvorson.com");</v>
      </c>
      <c r="B22" s="5">
        <v>20000020</v>
      </c>
      <c r="C22" t="s">
        <v>1547</v>
      </c>
      <c r="D22" t="s">
        <v>1293</v>
      </c>
      <c r="E22" t="s">
        <v>1443</v>
      </c>
      <c r="F22" s="1" t="s">
        <v>692</v>
      </c>
      <c r="G22" t="s">
        <v>1597</v>
      </c>
      <c r="I22" s="5">
        <f t="shared" ca="1" si="1"/>
        <v>4</v>
      </c>
      <c r="J22" s="5">
        <v>11</v>
      </c>
    </row>
    <row r="23" spans="1:10">
      <c r="A23" s="14" t="str">
        <f t="shared" si="0"/>
        <v>INSERT `leaf_db`.`Supplier` ( `SupplierID`,`SupplierName`,`SupplierAddress`,`ContactName`,`SupplierPhone`,`SupplierEmail` ) VALUE ("20000021","Ziemann LLC","32 Windfall Avenue Douglasville, GA 30134","Maverick Hampton","5093703436","misty22@gaylord.com");</v>
      </c>
      <c r="B23" s="5">
        <v>20000021</v>
      </c>
      <c r="C23" t="s">
        <v>1548</v>
      </c>
      <c r="D23" t="s">
        <v>1294</v>
      </c>
      <c r="E23" t="s">
        <v>1444</v>
      </c>
      <c r="F23" s="1" t="s">
        <v>693</v>
      </c>
      <c r="G23" t="s">
        <v>1598</v>
      </c>
      <c r="I23" s="5">
        <f t="shared" ca="1" si="1"/>
        <v>5</v>
      </c>
      <c r="J23" s="5">
        <v>6</v>
      </c>
    </row>
    <row r="24" spans="1:10">
      <c r="A24" s="14" t="str">
        <f t="shared" si="0"/>
        <v>INSERT `leaf_db`.`Supplier` ( `SupplierID`,`SupplierName`,`SupplierAddress`,`ContactName`,`SupplierPhone`,`SupplierEmail` ) VALUE ("20000022","Bashirian, Upton and Corkery","57 Homewood Rd. Newtown, PA 18940","Jaquan Whitney","7186820950","lubowitz.eunice@boyer.org");</v>
      </c>
      <c r="B24" s="5">
        <v>20000022</v>
      </c>
      <c r="C24" t="s">
        <v>1549</v>
      </c>
      <c r="D24" t="s">
        <v>1295</v>
      </c>
      <c r="E24" t="s">
        <v>1445</v>
      </c>
      <c r="F24" s="1" t="s">
        <v>694</v>
      </c>
      <c r="G24" t="s">
        <v>1599</v>
      </c>
      <c r="I24" s="5">
        <f t="shared" ca="1" si="1"/>
        <v>5</v>
      </c>
      <c r="J24" s="5">
        <v>5</v>
      </c>
    </row>
    <row r="25" spans="1:10">
      <c r="A25" s="14" t="str">
        <f t="shared" si="0"/>
        <v>INSERT `leaf_db`.`Supplier` ( `SupplierID`,`SupplierName`,`SupplierAddress`,`ContactName`,`SupplierPhone`,`SupplierEmail` ) VALUE ("20000023","Bergstrom Group","289 Vine Rd. Huntsville, AL 35803","Kymani Bond","9185643389","jhartmann@hettinger.com");</v>
      </c>
      <c r="B25" s="5">
        <v>20000023</v>
      </c>
      <c r="C25" t="s">
        <v>1550</v>
      </c>
      <c r="D25" t="s">
        <v>1296</v>
      </c>
      <c r="E25" t="s">
        <v>1446</v>
      </c>
      <c r="F25" s="1" t="s">
        <v>695</v>
      </c>
      <c r="G25" t="s">
        <v>1600</v>
      </c>
      <c r="I25" s="5">
        <f t="shared" ca="1" si="1"/>
        <v>21</v>
      </c>
      <c r="J25" s="5">
        <v>20</v>
      </c>
    </row>
    <row r="26" spans="1:10">
      <c r="A26" s="14" t="str">
        <f t="shared" si="0"/>
        <v>INSERT `leaf_db`.`Supplier` ( `SupplierID`,`SupplierName`,`SupplierAddress`,`ContactName`,`SupplierPhone`,`SupplierEmail` ) VALUE ("20000024","Conn Group","72 Delaware Avenue Southington, CT 06489","Marc Johnson","8537535937","yoconner@bechtelar.org");</v>
      </c>
      <c r="B26" s="5">
        <v>20000024</v>
      </c>
      <c r="C26" t="s">
        <v>1551</v>
      </c>
      <c r="D26" t="s">
        <v>1297</v>
      </c>
      <c r="E26" t="s">
        <v>1447</v>
      </c>
      <c r="F26" s="1" t="s">
        <v>696</v>
      </c>
      <c r="G26" t="s">
        <v>1601</v>
      </c>
      <c r="I26" s="5">
        <f t="shared" ca="1" si="1"/>
        <v>8</v>
      </c>
      <c r="J26" s="5">
        <v>7</v>
      </c>
    </row>
    <row r="27" spans="1:10">
      <c r="A27" s="14" t="str">
        <f t="shared" si="0"/>
        <v>INSERT `leaf_db`.`Supplier` ( `SupplierID`,`SupplierName`,`SupplierAddress`,`ContactName`,`SupplierPhone`,`SupplierEmail` ) VALUE ("20000025","Dietrich LLC","9523 Smith Drive Pawtucket, RI 02860","Kyle Cortez","5104608006","maggio.paris@christiansen.net");</v>
      </c>
      <c r="B27" s="5">
        <v>20000025</v>
      </c>
      <c r="C27" t="s">
        <v>1552</v>
      </c>
      <c r="D27" t="s">
        <v>1298</v>
      </c>
      <c r="E27" t="s">
        <v>1448</v>
      </c>
      <c r="F27" s="1" t="s">
        <v>697</v>
      </c>
      <c r="G27" t="s">
        <v>1602</v>
      </c>
      <c r="I27" s="5">
        <f t="shared" ca="1" si="1"/>
        <v>13</v>
      </c>
      <c r="J27" s="5">
        <v>19</v>
      </c>
    </row>
    <row r="28" spans="1:10">
      <c r="A28" s="14" t="str">
        <f t="shared" si="0"/>
        <v>INSERT `leaf_db`.`Supplier` ( `SupplierID`,`SupplierName`,`SupplierAddress`,`ContactName`,`SupplierPhone`,`SupplierEmail` ) VALUE ("20000026","Johnson-Hane","8702 Canal St. Levittown, NY 11756","Nancy Wilson","3474151399","watsica.teagan@gulgowski.com");</v>
      </c>
      <c r="B28" s="5">
        <v>20000026</v>
      </c>
      <c r="C28" t="s">
        <v>1553</v>
      </c>
      <c r="D28" t="s">
        <v>1299</v>
      </c>
      <c r="E28" t="s">
        <v>1449</v>
      </c>
      <c r="F28" s="1" t="s">
        <v>698</v>
      </c>
      <c r="G28" t="s">
        <v>1603</v>
      </c>
      <c r="I28" s="5">
        <f t="shared" ca="1" si="1"/>
        <v>13</v>
      </c>
      <c r="J28" s="5">
        <v>7</v>
      </c>
    </row>
    <row r="29" spans="1:10">
      <c r="A29" s="14" t="str">
        <f t="shared" si="0"/>
        <v>INSERT `leaf_db`.`Supplier` ( `SupplierID`,`SupplierName`,`SupplierAddress`,`ContactName`,`SupplierPhone`,`SupplierEmail` ) VALUE ("20000027","Gerlach Group","237 Harvard Ave. Richardson, TX 75080","Nathanael Valenzuela","5112287577","dfadel@okuneva.biz");</v>
      </c>
      <c r="B29" s="5">
        <v>20000027</v>
      </c>
      <c r="C29" t="s">
        <v>1554</v>
      </c>
      <c r="D29" t="s">
        <v>1300</v>
      </c>
      <c r="E29" t="s">
        <v>1450</v>
      </c>
      <c r="F29" s="1" t="s">
        <v>699</v>
      </c>
      <c r="G29" t="s">
        <v>1604</v>
      </c>
      <c r="I29" s="5">
        <f t="shared" ca="1" si="1"/>
        <v>14</v>
      </c>
      <c r="J29" s="5">
        <v>18</v>
      </c>
    </row>
    <row r="30" spans="1:10">
      <c r="A30" s="14" t="str">
        <f t="shared" si="0"/>
        <v>INSERT `leaf_db`.`Supplier` ( `SupplierID`,`SupplierName`,`SupplierAddress`,`ContactName`,`SupplierPhone`,`SupplierEmail` ) VALUE ("20000028","Connelly-Schmeler","710 Devon Court Green Bay, WI 54302","Cory Bartlett","9055563508","veda.bahringer@stiedemann.info");</v>
      </c>
      <c r="B30" s="5">
        <v>20000028</v>
      </c>
      <c r="C30" t="s">
        <v>1555</v>
      </c>
      <c r="D30" t="s">
        <v>1301</v>
      </c>
      <c r="E30" t="s">
        <v>1451</v>
      </c>
      <c r="F30" s="1" t="s">
        <v>700</v>
      </c>
      <c r="G30" t="s">
        <v>1605</v>
      </c>
      <c r="I30" s="5">
        <f t="shared" ca="1" si="1"/>
        <v>1</v>
      </c>
      <c r="J30" s="5">
        <v>17</v>
      </c>
    </row>
    <row r="31" spans="1:10">
      <c r="A31" s="14" t="str">
        <f t="shared" si="0"/>
        <v>INSERT `leaf_db`.`Supplier` ( `SupplierID`,`SupplierName`,`SupplierAddress`,`ContactName`,`SupplierPhone`,`SupplierEmail` ) VALUE ("20000029","Gusikowski, Haley and Torp","8403 Wakehurst Lane Buford, GA 30518","Will Tyler","6702807528","tabshire@ritchie.biz");</v>
      </c>
      <c r="B31" s="5">
        <v>20000029</v>
      </c>
      <c r="C31" t="s">
        <v>1556</v>
      </c>
      <c r="D31" t="s">
        <v>1302</v>
      </c>
      <c r="E31" t="s">
        <v>1452</v>
      </c>
      <c r="F31" s="1" t="s">
        <v>701</v>
      </c>
      <c r="G31" t="s">
        <v>1606</v>
      </c>
      <c r="I31" s="5">
        <f t="shared" ca="1" si="1"/>
        <v>3</v>
      </c>
      <c r="J31" s="5">
        <v>12</v>
      </c>
    </row>
    <row r="32" spans="1:10">
      <c r="A32" s="14" t="str">
        <f t="shared" si="0"/>
        <v>INSERT `leaf_db`.`Supplier` ( `SupplierID`,`SupplierName`,`SupplierAddress`,`ContactName`,`SupplierPhone`,`SupplierEmail` ) VALUE ("20000030","Abernathy, Glover and Abernathy","20 Blue Spring Ave. Meadville, PA 16335","Ivan Duran","6489225168","santa.cruickshank@romaguera.com");</v>
      </c>
      <c r="B32" s="5">
        <v>20000030</v>
      </c>
      <c r="C32" t="s">
        <v>1557</v>
      </c>
      <c r="D32" t="s">
        <v>1303</v>
      </c>
      <c r="E32" t="s">
        <v>1453</v>
      </c>
      <c r="F32" s="1" t="s">
        <v>702</v>
      </c>
      <c r="G32" t="s">
        <v>1607</v>
      </c>
      <c r="I32" s="5">
        <f t="shared" ca="1" si="1"/>
        <v>0</v>
      </c>
      <c r="J32" s="5">
        <v>12</v>
      </c>
    </row>
    <row r="33" spans="1:10">
      <c r="A33" s="14" t="str">
        <f t="shared" si="0"/>
        <v>INSERT `leaf_db`.`Supplier` ( `SupplierID`,`SupplierName`,`SupplierAddress`,`ContactName`,`SupplierPhone`,`SupplierEmail` ) VALUE ("20000031","Nicolas, Davis and Fisher","44 Sage Road Greenwood, SC 29646","Monserrat Krause","7726112871","flavio.boehm@koch.com");</v>
      </c>
      <c r="B33" s="5">
        <v>20000031</v>
      </c>
      <c r="C33" t="s">
        <v>1558</v>
      </c>
      <c r="D33" t="s">
        <v>1304</v>
      </c>
      <c r="E33" t="s">
        <v>1454</v>
      </c>
      <c r="F33" s="1" t="s">
        <v>703</v>
      </c>
      <c r="G33" t="s">
        <v>1608</v>
      </c>
      <c r="I33" s="5">
        <f t="shared" ca="1" si="1"/>
        <v>0</v>
      </c>
      <c r="J33" s="5">
        <v>19</v>
      </c>
    </row>
    <row r="34" spans="1:10">
      <c r="A34" s="14" t="str">
        <f t="shared" si="0"/>
        <v>INSERT `leaf_db`.`Supplier` ( `SupplierID`,`SupplierName`,`SupplierAddress`,`ContactName`,`SupplierPhone`,`SupplierEmail` ) VALUE ("20000032","McGlynn-O'Keefe","33 Glendale Ave. Apt 3 Ridgewood, NJ 07450","Virginia Hayes","7145622534","fritsch.julius@breitenberg.org");</v>
      </c>
      <c r="B34" s="5">
        <v>20000032</v>
      </c>
      <c r="C34" t="s">
        <v>1559</v>
      </c>
      <c r="D34" t="s">
        <v>1305</v>
      </c>
      <c r="E34" t="s">
        <v>1455</v>
      </c>
      <c r="F34" s="1" t="s">
        <v>704</v>
      </c>
      <c r="G34" t="s">
        <v>1609</v>
      </c>
      <c r="I34" s="5">
        <f t="shared" ca="1" si="1"/>
        <v>14</v>
      </c>
      <c r="J34" s="5">
        <v>19</v>
      </c>
    </row>
    <row r="35" spans="1:10">
      <c r="A35" s="14" t="str">
        <f t="shared" si="0"/>
        <v>INSERT `leaf_db`.`Supplier` ( `SupplierID`,`SupplierName`,`SupplierAddress`,`ContactName`,`SupplierPhone`,`SupplierEmail` ) VALUE ("20000033","Hodkiewicz-Lemke","447 Summit Street Lewis Center, OH 43035","Heidi Bailey","4706627933","geovanny.schumm@yundt.com");</v>
      </c>
      <c r="B35" s="5">
        <v>20000033</v>
      </c>
      <c r="C35" t="s">
        <v>1560</v>
      </c>
      <c r="D35" t="s">
        <v>1306</v>
      </c>
      <c r="E35" t="s">
        <v>1456</v>
      </c>
      <c r="F35" s="1" t="s">
        <v>705</v>
      </c>
      <c r="G35" t="s">
        <v>1610</v>
      </c>
      <c r="I35" s="5">
        <f t="shared" ca="1" si="1"/>
        <v>0</v>
      </c>
      <c r="J35" s="5">
        <v>13</v>
      </c>
    </row>
    <row r="36" spans="1:10">
      <c r="A36" s="14" t="str">
        <f t="shared" si="0"/>
        <v>INSERT `leaf_db`.`Supplier` ( `SupplierID`,`SupplierName`,`SupplierAddress`,`ContactName`,`SupplierPhone`,`SupplierEmail` ) VALUE ("20000034","Block and Sons","370 State St. Casselberry, FL 32707","Kaylen Carr","4565676035","memard@kuhn.com");</v>
      </c>
      <c r="B36" s="5">
        <v>20000034</v>
      </c>
      <c r="C36" t="s">
        <v>1561</v>
      </c>
      <c r="D36" t="s">
        <v>1307</v>
      </c>
      <c r="E36" t="s">
        <v>1457</v>
      </c>
      <c r="F36" s="1" t="s">
        <v>706</v>
      </c>
      <c r="G36" t="s">
        <v>1611</v>
      </c>
      <c r="I36" s="5">
        <f t="shared" ca="1" si="1"/>
        <v>17</v>
      </c>
      <c r="J36" s="5">
        <v>4</v>
      </c>
    </row>
    <row r="37" spans="1:10">
      <c r="A37" s="14" t="str">
        <f t="shared" si="0"/>
        <v>INSERT `leaf_db`.`Supplier` ( `SupplierID`,`SupplierName`,`SupplierAddress`,`ContactName`,`SupplierPhone`,`SupplierEmail` ) VALUE ("20000035","Wilkinson, Denesik and Adams","361 Richardson Dr. Stuart, FL 34997","Julian Shelton","5534236307","lucius58@harris.com");</v>
      </c>
      <c r="B37" s="5">
        <v>20000035</v>
      </c>
      <c r="C37" t="s">
        <v>1562</v>
      </c>
      <c r="D37" t="s">
        <v>1308</v>
      </c>
      <c r="E37" t="s">
        <v>1458</v>
      </c>
      <c r="F37" s="1" t="s">
        <v>707</v>
      </c>
      <c r="G37" t="s">
        <v>1612</v>
      </c>
      <c r="I37" s="5">
        <f t="shared" ca="1" si="1"/>
        <v>4</v>
      </c>
      <c r="J37" s="5">
        <v>6</v>
      </c>
    </row>
    <row r="38" spans="1:10">
      <c r="A38" s="14" t="str">
        <f t="shared" si="0"/>
        <v>INSERT `leaf_db`.`Supplier` ( `SupplierID`,`SupplierName`,`SupplierAddress`,`ContactName`,`SupplierPhone`,`SupplierEmail` ) VALUE ("20000036","Collins, Yundt and Okuneva","7841 Sage Court Ankeny, IA 50023","Jax Sutton","3889453281","kurtis86@rau.biz");</v>
      </c>
      <c r="B38" s="5">
        <v>20000036</v>
      </c>
      <c r="C38" t="s">
        <v>1563</v>
      </c>
      <c r="D38" t="s">
        <v>1309</v>
      </c>
      <c r="E38" t="s">
        <v>1459</v>
      </c>
      <c r="F38" s="1" t="s">
        <v>708</v>
      </c>
      <c r="G38" t="s">
        <v>1613</v>
      </c>
      <c r="I38" s="5">
        <f t="shared" ca="1" si="1"/>
        <v>0</v>
      </c>
      <c r="J38" s="5">
        <v>8</v>
      </c>
    </row>
    <row r="39" spans="1:10">
      <c r="A39" s="14" t="str">
        <f t="shared" si="0"/>
        <v>INSERT `leaf_db`.`Supplier` ( `SupplierID`,`SupplierName`,`SupplierAddress`,`ContactName`,`SupplierPhone`,`SupplierEmail` ) VALUE ("20000037","Murazik Inc","8889 Creekside St. Saginaw, MI 48601","Marely Lee","6825397269","reyes66@bashirian.info");</v>
      </c>
      <c r="B39" s="5">
        <v>20000037</v>
      </c>
      <c r="C39" t="s">
        <v>1564</v>
      </c>
      <c r="D39" t="s">
        <v>1310</v>
      </c>
      <c r="E39" t="s">
        <v>1460</v>
      </c>
      <c r="F39" s="1" t="s">
        <v>709</v>
      </c>
      <c r="G39" t="s">
        <v>1614</v>
      </c>
      <c r="I39" s="5">
        <f t="shared" ca="1" si="1"/>
        <v>11</v>
      </c>
      <c r="J39" s="5">
        <v>0</v>
      </c>
    </row>
    <row r="40" spans="1:10">
      <c r="A40" s="14" t="str">
        <f t="shared" si="0"/>
        <v>INSERT `leaf_db`.`Supplier` ( `SupplierID`,`SupplierName`,`SupplierAddress`,`ContactName`,`SupplierPhone`,`SupplierEmail` ) VALUE ("20000038","Herman Inc","84 North Country St. Fairborn, OH 45324","Caroline Mann","3143699234","nathen67@ruecker.com");</v>
      </c>
      <c r="B40" s="5">
        <v>20000038</v>
      </c>
      <c r="C40" t="s">
        <v>1565</v>
      </c>
      <c r="D40" t="s">
        <v>1311</v>
      </c>
      <c r="E40" t="s">
        <v>1461</v>
      </c>
      <c r="F40" s="1" t="s">
        <v>710</v>
      </c>
      <c r="G40" t="s">
        <v>1615</v>
      </c>
      <c r="I40" s="5">
        <f t="shared" ca="1" si="1"/>
        <v>15</v>
      </c>
      <c r="J40" s="5">
        <v>7</v>
      </c>
    </row>
    <row r="41" spans="1:10">
      <c r="A41" s="14" t="str">
        <f t="shared" si="0"/>
        <v>INSERT `leaf_db`.`Supplier` ( `SupplierID`,`SupplierName`,`SupplierAddress`,`ContactName`,`SupplierPhone`,`SupplierEmail` ) VALUE ("20000039","Weber-O'Kon","9251 Cemetery Ave. Lanham, MD 20706","Kash Rasmussen","6835472504","hilda.gislason@hill.com");</v>
      </c>
      <c r="B41" s="5">
        <v>20000039</v>
      </c>
      <c r="C41" t="s">
        <v>1566</v>
      </c>
      <c r="D41" t="s">
        <v>1312</v>
      </c>
      <c r="E41" t="s">
        <v>1462</v>
      </c>
      <c r="F41" s="1" t="s">
        <v>711</v>
      </c>
      <c r="G41" t="s">
        <v>1616</v>
      </c>
      <c r="I41" s="5">
        <f t="shared" ca="1" si="1"/>
        <v>11</v>
      </c>
      <c r="J41" s="5">
        <v>13</v>
      </c>
    </row>
    <row r="42" spans="1:10">
      <c r="A42" s="14" t="str">
        <f t="shared" si="0"/>
        <v>INSERT `leaf_db`.`Supplier` ( `SupplierID`,`SupplierName`,`SupplierAddress`,`ContactName`,`SupplierPhone`,`SupplierEmail` ) VALUE ("20000040","Anderson Ltd","9965 Helen St. Nanuet, NY 10954","Salvatore Stuart","9919710561","eli10@eichmann.com");</v>
      </c>
      <c r="B42" s="5">
        <v>20000040</v>
      </c>
      <c r="C42" t="s">
        <v>1567</v>
      </c>
      <c r="D42" t="s">
        <v>1313</v>
      </c>
      <c r="E42" t="s">
        <v>1463</v>
      </c>
      <c r="F42" s="1" t="s">
        <v>712</v>
      </c>
      <c r="G42" t="s">
        <v>1617</v>
      </c>
      <c r="I42" s="5">
        <f t="shared" ca="1" si="1"/>
        <v>0</v>
      </c>
      <c r="J42" s="5">
        <v>21</v>
      </c>
    </row>
    <row r="43" spans="1:10">
      <c r="A43" s="14" t="str">
        <f t="shared" si="0"/>
        <v>INSERT `leaf_db`.`Supplier` ( `SupplierID`,`SupplierName`,`SupplierAddress`,`ContactName`,`SupplierPhone`,`SupplierEmail` ) VALUE ("20000041","Volkman Group","9033 North Tailwater St. Old Bridge, NJ 08857","Clinton Schultz","9917593817","russel.brenda@bruen.net");</v>
      </c>
      <c r="B43" s="5">
        <v>20000041</v>
      </c>
      <c r="C43" t="s">
        <v>1568</v>
      </c>
      <c r="D43" t="s">
        <v>1314</v>
      </c>
      <c r="E43" t="s">
        <v>1464</v>
      </c>
      <c r="F43" s="1" t="s">
        <v>713</v>
      </c>
      <c r="G43" t="s">
        <v>1618</v>
      </c>
      <c r="I43" s="5">
        <f t="shared" ca="1" si="1"/>
        <v>8</v>
      </c>
      <c r="J43" s="5">
        <v>14</v>
      </c>
    </row>
    <row r="44" spans="1:10">
      <c r="A44" s="14" t="str">
        <f t="shared" si="0"/>
        <v>INSERT `leaf_db`.`Supplier` ( `SupplierID`,`SupplierName`,`SupplierAddress`,`ContactName`,`SupplierPhone`,`SupplierEmail` ) VALUE ("20000042","Rodriguez, Abbott and Runolfsson","92 Roosevelt Ave. Ogden, UT 84404","Tyrese Boyer","3606533970","donnell33@abernathy.com");</v>
      </c>
      <c r="B44" s="5">
        <v>20000042</v>
      </c>
      <c r="C44" t="s">
        <v>1569</v>
      </c>
      <c r="D44" t="s">
        <v>1315</v>
      </c>
      <c r="E44" t="s">
        <v>1465</v>
      </c>
      <c r="F44" s="1" t="s">
        <v>714</v>
      </c>
      <c r="G44" t="s">
        <v>1619</v>
      </c>
      <c r="I44" s="5">
        <f t="shared" ca="1" si="1"/>
        <v>21</v>
      </c>
      <c r="J44" s="5">
        <v>6</v>
      </c>
    </row>
    <row r="45" spans="1:10">
      <c r="A45" s="14" t="str">
        <f t="shared" si="0"/>
        <v>INSERT `leaf_db`.`Supplier` ( `SupplierID`,`SupplierName`,`SupplierAddress`,`ContactName`,`SupplierPhone`,`SupplierEmail` ) VALUE ("20000043","Kozey, Mann and Corkery","9225 E. Sunset Avenue Tewksbury, MA 01876","Rubi Acosta","5186385298","lgerhold@lind.com");</v>
      </c>
      <c r="B45" s="5">
        <v>20000043</v>
      </c>
      <c r="C45" t="s">
        <v>1570</v>
      </c>
      <c r="D45" t="s">
        <v>1316</v>
      </c>
      <c r="E45" t="s">
        <v>1466</v>
      </c>
      <c r="F45" s="1" t="s">
        <v>715</v>
      </c>
      <c r="G45" t="s">
        <v>1620</v>
      </c>
      <c r="I45" s="5">
        <f t="shared" ca="1" si="1"/>
        <v>18</v>
      </c>
      <c r="J45" s="5">
        <v>16</v>
      </c>
    </row>
    <row r="46" spans="1:10">
      <c r="A46" s="14" t="str">
        <f t="shared" si="0"/>
        <v>INSERT `leaf_db`.`Supplier` ( `SupplierID`,`SupplierName`,`SupplierAddress`,`ContactName`,`SupplierPhone`,`SupplierEmail` ) VALUE ("20000044","Little, Ward and Hegmann","9343B Briarwood Dr. Brookline, MA 02446","Darnell Knight","5216568112","enrico.zulauf@mueller.com");</v>
      </c>
      <c r="B46" s="5">
        <v>20000044</v>
      </c>
      <c r="C46" t="s">
        <v>1571</v>
      </c>
      <c r="D46" t="s">
        <v>1317</v>
      </c>
      <c r="E46" t="s">
        <v>1467</v>
      </c>
      <c r="F46" s="1" t="s">
        <v>716</v>
      </c>
      <c r="G46" t="s">
        <v>1621</v>
      </c>
      <c r="I46" s="5">
        <f t="shared" ca="1" si="1"/>
        <v>6</v>
      </c>
      <c r="J46" s="5">
        <v>19</v>
      </c>
    </row>
    <row r="47" spans="1:10">
      <c r="A47" s="14" t="str">
        <f t="shared" si="0"/>
        <v>INSERT `leaf_db`.`Supplier` ( `SupplierID`,`SupplierName`,`SupplierAddress`,`ContactName`,`SupplierPhone`,`SupplierEmail` ) VALUE ("20000045","Zemlak, Davis and Lesch","7 North Marconi St. Duluth, GA 30096","Lamont Mills","3945042649","precious65@rohan.biz");</v>
      </c>
      <c r="B47" s="5">
        <v>20000045</v>
      </c>
      <c r="C47" t="s">
        <v>1572</v>
      </c>
      <c r="D47" t="s">
        <v>1318</v>
      </c>
      <c r="E47" t="s">
        <v>1468</v>
      </c>
      <c r="F47" s="1" t="s">
        <v>717</v>
      </c>
      <c r="G47" t="s">
        <v>1622</v>
      </c>
      <c r="I47" s="5">
        <f t="shared" ca="1" si="1"/>
        <v>1</v>
      </c>
      <c r="J47" s="5">
        <v>3</v>
      </c>
    </row>
    <row r="48" spans="1:10">
      <c r="A48" s="14" t="str">
        <f t="shared" si="0"/>
        <v>INSERT `leaf_db`.`Supplier` ( `SupplierID`,`SupplierName`,`SupplierAddress`,`ContactName`,`SupplierPhone`,`SupplierEmail` ) VALUE ("20000046","Koelpin, Stiedemann and Hammes","7450 Augusta Road Cocoa, FL 32927","Jimmy Patrick","7606812821","mgrimes@hermiston.com");</v>
      </c>
      <c r="B48" s="5">
        <v>20000046</v>
      </c>
      <c r="C48" t="s">
        <v>1573</v>
      </c>
      <c r="D48" t="s">
        <v>1319</v>
      </c>
      <c r="E48" t="s">
        <v>1469</v>
      </c>
      <c r="F48" s="1" t="s">
        <v>718</v>
      </c>
      <c r="G48" t="s">
        <v>1623</v>
      </c>
      <c r="I48" s="5">
        <f t="shared" ca="1" si="1"/>
        <v>21</v>
      </c>
      <c r="J48" s="5">
        <v>20</v>
      </c>
    </row>
    <row r="49" spans="1:10">
      <c r="A49" s="14" t="str">
        <f t="shared" si="0"/>
        <v>INSERT `leaf_db`.`Supplier` ( `SupplierID`,`SupplierName`,`SupplierAddress`,`ContactName`,`SupplierPhone`,`SupplierEmail` ) VALUE ("20000047","Lind-Jenkins","833 Annadale Lane Bayside, NY 11361","Tara Brennan","4292755972","nryan@goldner.org");</v>
      </c>
      <c r="B49" s="5">
        <v>20000047</v>
      </c>
      <c r="C49" t="s">
        <v>1574</v>
      </c>
      <c r="D49" t="s">
        <v>1320</v>
      </c>
      <c r="E49" t="s">
        <v>1470</v>
      </c>
      <c r="F49" s="1" t="s">
        <v>719</v>
      </c>
      <c r="G49" t="s">
        <v>1624</v>
      </c>
      <c r="I49" s="5">
        <f t="shared" ca="1" si="1"/>
        <v>3</v>
      </c>
      <c r="J49" s="5">
        <v>8</v>
      </c>
    </row>
    <row r="50" spans="1:10">
      <c r="A50" s="14" t="str">
        <f t="shared" si="0"/>
        <v>INSERT `leaf_db`.`Supplier` ( `SupplierID`,`SupplierName`,`SupplierAddress`,`ContactName`,`SupplierPhone`,`SupplierEmail` ) VALUE ("20000048","Abshire-Prosacco","9977 Main Lane Cuyahoga Falls, OH 44221","Shawn Lin","9602404628","greenholt.justen@bartell.com");</v>
      </c>
      <c r="B50" s="5">
        <v>20000048</v>
      </c>
      <c r="C50" t="s">
        <v>1575</v>
      </c>
      <c r="D50" t="s">
        <v>1321</v>
      </c>
      <c r="E50" t="s">
        <v>1471</v>
      </c>
      <c r="F50" s="1" t="s">
        <v>720</v>
      </c>
      <c r="G50" t="s">
        <v>1625</v>
      </c>
      <c r="I50" s="5">
        <f t="shared" ca="1" si="1"/>
        <v>6</v>
      </c>
      <c r="J50" s="5">
        <v>19</v>
      </c>
    </row>
    <row r="51" spans="1:10">
      <c r="A51" s="14" t="str">
        <f t="shared" si="0"/>
        <v>INSERT `leaf_db`.`Supplier` ( `SupplierID`,`SupplierName`,`SupplierAddress`,`ContactName`,`SupplierPhone`,`SupplierEmail` ) VALUE ("20000049","Mills, Daugherty and Ebert","88 Dunbar St. Redondo Beach, CA 90278","Miranda Hudson","7573723428","adele.heaney@schuster.com");</v>
      </c>
      <c r="B51" s="5">
        <v>20000049</v>
      </c>
      <c r="C51" t="s">
        <v>1576</v>
      </c>
      <c r="D51" t="s">
        <v>1322</v>
      </c>
      <c r="E51" t="s">
        <v>1472</v>
      </c>
      <c r="F51" s="1" t="s">
        <v>721</v>
      </c>
      <c r="G51" t="s">
        <v>1626</v>
      </c>
      <c r="I51" s="5">
        <f t="shared" ca="1" si="1"/>
        <v>1</v>
      </c>
      <c r="J51" s="5">
        <v>17</v>
      </c>
    </row>
    <row r="52" spans="1:10">
      <c r="A52" s="14" t="str">
        <f t="shared" si="0"/>
        <v>INSERT `leaf_db`.`Supplier` ( `SupplierID`,`SupplierName`,`SupplierAddress`,`ContactName`,`SupplierPhone`,`SupplierEmail` ) VALUE ("20000050","Ruecker-Cartwright","9715 Lexington St. Erlanger, KY 41018","Anne Ortiz","8187833638","cremin.guido@schaden.net");</v>
      </c>
      <c r="B52" s="5">
        <v>20000050</v>
      </c>
      <c r="C52" t="s">
        <v>1577</v>
      </c>
      <c r="D52" t="s">
        <v>1323</v>
      </c>
      <c r="E52" t="s">
        <v>1473</v>
      </c>
      <c r="F52" s="1" t="s">
        <v>722</v>
      </c>
      <c r="G52" t="s">
        <v>1627</v>
      </c>
      <c r="I52" s="5">
        <f t="shared" ca="1" si="1"/>
        <v>20</v>
      </c>
      <c r="J52" s="5">
        <v>7</v>
      </c>
    </row>
    <row r="53" spans="1:10">
      <c r="C53"/>
      <c r="G53"/>
    </row>
    <row r="54" spans="1:10">
      <c r="C54"/>
      <c r="G54"/>
    </row>
    <row r="55" spans="1:10">
      <c r="C55"/>
      <c r="G55"/>
    </row>
    <row r="56" spans="1:10">
      <c r="C56"/>
      <c r="G56"/>
    </row>
    <row r="57" spans="1:10">
      <c r="C57"/>
      <c r="G57"/>
    </row>
    <row r="58" spans="1:10">
      <c r="C58"/>
      <c r="G58"/>
    </row>
    <row r="59" spans="1:10">
      <c r="C59"/>
      <c r="G59"/>
    </row>
    <row r="60" spans="1:10">
      <c r="C60"/>
      <c r="G60"/>
    </row>
    <row r="61" spans="1:10">
      <c r="C61"/>
      <c r="G61"/>
    </row>
    <row r="62" spans="1:10">
      <c r="C62"/>
      <c r="G62"/>
    </row>
    <row r="63" spans="1:10">
      <c r="C63"/>
      <c r="G63"/>
    </row>
    <row r="64" spans="1:10">
      <c r="C64"/>
      <c r="G64"/>
    </row>
    <row r="65" spans="3:7">
      <c r="C65"/>
      <c r="G65"/>
    </row>
    <row r="66" spans="3:7">
      <c r="C66"/>
      <c r="G66"/>
    </row>
    <row r="67" spans="3:7">
      <c r="C67"/>
      <c r="G67"/>
    </row>
    <row r="68" spans="3:7">
      <c r="C68"/>
      <c r="G68"/>
    </row>
    <row r="69" spans="3:7">
      <c r="C69"/>
      <c r="G69"/>
    </row>
    <row r="70" spans="3:7">
      <c r="C70"/>
      <c r="G70"/>
    </row>
    <row r="71" spans="3:7">
      <c r="C71"/>
      <c r="G71"/>
    </row>
    <row r="72" spans="3:7">
      <c r="C72"/>
      <c r="G72"/>
    </row>
    <row r="73" spans="3:7">
      <c r="C73"/>
      <c r="G73"/>
    </row>
    <row r="74" spans="3:7">
      <c r="C74"/>
      <c r="G74"/>
    </row>
    <row r="75" spans="3:7">
      <c r="C75"/>
      <c r="G75"/>
    </row>
    <row r="76" spans="3:7">
      <c r="C76"/>
      <c r="G76"/>
    </row>
    <row r="77" spans="3:7">
      <c r="C77"/>
      <c r="G77"/>
    </row>
    <row r="78" spans="3:7">
      <c r="C78"/>
      <c r="G78"/>
    </row>
    <row r="79" spans="3:7">
      <c r="C79"/>
      <c r="G79"/>
    </row>
    <row r="80" spans="3:7">
      <c r="C80"/>
      <c r="G80"/>
    </row>
    <row r="81" spans="3:7">
      <c r="C81"/>
      <c r="G81"/>
    </row>
    <row r="82" spans="3:7">
      <c r="C82"/>
      <c r="G82"/>
    </row>
    <row r="83" spans="3:7">
      <c r="C83"/>
      <c r="G83"/>
    </row>
    <row r="84" spans="3:7">
      <c r="C84"/>
      <c r="G84"/>
    </row>
    <row r="85" spans="3:7">
      <c r="C85"/>
      <c r="G85"/>
    </row>
    <row r="86" spans="3:7">
      <c r="C86"/>
      <c r="G86"/>
    </row>
    <row r="87" spans="3:7">
      <c r="C87"/>
      <c r="G87"/>
    </row>
    <row r="88" spans="3:7">
      <c r="C88"/>
      <c r="G88"/>
    </row>
    <row r="89" spans="3:7">
      <c r="C89"/>
      <c r="G89"/>
    </row>
    <row r="90" spans="3:7">
      <c r="C90"/>
      <c r="G90"/>
    </row>
    <row r="91" spans="3:7">
      <c r="C91"/>
      <c r="G91"/>
    </row>
    <row r="92" spans="3:7">
      <c r="C92"/>
      <c r="G92"/>
    </row>
    <row r="93" spans="3:7">
      <c r="C93"/>
      <c r="G93"/>
    </row>
    <row r="94" spans="3:7">
      <c r="C94"/>
      <c r="G94"/>
    </row>
    <row r="95" spans="3:7">
      <c r="C95"/>
      <c r="G95"/>
    </row>
    <row r="96" spans="3:7">
      <c r="C96"/>
      <c r="G96"/>
    </row>
    <row r="97" spans="3:7">
      <c r="C97"/>
      <c r="G97"/>
    </row>
    <row r="98" spans="3:7">
      <c r="C98"/>
      <c r="G98"/>
    </row>
    <row r="99" spans="3:7">
      <c r="C99"/>
      <c r="G99"/>
    </row>
    <row r="100" spans="3:7">
      <c r="C100"/>
      <c r="G100"/>
    </row>
    <row r="101" spans="3:7">
      <c r="C101"/>
      <c r="G101"/>
    </row>
    <row r="102" spans="3:7">
      <c r="C102"/>
      <c r="G10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7D29-BF07-7641-B320-C6AC24184AD2}">
  <dimension ref="A1:M828"/>
  <sheetViews>
    <sheetView tabSelected="1" workbookViewId="0"/>
  </sheetViews>
  <sheetFormatPr baseColWidth="10" defaultRowHeight="16"/>
  <cols>
    <col min="1" max="1" width="88" style="15" customWidth="1"/>
    <col min="4" max="4" width="63.6640625" bestFit="1" customWidth="1"/>
    <col min="5" max="5" width="12.33203125" bestFit="1" customWidth="1"/>
    <col min="6" max="6" width="8.1640625" bestFit="1" customWidth="1"/>
    <col min="7" max="7" width="13.5" bestFit="1" customWidth="1"/>
    <col min="8" max="8" width="13.5" customWidth="1"/>
    <col min="11" max="11" width="13.5" customWidth="1"/>
  </cols>
  <sheetData>
    <row r="1" spans="1:13">
      <c r="A1" s="13" t="s">
        <v>4807</v>
      </c>
      <c r="B1" t="s">
        <v>28</v>
      </c>
      <c r="C1" t="s">
        <v>28</v>
      </c>
      <c r="D1" t="s">
        <v>35</v>
      </c>
      <c r="E1" t="s">
        <v>37</v>
      </c>
      <c r="F1" t="s">
        <v>38</v>
      </c>
      <c r="G1" t="s">
        <v>36</v>
      </c>
    </row>
    <row r="2" spans="1:13">
      <c r="A2" s="13" t="s">
        <v>1795</v>
      </c>
      <c r="B2" t="s">
        <v>15</v>
      </c>
      <c r="C2" t="s">
        <v>8</v>
      </c>
      <c r="D2" t="s">
        <v>14</v>
      </c>
      <c r="E2" t="s">
        <v>16</v>
      </c>
      <c r="F2" t="s">
        <v>17</v>
      </c>
      <c r="G2" t="s">
        <v>18</v>
      </c>
      <c r="L2" s="12" t="s">
        <v>4805</v>
      </c>
    </row>
    <row r="3" spans="1:13">
      <c r="A3" s="14" t="str">
        <f>"INSERT `leaf_db`.`"&amp;$A$2&amp;"` ( `" &amp; _xlfn.TEXTJOIN("`,`",FALSE,$B$2:$G$2)&amp;"` ) VALUE (""" &amp; _xlfn.TEXTJOIN(""",""",FALSE,B3:G3) &amp; """);"</f>
        <v>INSERT `leaf_db`.`Product` ( `ProductID`,`SupplierID`,`ProductName`,`Price`,`Quantity`,`Comments` ) VALUE ("30000001","20000001","Coca-Cola of Mexico","0.96","2","Best by 7/18");</v>
      </c>
      <c r="B3">
        <v>30000001</v>
      </c>
      <c r="C3">
        <v>20000001</v>
      </c>
      <c r="D3" t="s">
        <v>1946</v>
      </c>
      <c r="E3" s="9">
        <v>0.96</v>
      </c>
      <c r="F3">
        <v>2</v>
      </c>
      <c r="G3" t="str">
        <f>"Best by "&amp;J3&amp;"/"&amp;I3</f>
        <v>Best by 7/18</v>
      </c>
      <c r="I3">
        <v>18</v>
      </c>
      <c r="J3">
        <v>7</v>
      </c>
      <c r="K3">
        <v>0.39880310473823366</v>
      </c>
      <c r="L3">
        <v>0.17922487720706348</v>
      </c>
      <c r="M3">
        <v>238</v>
      </c>
    </row>
    <row r="4" spans="1:13">
      <c r="A4" s="14" t="str">
        <f>"INSERT `leaf_db`.`"&amp;$A$2&amp;"` ( `" &amp; _xlfn.TEXTJOIN("`,`",FALSE,$B$2:$G$2)&amp;"` ) VALUE (""" &amp; _xlfn.TEXTJOIN(""",""",FALSE,B4:G4) &amp; """);"</f>
        <v>INSERT `leaf_db`.`Product` ( `ProductID`,`SupplierID`,`ProductName`,`Price`,`Quantity`,`Comments` ) VALUE ("30000002","20000001","Cocoa, Nesquik Chocolate Powder","0.17","9","");</v>
      </c>
      <c r="B4">
        <v>30000002</v>
      </c>
      <c r="C4">
        <v>20000001</v>
      </c>
      <c r="D4" t="s">
        <v>1950</v>
      </c>
      <c r="E4" s="9">
        <v>0.17</v>
      </c>
      <c r="F4">
        <v>9</v>
      </c>
      <c r="K4">
        <v>0.83427733230284262</v>
      </c>
      <c r="L4">
        <v>0.77098425046908559</v>
      </c>
      <c r="M4">
        <v>301</v>
      </c>
    </row>
    <row r="5" spans="1:13">
      <c r="A5" s="14" t="str">
        <f>"INSERT `leaf_db`.`"&amp;$A$2&amp;"` ( `" &amp; _xlfn.TEXTJOIN("`,`",FALSE,$B$2:$G$2)&amp;"` ) VALUE (""" &amp; _xlfn.TEXTJOIN(""",""",FALSE,B5:G5) &amp; """);"</f>
        <v>INSERT `leaf_db`.`Product` ( `ProductID`,`SupplierID`,`ProductName`,`Price`,`Quantity`,`Comments` ) VALUE ("30000003","20000001","Coconut water, Kirkland Signature","0.06","17","");</v>
      </c>
      <c r="B5">
        <v>30000003</v>
      </c>
      <c r="C5">
        <v>20000001</v>
      </c>
      <c r="D5" t="s">
        <v>1953</v>
      </c>
      <c r="E5" s="9">
        <v>0.06</v>
      </c>
      <c r="F5">
        <v>17</v>
      </c>
      <c r="K5">
        <v>0.64305769098605126</v>
      </c>
      <c r="L5">
        <v>1.0383028106222381E-2</v>
      </c>
      <c r="M5">
        <v>488</v>
      </c>
    </row>
    <row r="6" spans="1:13">
      <c r="A6" s="14" t="str">
        <f>"INSERT `leaf_db`.`"&amp;$A$2&amp;"` ( `" &amp; _xlfn.TEXTJOIN("`,`",FALSE,$B$2:$G$2)&amp;"` ) VALUE (""" &amp; _xlfn.TEXTJOIN(""",""",FALSE,B6:G6) &amp; """);"</f>
        <v>INSERT `leaf_db`.`Product` ( `ProductID`,`SupplierID`,`ProductName`,`Price`,`Quantity`,`Comments` ) VALUE ("30000004","20000001","Cold brew coffee, Kirkland Signature","1.17","10","Best by 10/7");</v>
      </c>
      <c r="B6">
        <v>30000004</v>
      </c>
      <c r="C6">
        <v>20000001</v>
      </c>
      <c r="D6" t="s">
        <v>1963</v>
      </c>
      <c r="E6" s="9">
        <v>1.17</v>
      </c>
      <c r="F6">
        <v>10</v>
      </c>
      <c r="G6" t="str">
        <f>"Best by "&amp;J6&amp;"/"&amp;I6</f>
        <v>Best by 10/7</v>
      </c>
      <c r="I6">
        <v>7</v>
      </c>
      <c r="J6">
        <v>10</v>
      </c>
      <c r="K6">
        <v>0.35641865405727635</v>
      </c>
      <c r="L6">
        <v>0.39216776782739093</v>
      </c>
      <c r="M6">
        <v>1</v>
      </c>
    </row>
    <row r="7" spans="1:13">
      <c r="A7" s="14" t="str">
        <f>"INSERT `leaf_db`.`"&amp;$A$2&amp;"` ( `" &amp; _xlfn.TEXTJOIN("`,`",FALSE,$B$2:$G$2)&amp;"` ) VALUE (""" &amp; _xlfn.TEXTJOIN(""",""",FALSE,B7:G7) &amp; """);"</f>
        <v>INSERT `leaf_db`.`Product` ( `ProductID`,`SupplierID`,`ProductName`,`Price`,`Quantity`,`Comments` ) VALUE ("30000005","20000001","Gatorade Allstars variety pack","0.46","19","Best by 5/15");</v>
      </c>
      <c r="B7">
        <v>30000005</v>
      </c>
      <c r="C7">
        <v>20000001</v>
      </c>
      <c r="D7" t="s">
        <v>1978</v>
      </c>
      <c r="E7" s="9">
        <v>0.46</v>
      </c>
      <c r="F7">
        <v>19</v>
      </c>
      <c r="G7" t="str">
        <f>"Best by "&amp;J7&amp;"/"&amp;I7</f>
        <v>Best by 5/15</v>
      </c>
      <c r="I7">
        <v>15</v>
      </c>
      <c r="J7">
        <v>5</v>
      </c>
      <c r="K7">
        <v>0.28892535300704392</v>
      </c>
      <c r="L7">
        <v>0.86864214591376587</v>
      </c>
      <c r="M7">
        <v>612</v>
      </c>
    </row>
    <row r="8" spans="1:13">
      <c r="A8" s="14" t="str">
        <f>"INSERT `leaf_db`.`"&amp;$A$2&amp;"` ( `" &amp; _xlfn.TEXTJOIN("`,`",FALSE,$B$2:$G$2)&amp;"` ) VALUE (""" &amp; _xlfn.TEXTJOIN(""",""",FALSE,B8:G8) &amp; """);"</f>
        <v>INSERT `leaf_db`.`Product` ( `ProductID`,`SupplierID`,`ProductName`,`Price`,`Quantity`,`Comments` ) VALUE ("30000006","20000001","Glaceau Vitamin Water Variety","0.8","6","Best by 8/23");</v>
      </c>
      <c r="B8">
        <v>30000006</v>
      </c>
      <c r="C8">
        <v>20000001</v>
      </c>
      <c r="D8" t="s">
        <v>1983</v>
      </c>
      <c r="E8" s="9">
        <v>0.8</v>
      </c>
      <c r="F8">
        <v>6</v>
      </c>
      <c r="G8" t="str">
        <f>"Best by "&amp;J8&amp;"/"&amp;I8</f>
        <v>Best by 8/23</v>
      </c>
      <c r="I8">
        <v>23</v>
      </c>
      <c r="J8">
        <v>8</v>
      </c>
      <c r="K8">
        <v>0.13392831164996422</v>
      </c>
      <c r="L8">
        <v>8.8905283028486326E-2</v>
      </c>
      <c r="M8">
        <v>245</v>
      </c>
    </row>
    <row r="9" spans="1:13">
      <c r="A9" s="14" t="str">
        <f>"INSERT `leaf_db`.`"&amp;$A$2&amp;"` ( `" &amp; _xlfn.TEXTJOIN("`,`",FALSE,$B$2:$G$2)&amp;"` ) VALUE (""" &amp; _xlfn.TEXTJOIN(""",""",FALSE,B9:G9) &amp; """);"</f>
        <v>INSERT `leaf_db`.`Product` ( `ProductID`,`SupplierID`,`ProductName`,`Price`,`Quantity`,`Comments` ) VALUE ("30000007","20000001","Izze","0.07","5","Best by 7/21");</v>
      </c>
      <c r="B9">
        <v>30000007</v>
      </c>
      <c r="C9">
        <v>20000001</v>
      </c>
      <c r="D9" t="s">
        <v>1987</v>
      </c>
      <c r="E9" s="9">
        <v>7.0000000000000007E-2</v>
      </c>
      <c r="F9">
        <v>5</v>
      </c>
      <c r="G9" t="str">
        <f>"Best by "&amp;J9&amp;"/"&amp;I9</f>
        <v>Best by 7/21</v>
      </c>
      <c r="I9">
        <v>21</v>
      </c>
      <c r="J9">
        <v>7</v>
      </c>
      <c r="K9">
        <v>0.37705311086977011</v>
      </c>
      <c r="L9">
        <v>0.32871998536777425</v>
      </c>
      <c r="M9">
        <v>116</v>
      </c>
    </row>
    <row r="10" spans="1:13">
      <c r="A10" s="14" t="str">
        <f>"INSERT `leaf_db`.`"&amp;$A$2&amp;"` ( `" &amp; _xlfn.TEXTJOIN("`,`",FALSE,$B$2:$G$2)&amp;"` ) VALUE (""" &amp; _xlfn.TEXTJOIN(""",""",FALSE,B10:G10) &amp; """);"</f>
        <v>INSERT `leaf_db`.`Product` ( `ProductID`,`SupplierID`,`ProductName`,`Price`,`Quantity`,`Comments` ) VALUE ("30000008","20000001","Juice, Apple &amp; Eve Organic Orange Pineapple","0.05","4","");</v>
      </c>
      <c r="B10">
        <v>30000008</v>
      </c>
      <c r="C10">
        <v>20000001</v>
      </c>
      <c r="D10" t="s">
        <v>1989</v>
      </c>
      <c r="E10" s="9">
        <v>0.05</v>
      </c>
      <c r="F10">
        <v>4</v>
      </c>
      <c r="K10">
        <v>0.77229697738848258</v>
      </c>
      <c r="L10">
        <v>0.71228110980671711</v>
      </c>
      <c r="M10">
        <v>339</v>
      </c>
    </row>
    <row r="11" spans="1:13">
      <c r="A11" s="14" t="str">
        <f>"INSERT `leaf_db`.`"&amp;$A$2&amp;"` ( `" &amp; _xlfn.TEXTJOIN("`,`",FALSE,$B$2:$G$2)&amp;"` ) VALUE (""" &amp; _xlfn.TEXTJOIN(""",""",FALSE,B11:G11) &amp; """);"</f>
        <v>INSERT `leaf_db`.`Product` ( `ProductID`,`SupplierID`,`ProductName`,`Price`,`Quantity`,`Comments` ) VALUE ("30000009","20000001","Juice, Campbell V8","0.04","14","Best by 1/27");</v>
      </c>
      <c r="B11">
        <v>30000009</v>
      </c>
      <c r="C11">
        <v>20000001</v>
      </c>
      <c r="D11" t="s">
        <v>1992</v>
      </c>
      <c r="E11" s="9">
        <v>0.04</v>
      </c>
      <c r="F11">
        <v>14</v>
      </c>
      <c r="G11" t="str">
        <f>"Best by "&amp;J11&amp;"/"&amp;I11</f>
        <v>Best by 1/27</v>
      </c>
      <c r="I11">
        <v>27</v>
      </c>
      <c r="J11">
        <v>1</v>
      </c>
      <c r="K11">
        <v>4.2492382261853923E-3</v>
      </c>
      <c r="L11">
        <v>0.98589102307055898</v>
      </c>
      <c r="M11">
        <v>398</v>
      </c>
    </row>
    <row r="12" spans="1:13">
      <c r="A12" s="14" t="str">
        <f>"INSERT `leaf_db`.`"&amp;$A$2&amp;"` ( `" &amp; _xlfn.TEXTJOIN("`,`",FALSE,$B$2:$G$2)&amp;"` ) VALUE (""" &amp; _xlfn.TEXTJOIN(""",""",FALSE,B12:G12) &amp; """);"</f>
        <v>INSERT `leaf_db`.`Product` ( `ProductID`,`SupplierID`,`ProductName`,`Price`,`Quantity`,`Comments` ) VALUE ("30000010","20000001","Juice, Capri-Sun 100% Juice Variety","0.04","1","Best by 5/10");</v>
      </c>
      <c r="B12">
        <v>30000010</v>
      </c>
      <c r="C12">
        <v>20000001</v>
      </c>
      <c r="D12" t="s">
        <v>1996</v>
      </c>
      <c r="E12" s="9">
        <v>0.04</v>
      </c>
      <c r="F12">
        <v>1</v>
      </c>
      <c r="G12" t="str">
        <f>"Best by "&amp;J12&amp;"/"&amp;I12</f>
        <v>Best by 5/10</v>
      </c>
      <c r="I12">
        <v>10</v>
      </c>
      <c r="J12">
        <v>5</v>
      </c>
      <c r="K12">
        <v>3.9586205472117997E-2</v>
      </c>
      <c r="L12">
        <v>0.69265481265900986</v>
      </c>
      <c r="M12">
        <v>100</v>
      </c>
    </row>
    <row r="13" spans="1:13">
      <c r="A13" s="14" t="str">
        <f>"INSERT `leaf_db`.`"&amp;$A$2&amp;"` ( `" &amp; _xlfn.TEXTJOIN("`,`",FALSE,$B$2:$G$2)&amp;"` ) VALUE (""" &amp; _xlfn.TEXTJOIN(""",""",FALSE,B13:G13) &amp; """);"</f>
        <v>INSERT `leaf_db`.`Product` ( `ProductID`,`SupplierID`,`ProductName`,`Price`,`Quantity`,`Comments` ) VALUE ("30000011","20000001","Juice, Capri-Sun 10% Juice Variety","0.03","12","");</v>
      </c>
      <c r="B13">
        <v>30000011</v>
      </c>
      <c r="C13">
        <v>20000001</v>
      </c>
      <c r="D13" t="s">
        <v>2000</v>
      </c>
      <c r="E13" s="9">
        <v>0.03</v>
      </c>
      <c r="F13">
        <v>12</v>
      </c>
      <c r="K13">
        <v>0.76579229850273112</v>
      </c>
      <c r="L13">
        <v>0.89897184878340786</v>
      </c>
      <c r="M13">
        <v>474</v>
      </c>
    </row>
    <row r="14" spans="1:13">
      <c r="A14" s="14" t="str">
        <f>"INSERT `leaf_db`.`"&amp;$A$2&amp;"` ( `" &amp; _xlfn.TEXTJOIN("`,`",FALSE,$B$2:$G$2)&amp;"` ) VALUE (""" &amp; _xlfn.TEXTJOIN(""",""",FALSE,B14:G14) &amp; """);"</f>
        <v>INSERT `leaf_db`.`Product` ( `ProductID`,`SupplierID`,`ProductName`,`Price`,`Quantity`,`Comments` ) VALUE ("30000012","20000001","Juice, Kirkland Signature Cranberry Cocktail","0.04","9","Best by 12/4");</v>
      </c>
      <c r="B14">
        <v>30000012</v>
      </c>
      <c r="C14">
        <v>20000001</v>
      </c>
      <c r="D14" t="s">
        <v>2008</v>
      </c>
      <c r="E14" s="9">
        <v>0.04</v>
      </c>
      <c r="F14">
        <v>9</v>
      </c>
      <c r="G14" t="str">
        <f>"Best by "&amp;J14&amp;"/"&amp;I14</f>
        <v>Best by 12/4</v>
      </c>
      <c r="I14">
        <v>4</v>
      </c>
      <c r="J14">
        <v>12</v>
      </c>
      <c r="K14">
        <v>0.57814854562943996</v>
      </c>
      <c r="L14">
        <v>0.8095866166853255</v>
      </c>
      <c r="M14">
        <v>175</v>
      </c>
    </row>
    <row r="15" spans="1:13">
      <c r="A15" s="14" t="str">
        <f>"INSERT `leaf_db`.`"&amp;$A$2&amp;"` ( `" &amp; _xlfn.TEXTJOIN("`,`",FALSE,$B$2:$G$2)&amp;"` ) VALUE (""" &amp; _xlfn.TEXTJOIN(""",""",FALSE,B15:G15) &amp; """);"</f>
        <v>INSERT `leaf_db`.`Product` ( `ProductID`,`SupplierID`,`ProductName`,`Price`,`Quantity`,`Comments` ) VALUE ("30000013","20000001","Juice, Kirkland Signature Fresh Pressed Apple","0.03","2","");</v>
      </c>
      <c r="B15">
        <v>30000013</v>
      </c>
      <c r="C15">
        <v>20000001</v>
      </c>
      <c r="D15" t="s">
        <v>2010</v>
      </c>
      <c r="E15" s="9">
        <v>0.03</v>
      </c>
      <c r="F15">
        <v>2</v>
      </c>
      <c r="K15">
        <v>0.88782734496715188</v>
      </c>
      <c r="L15">
        <v>0.60975740253759647</v>
      </c>
      <c r="M15">
        <v>543</v>
      </c>
    </row>
    <row r="16" spans="1:13">
      <c r="A16" s="14" t="str">
        <f>"INSERT `leaf_db`.`"&amp;$A$2&amp;"` ( `" &amp; _xlfn.TEXTJOIN("`,`",FALSE,$B$2:$G$2)&amp;"` ) VALUE (""" &amp; _xlfn.TEXTJOIN(""",""",FALSE,B16:G16) &amp; """);"</f>
        <v>INSERT `leaf_db`.`Product` ( `ProductID`,`SupplierID`,`ProductName`,`Price`,`Quantity`,`Comments` ) VALUE ("30000014","20000001","Juice, Kirkland Signature variety, 100% juice, organic","0.05","8","Best by 4/21");</v>
      </c>
      <c r="B16">
        <v>30000014</v>
      </c>
      <c r="C16">
        <v>20000001</v>
      </c>
      <c r="D16" t="s">
        <v>2015</v>
      </c>
      <c r="E16" s="9">
        <v>0.05</v>
      </c>
      <c r="F16">
        <v>8</v>
      </c>
      <c r="G16" t="str">
        <f>"Best by "&amp;J16&amp;"/"&amp;I16</f>
        <v>Best by 4/21</v>
      </c>
      <c r="I16">
        <v>21</v>
      </c>
      <c r="J16">
        <v>4</v>
      </c>
      <c r="K16">
        <v>0.24421726488465267</v>
      </c>
      <c r="L16">
        <v>0.66313924532195467</v>
      </c>
      <c r="M16">
        <v>138</v>
      </c>
    </row>
    <row r="17" spans="1:13">
      <c r="A17" s="14" t="str">
        <f>"INSERT `leaf_db`.`"&amp;$A$2&amp;"` ( `" &amp; _xlfn.TEXTJOIN("`,`",FALSE,$B$2:$G$2)&amp;"` ) VALUE (""" &amp; _xlfn.TEXTJOIN(""",""",FALSE,B17:G17) &amp; """);"</f>
        <v>INSERT `leaf_db`.`Product` ( `ProductID`,`SupplierID`,`ProductName`,`Price`,`Quantity`,`Comments` ) VALUE ("30000015","20000001","Juice, Old Orchard 100% Montmorency Tart Cherry","0.11","2","Best by 10/5");</v>
      </c>
      <c r="B17">
        <v>30000015</v>
      </c>
      <c r="C17">
        <v>20000001</v>
      </c>
      <c r="D17" t="s">
        <v>2024</v>
      </c>
      <c r="E17" s="9">
        <v>0.11</v>
      </c>
      <c r="F17">
        <v>2</v>
      </c>
      <c r="G17" t="str">
        <f>"Best by "&amp;J17&amp;"/"&amp;I17</f>
        <v>Best by 10/5</v>
      </c>
      <c r="I17">
        <v>5</v>
      </c>
      <c r="J17">
        <v>10</v>
      </c>
      <c r="K17">
        <v>0.45783930660905769</v>
      </c>
      <c r="L17">
        <v>0.61236101918915953</v>
      </c>
      <c r="M17">
        <v>375</v>
      </c>
    </row>
    <row r="18" spans="1:13">
      <c r="A18" s="14" t="str">
        <f>"INSERT `leaf_db`.`"&amp;$A$2&amp;"` ( `" &amp; _xlfn.TEXTJOIN("`,`",FALSE,$B$2:$G$2)&amp;"` ) VALUE (""" &amp; _xlfn.TEXTJOIN(""",""",FALSE,B18:G18) &amp; """);"</f>
        <v>INSERT `leaf_db`.`Product` ( `ProductID`,`SupplierID`,`ProductName`,`Price`,`Quantity`,`Comments` ) VALUE ("30000016","20000001","Juice, Sunny Delight Sports Cap","0.04","4","Best by 11/22");</v>
      </c>
      <c r="B18">
        <v>30000016</v>
      </c>
      <c r="C18">
        <v>20000001</v>
      </c>
      <c r="D18" t="s">
        <v>2027</v>
      </c>
      <c r="E18" s="9">
        <v>0.04</v>
      </c>
      <c r="F18">
        <v>4</v>
      </c>
      <c r="G18" t="str">
        <f>"Best by "&amp;J18&amp;"/"&amp;I18</f>
        <v>Best by 11/22</v>
      </c>
      <c r="I18">
        <v>22</v>
      </c>
      <c r="J18">
        <v>11</v>
      </c>
      <c r="K18">
        <v>9.2735147474043766E-2</v>
      </c>
      <c r="L18">
        <v>8.3734048364876301E-3</v>
      </c>
      <c r="M18">
        <v>19</v>
      </c>
    </row>
    <row r="19" spans="1:13">
      <c r="A19" s="14" t="str">
        <f>"INSERT `leaf_db`.`"&amp;$A$2&amp;"` ( `" &amp; _xlfn.TEXTJOIN("`,`",FALSE,$B$2:$G$2)&amp;"` ) VALUE (""" &amp; _xlfn.TEXTJOIN(""",""",FALSE,B19:G19) &amp; """);"</f>
        <v>INSERT `leaf_db`.`Product` ( `ProductID`,`SupplierID`,`ProductName`,`Price`,`Quantity`,`Comments` ) VALUE ("30000017","20000001","Juice, Tree Top Apple Juice","0.03","14","Best by 3/14");</v>
      </c>
      <c r="B19">
        <v>30000017</v>
      </c>
      <c r="C19">
        <v>20000001</v>
      </c>
      <c r="D19" t="s">
        <v>2030</v>
      </c>
      <c r="E19" s="9">
        <v>0.03</v>
      </c>
      <c r="F19">
        <v>14</v>
      </c>
      <c r="G19" t="str">
        <f>"Best by "&amp;J19&amp;"/"&amp;I19</f>
        <v>Best by 3/14</v>
      </c>
      <c r="I19">
        <v>14</v>
      </c>
      <c r="J19">
        <v>3</v>
      </c>
      <c r="K19">
        <v>0.40308025497784516</v>
      </c>
      <c r="L19">
        <v>0.42410946236323899</v>
      </c>
      <c r="M19">
        <v>32</v>
      </c>
    </row>
    <row r="20" spans="1:13">
      <c r="A20" s="14" t="str">
        <f>"INSERT `leaf_db`.`"&amp;$A$2&amp;"` ( `" &amp; _xlfn.TEXTJOIN("`,`",FALSE,$B$2:$G$2)&amp;"` ) VALUE (""" &amp; _xlfn.TEXTJOIN(""",""",FALSE,B20:G20) &amp; """);"</f>
        <v>INSERT `leaf_db`.`Product` ( `ProductID`,`SupplierID`,`ProductName`,`Price`,`Quantity`,`Comments` ) VALUE ("30000018","20000001","Non-Dairy Milk, Kirkland Signature Organic Almond vanilla unsweetened","0.04","13","Best by 2/28");</v>
      </c>
      <c r="B20">
        <v>30000018</v>
      </c>
      <c r="C20">
        <v>20000001</v>
      </c>
      <c r="D20" t="s">
        <v>2039</v>
      </c>
      <c r="E20" s="9">
        <v>0.04</v>
      </c>
      <c r="F20">
        <v>13</v>
      </c>
      <c r="G20" t="str">
        <f>"Best by "&amp;J20&amp;"/"&amp;I20</f>
        <v>Best by 2/28</v>
      </c>
      <c r="I20">
        <v>28</v>
      </c>
      <c r="J20">
        <v>2</v>
      </c>
      <c r="K20">
        <v>0.3024610666134836</v>
      </c>
      <c r="L20">
        <v>0.47319607818616694</v>
      </c>
      <c r="M20">
        <v>300</v>
      </c>
    </row>
    <row r="21" spans="1:13">
      <c r="A21" s="14" t="str">
        <f>"INSERT `leaf_db`.`"&amp;$A$2&amp;"` ( `" &amp; _xlfn.TEXTJOIN("`,`",FALSE,$B$2:$G$2)&amp;"` ) VALUE (""" &amp; _xlfn.TEXTJOIN(""",""",FALSE,B21:G21) &amp; """);"</f>
        <v>INSERT `leaf_db`.`Product` ( `ProductID`,`SupplierID`,`ProductName`,`Price`,`Quantity`,`Comments` ) VALUE ("30000019","20000001","Non-Dairy Milk, Kirkland Signature Organic Chocolate Banana","0.11","6","Best by 5/10");</v>
      </c>
      <c r="B21">
        <v>30000019</v>
      </c>
      <c r="C21">
        <v>20000001</v>
      </c>
      <c r="D21" t="s">
        <v>2041</v>
      </c>
      <c r="E21" s="9">
        <v>0.11</v>
      </c>
      <c r="F21">
        <v>6</v>
      </c>
      <c r="G21" t="str">
        <f>"Best by "&amp;J21&amp;"/"&amp;I21</f>
        <v>Best by 5/10</v>
      </c>
      <c r="I21">
        <v>10</v>
      </c>
      <c r="J21">
        <v>5</v>
      </c>
      <c r="K21">
        <v>0.2622267598947885</v>
      </c>
      <c r="L21">
        <v>0.45349018244974781</v>
      </c>
      <c r="M21">
        <v>137</v>
      </c>
    </row>
    <row r="22" spans="1:13">
      <c r="A22" s="14" t="str">
        <f>"INSERT `leaf_db`.`"&amp;$A$2&amp;"` ( `" &amp; _xlfn.TEXTJOIN("`,`",FALSE,$B$2:$G$2)&amp;"` ) VALUE (""" &amp; _xlfn.TEXTJOIN(""",""",FALSE,B22:G22) &amp; """);"</f>
        <v>INSERT `leaf_db`.`Product` ( `ProductID`,`SupplierID`,`ProductName`,`Price`,`Quantity`,`Comments` ) VALUE ("30000020","20000001","Non-Dairy Milk, Kirkland Signature Original Unswt Almond","0.03","16","Best by 5/17");</v>
      </c>
      <c r="B22">
        <v>30000020</v>
      </c>
      <c r="C22">
        <v>20000001</v>
      </c>
      <c r="D22" t="s">
        <v>2048</v>
      </c>
      <c r="E22" s="9">
        <v>0.03</v>
      </c>
      <c r="F22">
        <v>16</v>
      </c>
      <c r="G22" t="str">
        <f>"Best by "&amp;J22&amp;"/"&amp;I22</f>
        <v>Best by 5/17</v>
      </c>
      <c r="I22">
        <v>17</v>
      </c>
      <c r="J22">
        <v>5</v>
      </c>
      <c r="K22">
        <v>0.28483841549284827</v>
      </c>
      <c r="L22">
        <v>0.62176023758355625</v>
      </c>
      <c r="M22">
        <v>25</v>
      </c>
    </row>
    <row r="23" spans="1:13">
      <c r="A23" s="14" t="str">
        <f>"INSERT `leaf_db`.`"&amp;$A$2&amp;"` ( `" &amp; _xlfn.TEXTJOIN("`,`",FALSE,$B$2:$G$2)&amp;"` ) VALUE (""" &amp; _xlfn.TEXTJOIN(""",""",FALSE,B23:G23) &amp; """);"</f>
        <v>INSERT `leaf_db`.`Product` ( `ProductID`,`SupplierID`,`ProductName`,`Price`,`Quantity`,`Comments` ) VALUE ("30000021","20000001","Non-Dairy Milk, Organic Oat Unsweetened","0.05","16","");</v>
      </c>
      <c r="B23">
        <v>30000021</v>
      </c>
      <c r="C23">
        <v>20000001</v>
      </c>
      <c r="D23" t="s">
        <v>2049</v>
      </c>
      <c r="E23" s="9">
        <v>0.05</v>
      </c>
      <c r="F23">
        <v>16</v>
      </c>
      <c r="K23">
        <v>0.77164771903486307</v>
      </c>
      <c r="L23">
        <v>0.61742906217705795</v>
      </c>
      <c r="M23">
        <v>491</v>
      </c>
    </row>
    <row r="24" spans="1:13">
      <c r="A24" s="14" t="str">
        <f>"INSERT `leaf_db`.`"&amp;$A$2&amp;"` ( `" &amp; _xlfn.TEXTJOIN("`,`",FALSE,$B$2:$G$2)&amp;"` ) VALUE (""" &amp; _xlfn.TEXTJOIN(""",""",FALSE,B24:G24) &amp; """);"</f>
        <v>INSERT `leaf_db`.`Product` ( `ProductID`,`SupplierID`,`ProductName`,`Price`,`Quantity`,`Comments` ) VALUE ("30000022","20000002","Propel Fitness Water Variety","0.44","15","");</v>
      </c>
      <c r="B24">
        <v>30000022</v>
      </c>
      <c r="C24">
        <v>20000002</v>
      </c>
      <c r="D24" t="s">
        <v>2060</v>
      </c>
      <c r="E24" s="9">
        <v>0.44</v>
      </c>
      <c r="F24">
        <v>15</v>
      </c>
      <c r="K24">
        <v>0.76225368324339149</v>
      </c>
      <c r="L24">
        <v>0.7860136569404893</v>
      </c>
      <c r="M24">
        <v>307</v>
      </c>
    </row>
    <row r="25" spans="1:13">
      <c r="A25" s="14" t="str">
        <f>"INSERT `leaf_db`.`"&amp;$A$2&amp;"` ( `" &amp; _xlfn.TEXTJOIN("`,`",FALSE,$B$2:$G$2)&amp;"` ) VALUE (""" &amp; _xlfn.TEXTJOIN(""",""",FALSE,B25:G25) &amp; """);"</f>
        <v>INSERT `leaf_db`.`Product` ( `ProductID`,`SupplierID`,`ProductName`,`Price`,`Quantity`,`Comments` ) VALUE ("30000023","20000002","Shelf-stable milk, Horizon Organic Whole Milk","0.55","19","");</v>
      </c>
      <c r="B25">
        <v>30000023</v>
      </c>
      <c r="C25">
        <v>20000002</v>
      </c>
      <c r="D25" t="s">
        <v>2062</v>
      </c>
      <c r="E25" s="9">
        <v>0.55000000000000004</v>
      </c>
      <c r="F25">
        <v>19</v>
      </c>
      <c r="K25">
        <v>0.63395594219841644</v>
      </c>
      <c r="L25">
        <v>0.4447965947747573</v>
      </c>
      <c r="M25">
        <v>5</v>
      </c>
    </row>
    <row r="26" spans="1:13">
      <c r="A26" s="14" t="str">
        <f>"INSERT `leaf_db`.`"&amp;$A$2&amp;"` ( `" &amp; _xlfn.TEXTJOIN("`,`",FALSE,$B$2:$G$2)&amp;"` ) VALUE (""" &amp; _xlfn.TEXTJOIN(""",""",FALSE,B26:G26) &amp; """);"</f>
        <v>INSERT `leaf_db`.`Product` ( `ProductID`,`SupplierID`,`ProductName`,`Price`,`Quantity`,`Comments` ) VALUE ("30000024","20000002","Sparkling Water, Kirkland Signature Italian","0.54","3","Best by 6/28");</v>
      </c>
      <c r="B26">
        <v>30000024</v>
      </c>
      <c r="C26">
        <v>20000002</v>
      </c>
      <c r="D26" t="s">
        <v>2073</v>
      </c>
      <c r="E26" s="9">
        <v>0.54</v>
      </c>
      <c r="F26">
        <v>3</v>
      </c>
      <c r="G26" t="str">
        <f>"Best by "&amp;J26&amp;"/"&amp;I26</f>
        <v>Best by 6/28</v>
      </c>
      <c r="I26">
        <v>28</v>
      </c>
      <c r="J26">
        <v>6</v>
      </c>
      <c r="K26">
        <v>0.23247990114418748</v>
      </c>
      <c r="L26">
        <v>0.42528402013607869</v>
      </c>
      <c r="M26">
        <v>425</v>
      </c>
    </row>
    <row r="27" spans="1:13">
      <c r="A27" s="14" t="str">
        <f>"INSERT `leaf_db`.`"&amp;$A$2&amp;"` ( `" &amp; _xlfn.TEXTJOIN("`,`",FALSE,$B$2:$G$2)&amp;"` ) VALUE (""" &amp; _xlfn.TEXTJOIN(""",""",FALSE,B27:G27) &amp; """);"</f>
        <v>INSERT `leaf_db`.`Product` ( `ProductID`,`SupplierID`,`ProductName`,`Price`,`Quantity`,`Comments` ) VALUE ("30000025","20000002","Sparkling Water, Kirkland Signature sparkling variety","0.25","3","Best by 12/28");</v>
      </c>
      <c r="B27">
        <v>30000025</v>
      </c>
      <c r="C27">
        <v>20000002</v>
      </c>
      <c r="D27" t="s">
        <v>2075</v>
      </c>
      <c r="E27" s="9">
        <v>0.25</v>
      </c>
      <c r="F27">
        <v>3</v>
      </c>
      <c r="G27" t="str">
        <f>"Best by "&amp;J27&amp;"/"&amp;I27</f>
        <v>Best by 12/28</v>
      </c>
      <c r="I27">
        <v>28</v>
      </c>
      <c r="J27">
        <v>12</v>
      </c>
      <c r="K27">
        <v>0.12826552056063434</v>
      </c>
      <c r="L27">
        <v>0.90325856399636428</v>
      </c>
      <c r="M27">
        <v>493</v>
      </c>
    </row>
    <row r="28" spans="1:13">
      <c r="A28" s="14" t="str">
        <f>"INSERT `leaf_db`.`"&amp;$A$2&amp;"` ( `" &amp; _xlfn.TEXTJOIN("`,`",FALSE,$B$2:$G$2)&amp;"` ) VALUE (""" &amp; _xlfn.TEXTJOIN(""",""",FALSE,B28:G28) &amp; """);"</f>
        <v>INSERT `leaf_db`.`Product` ( `ProductID`,`SupplierID`,`ProductName`,`Price`,`Quantity`,`Comments` ) VALUE ("30000026","20000002","Sparkling Water, La Croix","0.32","2","Best by 9/18");</v>
      </c>
      <c r="B28">
        <v>30000026</v>
      </c>
      <c r="C28">
        <v>20000002</v>
      </c>
      <c r="D28" t="s">
        <v>2082</v>
      </c>
      <c r="E28" s="9">
        <v>0.32</v>
      </c>
      <c r="F28">
        <v>2</v>
      </c>
      <c r="G28" t="str">
        <f>"Best by "&amp;J28&amp;"/"&amp;I28</f>
        <v>Best by 9/18</v>
      </c>
      <c r="I28">
        <v>18</v>
      </c>
      <c r="J28">
        <v>9</v>
      </c>
      <c r="K28">
        <v>2.6140414882419472E-2</v>
      </c>
      <c r="L28">
        <v>4.9764487812379965E-2</v>
      </c>
      <c r="M28">
        <v>311</v>
      </c>
    </row>
    <row r="29" spans="1:13">
      <c r="A29" s="14" t="str">
        <f>"INSERT `leaf_db`.`"&amp;$A$2&amp;"` ( `" &amp; _xlfn.TEXTJOIN("`,`",FALSE,$B$2:$G$2)&amp;"` ) VALUE (""" &amp; _xlfn.TEXTJOIN(""",""",FALSE,B29:G29) &amp; """);"</f>
        <v>INSERT `leaf_db`.`Product` ( `ProductID`,`SupplierID`,`ProductName`,`Price`,`Quantity`,`Comments` ) VALUE ("30000027","20000002","Sparkling Water, La Croix Curate","0.38","1","Best by 10/3");</v>
      </c>
      <c r="B29">
        <v>30000027</v>
      </c>
      <c r="C29">
        <v>20000002</v>
      </c>
      <c r="D29" t="s">
        <v>2085</v>
      </c>
      <c r="E29" s="9">
        <v>0.38</v>
      </c>
      <c r="F29">
        <v>1</v>
      </c>
      <c r="G29" t="str">
        <f>"Best by "&amp;J29&amp;"/"&amp;I29</f>
        <v>Best by 10/3</v>
      </c>
      <c r="I29">
        <v>3</v>
      </c>
      <c r="J29">
        <v>10</v>
      </c>
      <c r="K29">
        <v>0.48958357094078531</v>
      </c>
      <c r="L29">
        <v>0.28950004968869192</v>
      </c>
      <c r="M29">
        <v>467</v>
      </c>
    </row>
    <row r="30" spans="1:13">
      <c r="A30" s="14" t="str">
        <f>"INSERT `leaf_db`.`"&amp;$A$2&amp;"` ( `" &amp; _xlfn.TEXTJOIN("`,`",FALSE,$B$2:$G$2)&amp;"` ) VALUE (""" &amp; _xlfn.TEXTJOIN(""",""",FALSE,B30:G30) &amp; """);"</f>
        <v>INSERT `leaf_db`.`Product` ( `ProductID`,`SupplierID`,`ProductName`,`Price`,`Quantity`,`Comments` ) VALUE ("30000028","20000002","Sparkling Water, Perrier Mineral","0.75","13","");</v>
      </c>
      <c r="B30">
        <v>30000028</v>
      </c>
      <c r="C30">
        <v>20000002</v>
      </c>
      <c r="D30" t="s">
        <v>2086</v>
      </c>
      <c r="E30" s="9">
        <v>0.75</v>
      </c>
      <c r="F30">
        <v>13</v>
      </c>
      <c r="K30">
        <v>0.94799770245702186</v>
      </c>
      <c r="L30">
        <v>0.62571804850662349</v>
      </c>
      <c r="M30">
        <v>260</v>
      </c>
    </row>
    <row r="31" spans="1:13">
      <c r="A31" s="14" t="str">
        <f>"INSERT `leaf_db`.`"&amp;$A$2&amp;"` ( `" &amp; _xlfn.TEXTJOIN("`,`",FALSE,$B$2:$G$2)&amp;"` ) VALUE (""" &amp; _xlfn.TEXTJOIN(""",""",FALSE,B31:G31) &amp; """);"</f>
        <v>INSERT `leaf_db`.`Product` ( `ProductID`,`SupplierID`,`ProductName`,`Price`,`Quantity`,`Comments` ) VALUE ("30000029","20000002","Talking Rain Sparkling Ice Variety Pack","0.61","12","Best by 10/24");</v>
      </c>
      <c r="B31">
        <v>30000029</v>
      </c>
      <c r="C31">
        <v>20000002</v>
      </c>
      <c r="D31" t="s">
        <v>2095</v>
      </c>
      <c r="E31" s="9">
        <v>0.61</v>
      </c>
      <c r="F31">
        <v>12</v>
      </c>
      <c r="G31" t="str">
        <f>"Best by "&amp;J31&amp;"/"&amp;I31</f>
        <v>Best by 10/24</v>
      </c>
      <c r="I31">
        <v>24</v>
      </c>
      <c r="J31">
        <v>10</v>
      </c>
      <c r="K31">
        <v>0.30160956730110633</v>
      </c>
      <c r="L31">
        <v>0.76289095455763567</v>
      </c>
      <c r="M31">
        <v>445</v>
      </c>
    </row>
    <row r="32" spans="1:13">
      <c r="A32" s="14" t="str">
        <f>"INSERT `leaf_db`.`"&amp;$A$2&amp;"` ( `" &amp; _xlfn.TEXTJOIN("`,`",FALSE,$B$2:$G$2)&amp;"` ) VALUE (""" &amp; _xlfn.TEXTJOIN(""",""",FALSE,B32:G32) &amp; """);"</f>
        <v>INSERT `leaf_db`.`Product` ( `ProductID`,`SupplierID`,`ProductName`,`Price`,`Quantity`,`Comments` ) VALUE ("30000030","20000002","Water, Glaceau Smartwater","1.03","7","Best by 8/24");</v>
      </c>
      <c r="B32">
        <v>30000030</v>
      </c>
      <c r="C32">
        <v>20000002</v>
      </c>
      <c r="D32" t="s">
        <v>2099</v>
      </c>
      <c r="E32" s="9">
        <v>1.03</v>
      </c>
      <c r="F32">
        <v>7</v>
      </c>
      <c r="G32" t="str">
        <f>"Best by "&amp;J32&amp;"/"&amp;I32</f>
        <v>Best by 8/24</v>
      </c>
      <c r="I32">
        <v>24</v>
      </c>
      <c r="J32">
        <v>8</v>
      </c>
      <c r="K32">
        <v>0.29987697927173729</v>
      </c>
      <c r="L32">
        <v>2.8725737116599537E-2</v>
      </c>
      <c r="M32">
        <v>569</v>
      </c>
    </row>
    <row r="33" spans="1:13">
      <c r="A33" s="14" t="str">
        <f>"INSERT `leaf_db`.`"&amp;$A$2&amp;"` ( `" &amp; _xlfn.TEXTJOIN("`,`",FALSE,$B$2:$G$2)&amp;"` ) VALUE (""" &amp; _xlfn.TEXTJOIN(""",""",FALSE,B33:G33) &amp; """);"</f>
        <v>INSERT `leaf_db`.`Product` ( `ProductID`,`SupplierID`,`ProductName`,`Price`,`Quantity`,`Comments` ) VALUE ("30000031","20000002","Water, Kirkland Signature Alkaline","0.56","9","Best by 3/4");</v>
      </c>
      <c r="B33">
        <v>30000031</v>
      </c>
      <c r="C33">
        <v>20000002</v>
      </c>
      <c r="D33" t="s">
        <v>2103</v>
      </c>
      <c r="E33" s="9">
        <v>0.56000000000000005</v>
      </c>
      <c r="F33">
        <v>9</v>
      </c>
      <c r="G33" t="str">
        <f>"Best by "&amp;J33&amp;"/"&amp;I33</f>
        <v>Best by 3/4</v>
      </c>
      <c r="I33">
        <v>4</v>
      </c>
      <c r="J33">
        <v>3</v>
      </c>
      <c r="K33">
        <v>0.55451175823190879</v>
      </c>
      <c r="L33">
        <v>0.56241651893676392</v>
      </c>
      <c r="M33">
        <v>42</v>
      </c>
    </row>
    <row r="34" spans="1:13">
      <c r="A34" s="14" t="str">
        <f>"INSERT `leaf_db`.`"&amp;$A$2&amp;"` ( `" &amp; _xlfn.TEXTJOIN("`,`",FALSE,$B$2:$G$2)&amp;"` ) VALUE (""" &amp; _xlfn.TEXTJOIN(""",""",FALSE,B34:G34) &amp; """);"</f>
        <v>INSERT `leaf_db`.`Product` ( `ProductID`,`SupplierID`,`ProductName`,`Price`,`Quantity`,`Comments` ) VALUE ("30000032","20000002","Water, Kirkland Signature Drinking Water","0.24","8","Best by 10/9");</v>
      </c>
      <c r="B34">
        <v>30000032</v>
      </c>
      <c r="C34">
        <v>20000002</v>
      </c>
      <c r="D34" t="s">
        <v>2107</v>
      </c>
      <c r="E34" s="9">
        <v>0.24</v>
      </c>
      <c r="F34">
        <v>8</v>
      </c>
      <c r="G34" t="str">
        <f>"Best by "&amp;J34&amp;"/"&amp;I34</f>
        <v>Best by 10/9</v>
      </c>
      <c r="I34">
        <v>9</v>
      </c>
      <c r="J34">
        <v>10</v>
      </c>
      <c r="K34">
        <v>5.3466640855160064E-2</v>
      </c>
      <c r="L34">
        <v>0.98586923656227465</v>
      </c>
      <c r="M34">
        <v>446</v>
      </c>
    </row>
    <row r="35" spans="1:13">
      <c r="A35" s="14" t="str">
        <f>"INSERT `leaf_db`.`"&amp;$A$2&amp;"` ( `" &amp; _xlfn.TEXTJOIN("`,`",FALSE,$B$2:$G$2)&amp;"` ) VALUE (""" &amp; _xlfn.TEXTJOIN(""",""",FALSE,B35:G35) &amp; """);"</f>
        <v>INSERT `leaf_db`.`Product` ( `ProductID`,`SupplierID`,`ProductName`,`Price`,`Quantity`,`Comments` ) VALUE ("30000033","20000002","Water, Kirkland Signature Premium","0.07","9","Best by 10/23");</v>
      </c>
      <c r="B35">
        <v>30000033</v>
      </c>
      <c r="C35">
        <v>20000002</v>
      </c>
      <c r="D35" t="s">
        <v>2111</v>
      </c>
      <c r="E35" s="9">
        <v>7.0000000000000007E-2</v>
      </c>
      <c r="F35">
        <v>9</v>
      </c>
      <c r="G35" t="str">
        <f>"Best by "&amp;J35&amp;"/"&amp;I35</f>
        <v>Best by 10/23</v>
      </c>
      <c r="I35">
        <v>23</v>
      </c>
      <c r="J35">
        <v>10</v>
      </c>
      <c r="K35">
        <v>5.8543697582744358E-2</v>
      </c>
      <c r="L35">
        <v>0.26363018355610357</v>
      </c>
      <c r="M35">
        <v>486</v>
      </c>
    </row>
    <row r="36" spans="1:13">
      <c r="A36" s="14" t="str">
        <f>"INSERT `leaf_db`.`"&amp;$A$2&amp;"` ( `" &amp; _xlfn.TEXTJOIN("`,`",FALSE,$B$2:$G$2)&amp;"` ) VALUE (""" &amp; _xlfn.TEXTJOIN(""",""",FALSE,B36:G36) &amp; """);"</f>
        <v>INSERT `leaf_db`.`Product` ( `ProductID`,`SupplierID`,`ProductName`,`Price`,`Quantity`,`Comments` ) VALUE ("30000034","20000002","Water, Kirkland Signature Premium","0.1","15","Best by 2/18");</v>
      </c>
      <c r="B36">
        <v>30000034</v>
      </c>
      <c r="C36">
        <v>20000002</v>
      </c>
      <c r="D36" t="s">
        <v>2111</v>
      </c>
      <c r="E36" s="9">
        <v>0.1</v>
      </c>
      <c r="F36">
        <v>15</v>
      </c>
      <c r="G36" t="str">
        <f>"Best by "&amp;J36&amp;"/"&amp;I36</f>
        <v>Best by 2/18</v>
      </c>
      <c r="I36">
        <v>18</v>
      </c>
      <c r="J36">
        <v>2</v>
      </c>
      <c r="K36">
        <v>0.34322875530488117</v>
      </c>
      <c r="L36">
        <v>1.298371849792479E-2</v>
      </c>
      <c r="M36">
        <v>611</v>
      </c>
    </row>
    <row r="37" spans="1:13">
      <c r="A37" s="14" t="str">
        <f>"INSERT `leaf_db`.`"&amp;$A$2&amp;"` ( `" &amp; _xlfn.TEXTJOIN("`,`",FALSE,$B$2:$G$2)&amp;"` ) VALUE (""" &amp; _xlfn.TEXTJOIN(""",""",FALSE,B37:G37) &amp; """);"</f>
        <v>INSERT `leaf_db`.`Product` ( `ProductID`,`SupplierID`,`ProductName`,`Price`,`Quantity`,`Comments` ) VALUE ("30000035","20000002","Butter, Kerrygold Salted Butter","6.5","4","");</v>
      </c>
      <c r="B37">
        <v>30000035</v>
      </c>
      <c r="C37">
        <v>20000002</v>
      </c>
      <c r="D37" t="s">
        <v>2123</v>
      </c>
      <c r="E37" s="9">
        <v>6.5</v>
      </c>
      <c r="F37">
        <v>4</v>
      </c>
      <c r="K37">
        <v>0.85383356797030929</v>
      </c>
      <c r="L37">
        <v>0.81021595999843732</v>
      </c>
      <c r="M37">
        <v>609</v>
      </c>
    </row>
    <row r="38" spans="1:13">
      <c r="A38" s="14" t="str">
        <f>"INSERT `leaf_db`.`"&amp;$A$2&amp;"` ( `" &amp; _xlfn.TEXTJOIN("`,`",FALSE,$B$2:$G$2)&amp;"` ) VALUE (""" &amp; _xlfn.TEXTJOIN(""",""",FALSE,B38:G38) &amp; """);"</f>
        <v>INSERT `leaf_db`.`Product` ( `ProductID`,`SupplierID`,`ProductName`,`Price`,`Quantity`,`Comments` ) VALUE ("30000036","20000002","Butter, Kirkland Signature Organic Butter Quarters","4.85","10","Best by 5/27");</v>
      </c>
      <c r="B38">
        <v>30000036</v>
      </c>
      <c r="C38">
        <v>20000002</v>
      </c>
      <c r="D38" t="s">
        <v>2130</v>
      </c>
      <c r="E38" s="9">
        <v>4.8499999999999996</v>
      </c>
      <c r="F38">
        <v>10</v>
      </c>
      <c r="G38" t="str">
        <f>"Best by "&amp;J38&amp;"/"&amp;I38</f>
        <v>Best by 5/27</v>
      </c>
      <c r="I38">
        <v>27</v>
      </c>
      <c r="J38">
        <v>5</v>
      </c>
      <c r="K38">
        <v>0.3961442181685163</v>
      </c>
      <c r="L38">
        <v>0.9221535839196352</v>
      </c>
      <c r="M38">
        <v>162</v>
      </c>
    </row>
    <row r="39" spans="1:13">
      <c r="A39" s="14" t="str">
        <f>"INSERT `leaf_db`.`"&amp;$A$2&amp;"` ( `" &amp; _xlfn.TEXTJOIN("`,`",FALSE,$B$2:$G$2)&amp;"` ) VALUE (""" &amp; _xlfn.TEXTJOIN(""",""",FALSE,B39:G39) &amp; """);"</f>
        <v>INSERT `leaf_db`.`Product` ( `ProductID`,`SupplierID`,`ProductName`,`Price`,`Quantity`,`Comments` ) VALUE ("30000037","20000002","Butter, Kirkland Signature Salted Butter Solids","2.15","1","Best by 9/5");</v>
      </c>
      <c r="B39">
        <v>30000037</v>
      </c>
      <c r="C39">
        <v>20000002</v>
      </c>
      <c r="D39" t="s">
        <v>2133</v>
      </c>
      <c r="E39" s="9">
        <v>2.15</v>
      </c>
      <c r="F39">
        <v>1</v>
      </c>
      <c r="G39" t="str">
        <f>"Best by "&amp;J39&amp;"/"&amp;I39</f>
        <v>Best by 9/5</v>
      </c>
      <c r="I39">
        <v>5</v>
      </c>
      <c r="J39">
        <v>9</v>
      </c>
      <c r="K39">
        <v>0.32374339424797283</v>
      </c>
      <c r="L39">
        <v>0.18914658884604596</v>
      </c>
      <c r="M39">
        <v>283</v>
      </c>
    </row>
    <row r="40" spans="1:13">
      <c r="A40" s="14" t="str">
        <f>"INSERT `leaf_db`.`"&amp;$A$2&amp;"` ( `" &amp; _xlfn.TEXTJOIN("`,`",FALSE,$B$2:$G$2)&amp;"` ) VALUE (""" &amp; _xlfn.TEXTJOIN(""",""",FALSE,B40:G40) &amp; """);"</f>
        <v>INSERT `leaf_db`.`Product` ( `ProductID`,`SupplierID`,`ProductName`,`Price`,`Quantity`,`Comments` ) VALUE ("30000038","20000002","Cheese, Appenzeller imported from Switzerland","16.99","14","Best by 10/29");</v>
      </c>
      <c r="B40">
        <v>30000038</v>
      </c>
      <c r="C40">
        <v>20000002</v>
      </c>
      <c r="D40" t="s">
        <v>2136</v>
      </c>
      <c r="E40" s="9">
        <v>16.989999999999998</v>
      </c>
      <c r="F40">
        <v>14</v>
      </c>
      <c r="G40" t="str">
        <f>"Best by "&amp;J40&amp;"/"&amp;I40</f>
        <v>Best by 10/29</v>
      </c>
      <c r="I40">
        <v>29</v>
      </c>
      <c r="J40">
        <v>10</v>
      </c>
      <c r="K40">
        <v>0.13248735068294015</v>
      </c>
      <c r="L40">
        <v>0.72235182091131822</v>
      </c>
      <c r="M40">
        <v>198</v>
      </c>
    </row>
    <row r="41" spans="1:13">
      <c r="A41" s="14" t="str">
        <f>"INSERT `leaf_db`.`"&amp;$A$2&amp;"` ( `" &amp; _xlfn.TEXTJOIN("`,`",FALSE,$B$2:$G$2)&amp;"` ) VALUE (""" &amp; _xlfn.TEXTJOIN(""",""",FALSE,B41:G41) &amp; """);"</f>
        <v>INSERT `leaf_db`.`Product` ( `ProductID`,`SupplierID`,`ProductName`,`Price`,`Quantity`,`Comments` ) VALUE ("30000039","20000003","Cheese, Beecher's Flagship","10.59","20","Best by 7/5");</v>
      </c>
      <c r="B41">
        <v>30000039</v>
      </c>
      <c r="C41">
        <v>20000003</v>
      </c>
      <c r="D41" t="s">
        <v>2142</v>
      </c>
      <c r="E41" s="9">
        <v>10.59</v>
      </c>
      <c r="F41">
        <v>20</v>
      </c>
      <c r="G41" t="str">
        <f>"Best by "&amp;J41&amp;"/"&amp;I41</f>
        <v>Best by 7/5</v>
      </c>
      <c r="I41">
        <v>5</v>
      </c>
      <c r="J41">
        <v>7</v>
      </c>
      <c r="K41">
        <v>0.50618019894474253</v>
      </c>
      <c r="L41">
        <v>0.45191187290674328</v>
      </c>
      <c r="M41">
        <v>218</v>
      </c>
    </row>
    <row r="42" spans="1:13">
      <c r="A42" s="14" t="str">
        <f>"INSERT `leaf_db`.`"&amp;$A$2&amp;"` ( `" &amp; _xlfn.TEXTJOIN("`,`",FALSE,$B$2:$G$2)&amp;"` ) VALUE (""" &amp; _xlfn.TEXTJOIN(""",""",FALSE,B42:G42) &amp; """);"</f>
        <v>INSERT `leaf_db`.`Product` ( `ProductID`,`SupplierID`,`ProductName`,`Price`,`Quantity`,`Comments` ) VALUE ("30000040","20000003","Cheese, Beecher's Smoked Flagship","13.39","15","Best by 3/15");</v>
      </c>
      <c r="B42">
        <v>30000040</v>
      </c>
      <c r="C42">
        <v>20000003</v>
      </c>
      <c r="D42" t="s">
        <v>2144</v>
      </c>
      <c r="E42" s="9">
        <v>13.39</v>
      </c>
      <c r="F42">
        <v>15</v>
      </c>
      <c r="G42" t="str">
        <f>"Best by "&amp;J42&amp;"/"&amp;I42</f>
        <v>Best by 3/15</v>
      </c>
      <c r="I42">
        <v>15</v>
      </c>
      <c r="J42">
        <v>3</v>
      </c>
      <c r="K42">
        <v>1.3956138153214726E-2</v>
      </c>
      <c r="L42">
        <v>0.15132050545538689</v>
      </c>
      <c r="M42">
        <v>418</v>
      </c>
    </row>
    <row r="43" spans="1:13">
      <c r="A43" s="14" t="str">
        <f>"INSERT `leaf_db`.`"&amp;$A$2&amp;"` ( `" &amp; _xlfn.TEXTJOIN("`,`",FALSE,$B$2:$G$2)&amp;"` ) VALUE (""" &amp; _xlfn.TEXTJOIN(""",""",FALSE,B43:G43) &amp; """);"</f>
        <v>INSERT `leaf_db`.`Product` ( `ProductID`,`SupplierID`,`ProductName`,`Price`,`Quantity`,`Comments` ) VALUE ("30000041","20000003","Cheese, Belgioioso Crumbled Gorgonzola","5.13","20","Best by 1/8");</v>
      </c>
      <c r="B43">
        <v>30000041</v>
      </c>
      <c r="C43">
        <v>20000003</v>
      </c>
      <c r="D43" t="s">
        <v>2148</v>
      </c>
      <c r="E43" s="9">
        <v>5.13</v>
      </c>
      <c r="F43">
        <v>20</v>
      </c>
      <c r="G43" t="str">
        <f>"Best by "&amp;J43&amp;"/"&amp;I43</f>
        <v>Best by 1/8</v>
      </c>
      <c r="I43">
        <v>8</v>
      </c>
      <c r="J43">
        <v>1</v>
      </c>
      <c r="K43">
        <v>0.52918686004826598</v>
      </c>
      <c r="L43">
        <v>0.23245100480475711</v>
      </c>
      <c r="M43">
        <v>471</v>
      </c>
    </row>
    <row r="44" spans="1:13">
      <c r="A44" s="14" t="str">
        <f>"INSERT `leaf_db`.`"&amp;$A$2&amp;"` ( `" &amp; _xlfn.TEXTJOIN("`,`",FALSE,$B$2:$G$2)&amp;"` ) VALUE (""" &amp; _xlfn.TEXTJOIN(""",""",FALSE,B44:G44) &amp; """);"</f>
        <v>INSERT `leaf_db`.`Product` ( `ProductID`,`SupplierID`,`ProductName`,`Price`,`Quantity`,`Comments` ) VALUE ("30000042","20000003","Cheese, Belgioioso, Mild Provolone","4.5","19","");</v>
      </c>
      <c r="B44">
        <v>30000042</v>
      </c>
      <c r="C44">
        <v>20000003</v>
      </c>
      <c r="D44" t="s">
        <v>2150</v>
      </c>
      <c r="E44" s="9">
        <v>4.5</v>
      </c>
      <c r="F44">
        <v>19</v>
      </c>
      <c r="K44">
        <v>0.84791896913435949</v>
      </c>
      <c r="L44">
        <v>0.9351777559562604</v>
      </c>
      <c r="M44">
        <v>304</v>
      </c>
    </row>
    <row r="45" spans="1:13">
      <c r="A45" s="14" t="str">
        <f>"INSERT `leaf_db`.`"&amp;$A$2&amp;"` ( `" &amp; _xlfn.TEXTJOIN("`,`",FALSE,$B$2:$G$2)&amp;"` ) VALUE (""" &amp; _xlfn.TEXTJOIN(""",""",FALSE,B45:G45) &amp; """);"</f>
        <v>INSERT `leaf_db`.`Product` ( `ProductID`,`SupplierID`,`ProductName`,`Price`,`Quantity`,`Comments` ) VALUE ("30000043","20000003","Cheese, Belgioioso Mozzarella Snack Pack","6.33","9","Best by 2/12");</v>
      </c>
      <c r="B45">
        <v>30000043</v>
      </c>
      <c r="C45">
        <v>20000003</v>
      </c>
      <c r="D45" t="s">
        <v>2151</v>
      </c>
      <c r="E45" s="9">
        <v>6.33</v>
      </c>
      <c r="F45">
        <v>9</v>
      </c>
      <c r="G45" t="str">
        <f>"Best by "&amp;J45&amp;"/"&amp;I45</f>
        <v>Best by 2/12</v>
      </c>
      <c r="I45">
        <v>12</v>
      </c>
      <c r="J45">
        <v>2</v>
      </c>
      <c r="K45">
        <v>0.15631954203801091</v>
      </c>
      <c r="L45">
        <v>0.16089270610078676</v>
      </c>
      <c r="M45">
        <v>462</v>
      </c>
    </row>
    <row r="46" spans="1:13">
      <c r="A46" s="14" t="str">
        <f>"INSERT `leaf_db`.`"&amp;$A$2&amp;"` ( `" &amp; _xlfn.TEXTJOIN("`,`",FALSE,$B$2:$G$2)&amp;"` ) VALUE (""" &amp; _xlfn.TEXTJOIN(""",""",FALSE,B46:G46) &amp; """);"</f>
        <v>INSERT `leaf_db`.`Product` ( `ProductID`,`SupplierID`,`ProductName`,`Price`,`Quantity`,`Comments` ) VALUE ("30000044","20000003","Cheese, Boursin","0.58","7","");</v>
      </c>
      <c r="B46">
        <v>30000044</v>
      </c>
      <c r="C46">
        <v>20000003</v>
      </c>
      <c r="D46" t="s">
        <v>2155</v>
      </c>
      <c r="E46" s="9">
        <v>0.57999999999999996</v>
      </c>
      <c r="F46">
        <v>7</v>
      </c>
      <c r="K46">
        <v>0.98658128195865902</v>
      </c>
      <c r="L46">
        <v>0.84752971357731677</v>
      </c>
      <c r="M46">
        <v>244</v>
      </c>
    </row>
    <row r="47" spans="1:13">
      <c r="A47" s="14" t="str">
        <f>"INSERT `leaf_db`.`"&amp;$A$2&amp;"` ( `" &amp; _xlfn.TEXTJOIN("`,`",FALSE,$B$2:$G$2)&amp;"` ) VALUE (""" &amp; _xlfn.TEXTJOIN(""",""",FALSE,B47:G47) &amp; """);"</f>
        <v>INSERT `leaf_db`.`Product` ( `ProductID`,`SupplierID`,`ProductName`,`Price`,`Quantity`,`Comments` ) VALUE ("30000045","20000003","Cheese, Champignon Cambozola","10.99","19","Best by 9/8");</v>
      </c>
      <c r="B47">
        <v>30000045</v>
      </c>
      <c r="C47">
        <v>20000003</v>
      </c>
      <c r="D47" t="s">
        <v>2163</v>
      </c>
      <c r="E47" s="9">
        <v>10.99</v>
      </c>
      <c r="F47">
        <v>19</v>
      </c>
      <c r="G47" t="str">
        <f>"Best by "&amp;J47&amp;"/"&amp;I47</f>
        <v>Best by 9/8</v>
      </c>
      <c r="I47">
        <v>8</v>
      </c>
      <c r="J47">
        <v>9</v>
      </c>
      <c r="K47">
        <v>6.7400091298465137E-2</v>
      </c>
      <c r="L47">
        <v>0.77037757570252241</v>
      </c>
      <c r="M47">
        <v>531</v>
      </c>
    </row>
    <row r="48" spans="1:13">
      <c r="A48" s="14" t="str">
        <f>"INSERT `leaf_db`.`"&amp;$A$2&amp;"` ( `" &amp; _xlfn.TEXTJOIN("`,`",FALSE,$B$2:$G$2)&amp;"` ) VALUE (""" &amp; _xlfn.TEXTJOIN(""",""",FALSE,B48:G48) &amp; """);"</f>
        <v>INSERT `leaf_db`.`Product` ( `ProductID`,`SupplierID`,`ProductName`,`Price`,`Quantity`,`Comments` ) VALUE ("30000046","20000003","Cheese, Coastal English Cheddar","6.99","11","Best by 7/6");</v>
      </c>
      <c r="B48">
        <v>30000046</v>
      </c>
      <c r="C48">
        <v>20000003</v>
      </c>
      <c r="D48" t="s">
        <v>2165</v>
      </c>
      <c r="E48" s="9">
        <v>6.99</v>
      </c>
      <c r="F48">
        <v>11</v>
      </c>
      <c r="G48" t="str">
        <f>"Best by "&amp;J48&amp;"/"&amp;I48</f>
        <v>Best by 7/6</v>
      </c>
      <c r="I48">
        <v>6</v>
      </c>
      <c r="J48">
        <v>7</v>
      </c>
      <c r="K48">
        <v>0.6231284943741402</v>
      </c>
      <c r="L48">
        <v>0.70444728569123705</v>
      </c>
      <c r="M48">
        <v>40</v>
      </c>
    </row>
    <row r="49" spans="1:13">
      <c r="A49" s="14" t="str">
        <f>"INSERT `leaf_db`.`"&amp;$A$2&amp;"` ( `" &amp; _xlfn.TEXTJOIN("`,`",FALSE,$B$2:$G$2)&amp;"` ) VALUE (""" &amp; _xlfn.TEXTJOIN(""",""",FALSE,B49:G49) &amp; """);"</f>
        <v>INSERT `leaf_db`.`Product` ( `ProductID`,`SupplierID`,`ProductName`,`Price`,`Quantity`,`Comments` ) VALUE ("30000047","20000003","Cheese, Emmi Roth Le Gruyere","10.99","11","");</v>
      </c>
      <c r="B49">
        <v>30000047</v>
      </c>
      <c r="C49">
        <v>20000003</v>
      </c>
      <c r="D49" t="s">
        <v>2171</v>
      </c>
      <c r="E49" s="9">
        <v>10.99</v>
      </c>
      <c r="F49">
        <v>11</v>
      </c>
      <c r="K49">
        <v>0.63073452889176895</v>
      </c>
      <c r="L49">
        <v>0.68903343394873418</v>
      </c>
      <c r="M49">
        <v>387</v>
      </c>
    </row>
    <row r="50" spans="1:13">
      <c r="A50" s="14" t="str">
        <f>"INSERT `leaf_db`.`"&amp;$A$2&amp;"` ( `" &amp; _xlfn.TEXTJOIN("`,`",FALSE,$B$2:$G$2)&amp;"` ) VALUE (""" &amp; _xlfn.TEXTJOIN(""",""",FALSE,B50:G50) &amp; """);"</f>
        <v>INSERT `leaf_db`.`Product` ( `ProductID`,`SupplierID`,`ProductName`,`Price`,`Quantity`,`Comments` ) VALUE ("30000048","20000003","Cheese, Jarlsberg Norwegian Swiss","5.55","4","Best by 3/11");</v>
      </c>
      <c r="B50">
        <v>30000048</v>
      </c>
      <c r="C50">
        <v>20000003</v>
      </c>
      <c r="D50" t="s">
        <v>2186</v>
      </c>
      <c r="E50" s="9">
        <v>5.55</v>
      </c>
      <c r="F50">
        <v>4</v>
      </c>
      <c r="G50" t="str">
        <f>"Best by "&amp;J50&amp;"/"&amp;I50</f>
        <v>Best by 3/11</v>
      </c>
      <c r="I50">
        <v>11</v>
      </c>
      <c r="J50">
        <v>3</v>
      </c>
      <c r="K50">
        <v>0.4900043662560325</v>
      </c>
      <c r="L50">
        <v>0.30467134382946492</v>
      </c>
      <c r="M50">
        <v>542</v>
      </c>
    </row>
    <row r="51" spans="1:13">
      <c r="A51" s="14" t="str">
        <f>"INSERT `leaf_db`.`"&amp;$A$2&amp;"` ( `" &amp; _xlfn.TEXTJOIN("`,`",FALSE,$B$2:$G$2)&amp;"` ) VALUE (""" &amp; _xlfn.TEXTJOIN(""",""",FALSE,B51:G51) &amp; """);"</f>
        <v>INSERT `leaf_db`.`Product` ( `ProductID`,`SupplierID`,`ProductName`,`Price`,`Quantity`,`Comments` ) VALUE ("30000049","20000003","Cheese, Kerrygold Dubliner","5.89","10","Best by 4/6");</v>
      </c>
      <c r="B51">
        <v>30000049</v>
      </c>
      <c r="C51">
        <v>20000003</v>
      </c>
      <c r="D51" t="s">
        <v>2191</v>
      </c>
      <c r="E51" s="9">
        <v>5.89</v>
      </c>
      <c r="F51">
        <v>10</v>
      </c>
      <c r="G51" t="str">
        <f>"Best by "&amp;J51&amp;"/"&amp;I51</f>
        <v>Best by 4/6</v>
      </c>
      <c r="I51">
        <v>6</v>
      </c>
      <c r="J51">
        <v>4</v>
      </c>
      <c r="K51">
        <v>0.45731138451449638</v>
      </c>
      <c r="L51">
        <v>0.7305488343019747</v>
      </c>
      <c r="M51">
        <v>414</v>
      </c>
    </row>
    <row r="52" spans="1:13">
      <c r="A52" s="14" t="str">
        <f>"INSERT `leaf_db`.`"&amp;$A$2&amp;"` ( `" &amp; _xlfn.TEXTJOIN("`,`",FALSE,$B$2:$G$2)&amp;"` ) VALUE (""" &amp; _xlfn.TEXTJOIN(""",""",FALSE,B52:G52) &amp; """);"</f>
        <v>INSERT `leaf_db`.`Product` ( `ProductID`,`SupplierID`,`ProductName`,`Price`,`Quantity`,`Comments` ) VALUE ("30000050","20000003","Cheese, Kirkland Signature, Goat","5.17","8","");</v>
      </c>
      <c r="B52">
        <v>30000050</v>
      </c>
      <c r="C52">
        <v>20000003</v>
      </c>
      <c r="D52" t="s">
        <v>2199</v>
      </c>
      <c r="E52" s="9">
        <v>5.17</v>
      </c>
      <c r="F52">
        <v>8</v>
      </c>
      <c r="K52">
        <v>0.67345931487002608</v>
      </c>
      <c r="L52">
        <v>0.33258039685124074</v>
      </c>
      <c r="M52">
        <v>213</v>
      </c>
    </row>
    <row r="53" spans="1:13">
      <c r="A53" s="14" t="str">
        <f>"INSERT `leaf_db`.`"&amp;$A$2&amp;"` ( `" &amp; _xlfn.TEXTJOIN("`,`",FALSE,$B$2:$G$2)&amp;"` ) VALUE (""" &amp; _xlfn.TEXTJOIN(""",""",FALSE,B53:G53) &amp; """);"</f>
        <v>INSERT `leaf_db`.`Product` ( `ProductID`,`SupplierID`,`ProductName`,`Price`,`Quantity`,`Comments` ) VALUE ("30000051","20000003","Cheese, Kirkland Signature, Italian Pecorino Romano","6.49","2","Best by 8/24");</v>
      </c>
      <c r="B53">
        <v>30000051</v>
      </c>
      <c r="C53">
        <v>20000003</v>
      </c>
      <c r="D53" t="s">
        <v>2206</v>
      </c>
      <c r="E53" s="9">
        <v>6.49</v>
      </c>
      <c r="F53">
        <v>2</v>
      </c>
      <c r="G53" t="str">
        <f>"Best by "&amp;J53&amp;"/"&amp;I53</f>
        <v>Best by 8/24</v>
      </c>
      <c r="I53">
        <v>24</v>
      </c>
      <c r="J53">
        <v>8</v>
      </c>
      <c r="K53">
        <v>0.56389153665928382</v>
      </c>
      <c r="L53">
        <v>0.55335796275708937</v>
      </c>
      <c r="M53">
        <v>204</v>
      </c>
    </row>
    <row r="54" spans="1:13">
      <c r="A54" s="14" t="str">
        <f>"INSERT `leaf_db`.`"&amp;$A$2&amp;"` ( `" &amp; _xlfn.TEXTJOIN("`,`",FALSE,$B$2:$G$2)&amp;"` ) VALUE (""" &amp; _xlfn.TEXTJOIN(""",""",FALSE,B54:G54) &amp; """);"</f>
        <v>INSERT `leaf_db`.`Product` ( `ProductID`,`SupplierID`,`ProductName`,`Price`,`Quantity`,`Comments` ) VALUE ("30000052","20000003","Cheese, Kirkland Signature, Mild Cheddar, block","2.75","4","Best by 11/24");</v>
      </c>
      <c r="B54">
        <v>30000052</v>
      </c>
      <c r="C54">
        <v>20000003</v>
      </c>
      <c r="D54" t="s">
        <v>2208</v>
      </c>
      <c r="E54" s="9">
        <v>2.75</v>
      </c>
      <c r="F54">
        <v>4</v>
      </c>
      <c r="G54" t="str">
        <f>"Best by "&amp;J54&amp;"/"&amp;I54</f>
        <v>Best by 11/24</v>
      </c>
      <c r="I54">
        <v>24</v>
      </c>
      <c r="J54">
        <v>11</v>
      </c>
      <c r="K54">
        <v>0.1342403810053191</v>
      </c>
      <c r="L54">
        <v>0.4506148436249735</v>
      </c>
      <c r="M54">
        <v>254</v>
      </c>
    </row>
    <row r="55" spans="1:13">
      <c r="A55" s="14" t="str">
        <f>"INSERT `leaf_db`.`"&amp;$A$2&amp;"` ( `" &amp; _xlfn.TEXTJOIN("`,`",FALSE,$B$2:$G$2)&amp;"` ) VALUE (""" &amp; _xlfn.TEXTJOIN(""",""",FALSE,B55:G55) &amp; """);"</f>
        <v>INSERT `leaf_db`.`Product` ( `ProductID`,`SupplierID`,`ProductName`,`Price`,`Quantity`,`Comments` ) VALUE ("30000053","20000003","Cheese, Kirkland Signature, Mild Cheddar, block","2.78","14","Best by 6/30");</v>
      </c>
      <c r="B55">
        <v>30000053</v>
      </c>
      <c r="C55">
        <v>20000003</v>
      </c>
      <c r="D55" t="s">
        <v>2208</v>
      </c>
      <c r="E55" s="9">
        <v>2.78</v>
      </c>
      <c r="F55">
        <v>14</v>
      </c>
      <c r="G55" t="str">
        <f>"Best by "&amp;J55&amp;"/"&amp;I55</f>
        <v>Best by 6/30</v>
      </c>
      <c r="I55">
        <v>30</v>
      </c>
      <c r="J55">
        <v>6</v>
      </c>
      <c r="K55">
        <v>0.28701767847766524</v>
      </c>
      <c r="L55">
        <v>0.79579355557148423</v>
      </c>
      <c r="M55">
        <v>139</v>
      </c>
    </row>
    <row r="56" spans="1:13">
      <c r="A56" s="14" t="str">
        <f>"INSERT `leaf_db`.`"&amp;$A$2&amp;"` ( `" &amp; _xlfn.TEXTJOIN("`,`",FALSE,$B$2:$G$2)&amp;"` ) VALUE (""" &amp; _xlfn.TEXTJOIN(""",""",FALSE,B56:G56) &amp; """);"</f>
        <v>INSERT `leaf_db`.`Product` ( `ProductID`,`SupplierID`,`ProductName`,`Price`,`Quantity`,`Comments` ) VALUE ("30000054","20000003","Cheese, Kirkland Signature, Mexican Blend, shredded","2.92","5","Best by 2/1");</v>
      </c>
      <c r="B56">
        <v>30000054</v>
      </c>
      <c r="C56">
        <v>20000003</v>
      </c>
      <c r="D56" t="s">
        <v>2211</v>
      </c>
      <c r="E56" s="9">
        <v>2.92</v>
      </c>
      <c r="F56">
        <v>5</v>
      </c>
      <c r="G56" t="str">
        <f>"Best by "&amp;J56&amp;"/"&amp;I56</f>
        <v>Best by 2/1</v>
      </c>
      <c r="I56">
        <v>1</v>
      </c>
      <c r="J56">
        <v>2</v>
      </c>
      <c r="K56">
        <v>0.60727329500084193</v>
      </c>
      <c r="L56">
        <v>0.46283181256989459</v>
      </c>
      <c r="M56">
        <v>178</v>
      </c>
    </row>
    <row r="57" spans="1:13">
      <c r="A57" s="14" t="str">
        <f>"INSERT `leaf_db`.`"&amp;$A$2&amp;"` ( `" &amp; _xlfn.TEXTJOIN("`,`",FALSE,$B$2:$G$2)&amp;"` ) VALUE (""" &amp; _xlfn.TEXTJOIN(""",""",FALSE,B57:G57) &amp; """);"</f>
        <v>INSERT `leaf_db`.`Product` ( `ProductID`,`SupplierID`,`ProductName`,`Price`,`Quantity`,`Comments` ) VALUE ("30000055","20000003","Cheese, Kirkland Signature, Mozzarella, shredded","2.72","15","");</v>
      </c>
      <c r="B57">
        <v>30000055</v>
      </c>
      <c r="C57">
        <v>20000003</v>
      </c>
      <c r="D57" t="s">
        <v>2213</v>
      </c>
      <c r="E57" s="9">
        <v>2.72</v>
      </c>
      <c r="F57">
        <v>15</v>
      </c>
      <c r="K57">
        <v>0.67503876441100052</v>
      </c>
      <c r="L57">
        <v>0.70250567957778087</v>
      </c>
      <c r="M57">
        <v>251</v>
      </c>
    </row>
    <row r="58" spans="1:13">
      <c r="A58" s="14" t="str">
        <f>"INSERT `leaf_db`.`"&amp;$A$2&amp;"` ( `" &amp; _xlfn.TEXTJOIN("`,`",FALSE,$B$2:$G$2)&amp;"` ) VALUE (""" &amp; _xlfn.TEXTJOIN(""",""",FALSE,B58:G58) &amp; """);"</f>
        <v>INSERT `leaf_db`.`Product` ( `ProductID`,`SupplierID`,`ProductName`,`Price`,`Quantity`,`Comments` ) VALUE ("30000056","20000003","Cheese, Kirkland Signature, Parmigiano Reggiano, shredded","14.76","17","");</v>
      </c>
      <c r="B58">
        <v>30000056</v>
      </c>
      <c r="C58">
        <v>20000003</v>
      </c>
      <c r="D58" t="s">
        <v>2215</v>
      </c>
      <c r="E58" s="9">
        <v>14.76</v>
      </c>
      <c r="F58">
        <v>17</v>
      </c>
      <c r="K58">
        <v>0.78301715104950609</v>
      </c>
      <c r="L58">
        <v>0.59811774218394309</v>
      </c>
      <c r="M58">
        <v>151</v>
      </c>
    </row>
    <row r="59" spans="1:13">
      <c r="A59" s="14" t="str">
        <f>"INSERT `leaf_db`.`"&amp;$A$2&amp;"` ( `" &amp; _xlfn.TEXTJOIN("`,`",FALSE,$B$2:$G$2)&amp;"` ) VALUE (""" &amp; _xlfn.TEXTJOIN(""",""",FALSE,B59:G59) &amp; """);"</f>
        <v>INSERT `leaf_db`.`Product` ( `ProductID`,`SupplierID`,`ProductName`,`Price`,`Quantity`,`Comments` ) VALUE ("30000057","20000003","Cheese, Kirkland Signature, Sharp Cheddar, block","3","8","Best by 3/12");</v>
      </c>
      <c r="B59">
        <v>30000057</v>
      </c>
      <c r="C59">
        <v>20000003</v>
      </c>
      <c r="D59" t="s">
        <v>2217</v>
      </c>
      <c r="E59" s="9">
        <v>3</v>
      </c>
      <c r="F59">
        <v>8</v>
      </c>
      <c r="G59" t="str">
        <f>"Best by "&amp;J59&amp;"/"&amp;I59</f>
        <v>Best by 3/12</v>
      </c>
      <c r="I59">
        <v>12</v>
      </c>
      <c r="J59">
        <v>3</v>
      </c>
      <c r="K59">
        <v>0.515798683202769</v>
      </c>
      <c r="L59">
        <v>0.60930197133197728</v>
      </c>
      <c r="M59">
        <v>331</v>
      </c>
    </row>
    <row r="60" spans="1:13">
      <c r="A60" s="14" t="str">
        <f>"INSERT `leaf_db`.`"&amp;$A$2&amp;"` ( `" &amp; _xlfn.TEXTJOIN("`,`",FALSE,$B$2:$G$2)&amp;"` ) VALUE (""" &amp; _xlfn.TEXTJOIN(""",""",FALSE,B60:G60) &amp; """);"</f>
        <v>INSERT `leaf_db`.`Product` ( `ProductID`,`SupplierID`,`ProductName`,`Price`,`Quantity`,`Comments` ) VALUE ("30000058","20000003","Cheese, Kolios Organic Greek Feta","6.99","8","");</v>
      </c>
      <c r="B60">
        <v>30000058</v>
      </c>
      <c r="C60">
        <v>20000003</v>
      </c>
      <c r="D60" t="s">
        <v>2222</v>
      </c>
      <c r="E60" s="9">
        <v>6.99</v>
      </c>
      <c r="F60">
        <v>8</v>
      </c>
      <c r="K60">
        <v>0.78000638387322441</v>
      </c>
      <c r="L60">
        <v>0.38343741439221057</v>
      </c>
      <c r="M60">
        <v>555</v>
      </c>
    </row>
    <row r="61" spans="1:13">
      <c r="A61" s="14" t="str">
        <f>"INSERT `leaf_db`.`"&amp;$A$2&amp;"` ( `" &amp; _xlfn.TEXTJOIN("`,`",FALSE,$B$2:$G$2)&amp;"` ) VALUE (""" &amp; _xlfn.TEXTJOIN(""",""",FALSE,B61:G61) &amp; """);"</f>
        <v>INSERT `leaf_db`.`Product` ( `ProductID`,`SupplierID`,`ProductName`,`Price`,`Quantity`,`Comments` ) VALUE ("30000059","20000003","Cheese, Organic Creamery Sharp Cheddar, organic","6.89","3","");</v>
      </c>
      <c r="B61">
        <v>30000059</v>
      </c>
      <c r="C61">
        <v>20000003</v>
      </c>
      <c r="D61" t="s">
        <v>2228</v>
      </c>
      <c r="E61" s="9">
        <v>6.89</v>
      </c>
      <c r="F61">
        <v>3</v>
      </c>
      <c r="K61">
        <v>0.64049376232983657</v>
      </c>
      <c r="L61">
        <v>0.63892813588994257</v>
      </c>
      <c r="M61">
        <v>124</v>
      </c>
    </row>
    <row r="62" spans="1:13">
      <c r="A62" s="14" t="str">
        <f>"INSERT `leaf_db`.`"&amp;$A$2&amp;"` ( `" &amp; _xlfn.TEXTJOIN("`,`",FALSE,$B$2:$G$2)&amp;"` ) VALUE (""" &amp; _xlfn.TEXTJOIN(""",""",FALSE,B62:G62) &amp; """);"</f>
        <v>INSERT `leaf_db`.`Product` ( `ProductID`,`SupplierID`,`ProductName`,`Price`,`Quantity`,`Comments` ) VALUE ("30000060","20000004","Cheese, President Feta, chunks","4.39","10","Best by 12/15");</v>
      </c>
      <c r="B62">
        <v>30000060</v>
      </c>
      <c r="C62">
        <v>20000004</v>
      </c>
      <c r="D62" t="s">
        <v>2233</v>
      </c>
      <c r="E62" s="9">
        <v>4.3899999999999997</v>
      </c>
      <c r="F62">
        <v>10</v>
      </c>
      <c r="G62" t="str">
        <f>"Best by "&amp;J62&amp;"/"&amp;I62</f>
        <v>Best by 12/15</v>
      </c>
      <c r="I62">
        <v>15</v>
      </c>
      <c r="J62">
        <v>12</v>
      </c>
      <c r="K62">
        <v>0.49957659260681631</v>
      </c>
      <c r="L62">
        <v>0.24093482085557794</v>
      </c>
      <c r="M62">
        <v>4</v>
      </c>
    </row>
    <row r="63" spans="1:13">
      <c r="A63" s="14" t="str">
        <f>"INSERT `leaf_db`.`"&amp;$A$2&amp;"` ( `" &amp; _xlfn.TEXTJOIN("`,`",FALSE,$B$2:$G$2)&amp;"` ) VALUE (""" &amp; _xlfn.TEXTJOIN(""",""",FALSE,B63:G63) &amp; """);"</f>
        <v>INSERT `leaf_db`.`Product` ( `ProductID`,`SupplierID`,`ProductName`,`Price`,`Quantity`,`Comments` ) VALUE ("30000061","20000004","Cheese, Sartori Merlot Bella Vitano","7.99","20","Best by 11/17");</v>
      </c>
      <c r="B63">
        <v>30000061</v>
      </c>
      <c r="C63">
        <v>20000004</v>
      </c>
      <c r="D63" t="s">
        <v>2244</v>
      </c>
      <c r="E63" s="9">
        <v>7.99</v>
      </c>
      <c r="F63">
        <v>20</v>
      </c>
      <c r="G63" t="str">
        <f>"Best by "&amp;J63&amp;"/"&amp;I63</f>
        <v>Best by 11/17</v>
      </c>
      <c r="I63">
        <v>17</v>
      </c>
      <c r="J63">
        <v>11</v>
      </c>
      <c r="K63">
        <v>0.52046374158201747</v>
      </c>
      <c r="L63">
        <v>5.6264853842256102E-3</v>
      </c>
      <c r="M63">
        <v>119</v>
      </c>
    </row>
    <row r="64" spans="1:13">
      <c r="A64" s="14" t="str">
        <f>"INSERT `leaf_db`.`"&amp;$A$2&amp;"` ( `" &amp; _xlfn.TEXTJOIN("`,`",FALSE,$B$2:$G$2)&amp;"` ) VALUE (""" &amp; _xlfn.TEXTJOIN(""",""",FALSE,B64:G64) &amp; """);"</f>
        <v>INSERT `leaf_db`.`Product` ( `ProductID`,`SupplierID`,`ProductName`,`Price`,`Quantity`,`Comments` ) VALUE ("30000062","20000004","Cheese, Schrieber American Sliced","0.11","12","");</v>
      </c>
      <c r="B64">
        <v>30000062</v>
      </c>
      <c r="C64">
        <v>20000004</v>
      </c>
      <c r="D64" t="s">
        <v>2245</v>
      </c>
      <c r="E64" s="9">
        <v>0.11</v>
      </c>
      <c r="F64">
        <v>12</v>
      </c>
      <c r="K64">
        <v>0.66040881544648555</v>
      </c>
      <c r="L64">
        <v>0.11961550600102144</v>
      </c>
      <c r="M64">
        <v>580</v>
      </c>
    </row>
    <row r="65" spans="1:13">
      <c r="A65" s="14" t="str">
        <f>"INSERT `leaf_db`.`"&amp;$A$2&amp;"` ( `" &amp; _xlfn.TEXTJOIN("`,`",FALSE,$B$2:$G$2)&amp;"` ) VALUE (""" &amp; _xlfn.TEXTJOIN(""",""",FALSE,B65:G65) &amp; """);"</f>
        <v>INSERT `leaf_db`.`Product` ( `ProductID`,`SupplierID`,`ProductName`,`Price`,`Quantity`,`Comments` ) VALUE ("30000063","20000004","Cheese, Tillamook Colby and Jack, sliced","3.99","13","Best by 8/27");</v>
      </c>
      <c r="B65">
        <v>30000063</v>
      </c>
      <c r="C65">
        <v>20000004</v>
      </c>
      <c r="D65" t="s">
        <v>2247</v>
      </c>
      <c r="E65" s="9">
        <v>3.99</v>
      </c>
      <c r="F65">
        <v>13</v>
      </c>
      <c r="G65" t="str">
        <f>"Best by "&amp;J65&amp;"/"&amp;I65</f>
        <v>Best by 8/27</v>
      </c>
      <c r="I65">
        <v>27</v>
      </c>
      <c r="J65">
        <v>8</v>
      </c>
      <c r="K65">
        <v>0.37964357961212425</v>
      </c>
      <c r="L65">
        <v>0.63161548522570621</v>
      </c>
      <c r="M65">
        <v>427</v>
      </c>
    </row>
    <row r="66" spans="1:13">
      <c r="A66" s="14" t="str">
        <f>"INSERT `leaf_db`.`"&amp;$A$2&amp;"` ( `" &amp; _xlfn.TEXTJOIN("`,`",FALSE,$B$2:$G$2)&amp;"` ) VALUE (""" &amp; _xlfn.TEXTJOIN(""",""",FALSE,B66:G66) &amp; """);"</f>
        <v>INSERT `leaf_db`.`Product` ( `ProductID`,`SupplierID`,`ProductName`,`Price`,`Quantity`,`Comments` ) VALUE ("30000064","20000004","Cheese, Tillamook Extra Sharp White Cheddar","5.4","2","Best by 6/2");</v>
      </c>
      <c r="B66">
        <v>30000064</v>
      </c>
      <c r="C66">
        <v>20000004</v>
      </c>
      <c r="D66" t="s">
        <v>2251</v>
      </c>
      <c r="E66" s="9">
        <v>5.4</v>
      </c>
      <c r="F66">
        <v>2</v>
      </c>
      <c r="G66" t="str">
        <f>"Best by "&amp;J66&amp;"/"&amp;I66</f>
        <v>Best by 6/2</v>
      </c>
      <c r="I66">
        <v>2</v>
      </c>
      <c r="J66">
        <v>6</v>
      </c>
      <c r="K66">
        <v>0.33396151109069572</v>
      </c>
      <c r="L66">
        <v>0.60218585792828994</v>
      </c>
      <c r="M66">
        <v>171</v>
      </c>
    </row>
    <row r="67" spans="1:13">
      <c r="A67" s="14" t="str">
        <f>"INSERT `leaf_db`.`"&amp;$A$2&amp;"` ( `" &amp; _xlfn.TEXTJOIN("`,`",FALSE,$B$2:$G$2)&amp;"` ) VALUE (""" &amp; _xlfn.TEXTJOIN(""",""",FALSE,B67:G67) &amp; """);"</f>
        <v>INSERT `leaf_db`.`Product` ( `ProductID`,`SupplierID`,`ProductName`,`Price`,`Quantity`,`Comments` ) VALUE ("30000065","20000004","Cheese, Tillamook Medium Cheddar, block","3.4","11","Best by 10/22");</v>
      </c>
      <c r="B67">
        <v>30000065</v>
      </c>
      <c r="C67">
        <v>20000004</v>
      </c>
      <c r="D67" t="s">
        <v>2253</v>
      </c>
      <c r="E67" s="9">
        <v>3.4</v>
      </c>
      <c r="F67">
        <v>11</v>
      </c>
      <c r="G67" t="str">
        <f>"Best by "&amp;J67&amp;"/"&amp;I67</f>
        <v>Best by 10/22</v>
      </c>
      <c r="I67">
        <v>22</v>
      </c>
      <c r="J67">
        <v>10</v>
      </c>
      <c r="K67">
        <v>0.21173846784276817</v>
      </c>
      <c r="L67">
        <v>0.59322797207377831</v>
      </c>
      <c r="M67">
        <v>71</v>
      </c>
    </row>
    <row r="68" spans="1:13">
      <c r="A68" s="14" t="str">
        <f>"INSERT `leaf_db`.`"&amp;$A$2&amp;"` ( `" &amp; _xlfn.TEXTJOIN("`,`",FALSE,$B$2:$G$2)&amp;"` ) VALUE (""" &amp; _xlfn.TEXTJOIN(""",""",FALSE,B68:G68) &amp; """);"</f>
        <v>INSERT `leaf_db`.`Product` ( `ProductID`,`SupplierID`,`ProductName`,`Price`,`Quantity`,`Comments` ) VALUE ("30000066","20000004","Cheese, Tillamook Medium Cheddar, sliced","3.88","19","Best by 5/10");</v>
      </c>
      <c r="B68">
        <v>30000066</v>
      </c>
      <c r="C68">
        <v>20000004</v>
      </c>
      <c r="D68" t="s">
        <v>2256</v>
      </c>
      <c r="E68" s="9">
        <v>3.88</v>
      </c>
      <c r="F68">
        <v>19</v>
      </c>
      <c r="G68" t="str">
        <f>"Best by "&amp;J68&amp;"/"&amp;I68</f>
        <v>Best by 5/10</v>
      </c>
      <c r="I68">
        <v>10</v>
      </c>
      <c r="J68">
        <v>5</v>
      </c>
      <c r="K68">
        <v>0.48026380878634867</v>
      </c>
      <c r="L68">
        <v>0.10189155315697496</v>
      </c>
      <c r="M68">
        <v>211</v>
      </c>
    </row>
    <row r="69" spans="1:13">
      <c r="A69" s="14" t="str">
        <f>"INSERT `leaf_db`.`"&amp;$A$2&amp;"` ( `" &amp; _xlfn.TEXTJOIN("`,`",FALSE,$B$2:$G$2)&amp;"` ) VALUE (""" &amp; _xlfn.TEXTJOIN(""",""",FALSE,B69:G69) &amp; """);"</f>
        <v>INSERT `leaf_db`.`Product` ( `ProductID`,`SupplierID`,`ProductName`,`Price`,`Quantity`,`Comments` ) VALUE ("30000067","20000005","Cheese, Tillamook Pepper Jack","3.2","12","Best by 12/30");</v>
      </c>
      <c r="B69">
        <v>30000067</v>
      </c>
      <c r="C69">
        <v>20000005</v>
      </c>
      <c r="D69" t="s">
        <v>2258</v>
      </c>
      <c r="E69" s="9">
        <v>3.2</v>
      </c>
      <c r="F69">
        <v>12</v>
      </c>
      <c r="G69" t="str">
        <f>"Best by "&amp;J69&amp;"/"&amp;I69</f>
        <v>Best by 12/30</v>
      </c>
      <c r="I69">
        <v>30</v>
      </c>
      <c r="J69">
        <v>12</v>
      </c>
      <c r="K69">
        <v>8.5025450991861318E-2</v>
      </c>
      <c r="L69">
        <v>0.28427519047631089</v>
      </c>
      <c r="M69">
        <v>148</v>
      </c>
    </row>
    <row r="70" spans="1:13">
      <c r="A70" s="14" t="str">
        <f>"INSERT `leaf_db`.`"&amp;$A$2&amp;"` ( `" &amp; _xlfn.TEXTJOIN("`,`",FALSE,$B$2:$G$2)&amp;"` ) VALUE (""" &amp; _xlfn.TEXTJOIN(""",""",FALSE,B70:G70) &amp; """);"</f>
        <v>INSERT `leaf_db`.`Product` ( `ProductID`,`SupplierID`,`ProductName`,`Price`,`Quantity`,`Comments` ) VALUE ("30000068","20000005","Cheese, Tillamook Sharp Cheddar, block","3.72","12","Best by 1/13");</v>
      </c>
      <c r="B70">
        <v>30000068</v>
      </c>
      <c r="C70">
        <v>20000005</v>
      </c>
      <c r="D70" t="s">
        <v>2259</v>
      </c>
      <c r="E70" s="9">
        <v>3.72</v>
      </c>
      <c r="F70">
        <v>12</v>
      </c>
      <c r="G70" t="str">
        <f>"Best by "&amp;J70&amp;"/"&amp;I70</f>
        <v>Best by 1/13</v>
      </c>
      <c r="I70">
        <v>13</v>
      </c>
      <c r="J70">
        <v>1</v>
      </c>
      <c r="K70">
        <v>0.46893180413219304</v>
      </c>
      <c r="L70">
        <v>0.18765635601974784</v>
      </c>
      <c r="M70">
        <v>267</v>
      </c>
    </row>
    <row r="71" spans="1:13">
      <c r="A71" s="14" t="str">
        <f>"INSERT `leaf_db`.`"&amp;$A$2&amp;"` ( `" &amp; _xlfn.TEXTJOIN("`,`",FALSE,$B$2:$G$2)&amp;"` ) VALUE (""" &amp; _xlfn.TEXTJOIN(""",""",FALSE,B71:G71) &amp; """);"</f>
        <v>INSERT `leaf_db`.`Product` ( `ProductID`,`SupplierID`,`ProductName`,`Price`,`Quantity`,`Comments` ) VALUE ("30000069","20000005","Cheese, Tillamook Sharp Cheddar, sliced","4.5","15","Best by 12/3");</v>
      </c>
      <c r="B71">
        <v>30000069</v>
      </c>
      <c r="C71">
        <v>20000005</v>
      </c>
      <c r="D71" t="s">
        <v>2261</v>
      </c>
      <c r="E71" s="9">
        <v>4.5</v>
      </c>
      <c r="F71">
        <v>15</v>
      </c>
      <c r="G71" t="str">
        <f>"Best by "&amp;J71&amp;"/"&amp;I71</f>
        <v>Best by 12/3</v>
      </c>
      <c r="I71">
        <v>3</v>
      </c>
      <c r="J71">
        <v>12</v>
      </c>
      <c r="K71">
        <v>9.7934887063680365E-2</v>
      </c>
      <c r="L71">
        <v>0.24025864189225399</v>
      </c>
      <c r="M71">
        <v>505</v>
      </c>
    </row>
    <row r="72" spans="1:13">
      <c r="A72" s="14" t="str">
        <f>"INSERT `leaf_db`.`"&amp;$A$2&amp;"` ( `" &amp; _xlfn.TEXTJOIN("`,`",FALSE,$B$2:$G$2)&amp;"` ) VALUE (""" &amp; _xlfn.TEXTJOIN(""",""",FALSE,B72:G72) &amp; """);"</f>
        <v>INSERT `leaf_db`.`Product` ( `ProductID`,`SupplierID`,`ProductName`,`Price`,`Quantity`,`Comments` ) VALUE ("30000070","20000005","Cheese, Tillamook Sharp White Cheddar, shredded","3.5","8","");</v>
      </c>
      <c r="B72">
        <v>30000070</v>
      </c>
      <c r="C72">
        <v>20000005</v>
      </c>
      <c r="D72" t="s">
        <v>2262</v>
      </c>
      <c r="E72" s="9">
        <v>3.5</v>
      </c>
      <c r="F72">
        <v>8</v>
      </c>
      <c r="K72">
        <v>0.86664806070059819</v>
      </c>
      <c r="L72">
        <v>4.9001226193409408E-2</v>
      </c>
      <c r="M72">
        <v>371</v>
      </c>
    </row>
    <row r="73" spans="1:13">
      <c r="A73" s="14" t="str">
        <f>"INSERT `leaf_db`.`"&amp;$A$2&amp;"` ( `" &amp; _xlfn.TEXTJOIN("`,`",FALSE,$B$2:$G$2)&amp;"` ) VALUE (""" &amp; _xlfn.TEXTJOIN(""",""",FALSE,B73:G73) &amp; """);"</f>
        <v>INSERT `leaf_db`.`Product` ( `ProductID`,`SupplierID`,`ProductName`,`Price`,`Quantity`,`Comments` ) VALUE ("30000071","20000005","Cheese, Yancey's Fancy Smoked Gouda","5.69","9","Best by 2/29");</v>
      </c>
      <c r="B73">
        <v>30000071</v>
      </c>
      <c r="C73">
        <v>20000005</v>
      </c>
      <c r="D73" t="s">
        <v>2266</v>
      </c>
      <c r="E73" s="9">
        <v>5.69</v>
      </c>
      <c r="F73">
        <v>9</v>
      </c>
      <c r="G73" t="str">
        <f>"Best by "&amp;J73&amp;"/"&amp;I73</f>
        <v>Best by 2/29</v>
      </c>
      <c r="I73">
        <v>29</v>
      </c>
      <c r="J73">
        <v>2</v>
      </c>
      <c r="K73">
        <v>0.57347610964357587</v>
      </c>
      <c r="L73">
        <v>0.41207239679254237</v>
      </c>
      <c r="M73">
        <v>233</v>
      </c>
    </row>
    <row r="74" spans="1:13">
      <c r="A74" s="14" t="str">
        <f>"INSERT `leaf_db`.`"&amp;$A$2&amp;"` ( `" &amp; _xlfn.TEXTJOIN("`,`",FALSE,$B$2:$G$2)&amp;"` ) VALUE (""" &amp; _xlfn.TEXTJOIN(""",""",FALSE,B74:G74) &amp; """);"</f>
        <v>INSERT `leaf_db`.`Product` ( `ProductID`,`SupplierID`,`ProductName`,`Price`,`Quantity`,`Comments` ) VALUE ("30000072","20000005","Cheese, Fruit, and Nut Snacks, Kirkland Signature","0.56","18","");</v>
      </c>
      <c r="B74">
        <v>30000072</v>
      </c>
      <c r="C74">
        <v>20000005</v>
      </c>
      <c r="D74" t="s">
        <v>2268</v>
      </c>
      <c r="E74" s="9">
        <v>0.56000000000000005</v>
      </c>
      <c r="F74">
        <v>18</v>
      </c>
      <c r="K74">
        <v>0.73689577473821843</v>
      </c>
      <c r="L74">
        <v>8.5043984217951007E-2</v>
      </c>
      <c r="M74">
        <v>69</v>
      </c>
    </row>
    <row r="75" spans="1:13">
      <c r="A75" s="14" t="str">
        <f>"INSERT `leaf_db`.`"&amp;$A$2&amp;"` ( `" &amp; _xlfn.TEXTJOIN("`,`",FALSE,$B$2:$G$2)&amp;"` ) VALUE (""" &amp; _xlfn.TEXTJOIN(""",""",FALSE,B75:G75) &amp; """);"</f>
        <v>INSERT `leaf_db`.`Product` ( `ProductID`,`SupplierID`,`ProductName`,`Price`,`Quantity`,`Comments` ) VALUE ("30000073","20000005","Cream Cheese, Philadelphia, single serving","3.52","8","");</v>
      </c>
      <c r="B75">
        <v>30000073</v>
      </c>
      <c r="C75">
        <v>20000005</v>
      </c>
      <c r="D75" t="s">
        <v>2271</v>
      </c>
      <c r="E75" s="9">
        <v>3.52</v>
      </c>
      <c r="F75">
        <v>8</v>
      </c>
      <c r="K75">
        <v>0.98796499276010696</v>
      </c>
      <c r="L75">
        <v>0.82533566707906825</v>
      </c>
      <c r="M75">
        <v>183</v>
      </c>
    </row>
    <row r="76" spans="1:13">
      <c r="A76" s="14" t="str">
        <f>"INSERT `leaf_db`.`"&amp;$A$2&amp;"` ( `" &amp; _xlfn.TEXTJOIN("`,`",FALSE,$B$2:$G$2)&amp;"` ) VALUE (""" &amp; _xlfn.TEXTJOIN(""",""",FALSE,B76:G76) &amp; """);"</f>
        <v>INSERT `leaf_db`.`Product` ( `ProductID`,`SupplierID`,`ProductName`,`Price`,`Quantity`,`Comments` ) VALUE ("30000074","20000005","Creamer, Coffee-Mate French Vanilla","0.08","7","Best by 1/24");</v>
      </c>
      <c r="B76">
        <v>30000074</v>
      </c>
      <c r="C76">
        <v>20000005</v>
      </c>
      <c r="D76" t="s">
        <v>2276</v>
      </c>
      <c r="E76" s="9">
        <v>0.08</v>
      </c>
      <c r="F76">
        <v>7</v>
      </c>
      <c r="G76" t="str">
        <f>"Best by "&amp;J76&amp;"/"&amp;I76</f>
        <v>Best by 1/24</v>
      </c>
      <c r="I76">
        <v>24</v>
      </c>
      <c r="J76">
        <v>1</v>
      </c>
      <c r="K76">
        <v>0.3615924770213883</v>
      </c>
      <c r="L76">
        <v>0.66378136967895973</v>
      </c>
      <c r="M76">
        <v>354</v>
      </c>
    </row>
    <row r="77" spans="1:13">
      <c r="A77" s="14" t="str">
        <f>"INSERT `leaf_db`.`"&amp;$A$2&amp;"` ( `" &amp; _xlfn.TEXTJOIN("`,`",FALSE,$B$2:$G$2)&amp;"` ) VALUE (""" &amp; _xlfn.TEXTJOIN(""",""",FALSE,B77:G77) &amp; """);"</f>
        <v>INSERT `leaf_db`.`Product` ( `ProductID`,`SupplierID`,`ProductName`,`Price`,`Quantity`,`Comments` ) VALUE ("30000075","20000005","Eggs, Kirkland Signature Cage Free Egg Whites","0.09","13","Best by 12/24");</v>
      </c>
      <c r="B77">
        <v>30000075</v>
      </c>
      <c r="C77">
        <v>20000005</v>
      </c>
      <c r="D77" t="s">
        <v>2280</v>
      </c>
      <c r="E77" s="9">
        <v>0.09</v>
      </c>
      <c r="F77">
        <v>13</v>
      </c>
      <c r="G77" t="str">
        <f>"Best by "&amp;J77&amp;"/"&amp;I77</f>
        <v>Best by 12/24</v>
      </c>
      <c r="I77">
        <v>24</v>
      </c>
      <c r="J77">
        <v>12</v>
      </c>
      <c r="K77">
        <v>3.6937496929644542E-2</v>
      </c>
      <c r="L77">
        <v>8.9635800434261226E-3</v>
      </c>
      <c r="M77">
        <v>143</v>
      </c>
    </row>
    <row r="78" spans="1:13">
      <c r="A78" s="14" t="str">
        <f>"INSERT `leaf_db`.`"&amp;$A$2&amp;"` ( `" &amp; _xlfn.TEXTJOIN("`,`",FALSE,$B$2:$G$2)&amp;"` ) VALUE (""" &amp; _xlfn.TEXTJOIN(""",""",FALSE,B78:G78) &amp; """);"</f>
        <v>INSERT `leaf_db`.`Product` ( `ProductID`,`SupplierID`,`ProductName`,`Price`,`Quantity`,`Comments` ) VALUE ("30000076","20000005","Eggs, Kirkland Signature organic hard boiled","0.29","14","");</v>
      </c>
      <c r="B78">
        <v>30000076</v>
      </c>
      <c r="C78">
        <v>20000005</v>
      </c>
      <c r="D78" t="s">
        <v>2291</v>
      </c>
      <c r="E78" s="9">
        <v>0.28999999999999998</v>
      </c>
      <c r="F78">
        <v>14</v>
      </c>
      <c r="K78">
        <v>0.99415094191716813</v>
      </c>
      <c r="L78">
        <v>4.8575312352633793E-2</v>
      </c>
      <c r="M78">
        <v>589</v>
      </c>
    </row>
    <row r="79" spans="1:13">
      <c r="A79" s="14" t="str">
        <f>"INSERT `leaf_db`.`"&amp;$A$2&amp;"` ( `" &amp; _xlfn.TEXTJOIN("`,`",FALSE,$B$2:$G$2)&amp;"` ) VALUE (""" &amp; _xlfn.TEXTJOIN(""",""",FALSE,B79:G79) &amp; """);"</f>
        <v>INSERT `leaf_db`.`Product` ( `ProductID`,`SupplierID`,`ProductName`,`Price`,`Quantity`,`Comments` ) VALUE ("30000077","20000005","Eggs, Wilcox, large, free range, brown","3","18","Best by 6/15");</v>
      </c>
      <c r="B79">
        <v>30000077</v>
      </c>
      <c r="C79">
        <v>20000005</v>
      </c>
      <c r="D79" t="s">
        <v>2294</v>
      </c>
      <c r="E79" s="9">
        <v>3</v>
      </c>
      <c r="F79">
        <v>18</v>
      </c>
      <c r="G79" t="str">
        <f>"Best by "&amp;J79&amp;"/"&amp;I79</f>
        <v>Best by 6/15</v>
      </c>
      <c r="I79">
        <v>15</v>
      </c>
      <c r="J79">
        <v>6</v>
      </c>
      <c r="K79">
        <v>0.4925956061745409</v>
      </c>
      <c r="L79">
        <v>0.73698387605106452</v>
      </c>
      <c r="M79">
        <v>92</v>
      </c>
    </row>
    <row r="80" spans="1:13">
      <c r="A80" s="14" t="str">
        <f>"INSERT `leaf_db`.`"&amp;$A$2&amp;"` ( `" &amp; _xlfn.TEXTJOIN("`,`",FALSE,$B$2:$G$2)&amp;"` ) VALUE (""" &amp; _xlfn.TEXTJOIN(""",""",FALSE,B80:G80) &amp; """);"</f>
        <v>INSERT `leaf_db`.`Product` ( `ProductID`,`SupplierID`,`ProductName`,`Price`,`Quantity`,`Comments` ) VALUE ("30000078","20000005","Milk, Darigold, 1%, chocolate milk","0.1","3","Best by 9/4");</v>
      </c>
      <c r="B80">
        <v>30000078</v>
      </c>
      <c r="C80">
        <v>20000005</v>
      </c>
      <c r="D80" t="s">
        <v>2296</v>
      </c>
      <c r="E80" s="9">
        <v>0.1</v>
      </c>
      <c r="F80">
        <v>3</v>
      </c>
      <c r="G80" t="str">
        <f>"Best by "&amp;J80&amp;"/"&amp;I80</f>
        <v>Best by 9/4</v>
      </c>
      <c r="I80">
        <v>4</v>
      </c>
      <c r="J80">
        <v>9</v>
      </c>
      <c r="K80">
        <v>0.56340662602056801</v>
      </c>
      <c r="L80">
        <v>0.17604686818755655</v>
      </c>
      <c r="M80">
        <v>510</v>
      </c>
    </row>
    <row r="81" spans="1:13">
      <c r="A81" s="14" t="str">
        <f>"INSERT `leaf_db`.`"&amp;$A$2&amp;"` ( `" &amp; _xlfn.TEXTJOIN("`,`",FALSE,$B$2:$G$2)&amp;"` ) VALUE (""" &amp; _xlfn.TEXTJOIN(""",""",FALSE,B81:G81) &amp; """);"</f>
        <v>INSERT `leaf_db`.`Product` ( `ProductID`,`SupplierID`,`ProductName`,`Price`,`Quantity`,`Comments` ) VALUE ("30000079","20000005","Milk, Darigold, heavy whipping cream","0.13","9","Best by 9/24");</v>
      </c>
      <c r="B81">
        <v>30000079</v>
      </c>
      <c r="C81">
        <v>20000005</v>
      </c>
      <c r="D81" t="s">
        <v>2301</v>
      </c>
      <c r="E81" s="9">
        <v>0.13</v>
      </c>
      <c r="F81">
        <v>9</v>
      </c>
      <c r="G81" t="str">
        <f>"Best by "&amp;J81&amp;"/"&amp;I81</f>
        <v>Best by 9/24</v>
      </c>
      <c r="I81">
        <v>24</v>
      </c>
      <c r="J81">
        <v>9</v>
      </c>
      <c r="K81">
        <v>0.22590356961947722</v>
      </c>
      <c r="L81">
        <v>0.89864870911596173</v>
      </c>
      <c r="M81">
        <v>26</v>
      </c>
    </row>
    <row r="82" spans="1:13">
      <c r="A82" s="14" t="str">
        <f>"INSERT `leaf_db`.`"&amp;$A$2&amp;"` ( `" &amp; _xlfn.TEXTJOIN("`,`",FALSE,$B$2:$G$2)&amp;"` ) VALUE (""" &amp; _xlfn.TEXTJOIN(""",""",FALSE,B82:G82) &amp; """);"</f>
        <v>INSERT `leaf_db`.`Product` ( `ProductID`,`SupplierID`,`ProductName`,`Price`,`Quantity`,`Comments` ) VALUE ("30000080","20000005","Milk, Kirkland Signature, 2%, organic","6.53","13","Best by 12/21");</v>
      </c>
      <c r="B82">
        <v>30000080</v>
      </c>
      <c r="C82">
        <v>20000005</v>
      </c>
      <c r="D82" t="s">
        <v>2306</v>
      </c>
      <c r="E82" s="9">
        <v>6.53</v>
      </c>
      <c r="F82">
        <v>13</v>
      </c>
      <c r="G82" t="str">
        <f>"Best by "&amp;J82&amp;"/"&amp;I82</f>
        <v>Best by 12/21</v>
      </c>
      <c r="I82">
        <v>21</v>
      </c>
      <c r="J82">
        <v>12</v>
      </c>
      <c r="K82">
        <v>0.55377555322765826</v>
      </c>
      <c r="L82">
        <v>0.13730974807752327</v>
      </c>
      <c r="M82">
        <v>273</v>
      </c>
    </row>
    <row r="83" spans="1:13">
      <c r="A83" s="14" t="str">
        <f>"INSERT `leaf_db`.`"&amp;$A$2&amp;"` ( `" &amp; _xlfn.TEXTJOIN("`,`",FALSE,$B$2:$G$2)&amp;"` ) VALUE (""" &amp; _xlfn.TEXTJOIN(""",""",FALSE,B83:G83) &amp; """);"</f>
        <v>INSERT `leaf_db`.`Product` ( `ProductID`,`SupplierID`,`ProductName`,`Price`,`Quantity`,`Comments` ) VALUE ("30000081","20000005","Milk, Kirkland Signature, 2% reduced-fat","1.98","5","Best by 8/25");</v>
      </c>
      <c r="B83">
        <v>30000081</v>
      </c>
      <c r="C83">
        <v>20000005</v>
      </c>
      <c r="D83" t="s">
        <v>2312</v>
      </c>
      <c r="E83" s="9">
        <v>1.98</v>
      </c>
      <c r="F83">
        <v>5</v>
      </c>
      <c r="G83" t="str">
        <f>"Best by "&amp;J83&amp;"/"&amp;I83</f>
        <v>Best by 8/25</v>
      </c>
      <c r="I83">
        <v>25</v>
      </c>
      <c r="J83">
        <v>8</v>
      </c>
      <c r="K83">
        <v>0.3258751812083478</v>
      </c>
      <c r="L83">
        <v>0.80794753717298096</v>
      </c>
      <c r="M83">
        <v>75</v>
      </c>
    </row>
    <row r="84" spans="1:13">
      <c r="A84" s="14" t="str">
        <f>"INSERT `leaf_db`.`"&amp;$A$2&amp;"` ( `" &amp; _xlfn.TEXTJOIN("`,`",FALSE,$B$2:$G$2)&amp;"` ) VALUE (""" &amp; _xlfn.TEXTJOIN(""",""",FALSE,B84:G84) &amp; """);"</f>
        <v>INSERT `leaf_db`.`Product` ( `ProductID`,`SupplierID`,`ProductName`,`Price`,`Quantity`,`Comments` ) VALUE ("30000082","20000006","Milk, Kirkland Signature, fat free","1.98","4","Best by 8/8");</v>
      </c>
      <c r="B84">
        <v>30000082</v>
      </c>
      <c r="C84">
        <v>20000006</v>
      </c>
      <c r="D84" t="s">
        <v>2313</v>
      </c>
      <c r="E84" s="9">
        <v>1.98</v>
      </c>
      <c r="F84">
        <v>4</v>
      </c>
      <c r="G84" t="str">
        <f>"Best by "&amp;J84&amp;"/"&amp;I84</f>
        <v>Best by 8/8</v>
      </c>
      <c r="I84">
        <v>8</v>
      </c>
      <c r="J84">
        <v>8</v>
      </c>
      <c r="K84">
        <v>7.8746060852368682E-2</v>
      </c>
      <c r="L84">
        <v>0.34601306094692119</v>
      </c>
      <c r="M84">
        <v>559</v>
      </c>
    </row>
    <row r="85" spans="1:13">
      <c r="A85" s="14" t="str">
        <f>"INSERT `leaf_db`.`"&amp;$A$2&amp;"` ( `" &amp; _xlfn.TEXTJOIN("`,`",FALSE,$B$2:$G$2)&amp;"` ) VALUE (""" &amp; _xlfn.TEXTJOIN(""",""",FALSE,B85:G85) &amp; """);"</f>
        <v>INSERT `leaf_db`.`Product` ( `ProductID`,`SupplierID`,`ProductName`,`Price`,`Quantity`,`Comments` ) VALUE ("30000083","20000006","Milk, Silk Almond Milk Original","5.99","8","Best by 4/18");</v>
      </c>
      <c r="B85">
        <v>30000083</v>
      </c>
      <c r="C85">
        <v>20000006</v>
      </c>
      <c r="D85" t="s">
        <v>2317</v>
      </c>
      <c r="E85" s="9">
        <v>5.99</v>
      </c>
      <c r="F85">
        <v>8</v>
      </c>
      <c r="G85" t="str">
        <f>"Best by "&amp;J85&amp;"/"&amp;I85</f>
        <v>Best by 4/18</v>
      </c>
      <c r="I85">
        <v>18</v>
      </c>
      <c r="J85">
        <v>4</v>
      </c>
      <c r="K85">
        <v>4.2296686414885487E-3</v>
      </c>
      <c r="L85">
        <v>1.1283343890617914E-3</v>
      </c>
      <c r="M85">
        <v>320</v>
      </c>
    </row>
    <row r="86" spans="1:13">
      <c r="A86" s="14" t="str">
        <f>"INSERT `leaf_db`.`"&amp;$A$2&amp;"` ( `" &amp; _xlfn.TEXTJOIN("`,`",FALSE,$B$2:$G$2)&amp;"` ) VALUE (""" &amp; _xlfn.TEXTJOIN(""",""",FALSE,B86:G86) &amp; """);"</f>
        <v>INSERT `leaf_db`.`Product` ( `ProductID`,`SupplierID`,`ProductName`,`Price`,`Quantity`,`Comments` ) VALUE ("30000084","20000006","Sour Cream, Darigold All Natural","1.33","1","Best by 10/3");</v>
      </c>
      <c r="B86">
        <v>30000084</v>
      </c>
      <c r="C86">
        <v>20000006</v>
      </c>
      <c r="D86" t="s">
        <v>2319</v>
      </c>
      <c r="E86" s="9">
        <v>1.33</v>
      </c>
      <c r="F86">
        <v>1</v>
      </c>
      <c r="G86" t="str">
        <f>"Best by "&amp;J86&amp;"/"&amp;I86</f>
        <v>Best by 10/3</v>
      </c>
      <c r="I86">
        <v>3</v>
      </c>
      <c r="J86">
        <v>10</v>
      </c>
      <c r="K86">
        <v>0.36958209341612769</v>
      </c>
      <c r="L86">
        <v>0.64119784505399824</v>
      </c>
      <c r="M86">
        <v>485</v>
      </c>
    </row>
    <row r="87" spans="1:13">
      <c r="A87" s="14" t="str">
        <f>"INSERT `leaf_db`.`"&amp;$A$2&amp;"` ( `" &amp; _xlfn.TEXTJOIN("`,`",FALSE,$B$2:$G$2)&amp;"` ) VALUE (""" &amp; _xlfn.TEXTJOIN(""",""",FALSE,B87:G87) &amp; """);"</f>
        <v>INSERT `leaf_db`.`Product` ( `ProductID`,`SupplierID`,`ProductName`,`Price`,`Quantity`,`Comments` ) VALUE ("30000085","20000006","Whipped Cream, Land o Lakes","3","2","");</v>
      </c>
      <c r="B87">
        <v>30000085</v>
      </c>
      <c r="C87">
        <v>20000006</v>
      </c>
      <c r="D87" t="s">
        <v>2321</v>
      </c>
      <c r="E87" s="9">
        <v>3</v>
      </c>
      <c r="F87">
        <v>2</v>
      </c>
      <c r="K87">
        <v>0.99077790091429319</v>
      </c>
      <c r="L87">
        <v>0.77374479254682016</v>
      </c>
      <c r="M87">
        <v>434</v>
      </c>
    </row>
    <row r="88" spans="1:13">
      <c r="A88" s="14" t="str">
        <f>"INSERT `leaf_db`.`"&amp;$A$2&amp;"` ( `" &amp; _xlfn.TEXTJOIN("`,`",FALSE,$B$2:$G$2)&amp;"` ) VALUE (""" &amp; _xlfn.TEXTJOIN(""",""",FALSE,B88:G88) &amp; """);"</f>
        <v>INSERT `leaf_db`.`Product` ( `ProductID`,`SupplierID`,`ProductName`,`Price`,`Quantity`,`Comments` ) VALUE ("30000086","20000006","Yogurt, Chobani Greek, variety","0.13","9","Best by 12/12");</v>
      </c>
      <c r="B88">
        <v>30000086</v>
      </c>
      <c r="C88">
        <v>20000006</v>
      </c>
      <c r="D88" t="s">
        <v>2323</v>
      </c>
      <c r="E88" s="9">
        <v>0.13</v>
      </c>
      <c r="F88">
        <v>9</v>
      </c>
      <c r="G88" t="str">
        <f>"Best by "&amp;J88&amp;"/"&amp;I88</f>
        <v>Best by 12/12</v>
      </c>
      <c r="I88">
        <v>12</v>
      </c>
      <c r="J88">
        <v>12</v>
      </c>
      <c r="K88">
        <v>0.21273084873688886</v>
      </c>
      <c r="L88">
        <v>2.8917105093490103E-2</v>
      </c>
      <c r="M88">
        <v>560</v>
      </c>
    </row>
    <row r="89" spans="1:13">
      <c r="A89" s="14" t="str">
        <f>"INSERT `leaf_db`.`"&amp;$A$2&amp;"` ( `" &amp; _xlfn.TEXTJOIN("`,`",FALSE,$B$2:$G$2)&amp;"` ) VALUE (""" &amp; _xlfn.TEXTJOIN(""",""",FALSE,B89:G89) &amp; """);"</f>
        <v>INSERT `leaf_db`.`Product` ( `ProductID`,`SupplierID`,`ProductName`,`Price`,`Quantity`,`Comments` ) VALUE ("30000087","20000006","Yogurt, Kirkland Signature Greek organic","0.12","18","");</v>
      </c>
      <c r="B89">
        <v>30000087</v>
      </c>
      <c r="C89">
        <v>20000006</v>
      </c>
      <c r="D89" t="s">
        <v>2335</v>
      </c>
      <c r="E89" s="9">
        <v>0.12</v>
      </c>
      <c r="F89">
        <v>18</v>
      </c>
      <c r="K89">
        <v>0.84857583565055927</v>
      </c>
      <c r="L89">
        <v>0.75032414556662708</v>
      </c>
      <c r="M89">
        <v>85</v>
      </c>
    </row>
    <row r="90" spans="1:13">
      <c r="A90" s="14" t="str">
        <f>"INSERT `leaf_db`.`"&amp;$A$2&amp;"` ( `" &amp; _xlfn.TEXTJOIN("`,`",FALSE,$B$2:$G$2)&amp;"` ) VALUE (""" &amp; _xlfn.TEXTJOIN(""",""",FALSE,B90:G90) &amp; """);"</f>
        <v>INSERT `leaf_db`.`Product` ( `ProductID`,`SupplierID`,`ProductName`,`Price`,`Quantity`,`Comments` ) VALUE ("30000088","20000006","Yogurt, Yoplait Go-Gurt","0.11","11","Best by 2/30");</v>
      </c>
      <c r="B90">
        <v>30000088</v>
      </c>
      <c r="C90">
        <v>20000006</v>
      </c>
      <c r="D90" t="s">
        <v>2337</v>
      </c>
      <c r="E90" s="9">
        <v>0.11</v>
      </c>
      <c r="F90">
        <v>11</v>
      </c>
      <c r="G90" t="str">
        <f>"Best by "&amp;J90&amp;"/"&amp;I90</f>
        <v>Best by 2/30</v>
      </c>
      <c r="I90">
        <v>30</v>
      </c>
      <c r="J90">
        <v>2</v>
      </c>
      <c r="K90">
        <v>0.29602092622661036</v>
      </c>
      <c r="L90">
        <v>9.3595102174269806E-3</v>
      </c>
      <c r="M90">
        <v>440</v>
      </c>
    </row>
    <row r="91" spans="1:13">
      <c r="A91" s="14" t="str">
        <f>"INSERT `leaf_db`.`"&amp;$A$2&amp;"` ( `" &amp; _xlfn.TEXTJOIN("`,`",FALSE,$B$2:$G$2)&amp;"` ) VALUE (""" &amp; _xlfn.TEXTJOIN(""",""",FALSE,B91:G91) &amp; """);"</f>
        <v>INSERT `leaf_db`.`Product` ( `ProductID`,`SupplierID`,`ProductName`,`Price`,`Quantity`,`Comments` ) VALUE ("30000089","20000006","Yogurt, Yoplait Variety Pack","0.42","1","");</v>
      </c>
      <c r="B91">
        <v>30000089</v>
      </c>
      <c r="C91">
        <v>20000006</v>
      </c>
      <c r="D91" t="s">
        <v>2340</v>
      </c>
      <c r="E91" s="9">
        <v>0.42</v>
      </c>
      <c r="F91">
        <v>1</v>
      </c>
      <c r="K91">
        <v>0.81206564055495267</v>
      </c>
      <c r="L91">
        <v>0.34609009154646542</v>
      </c>
      <c r="M91">
        <v>607</v>
      </c>
    </row>
    <row r="92" spans="1:13">
      <c r="A92" s="14" t="str">
        <f>"INSERT `leaf_db`.`"&amp;$A$2&amp;"` ( `" &amp; _xlfn.TEXTJOIN("`,`",FALSE,$B$2:$G$2)&amp;"` ) VALUE (""" &amp; _xlfn.TEXTJOIN(""",""",FALSE,B92:G92) &amp; """);"</f>
        <v>INSERT `leaf_db`.`Product` ( `ProductID`,`SupplierID`,`ProductName`,`Price`,`Quantity`,`Comments` ) VALUE ("30000090","20000006","Beef, ground, Kirkland Signature 91% lean","3.28","13","Best by 5/16");</v>
      </c>
      <c r="B92">
        <v>30000090</v>
      </c>
      <c r="C92">
        <v>20000006</v>
      </c>
      <c r="D92" t="s">
        <v>2348</v>
      </c>
      <c r="E92" s="9">
        <v>3.28</v>
      </c>
      <c r="F92">
        <v>13</v>
      </c>
      <c r="G92" t="str">
        <f>"Best by "&amp;J92&amp;"/"&amp;I92</f>
        <v>Best by 5/16</v>
      </c>
      <c r="I92">
        <v>16</v>
      </c>
      <c r="J92">
        <v>5</v>
      </c>
      <c r="K92">
        <v>0.46375132561508436</v>
      </c>
      <c r="L92">
        <v>0.72194230285531247</v>
      </c>
      <c r="M92">
        <v>378</v>
      </c>
    </row>
    <row r="93" spans="1:13">
      <c r="A93" s="14" t="str">
        <f>"INSERT `leaf_db`.`"&amp;$A$2&amp;"` ( `" &amp; _xlfn.TEXTJOIN("`,`",FALSE,$B$2:$G$2)&amp;"` ) VALUE (""" &amp; _xlfn.TEXTJOIN(""",""",FALSE,B93:G93) &amp; """);"</f>
        <v>INSERT `leaf_db`.`Product` ( `ProductID`,`SupplierID`,`ProductName`,`Price`,`Quantity`,`Comments` ) VALUE ("30000091","20000006","Beef patties, Kirkland Signature Grass Fed","3.9","15","Best by 5/2");</v>
      </c>
      <c r="B93">
        <v>30000091</v>
      </c>
      <c r="C93">
        <v>20000006</v>
      </c>
      <c r="D93" t="s">
        <v>2353</v>
      </c>
      <c r="E93" s="9">
        <v>3.9</v>
      </c>
      <c r="F93">
        <v>15</v>
      </c>
      <c r="G93" t="str">
        <f>"Best by "&amp;J93&amp;"/"&amp;I93</f>
        <v>Best by 5/2</v>
      </c>
      <c r="I93">
        <v>2</v>
      </c>
      <c r="J93">
        <v>5</v>
      </c>
      <c r="K93">
        <v>0.45772073611614306</v>
      </c>
      <c r="L93">
        <v>0.50673148216946673</v>
      </c>
      <c r="M93">
        <v>56</v>
      </c>
    </row>
    <row r="94" spans="1:13">
      <c r="A94" s="14" t="str">
        <f>"INSERT `leaf_db`.`"&amp;$A$2&amp;"` ( `" &amp; _xlfn.TEXTJOIN("`,`",FALSE,$B$2:$G$2)&amp;"` ) VALUE (""" &amp; _xlfn.TEXTJOIN(""",""",FALSE,B94:G94) &amp; """);"</f>
        <v>INSERT `leaf_db`.`Product` ( `ProductID`,`SupplierID`,`ProductName`,`Price`,`Quantity`,`Comments` ) VALUE ("30000092","20000006","Beef patties, Quick'N Eat Angus Choice","4.66","18","Best by 8/26");</v>
      </c>
      <c r="B94">
        <v>30000092</v>
      </c>
      <c r="C94">
        <v>20000006</v>
      </c>
      <c r="D94" t="s">
        <v>2359</v>
      </c>
      <c r="E94" s="9">
        <v>4.66</v>
      </c>
      <c r="F94">
        <v>18</v>
      </c>
      <c r="G94" t="str">
        <f>"Best by "&amp;J94&amp;"/"&amp;I94</f>
        <v>Best by 8/26</v>
      </c>
      <c r="I94">
        <v>26</v>
      </c>
      <c r="J94">
        <v>8</v>
      </c>
      <c r="K94">
        <v>0.5505187385602559</v>
      </c>
      <c r="L94">
        <v>0.88195012182788424</v>
      </c>
      <c r="M94">
        <v>276</v>
      </c>
    </row>
    <row r="95" spans="1:13">
      <c r="A95" s="14" t="str">
        <f>"INSERT `leaf_db`.`"&amp;$A$2&amp;"` ( `" &amp; _xlfn.TEXTJOIN("`,`",FALSE,$B$2:$G$2)&amp;"` ) VALUE (""" &amp; _xlfn.TEXTJOIN(""",""",FALSE,B95:G95) &amp; """);"</f>
        <v>INSERT `leaf_db`.`Product` ( `ProductID`,`SupplierID`,`ProductName`,`Price`,`Quantity`,`Comments` ) VALUE ("30000093","20000006","Blueberries, Kirkland Signature organic","2.6","19","Best by 7/20");</v>
      </c>
      <c r="B95">
        <v>30000093</v>
      </c>
      <c r="C95">
        <v>20000006</v>
      </c>
      <c r="D95" t="s">
        <v>2366</v>
      </c>
      <c r="E95" s="9">
        <v>2.6</v>
      </c>
      <c r="F95">
        <v>19</v>
      </c>
      <c r="G95" t="str">
        <f>"Best by "&amp;J95&amp;"/"&amp;I95</f>
        <v>Best by 7/20</v>
      </c>
      <c r="I95">
        <v>20</v>
      </c>
      <c r="J95">
        <v>7</v>
      </c>
      <c r="K95">
        <v>0.14916637231107099</v>
      </c>
      <c r="L95">
        <v>0.74928380316007437</v>
      </c>
      <c r="M95">
        <v>215</v>
      </c>
    </row>
    <row r="96" spans="1:13">
      <c r="A96" s="14" t="str">
        <f>"INSERT `leaf_db`.`"&amp;$A$2&amp;"` ( `" &amp; _xlfn.TEXTJOIN("`,`",FALSE,$B$2:$G$2)&amp;"` ) VALUE (""" &amp; _xlfn.TEXTJOIN(""",""",FALSE,B96:G96) &amp; """);"</f>
        <v>INSERT `leaf_db`.`Product` ( `ProductID`,`SupplierID`,`ProductName`,`Price`,`Quantity`,`Comments` ) VALUE ("30000094","20000006","Breakfast sandwich, Jimmy Dean Croissant, cage free","0.23","13","Best by 5/14");</v>
      </c>
      <c r="B96">
        <v>30000094</v>
      </c>
      <c r="C96">
        <v>20000006</v>
      </c>
      <c r="D96" t="s">
        <v>2374</v>
      </c>
      <c r="E96" s="9">
        <v>0.23</v>
      </c>
      <c r="F96">
        <v>13</v>
      </c>
      <c r="G96" t="str">
        <f>"Best by "&amp;J96&amp;"/"&amp;I96</f>
        <v>Best by 5/14</v>
      </c>
      <c r="I96">
        <v>14</v>
      </c>
      <c r="J96">
        <v>5</v>
      </c>
      <c r="K96">
        <v>0.48665919511288835</v>
      </c>
      <c r="L96">
        <v>0.81255475017661216</v>
      </c>
      <c r="M96">
        <v>322</v>
      </c>
    </row>
    <row r="97" spans="1:13">
      <c r="A97" s="14" t="str">
        <f>"INSERT `leaf_db`.`"&amp;$A$2&amp;"` ( `" &amp; _xlfn.TEXTJOIN("`,`",FALSE,$B$2:$G$2)&amp;"` ) VALUE (""" &amp; _xlfn.TEXTJOIN(""",""",FALSE,B97:G97) &amp; """);"</f>
        <v>INSERT `leaf_db`.`Product` ( `ProductID`,`SupplierID`,`ProductName`,`Price`,`Quantity`,`Comments` ) VALUE ("30000095","20000006","Broccoli, Kirkland Signature Organic","2","11","Best by 5/31");</v>
      </c>
      <c r="B97">
        <v>30000095</v>
      </c>
      <c r="C97">
        <v>20000006</v>
      </c>
      <c r="D97" t="s">
        <v>2380</v>
      </c>
      <c r="E97" s="9">
        <v>2</v>
      </c>
      <c r="F97">
        <v>11</v>
      </c>
      <c r="G97" t="str">
        <f>"Best by "&amp;J97&amp;"/"&amp;I97</f>
        <v>Best by 5/31</v>
      </c>
      <c r="I97">
        <v>31</v>
      </c>
      <c r="J97">
        <v>5</v>
      </c>
      <c r="K97">
        <v>0.21143582147477258</v>
      </c>
      <c r="L97">
        <v>0.30511107308403207</v>
      </c>
      <c r="M97">
        <v>458</v>
      </c>
    </row>
    <row r="98" spans="1:13">
      <c r="A98" s="14" t="str">
        <f>"INSERT `leaf_db`.`"&amp;$A$2&amp;"` ( `" &amp; _xlfn.TEXTJOIN("`,`",FALSE,$B$2:$G$2)&amp;"` ) VALUE (""" &amp; _xlfn.TEXTJOIN(""",""",FALSE,B98:G98) &amp; """);"</f>
        <v>INSERT `leaf_db`.`Product` ( `ProductID`,`SupplierID`,`ProductName`,`Price`,`Quantity`,`Comments` ) VALUE ("30000096","20000006","Cheeseburgers, Pierre Signatures","1.87","16","");</v>
      </c>
      <c r="B98">
        <v>30000096</v>
      </c>
      <c r="C98">
        <v>20000006</v>
      </c>
      <c r="D98" t="s">
        <v>2388</v>
      </c>
      <c r="E98" s="9">
        <v>1.87</v>
      </c>
      <c r="F98">
        <v>16</v>
      </c>
      <c r="K98">
        <v>0.8146852935281037</v>
      </c>
      <c r="L98">
        <v>0.94735984926719885</v>
      </c>
      <c r="M98">
        <v>515</v>
      </c>
    </row>
    <row r="99" spans="1:13">
      <c r="A99" s="14" t="str">
        <f>"INSERT `leaf_db`.`"&amp;$A$2&amp;"` ( `" &amp; _xlfn.TEXTJOIN("`,`",FALSE,$B$2:$G$2)&amp;"` ) VALUE (""" &amp; _xlfn.TEXTJOIN(""",""",FALSE,B99:G99) &amp; """);"</f>
        <v>INSERT `leaf_db`.`Product` ( `ProductID`,`SupplierID`,`ProductName`,`Price`,`Quantity`,`Comments` ) VALUE ("30000097","20000007","Chicken, Blackened Breast Strips, Tyson","4.53","5","Best by 7/16");</v>
      </c>
      <c r="B99">
        <v>30000097</v>
      </c>
      <c r="C99">
        <v>20000007</v>
      </c>
      <c r="D99" t="s">
        <v>2399</v>
      </c>
      <c r="E99" s="9">
        <v>4.53</v>
      </c>
      <c r="F99">
        <v>5</v>
      </c>
      <c r="G99" t="str">
        <f>"Best by "&amp;J99&amp;"/"&amp;I99</f>
        <v>Best by 7/16</v>
      </c>
      <c r="I99">
        <v>16</v>
      </c>
      <c r="J99">
        <v>7</v>
      </c>
      <c r="K99">
        <v>0.2664508801503529</v>
      </c>
      <c r="L99">
        <v>0.26530248055156092</v>
      </c>
      <c r="M99">
        <v>356</v>
      </c>
    </row>
    <row r="100" spans="1:13">
      <c r="A100" s="14" t="str">
        <f>"INSERT `leaf_db`.`"&amp;$A$2&amp;"` ( `" &amp; _xlfn.TEXTJOIN("`,`",FALSE,$B$2:$G$2)&amp;"` ) VALUE (""" &amp; _xlfn.TEXTJOIN(""",""",FALSE,B100:G100) &amp; """);"</f>
        <v>INSERT `leaf_db`.`Product` ( `ProductID`,`SupplierID`,`ProductName`,`Price`,`Quantity`,`Comments` ) VALUE ("30000098","20000007","Chicken, Breasts, Boneless, Skinless, Kirkland Signature","2.6","11","");</v>
      </c>
      <c r="B100">
        <v>30000098</v>
      </c>
      <c r="C100">
        <v>20000007</v>
      </c>
      <c r="D100" t="s">
        <v>2404</v>
      </c>
      <c r="E100" s="9">
        <v>2.6</v>
      </c>
      <c r="F100">
        <v>11</v>
      </c>
      <c r="K100">
        <v>0.89032745236343502</v>
      </c>
      <c r="L100">
        <v>0.34462233152710275</v>
      </c>
      <c r="M100">
        <v>495</v>
      </c>
    </row>
    <row r="101" spans="1:13">
      <c r="A101" s="14" t="str">
        <f>"INSERT `leaf_db`.`"&amp;$A$2&amp;"` ( `" &amp; _xlfn.TEXTJOIN("`,`",FALSE,$B$2:$G$2)&amp;"` ) VALUE (""" &amp; _xlfn.TEXTJOIN(""",""",FALSE,B101:G101) &amp; """);"</f>
        <v>INSERT `leaf_db`.`Product` ( `ProductID`,`SupplierID`,`ProductName`,`Price`,`Quantity`,`Comments` ) VALUE ("30000099","20000007","Chicken, Breasts, Kirkland Signature Thin Sliced","2.4","7","Best by 9/20");</v>
      </c>
      <c r="B101">
        <v>30000099</v>
      </c>
      <c r="C101">
        <v>20000007</v>
      </c>
      <c r="D101" t="s">
        <v>2407</v>
      </c>
      <c r="E101" s="9">
        <v>2.4</v>
      </c>
      <c r="F101">
        <v>7</v>
      </c>
      <c r="G101" t="str">
        <f>"Best by "&amp;J101&amp;"/"&amp;I101</f>
        <v>Best by 9/20</v>
      </c>
      <c r="I101">
        <v>20</v>
      </c>
      <c r="J101">
        <v>9</v>
      </c>
      <c r="K101">
        <v>0.30817917118651539</v>
      </c>
      <c r="L101">
        <v>0.85565983167487314</v>
      </c>
      <c r="M101">
        <v>110</v>
      </c>
    </row>
    <row r="102" spans="1:13">
      <c r="A102" s="14" t="str">
        <f>"INSERT `leaf_db`.`"&amp;$A$2&amp;"` ( `" &amp; _xlfn.TEXTJOIN("`,`",FALSE,$B$2:$G$2)&amp;"` ) VALUE (""" &amp; _xlfn.TEXTJOIN(""",""",FALSE,B102:G102) &amp; """);"</f>
        <v>INSERT `leaf_db`.`Product` ( `ProductID`,`SupplierID`,`ProductName`,`Price`,`Quantity`,`Comments` ) VALUE ("30000100","20000007","Chicken, Nuggets, Dino Buddies","2.52","2","Best by 9/9");</v>
      </c>
      <c r="B102">
        <v>30000100</v>
      </c>
      <c r="C102">
        <v>20000007</v>
      </c>
      <c r="D102" t="s">
        <v>2409</v>
      </c>
      <c r="E102" s="9">
        <v>2.52</v>
      </c>
      <c r="F102">
        <v>2</v>
      </c>
      <c r="G102" t="str">
        <f>"Best by "&amp;J102&amp;"/"&amp;I102</f>
        <v>Best by 9/9</v>
      </c>
      <c r="I102">
        <v>9</v>
      </c>
      <c r="J102">
        <v>9</v>
      </c>
      <c r="K102">
        <v>5.0978671369837136E-2</v>
      </c>
      <c r="L102">
        <v>0.42831925904847845</v>
      </c>
      <c r="M102">
        <v>74</v>
      </c>
    </row>
    <row r="103" spans="1:13">
      <c r="A103" s="14" t="str">
        <f>"INSERT `leaf_db`.`"&amp;$A$2&amp;"` ( `" &amp; _xlfn.TEXTJOIN("`,`",FALSE,$B$2:$G$2)&amp;"` ) VALUE (""" &amp; _xlfn.TEXTJOIN(""",""",FALSE,B103:G103) &amp; """);"</f>
        <v>INSERT `leaf_db`.`Product` ( `ProductID`,`SupplierID`,`ProductName`,`Price`,`Quantity`,`Comments` ) VALUE ("30000101","20000007","Chicken, Nuggets, Foster Farms Breast","2.6","7","Best by 6/3");</v>
      </c>
      <c r="B103">
        <v>30000101</v>
      </c>
      <c r="C103">
        <v>20000007</v>
      </c>
      <c r="D103" t="s">
        <v>2411</v>
      </c>
      <c r="E103" s="9">
        <v>2.6</v>
      </c>
      <c r="F103">
        <v>7</v>
      </c>
      <c r="G103" t="str">
        <f>"Best by "&amp;J103&amp;"/"&amp;I103</f>
        <v>Best by 6/3</v>
      </c>
      <c r="I103">
        <v>3</v>
      </c>
      <c r="J103">
        <v>6</v>
      </c>
      <c r="K103">
        <v>0.50095054272340978</v>
      </c>
      <c r="L103">
        <v>0.52620009085508423</v>
      </c>
      <c r="M103">
        <v>456</v>
      </c>
    </row>
    <row r="104" spans="1:13">
      <c r="A104" s="14" t="str">
        <f>"INSERT `leaf_db`.`"&amp;$A$2&amp;"` ( `" &amp; _xlfn.TEXTJOIN("`,`",FALSE,$B$2:$G$2)&amp;"` ) VALUE (""" &amp; _xlfn.TEXTJOIN(""",""",FALSE,B104:G104) &amp; """);"</f>
        <v>INSERT `leaf_db`.`Product` ( `ProductID`,`SupplierID`,`ProductName`,`Price`,`Quantity`,`Comments` ) VALUE ("30000102","20000007","Chicken, Patties, Foster Farms","2.76","9","");</v>
      </c>
      <c r="B104">
        <v>30000102</v>
      </c>
      <c r="C104">
        <v>20000007</v>
      </c>
      <c r="D104" t="s">
        <v>2412</v>
      </c>
      <c r="E104" s="9">
        <v>2.76</v>
      </c>
      <c r="F104">
        <v>9</v>
      </c>
      <c r="K104">
        <v>0.80460284330089915</v>
      </c>
      <c r="L104">
        <v>0.20399965461298264</v>
      </c>
      <c r="M104">
        <v>84</v>
      </c>
    </row>
    <row r="105" spans="1:13">
      <c r="A105" s="14" t="str">
        <f>"INSERT `leaf_db`.`"&amp;$A$2&amp;"` ( `" &amp; _xlfn.TEXTJOIN("`,`",FALSE,$B$2:$G$2)&amp;"` ) VALUE (""" &amp; _xlfn.TEXTJOIN(""",""",FALSE,B105:G105) &amp; """);"</f>
        <v>INSERT `leaf_db`.`Product` ( `ProductID`,`SupplierID`,`ProductName`,`Price`,`Quantity`,`Comments` ) VALUE ("30000103","20000007","Chicken, Thighs, Boneless, Skinless, Kirkland Signature","2","19","");</v>
      </c>
      <c r="B105">
        <v>30000103</v>
      </c>
      <c r="C105">
        <v>20000007</v>
      </c>
      <c r="D105" t="s">
        <v>2417</v>
      </c>
      <c r="E105" s="9">
        <v>2</v>
      </c>
      <c r="F105">
        <v>19</v>
      </c>
      <c r="K105">
        <v>0.70874390013222355</v>
      </c>
      <c r="L105">
        <v>0.97495222149549809</v>
      </c>
      <c r="M105">
        <v>370</v>
      </c>
    </row>
    <row r="106" spans="1:13">
      <c r="A106" s="14" t="str">
        <f>"INSERT `leaf_db`.`"&amp;$A$2&amp;"` ( `" &amp; _xlfn.TEXTJOIN("`,`",FALSE,$B$2:$G$2)&amp;"` ) VALUE (""" &amp; _xlfn.TEXTJOIN(""",""",FALSE,B106:G106) &amp; """);"</f>
        <v>INSERT `leaf_db`.`Product` ( `ProductID`,`SupplierID`,`ProductName`,`Price`,`Quantity`,`Comments` ) VALUE ("30000104","20000007","Chicken, Wings, Kirkland Signature","2.2","5","Best by 10/9");</v>
      </c>
      <c r="B106">
        <v>30000104</v>
      </c>
      <c r="C106">
        <v>20000007</v>
      </c>
      <c r="D106" t="s">
        <v>2421</v>
      </c>
      <c r="E106" s="9">
        <v>2.2000000000000002</v>
      </c>
      <c r="F106">
        <v>5</v>
      </c>
      <c r="G106" t="str">
        <f>"Best by "&amp;J106&amp;"/"&amp;I106</f>
        <v>Best by 10/9</v>
      </c>
      <c r="I106">
        <v>9</v>
      </c>
      <c r="J106">
        <v>10</v>
      </c>
      <c r="K106">
        <v>0.53446573328983848</v>
      </c>
      <c r="L106">
        <v>0.53462977212540641</v>
      </c>
      <c r="M106">
        <v>49</v>
      </c>
    </row>
    <row r="107" spans="1:13">
      <c r="A107" s="14" t="str">
        <f>"INSERT `leaf_db`.`"&amp;$A$2&amp;"` ( `" &amp; _xlfn.TEXTJOIN("`,`",FALSE,$B$2:$G$2)&amp;"` ) VALUE (""" &amp; _xlfn.TEXTJOIN(""",""",FALSE,B107:G107) &amp; """);"</f>
        <v>INSERT `leaf_db`.`Product` ( `ProductID`,`SupplierID`,`ProductName`,`Price`,`Quantity`,`Comments` ) VALUE ("30000105","20000007","Cod, Trident Beer Battered","5.6","20","");</v>
      </c>
      <c r="B107">
        <v>30000105</v>
      </c>
      <c r="C107">
        <v>20000007</v>
      </c>
      <c r="D107" t="s">
        <v>2431</v>
      </c>
      <c r="E107" s="9">
        <v>5.6</v>
      </c>
      <c r="F107">
        <v>20</v>
      </c>
      <c r="K107">
        <v>0.88823360649220462</v>
      </c>
      <c r="L107">
        <v>0.42586741933920924</v>
      </c>
      <c r="M107">
        <v>337</v>
      </c>
    </row>
    <row r="108" spans="1:13">
      <c r="A108" s="14" t="str">
        <f>"INSERT `leaf_db`.`"&amp;$A$2&amp;"` ( `" &amp; _xlfn.TEXTJOIN("`,`",FALSE,$B$2:$G$2)&amp;"` ) VALUE (""" &amp; _xlfn.TEXTJOIN(""",""",FALSE,B108:G108) &amp; """);"</f>
        <v>INSERT `leaf_db`.`Product` ( `ProductID`,`SupplierID`,`ProductName`,`Price`,`Quantity`,`Comments` ) VALUE ("30000106","20000007","Corn Dogs, Foster Farms Chicken","0.39","20","Best by 6/17");</v>
      </c>
      <c r="B108">
        <v>30000106</v>
      </c>
      <c r="C108">
        <v>20000007</v>
      </c>
      <c r="D108" t="s">
        <v>2435</v>
      </c>
      <c r="E108" s="9">
        <v>0.39</v>
      </c>
      <c r="F108">
        <v>20</v>
      </c>
      <c r="G108" t="str">
        <f>"Best by "&amp;J108&amp;"/"&amp;I108</f>
        <v>Best by 6/17</v>
      </c>
      <c r="I108">
        <v>17</v>
      </c>
      <c r="J108">
        <v>6</v>
      </c>
      <c r="K108">
        <v>0.46477091620706623</v>
      </c>
      <c r="L108">
        <v>0.78050789319546143</v>
      </c>
      <c r="M108">
        <v>383</v>
      </c>
    </row>
    <row r="109" spans="1:13">
      <c r="A109" s="14" t="str">
        <f>"INSERT `leaf_db`.`"&amp;$A$2&amp;"` ( `" &amp; _xlfn.TEXTJOIN("`,`",FALSE,$B$2:$G$2)&amp;"` ) VALUE (""" &amp; _xlfn.TEXTJOIN(""",""",FALSE,B109:G109) &amp; """);"</f>
        <v>INSERT `leaf_db`.`Product` ( `ProductID`,`SupplierID`,`ProductName`,`Price`,`Quantity`,`Comments` ) VALUE ("30000107","20000007","Crab Cakes, Phillips, Minis","0.56","16","Best by 7/10");</v>
      </c>
      <c r="B109">
        <v>30000107</v>
      </c>
      <c r="C109">
        <v>20000007</v>
      </c>
      <c r="D109" t="s">
        <v>2438</v>
      </c>
      <c r="E109" s="9">
        <v>0.56000000000000005</v>
      </c>
      <c r="F109">
        <v>16</v>
      </c>
      <c r="G109" t="str">
        <f>"Best by "&amp;J109&amp;"/"&amp;I109</f>
        <v>Best by 7/10</v>
      </c>
      <c r="I109">
        <v>10</v>
      </c>
      <c r="J109">
        <v>7</v>
      </c>
      <c r="K109">
        <v>0.22056383063887552</v>
      </c>
      <c r="L109">
        <v>0.93320031954179472</v>
      </c>
      <c r="M109">
        <v>617</v>
      </c>
    </row>
    <row r="110" spans="1:13">
      <c r="A110" s="14" t="str">
        <f>"INSERT `leaf_db`.`"&amp;$A$2&amp;"` ( `" &amp; _xlfn.TEXTJOIN("`,`",FALSE,$B$2:$G$2)&amp;"` ) VALUE (""" &amp; _xlfn.TEXTJOIN(""",""",FALSE,B110:G110) &amp; """);"</f>
        <v>INSERT `leaf_db`.`Product` ( `ProductID`,`SupplierID`,`ProductName`,`Price`,`Quantity`,`Comments` ) VALUE ("30000108","20000007","Dragon Fruit, Townsend Farms Organic Supreme Blend","2.5","14","");</v>
      </c>
      <c r="B110">
        <v>30000108</v>
      </c>
      <c r="C110">
        <v>20000007</v>
      </c>
      <c r="D110" t="s">
        <v>2439</v>
      </c>
      <c r="E110" s="9">
        <v>2.5</v>
      </c>
      <c r="F110">
        <v>14</v>
      </c>
      <c r="K110">
        <v>0.98501213679561705</v>
      </c>
      <c r="L110">
        <v>2.845566036988334E-2</v>
      </c>
      <c r="M110">
        <v>115</v>
      </c>
    </row>
    <row r="111" spans="1:13">
      <c r="A111" s="14" t="str">
        <f>"INSERT `leaf_db`.`"&amp;$A$2&amp;"` ( `" &amp; _xlfn.TEXTJOIN("`,`",FALSE,$B$2:$G$2)&amp;"` ) VALUE (""" &amp; _xlfn.TEXTJOIN(""",""",FALSE,B111:G111) &amp; """);"</f>
        <v>INSERT `leaf_db`.`Product` ( `ProductID`,`SupplierID`,`ProductName`,`Price`,`Quantity`,`Comments` ) VALUE ("30000109","20000007","Dumplings, Bibigo steamed chicken &amp; vegetable","0.33","6","");</v>
      </c>
      <c r="B111">
        <v>30000109</v>
      </c>
      <c r="C111">
        <v>20000007</v>
      </c>
      <c r="D111" t="s">
        <v>2440</v>
      </c>
      <c r="E111" s="9">
        <v>0.33</v>
      </c>
      <c r="F111">
        <v>6</v>
      </c>
      <c r="K111">
        <v>0.65738844206093061</v>
      </c>
      <c r="L111">
        <v>0.75295500093905565</v>
      </c>
      <c r="M111">
        <v>455</v>
      </c>
    </row>
    <row r="112" spans="1:13">
      <c r="A112" s="14" t="str">
        <f>"INSERT `leaf_db`.`"&amp;$A$2&amp;"` ( `" &amp; _xlfn.TEXTJOIN("`,`",FALSE,$B$2:$G$2)&amp;"` ) VALUE (""" &amp; _xlfn.TEXTJOIN(""",""",FALSE,B112:G112) &amp; """);"</f>
        <v>INSERT `leaf_db`.`Product` ( `ProductID`,`SupplierID`,`ProductName`,`Price`,`Quantity`,`Comments` ) VALUE ("30000110","20000007","Fish sticks, Trident","3","16","");</v>
      </c>
      <c r="B112">
        <v>30000110</v>
      </c>
      <c r="C112">
        <v>20000007</v>
      </c>
      <c r="D112" t="s">
        <v>2445</v>
      </c>
      <c r="E112" s="9">
        <v>3</v>
      </c>
      <c r="F112">
        <v>16</v>
      </c>
      <c r="K112">
        <v>0.70868369668088582</v>
      </c>
      <c r="L112">
        <v>0.11821956663487154</v>
      </c>
      <c r="M112">
        <v>155</v>
      </c>
    </row>
    <row r="113" spans="1:13">
      <c r="A113" s="14" t="str">
        <f>"INSERT `leaf_db`.`"&amp;$A$2&amp;"` ( `" &amp; _xlfn.TEXTJOIN("`,`",FALSE,$B$2:$G$2)&amp;"` ) VALUE (""" &amp; _xlfn.TEXTJOIN(""",""",FALSE,B113:G113) &amp; """);"</f>
        <v>INSERT `leaf_db`.`Product` ( `ProductID`,`SupplierID`,`ProductName`,`Price`,`Quantity`,`Comments` ) VALUE ("30000111","20000008","Frittatas, Garden Lites Spinach and Egg","0.64","6","");</v>
      </c>
      <c r="B113">
        <v>30000111</v>
      </c>
      <c r="C113">
        <v>20000008</v>
      </c>
      <c r="D113" t="s">
        <v>2452</v>
      </c>
      <c r="E113" s="9">
        <v>0.64</v>
      </c>
      <c r="F113">
        <v>6</v>
      </c>
      <c r="K113">
        <v>0.6612296335820772</v>
      </c>
      <c r="L113">
        <v>0.27658017077717967</v>
      </c>
      <c r="M113">
        <v>465</v>
      </c>
    </row>
    <row r="114" spans="1:13">
      <c r="A114" s="14" t="str">
        <f>"INSERT `leaf_db`.`"&amp;$A$2&amp;"` ( `" &amp; _xlfn.TEXTJOIN("`,`",FALSE,$B$2:$G$2)&amp;"` ) VALUE (""" &amp; _xlfn.TEXTJOIN(""",""",FALSE,B114:G114) &amp; """);"</f>
        <v>INSERT `leaf_db`.`Product` ( `ProductID`,`SupplierID`,`ProductName`,`Price`,`Quantity`,`Comments` ) VALUE ("30000112","20000008","Fruit, Nature's Touch Very Berry organic","2.32","12","Best by 9/2");</v>
      </c>
      <c r="B114">
        <v>30000112</v>
      </c>
      <c r="C114">
        <v>20000008</v>
      </c>
      <c r="D114" t="s">
        <v>2455</v>
      </c>
      <c r="E114" s="9">
        <v>2.3199999999999998</v>
      </c>
      <c r="F114">
        <v>12</v>
      </c>
      <c r="G114" t="str">
        <f>"Best by "&amp;J114&amp;"/"&amp;I114</f>
        <v>Best by 9/2</v>
      </c>
      <c r="I114">
        <v>2</v>
      </c>
      <c r="J114">
        <v>9</v>
      </c>
      <c r="K114">
        <v>0.48291815768823432</v>
      </c>
      <c r="L114">
        <v>0.65037120024483719</v>
      </c>
      <c r="M114">
        <v>120</v>
      </c>
    </row>
    <row r="115" spans="1:13">
      <c r="A115" s="14" t="str">
        <f>"INSERT `leaf_db`.`"&amp;$A$2&amp;"` ( `" &amp; _xlfn.TEXTJOIN("`,`",FALSE,$B$2:$G$2)&amp;"` ) VALUE (""" &amp; _xlfn.TEXTJOIN(""",""",FALSE,B115:G115) &amp; """);"</f>
        <v>INSERT `leaf_db`.`Product` ( `ProductID`,`SupplierID`,`ProductName`,`Price`,`Quantity`,`Comments` ) VALUE ("30000113","20000009","Fruit smoothies, Wawona Organic","3.33","18","");</v>
      </c>
      <c r="B115">
        <v>30000113</v>
      </c>
      <c r="C115">
        <v>20000009</v>
      </c>
      <c r="D115" t="s">
        <v>2459</v>
      </c>
      <c r="E115" s="9">
        <v>3.33</v>
      </c>
      <c r="F115">
        <v>18</v>
      </c>
      <c r="K115">
        <v>0.6402915745985045</v>
      </c>
      <c r="L115">
        <v>0.52150696250557693</v>
      </c>
      <c r="M115">
        <v>438</v>
      </c>
    </row>
    <row r="116" spans="1:13">
      <c r="A116" s="14" t="str">
        <f>"INSERT `leaf_db`.`"&amp;$A$2&amp;"` ( `" &amp; _xlfn.TEXTJOIN("`,`",FALSE,$B$2:$G$2)&amp;"` ) VALUE (""" &amp; _xlfn.TEXTJOIN(""",""",FALSE,B116:G116) &amp; """);"</f>
        <v>INSERT `leaf_db`.`Product` ( `ProductID`,`SupplierID`,`ProductName`,`Price`,`Quantity`,`Comments` ) VALUE ("30000114","20000009","Garlic chicken meal, Birds Eye","0.15","7","Best by 12/30");</v>
      </c>
      <c r="B116">
        <v>30000114</v>
      </c>
      <c r="C116">
        <v>20000009</v>
      </c>
      <c r="D116" t="s">
        <v>2461</v>
      </c>
      <c r="E116" s="9">
        <v>0.15</v>
      </c>
      <c r="F116">
        <v>7</v>
      </c>
      <c r="G116" t="str">
        <f>"Best by "&amp;J116&amp;"/"&amp;I116</f>
        <v>Best by 12/30</v>
      </c>
      <c r="I116">
        <v>30</v>
      </c>
      <c r="J116">
        <v>12</v>
      </c>
      <c r="K116">
        <v>0.31854962483793203</v>
      </c>
      <c r="L116">
        <v>0.16575985687294914</v>
      </c>
      <c r="M116">
        <v>389</v>
      </c>
    </row>
    <row r="117" spans="1:13">
      <c r="A117" s="14" t="str">
        <f>"INSERT `leaf_db`.`"&amp;$A$2&amp;"` ( `" &amp; _xlfn.TEXTJOIN("`,`",FALSE,$B$2:$G$2)&amp;"` ) VALUE (""" &amp; _xlfn.TEXTJOIN(""",""",FALSE,B117:G117) &amp; """);"</f>
        <v>INSERT `leaf_db`.`Product` ( `ProductID`,`SupplierID`,`ProductName`,`Price`,`Quantity`,`Comments` ) VALUE ("30000115","20000009","Hot Pockets, Bacon Egg &amp; Cheese","0.71","13","Best by 1/24");</v>
      </c>
      <c r="B117">
        <v>30000115</v>
      </c>
      <c r="C117">
        <v>20000009</v>
      </c>
      <c r="D117" t="s">
        <v>2464</v>
      </c>
      <c r="E117" s="9">
        <v>0.71</v>
      </c>
      <c r="F117">
        <v>13</v>
      </c>
      <c r="G117" t="str">
        <f>"Best by "&amp;J117&amp;"/"&amp;I117</f>
        <v>Best by 1/24</v>
      </c>
      <c r="I117">
        <v>24</v>
      </c>
      <c r="J117">
        <v>1</v>
      </c>
      <c r="K117">
        <v>0.57633216516307628</v>
      </c>
      <c r="L117">
        <v>0.38193022113207131</v>
      </c>
      <c r="M117">
        <v>323</v>
      </c>
    </row>
    <row r="118" spans="1:13">
      <c r="A118" s="14" t="str">
        <f>"INSERT `leaf_db`.`"&amp;$A$2&amp;"` ( `" &amp; _xlfn.TEXTJOIN("`,`",FALSE,$B$2:$G$2)&amp;"` ) VALUE (""" &amp; _xlfn.TEXTJOIN(""",""",FALSE,B118:G118) &amp; """);"</f>
        <v>INSERT `leaf_db`.`Product` ( `ProductID`,`SupplierID`,`ProductName`,`Price`,`Quantity`,`Comments` ) VALUE ("30000116","20000009","Ice cream, Daiya Dairy-Free Vanilla Bar","1","14","");</v>
      </c>
      <c r="B118">
        <v>30000116</v>
      </c>
      <c r="C118">
        <v>20000009</v>
      </c>
      <c r="D118" t="s">
        <v>2468</v>
      </c>
      <c r="E118" s="9">
        <v>1</v>
      </c>
      <c r="F118">
        <v>14</v>
      </c>
      <c r="K118">
        <v>0.73860292639979974</v>
      </c>
      <c r="L118">
        <v>0.69390844647654759</v>
      </c>
      <c r="M118">
        <v>466</v>
      </c>
    </row>
    <row r="119" spans="1:13">
      <c r="A119" s="14" t="str">
        <f>"INSERT `leaf_db`.`"&amp;$A$2&amp;"` ( `" &amp; _xlfn.TEXTJOIN("`,`",FALSE,$B$2:$G$2)&amp;"` ) VALUE (""" &amp; _xlfn.TEXTJOIN(""",""",FALSE,B119:G119) &amp; """);"</f>
        <v>INSERT `leaf_db`.`Product` ( `ProductID`,`SupplierID`,`ProductName`,`Price`,`Quantity`,`Comments` ) VALUE ("30000117","20000009","Ice cream, Haagen Dazs vanilla almond bars","0.83","8","");</v>
      </c>
      <c r="B119">
        <v>30000117</v>
      </c>
      <c r="C119">
        <v>20000009</v>
      </c>
      <c r="D119" t="s">
        <v>2470</v>
      </c>
      <c r="E119" s="9">
        <v>0.83</v>
      </c>
      <c r="F119">
        <v>8</v>
      </c>
      <c r="K119">
        <v>0.82152949841096801</v>
      </c>
      <c r="L119">
        <v>0.53247840681934344</v>
      </c>
      <c r="M119">
        <v>334</v>
      </c>
    </row>
    <row r="120" spans="1:13">
      <c r="A120" s="14" t="str">
        <f>"INSERT `leaf_db`.`"&amp;$A$2&amp;"` ( `" &amp; _xlfn.TEXTJOIN("`,`",FALSE,$B$2:$G$2)&amp;"` ) VALUE (""" &amp; _xlfn.TEXTJOIN(""",""",FALSE,B120:G120) &amp; """);"</f>
        <v>INSERT `leaf_db`.`Product` ( `ProductID`,`SupplierID`,`ProductName`,`Price`,`Quantity`,`Comments` ) VALUE ("30000118","20000009","Ice cream, Keto Sea Salt and Caramel","0.33","20","Best by 10/9");</v>
      </c>
      <c r="B120">
        <v>30000118</v>
      </c>
      <c r="C120">
        <v>20000009</v>
      </c>
      <c r="D120" t="s">
        <v>2476</v>
      </c>
      <c r="E120" s="9">
        <v>0.33</v>
      </c>
      <c r="F120">
        <v>20</v>
      </c>
      <c r="G120" t="str">
        <f>"Best by "&amp;J120&amp;"/"&amp;I120</f>
        <v>Best by 10/9</v>
      </c>
      <c r="I120">
        <v>9</v>
      </c>
      <c r="J120">
        <v>10</v>
      </c>
      <c r="K120">
        <v>0.55336978791136782</v>
      </c>
      <c r="L120">
        <v>0.50079453959704634</v>
      </c>
      <c r="M120">
        <v>587</v>
      </c>
    </row>
    <row r="121" spans="1:13">
      <c r="A121" s="14" t="str">
        <f>"INSERT `leaf_db`.`"&amp;$A$2&amp;"` ( `" &amp; _xlfn.TEXTJOIN("`,`",FALSE,$B$2:$G$2)&amp;"` ) VALUE (""" &amp; _xlfn.TEXTJOIN(""",""",FALSE,B121:G121) &amp; """);"</f>
        <v>INSERT `leaf_db`.`Product` ( `ProductID`,`SupplierID`,`ProductName`,`Price`,`Quantity`,`Comments` ) VALUE ("30000119","20000009","Ice cream, Kirkland Signature Vanilla Almond bars","0.53","1","Best by 2/27");</v>
      </c>
      <c r="B121">
        <v>30000119</v>
      </c>
      <c r="C121">
        <v>20000009</v>
      </c>
      <c r="D121" t="s">
        <v>2483</v>
      </c>
      <c r="E121" s="9">
        <v>0.53</v>
      </c>
      <c r="F121">
        <v>1</v>
      </c>
      <c r="G121" t="str">
        <f>"Best by "&amp;J121&amp;"/"&amp;I121</f>
        <v>Best by 2/27</v>
      </c>
      <c r="I121">
        <v>27</v>
      </c>
      <c r="J121">
        <v>2</v>
      </c>
      <c r="K121">
        <v>0.55798947933534027</v>
      </c>
      <c r="L121">
        <v>0.58445935723378584</v>
      </c>
      <c r="M121">
        <v>358</v>
      </c>
    </row>
    <row r="122" spans="1:13">
      <c r="A122" s="14" t="str">
        <f>"INSERT `leaf_db`.`"&amp;$A$2&amp;"` ( `" &amp; _xlfn.TEXTJOIN("`,`",FALSE,$B$2:$G$2)&amp;"` ) VALUE (""" &amp; _xlfn.TEXTJOIN(""",""",FALSE,B122:G122) &amp; """);"</f>
        <v>INSERT `leaf_db`.`Product` ( `ProductID`,`SupplierID`,`ProductName`,`Price`,`Quantity`,`Comments` ) VALUE ("30000120","20000009","Ice cream, Yasso Greek Yogurt","0.67","9","Best by 4/30");</v>
      </c>
      <c r="B122">
        <v>30000120</v>
      </c>
      <c r="C122">
        <v>20000009</v>
      </c>
      <c r="D122" t="s">
        <v>2486</v>
      </c>
      <c r="E122" s="9">
        <v>0.67</v>
      </c>
      <c r="F122">
        <v>9</v>
      </c>
      <c r="G122" t="str">
        <f>"Best by "&amp;J122&amp;"/"&amp;I122</f>
        <v>Best by 4/30</v>
      </c>
      <c r="I122">
        <v>30</v>
      </c>
      <c r="J122">
        <v>4</v>
      </c>
      <c r="K122">
        <v>0.28492743471465376</v>
      </c>
      <c r="L122">
        <v>0.86052237320121583</v>
      </c>
      <c r="M122">
        <v>177</v>
      </c>
    </row>
    <row r="123" spans="1:13">
      <c r="A123" s="14" t="str">
        <f>"INSERT `leaf_db`.`"&amp;$A$2&amp;"` ( `" &amp; _xlfn.TEXTJOIN("`,`",FALSE,$B$2:$G$2)&amp;"` ) VALUE (""" &amp; _xlfn.TEXTJOIN(""",""",FALSE,B123:G123) &amp; """);"</f>
        <v>INSERT `leaf_db`.`Product` ( `ProductID`,`SupplierID`,`ProductName`,`Price`,`Quantity`,`Comments` ) VALUE ("30000121","20000009","Lasagna, Kirkland Signature beef","0.14","12","Best by 6/24");</v>
      </c>
      <c r="B123">
        <v>30000121</v>
      </c>
      <c r="C123">
        <v>20000009</v>
      </c>
      <c r="D123" t="s">
        <v>2490</v>
      </c>
      <c r="E123" s="9">
        <v>0.14000000000000001</v>
      </c>
      <c r="F123">
        <v>12</v>
      </c>
      <c r="G123" t="str">
        <f>"Best by "&amp;J123&amp;"/"&amp;I123</f>
        <v>Best by 6/24</v>
      </c>
      <c r="I123">
        <v>24</v>
      </c>
      <c r="J123">
        <v>6</v>
      </c>
      <c r="K123">
        <v>0.43633770501347835</v>
      </c>
      <c r="L123">
        <v>0.92154912524782906</v>
      </c>
      <c r="M123">
        <v>21</v>
      </c>
    </row>
    <row r="124" spans="1:13">
      <c r="A124" s="14" t="str">
        <f>"INSERT `leaf_db`.`"&amp;$A$2&amp;"` ( `" &amp; _xlfn.TEXTJOIN("`,`",FALSE,$B$2:$G$2)&amp;"` ) VALUE (""" &amp; _xlfn.TEXTJOIN(""",""",FALSE,B124:G124) &amp; """);"</f>
        <v>INSERT `leaf_db`.`Product` ( `ProductID`,`SupplierID`,`ProductName`,`Price`,`Quantity`,`Comments` ) VALUE ("30000122","20000009","Lasagna, Kirkland Signature sausage and beef","0.14","6","");</v>
      </c>
      <c r="B124">
        <v>30000122</v>
      </c>
      <c r="C124">
        <v>20000009</v>
      </c>
      <c r="D124" t="s">
        <v>2492</v>
      </c>
      <c r="E124" s="9">
        <v>0.14000000000000001</v>
      </c>
      <c r="F124">
        <v>6</v>
      </c>
      <c r="K124">
        <v>0.875208334972993</v>
      </c>
      <c r="L124">
        <v>0.83151540713602623</v>
      </c>
      <c r="M124">
        <v>548</v>
      </c>
    </row>
    <row r="125" spans="1:13">
      <c r="A125" s="14" t="str">
        <f>"INSERT `leaf_db`.`"&amp;$A$2&amp;"` ( `" &amp; _xlfn.TEXTJOIN("`,`",FALSE,$B$2:$G$2)&amp;"` ) VALUE (""" &amp; _xlfn.TEXTJOIN(""",""",FALSE,B125:G125) &amp; """);"</f>
        <v>INSERT `leaf_db`.`Product` ( `ProductID`,`SupplierID`,`ProductName`,`Price`,`Quantity`,`Comments` ) VALUE ("30000123","20000009","Mac and cheese, Beecher's World Best","0.3","11","Best by 2/16");</v>
      </c>
      <c r="B125">
        <v>30000123</v>
      </c>
      <c r="C125">
        <v>20000009</v>
      </c>
      <c r="D125" t="s">
        <v>2494</v>
      </c>
      <c r="E125" s="9">
        <v>0.3</v>
      </c>
      <c r="F125">
        <v>11</v>
      </c>
      <c r="G125" t="str">
        <f>"Best by "&amp;J125&amp;"/"&amp;I125</f>
        <v>Best by 2/16</v>
      </c>
      <c r="I125">
        <v>16</v>
      </c>
      <c r="J125">
        <v>2</v>
      </c>
      <c r="K125">
        <v>0.55389174184658085</v>
      </c>
      <c r="L125">
        <v>9.8908831495259641E-2</v>
      </c>
      <c r="M125">
        <v>564</v>
      </c>
    </row>
    <row r="126" spans="1:13">
      <c r="A126" s="14" t="str">
        <f>"INSERT `leaf_db`.`"&amp;$A$2&amp;"` ( `" &amp; _xlfn.TEXTJOIN("`,`",FALSE,$B$2:$G$2)&amp;"` ) VALUE (""" &amp; _xlfn.TEXTJOIN(""",""",FALSE,B126:G126) &amp; """);"</f>
        <v>INSERT `leaf_db`.`Product` ( `ProductID`,`SupplierID`,`ProductName`,`Price`,`Quantity`,`Comments` ) VALUE ("30000124","20000009","Mahi Mahi, Kirkland Signature, wild","6.66","18","");</v>
      </c>
      <c r="B126">
        <v>30000124</v>
      </c>
      <c r="C126">
        <v>20000009</v>
      </c>
      <c r="D126" t="s">
        <v>2498</v>
      </c>
      <c r="E126" s="9">
        <v>6.66</v>
      </c>
      <c r="F126">
        <v>18</v>
      </c>
      <c r="K126">
        <v>0.97142826048784647</v>
      </c>
      <c r="L126">
        <v>0.73454326191830555</v>
      </c>
      <c r="M126">
        <v>96</v>
      </c>
    </row>
    <row r="127" spans="1:13">
      <c r="A127" s="14" t="str">
        <f>"INSERT `leaf_db`.`"&amp;$A$2&amp;"` ( `" &amp; _xlfn.TEXTJOIN("`,`",FALSE,$B$2:$G$2)&amp;"` ) VALUE (""" &amp; _xlfn.TEXTJOIN(""",""",FALSE,B127:G127) &amp; """);"</f>
        <v>INSERT `leaf_db`.`Product` ( `ProductID`,`SupplierID`,`ProductName`,`Price`,`Quantity`,`Comments` ) VALUE ("30000125","20000009","Mandarin Orange Chicken, Crazy Cuisine","0.24","19","Best by 12/10");</v>
      </c>
      <c r="B127">
        <v>30000125</v>
      </c>
      <c r="C127">
        <v>20000009</v>
      </c>
      <c r="D127" t="s">
        <v>2500</v>
      </c>
      <c r="E127" s="9">
        <v>0.24</v>
      </c>
      <c r="F127">
        <v>19</v>
      </c>
      <c r="G127" t="str">
        <f>"Best by "&amp;J127&amp;"/"&amp;I127</f>
        <v>Best by 12/10</v>
      </c>
      <c r="I127">
        <v>10</v>
      </c>
      <c r="J127">
        <v>12</v>
      </c>
      <c r="K127">
        <v>2.0289134025264222E-4</v>
      </c>
      <c r="L127">
        <v>0.39307743844101273</v>
      </c>
      <c r="M127">
        <v>333</v>
      </c>
    </row>
    <row r="128" spans="1:13">
      <c r="A128" s="14" t="str">
        <f>"INSERT `leaf_db`.`"&amp;$A$2&amp;"` ( `" &amp; _xlfn.TEXTJOIN("`,`",FALSE,$B$2:$G$2)&amp;"` ) VALUE (""" &amp; _xlfn.TEXTJOIN(""",""",FALSE,B128:G128) &amp; """);"</f>
        <v>INSERT `leaf_db`.`Product` ( `ProductID`,`SupplierID`,`ProductName`,`Price`,`Quantity`,`Comments` ) VALUE ("30000126","20000009","Meatballs, Kirkland Signature Italian Style","2.83","16","Best by 12/19");</v>
      </c>
      <c r="B128">
        <v>30000126</v>
      </c>
      <c r="C128">
        <v>20000009</v>
      </c>
      <c r="D128" t="s">
        <v>2504</v>
      </c>
      <c r="E128" s="9">
        <v>2.83</v>
      </c>
      <c r="F128">
        <v>16</v>
      </c>
      <c r="G128" t="str">
        <f>"Best by "&amp;J128&amp;"/"&amp;I128</f>
        <v>Best by 12/19</v>
      </c>
      <c r="I128">
        <v>19</v>
      </c>
      <c r="J128">
        <v>12</v>
      </c>
      <c r="K128">
        <v>0.45584923380850717</v>
      </c>
      <c r="L128">
        <v>0.2111239832184636</v>
      </c>
      <c r="M128">
        <v>595</v>
      </c>
    </row>
    <row r="129" spans="1:13">
      <c r="A129" s="14" t="str">
        <f>"INSERT `leaf_db`.`"&amp;$A$2&amp;"` ( `" &amp; _xlfn.TEXTJOIN("`,`",FALSE,$B$2:$G$2)&amp;"` ) VALUE (""" &amp; _xlfn.TEXTJOIN(""",""",FALSE,B129:G129) &amp; """);"</f>
        <v>INSERT `leaf_db`.`Product` ( `ProductID`,`SupplierID`,`ProductName`,`Price`,`Quantity`,`Comments` ) VALUE ("30000127","20000009","Non-Meat Patties, Beyond Meat","1.87","2","");</v>
      </c>
      <c r="B129">
        <v>30000127</v>
      </c>
      <c r="C129">
        <v>20000009</v>
      </c>
      <c r="D129" t="s">
        <v>2506</v>
      </c>
      <c r="E129" s="9">
        <v>1.87</v>
      </c>
      <c r="F129">
        <v>2</v>
      </c>
      <c r="K129">
        <v>0.69750544194887543</v>
      </c>
      <c r="L129">
        <v>0.59752445214652217</v>
      </c>
      <c r="M129">
        <v>159</v>
      </c>
    </row>
    <row r="130" spans="1:13">
      <c r="A130" s="14" t="str">
        <f>"INSERT `leaf_db`.`"&amp;$A$2&amp;"` ( `" &amp; _xlfn.TEXTJOIN("`,`",FALSE,$B$2:$G$2)&amp;"` ) VALUE (""" &amp; _xlfn.TEXTJOIN(""",""",FALSE,B130:G130) &amp; """);"</f>
        <v>INSERT `leaf_db`.`Product` ( `ProductID`,`SupplierID`,`ProductName`,`Price`,`Quantity`,`Comments` ) VALUE ("30000128","20000009","Non-Meat Patties, Don Lee Farms Organic Veggie","1.16","5","Best by 11/6");</v>
      </c>
      <c r="B130">
        <v>30000128</v>
      </c>
      <c r="C130">
        <v>20000009</v>
      </c>
      <c r="D130" t="s">
        <v>2510</v>
      </c>
      <c r="E130" s="9">
        <v>1.1599999999999999</v>
      </c>
      <c r="F130">
        <v>5</v>
      </c>
      <c r="G130" t="str">
        <f>"Best by "&amp;J130&amp;"/"&amp;I130</f>
        <v>Best by 11/6</v>
      </c>
      <c r="I130">
        <v>6</v>
      </c>
      <c r="J130">
        <v>11</v>
      </c>
      <c r="K130">
        <v>5.9306804025154314E-2</v>
      </c>
      <c r="L130">
        <v>0.32535516390086883</v>
      </c>
      <c r="M130">
        <v>207</v>
      </c>
    </row>
    <row r="131" spans="1:13">
      <c r="A131" s="14" t="str">
        <f>"INSERT `leaf_db`.`"&amp;$A$2&amp;"` ( `" &amp; _xlfn.TEXTJOIN("`,`",FALSE,$B$2:$G$2)&amp;"` ) VALUE (""" &amp; _xlfn.TEXTJOIN(""",""",FALSE,B131:G131) &amp; """);"</f>
        <v>INSERT `leaf_db`.`Product` ( `ProductID`,`SupplierID`,`ProductName`,`Price`,`Quantity`,`Comments` ) VALUE ("30000129","20000009","Orange Juice, Sunshine","0.11","7","Best by 8/6");</v>
      </c>
      <c r="B131">
        <v>30000129</v>
      </c>
      <c r="C131">
        <v>20000009</v>
      </c>
      <c r="D131" t="s">
        <v>2511</v>
      </c>
      <c r="E131" s="9">
        <v>0.11</v>
      </c>
      <c r="F131">
        <v>7</v>
      </c>
      <c r="G131" t="str">
        <f>"Best by "&amp;J131&amp;"/"&amp;I131</f>
        <v>Best by 8/6</v>
      </c>
      <c r="I131">
        <v>6</v>
      </c>
      <c r="J131">
        <v>8</v>
      </c>
      <c r="K131">
        <v>0.21641846482561333</v>
      </c>
      <c r="L131">
        <v>0.95363113014546741</v>
      </c>
      <c r="M131">
        <v>408</v>
      </c>
    </row>
    <row r="132" spans="1:13">
      <c r="A132" s="14" t="str">
        <f>"INSERT `leaf_db`.`"&amp;$A$2&amp;"` ( `" &amp; _xlfn.TEXTJOIN("`,`",FALSE,$B$2:$G$2)&amp;"` ) VALUE (""" &amp; _xlfn.TEXTJOIN(""",""",FALSE,B132:G132) &amp; """);"</f>
        <v>INSERT `leaf_db`.`Product` ( `ProductID`,`SupplierID`,`ProductName`,`Price`,`Quantity`,`Comments` ) VALUE ("30000130","20000009","Peas, Kirkland Signature organic","1.52","19","Best by 10/28");</v>
      </c>
      <c r="B132">
        <v>30000130</v>
      </c>
      <c r="C132">
        <v>20000009</v>
      </c>
      <c r="D132" t="s">
        <v>2512</v>
      </c>
      <c r="E132" s="9">
        <v>1.52</v>
      </c>
      <c r="F132">
        <v>19</v>
      </c>
      <c r="G132" t="str">
        <f>"Best by "&amp;J132&amp;"/"&amp;I132</f>
        <v>Best by 10/28</v>
      </c>
      <c r="I132">
        <v>28</v>
      </c>
      <c r="J132">
        <v>10</v>
      </c>
      <c r="K132">
        <v>0.57873399294813133</v>
      </c>
      <c r="L132">
        <v>0.11054104671899745</v>
      </c>
      <c r="M132">
        <v>209</v>
      </c>
    </row>
    <row r="133" spans="1:13">
      <c r="A133" s="14" t="str">
        <f>"INSERT `leaf_db`.`"&amp;$A$2&amp;"` ( `" &amp; _xlfn.TEXTJOIN("`,`",FALSE,$B$2:$G$2)&amp;"` ) VALUE (""" &amp; _xlfn.TEXTJOIN(""",""",FALSE,B133:G133) &amp; """);"</f>
        <v>INSERT `leaf_db`.`Product` ( `ProductID`,`SupplierID`,`ProductName`,`Price`,`Quantity`,`Comments` ) VALUE ("30000131","20000009","Philly cheese steak, Raybern","2","8","Best by 12/7");</v>
      </c>
      <c r="B133">
        <v>30000131</v>
      </c>
      <c r="C133">
        <v>20000009</v>
      </c>
      <c r="D133" t="s">
        <v>2514</v>
      </c>
      <c r="E133" s="9">
        <v>2</v>
      </c>
      <c r="F133">
        <v>8</v>
      </c>
      <c r="G133" t="str">
        <f>"Best by "&amp;J133&amp;"/"&amp;I133</f>
        <v>Best by 12/7</v>
      </c>
      <c r="I133">
        <v>7</v>
      </c>
      <c r="J133">
        <v>12</v>
      </c>
      <c r="K133">
        <v>0.56529169327950812</v>
      </c>
      <c r="L133">
        <v>0.53891016293371274</v>
      </c>
      <c r="M133">
        <v>234</v>
      </c>
    </row>
    <row r="134" spans="1:13">
      <c r="A134" s="14" t="str">
        <f>"INSERT `leaf_db`.`"&amp;$A$2&amp;"` ( `" &amp; _xlfn.TEXTJOIN("`,`",FALSE,$B$2:$G$2)&amp;"` ) VALUE (""" &amp; _xlfn.TEXTJOIN(""",""",FALSE,B134:G134) &amp; """);"</f>
        <v>INSERT `leaf_db`.`Product` ( `ProductID`,`SupplierID`,`ProductName`,`Price`,`Quantity`,`Comments` ) VALUE ("30000132","20000010","Pineapple, Kirkland Signature chunks","1.68","17","Best by 5/17");</v>
      </c>
      <c r="B134">
        <v>30000132</v>
      </c>
      <c r="C134">
        <v>20000010</v>
      </c>
      <c r="D134" t="s">
        <v>2518</v>
      </c>
      <c r="E134" s="9">
        <v>1.68</v>
      </c>
      <c r="F134">
        <v>17</v>
      </c>
      <c r="G134" t="str">
        <f>"Best by "&amp;J134&amp;"/"&amp;I134</f>
        <v>Best by 5/17</v>
      </c>
      <c r="I134">
        <v>17</v>
      </c>
      <c r="J134">
        <v>5</v>
      </c>
      <c r="K134">
        <v>0.18550392820521033</v>
      </c>
      <c r="L134">
        <v>0.53403083751105695</v>
      </c>
      <c r="M134">
        <v>598</v>
      </c>
    </row>
    <row r="135" spans="1:13">
      <c r="A135" s="14" t="str">
        <f>"INSERT `leaf_db`.`"&amp;$A$2&amp;"` ( `" &amp; _xlfn.TEXTJOIN("`,`",FALSE,$B$2:$G$2)&amp;"` ) VALUE (""" &amp; _xlfn.TEXTJOIN(""",""",FALSE,B135:G135) &amp; """);"</f>
        <v>INSERT `leaf_db`.`Product` ( `ProductID`,`SupplierID`,`ProductName`,`Price`,`Quantity`,`Comments` ) VALUE ("30000133","20000010","Pita melt, Sandwich Brothers","0.29","16","Best by 9/26");</v>
      </c>
      <c r="B135">
        <v>30000133</v>
      </c>
      <c r="C135">
        <v>20000010</v>
      </c>
      <c r="D135" t="s">
        <v>2520</v>
      </c>
      <c r="E135" s="9">
        <v>0.28999999999999998</v>
      </c>
      <c r="F135">
        <v>16</v>
      </c>
      <c r="G135" t="str">
        <f>"Best by "&amp;J135&amp;"/"&amp;I135</f>
        <v>Best by 9/26</v>
      </c>
      <c r="I135">
        <v>26</v>
      </c>
      <c r="J135">
        <v>9</v>
      </c>
      <c r="K135">
        <v>0.41397738183934296</v>
      </c>
      <c r="L135">
        <v>0.41234321675931296</v>
      </c>
      <c r="M135">
        <v>186</v>
      </c>
    </row>
    <row r="136" spans="1:13">
      <c r="A136" s="14" t="str">
        <f>"INSERT `leaf_db`.`"&amp;$A$2&amp;"` ( `" &amp; _xlfn.TEXTJOIN("`,`",FALSE,$B$2:$G$2)&amp;"` ) VALUE (""" &amp; _xlfn.TEXTJOIN(""",""",FALSE,B136:G136) &amp; """);"</f>
        <v>INSERT `leaf_db`.`Product` ( `ProductID`,`SupplierID`,`ProductName`,`Price`,`Quantity`,`Comments` ) VALUE ("30000134","20000010","Pizza, Kirkland Signature cheese","0.14","14","");</v>
      </c>
      <c r="B136">
        <v>30000134</v>
      </c>
      <c r="C136">
        <v>20000010</v>
      </c>
      <c r="D136" t="s">
        <v>2524</v>
      </c>
      <c r="E136" s="9">
        <v>0.14000000000000001</v>
      </c>
      <c r="F136">
        <v>14</v>
      </c>
      <c r="K136">
        <v>0.96933292575959606</v>
      </c>
      <c r="L136">
        <v>0.88539034881802459</v>
      </c>
      <c r="M136">
        <v>361</v>
      </c>
    </row>
    <row r="137" spans="1:13">
      <c r="A137" s="14" t="str">
        <f>"INSERT `leaf_db`.`"&amp;$A$2&amp;"` ( `" &amp; _xlfn.TEXTJOIN("`,`",FALSE,$B$2:$G$2)&amp;"` ) VALUE (""" &amp; _xlfn.TEXTJOIN(""",""",FALSE,B137:G137) &amp; """);"</f>
        <v>INSERT `leaf_db`.`Product` ( `ProductID`,`SupplierID`,`ProductName`,`Price`,`Quantity`,`Comments` ) VALUE ("30000135","20000010","Pizza, Kirkland Signature thin crust pepperoni","0.16","5","");</v>
      </c>
      <c r="B137">
        <v>30000135</v>
      </c>
      <c r="C137">
        <v>20000010</v>
      </c>
      <c r="D137" t="s">
        <v>2527</v>
      </c>
      <c r="E137" s="9">
        <v>0.16</v>
      </c>
      <c r="F137">
        <v>5</v>
      </c>
      <c r="K137">
        <v>0.91263583837971773</v>
      </c>
      <c r="L137">
        <v>0.96173407080599738</v>
      </c>
      <c r="M137">
        <v>58</v>
      </c>
    </row>
    <row r="138" spans="1:13">
      <c r="A138" s="14" t="str">
        <f>"INSERT `leaf_db`.`"&amp;$A$2&amp;"` ( `" &amp; _xlfn.TEXTJOIN("`,`",FALSE,$B$2:$G$2)&amp;"` ) VALUE (""" &amp; _xlfn.TEXTJOIN(""",""",FALSE,B138:G138) &amp; """);"</f>
        <v>INSERT `leaf_db`.`Product` ( `ProductID`,`SupplierID`,`ProductName`,`Price`,`Quantity`,`Comments` ) VALUE ("30000136","20000010","Pizza, Milton's Cauliflower Crust","7.5","8","Best by 6/2");</v>
      </c>
      <c r="B138">
        <v>30000136</v>
      </c>
      <c r="C138">
        <v>20000010</v>
      </c>
      <c r="D138" t="s">
        <v>2529</v>
      </c>
      <c r="E138" s="9">
        <v>7.5</v>
      </c>
      <c r="F138">
        <v>8</v>
      </c>
      <c r="G138" t="str">
        <f>"Best by "&amp;J138&amp;"/"&amp;I138</f>
        <v>Best by 6/2</v>
      </c>
      <c r="I138">
        <v>2</v>
      </c>
      <c r="J138">
        <v>6</v>
      </c>
      <c r="K138">
        <v>0.39635876533086933</v>
      </c>
      <c r="L138">
        <v>6.8439667031909956E-2</v>
      </c>
      <c r="M138">
        <v>287</v>
      </c>
    </row>
    <row r="139" spans="1:13">
      <c r="A139" s="14" t="str">
        <f>"INSERT `leaf_db`.`"&amp;$A$2&amp;"` ( `" &amp; _xlfn.TEXTJOIN("`,`",FALSE,$B$2:$G$2)&amp;"` ) VALUE (""" &amp; _xlfn.TEXTJOIN(""",""",FALSE,B139:G139) &amp; """);"</f>
        <v>INSERT `leaf_db`.`Product` ( `ProductID`,`SupplierID`,`ProductName`,`Price`,`Quantity`,`Comments` ) VALUE ("30000137","20000010","Pot Pie, Marie Callender's chicken","0.14","2","");</v>
      </c>
      <c r="B139">
        <v>30000137</v>
      </c>
      <c r="C139">
        <v>20000010</v>
      </c>
      <c r="D139" t="s">
        <v>2536</v>
      </c>
      <c r="E139" s="9">
        <v>0.14000000000000001</v>
      </c>
      <c r="F139">
        <v>2</v>
      </c>
      <c r="K139">
        <v>0.66809127026763582</v>
      </c>
      <c r="L139">
        <v>0.2390314297153644</v>
      </c>
      <c r="M139">
        <v>16</v>
      </c>
    </row>
    <row r="140" spans="1:13">
      <c r="A140" s="14" t="str">
        <f>"INSERT `leaf_db`.`"&amp;$A$2&amp;"` ( `" &amp; _xlfn.TEXTJOIN("`,`",FALSE,$B$2:$G$2)&amp;"` ) VALUE (""" &amp; _xlfn.TEXTJOIN(""",""",FALSE,B140:G140) &amp; """);"</f>
        <v>INSERT `leaf_db`.`Product` ( `ProductID`,`SupplierID`,`ProductName`,`Price`,`Quantity`,`Comments` ) VALUE ("30000138","20000010","Pot Stickers, Ling Ling Chicken","2.62","9","");</v>
      </c>
      <c r="B140">
        <v>30000138</v>
      </c>
      <c r="C140">
        <v>20000010</v>
      </c>
      <c r="D140" t="s">
        <v>2540</v>
      </c>
      <c r="E140" s="9">
        <v>2.62</v>
      </c>
      <c r="F140">
        <v>9</v>
      </c>
      <c r="K140">
        <v>0.87456254726441796</v>
      </c>
      <c r="L140">
        <v>0.15382056823558066</v>
      </c>
      <c r="M140">
        <v>265</v>
      </c>
    </row>
    <row r="141" spans="1:13">
      <c r="A141" s="14" t="str">
        <f>"INSERT `leaf_db`.`"&amp;$A$2&amp;"` ( `" &amp; _xlfn.TEXTJOIN("`,`",FALSE,$B$2:$G$2)&amp;"` ) VALUE (""" &amp; _xlfn.TEXTJOIN(""",""",FALSE,B141:G141) &amp; """);"</f>
        <v>INSERT `leaf_db`.`Product` ( `ProductID`,`SupplierID`,`ProductName`,`Price`,`Quantity`,`Comments` ) VALUE ("30000139","20000010","Ramen, Ajinomoto Shoyu","2.4","17","Best by 7/29");</v>
      </c>
      <c r="B141">
        <v>30000139</v>
      </c>
      <c r="C141">
        <v>20000010</v>
      </c>
      <c r="D141" t="s">
        <v>2542</v>
      </c>
      <c r="E141" s="9">
        <v>2.4</v>
      </c>
      <c r="F141">
        <v>17</v>
      </c>
      <c r="G141" t="str">
        <f>"Best by "&amp;J141&amp;"/"&amp;I141</f>
        <v>Best by 7/29</v>
      </c>
      <c r="I141">
        <v>29</v>
      </c>
      <c r="J141">
        <v>7</v>
      </c>
      <c r="K141">
        <v>0.22557923070815533</v>
      </c>
      <c r="L141">
        <v>0.93661683642552096</v>
      </c>
      <c r="M141">
        <v>593</v>
      </c>
    </row>
    <row r="142" spans="1:13">
      <c r="A142" s="14" t="str">
        <f>"INSERT `leaf_db`.`"&amp;$A$2&amp;"` ( `" &amp; _xlfn.TEXTJOIN("`,`",FALSE,$B$2:$G$2)&amp;"` ) VALUE (""" &amp; _xlfn.TEXTJOIN(""",""",FALSE,B142:G142) &amp; """);"</f>
        <v>INSERT `leaf_db`.`Product` ( `ProductID`,`SupplierID`,`ProductName`,`Price`,`Quantity`,`Comments` ) VALUE ("30000140","20000010","Scallops, Wild U-12","13.6","3","");</v>
      </c>
      <c r="B142">
        <v>30000140</v>
      </c>
      <c r="C142">
        <v>20000010</v>
      </c>
      <c r="D142" t="s">
        <v>2557</v>
      </c>
      <c r="E142" s="9">
        <v>13.6</v>
      </c>
      <c r="F142">
        <v>3</v>
      </c>
      <c r="K142">
        <v>0.67247064387655187</v>
      </c>
      <c r="L142">
        <v>1.9266260790366085E-2</v>
      </c>
      <c r="M142">
        <v>504</v>
      </c>
    </row>
    <row r="143" spans="1:13">
      <c r="A143" s="14" t="str">
        <f>"INSERT `leaf_db`.`"&amp;$A$2&amp;"` ( `" &amp; _xlfn.TEXTJOIN("`,`",FALSE,$B$2:$G$2)&amp;"` ) VALUE (""" &amp; _xlfn.TEXTJOIN(""",""",FALSE,B143:G143) &amp; """);"</f>
        <v>INSERT `leaf_db`.`Product` ( `ProductID`,`SupplierID`,`ProductName`,`Price`,`Quantity`,`Comments` ) VALUE ("30000141","20000010","Shrimp, Kirkland Signature, 31/40, Cooked, Farm Raised","7.9","16","Best by 8/13");</v>
      </c>
      <c r="B143">
        <v>30000141</v>
      </c>
      <c r="C143">
        <v>20000010</v>
      </c>
      <c r="D143" t="s">
        <v>2565</v>
      </c>
      <c r="E143" s="9">
        <v>7.9</v>
      </c>
      <c r="F143">
        <v>16</v>
      </c>
      <c r="G143" t="str">
        <f>"Best by "&amp;J143&amp;"/"&amp;I143</f>
        <v>Best by 8/13</v>
      </c>
      <c r="I143">
        <v>13</v>
      </c>
      <c r="J143">
        <v>8</v>
      </c>
      <c r="K143">
        <v>4.937129923160033E-2</v>
      </c>
      <c r="L143">
        <v>0.76882760816135765</v>
      </c>
      <c r="M143">
        <v>31</v>
      </c>
    </row>
    <row r="144" spans="1:13">
      <c r="A144" s="14" t="str">
        <f>"INSERT `leaf_db`.`"&amp;$A$2&amp;"` ( `" &amp; _xlfn.TEXTJOIN("`,`",FALSE,$B$2:$G$2)&amp;"` ) VALUE (""" &amp; _xlfn.TEXTJOIN(""",""",FALSE,B144:G144) &amp; """);"</f>
        <v>INSERT `leaf_db`.`Product` ( `ProductID`,`SupplierID`,`ProductName`,`Price`,`Quantity`,`Comments` ) VALUE ("30000142","20000010","Shrimp, Kirkland Signature, 50/70, Cooked, Farm Raised","7.5","15","Best by 8/8");</v>
      </c>
      <c r="B144">
        <v>30000142</v>
      </c>
      <c r="C144">
        <v>20000010</v>
      </c>
      <c r="D144" t="s">
        <v>2567</v>
      </c>
      <c r="E144" s="9">
        <v>7.5</v>
      </c>
      <c r="F144">
        <v>15</v>
      </c>
      <c r="G144" t="str">
        <f>"Best by "&amp;J144&amp;"/"&amp;I144</f>
        <v>Best by 8/8</v>
      </c>
      <c r="I144">
        <v>8</v>
      </c>
      <c r="J144">
        <v>8</v>
      </c>
      <c r="K144">
        <v>0.3556434608325636</v>
      </c>
      <c r="L144">
        <v>0.59271459376326208</v>
      </c>
      <c r="M144">
        <v>534</v>
      </c>
    </row>
    <row r="145" spans="1:13">
      <c r="A145" s="14" t="str">
        <f>"INSERT `leaf_db`.`"&amp;$A$2&amp;"` ( `" &amp; _xlfn.TEXTJOIN("`,`",FALSE,$B$2:$G$2)&amp;"` ) VALUE (""" &amp; _xlfn.TEXTJOIN(""",""",FALSE,B145:G145) &amp; """);"</f>
        <v>INSERT `leaf_db`.`Product` ( `ProductID`,`SupplierID`,`ProductName`,`Price`,`Quantity`,`Comments` ) VALUE ("30000143","20000010","Shrimp, Kirkland Signature, Tempura","6.8","20","Best by 8/7");</v>
      </c>
      <c r="B145">
        <v>30000143</v>
      </c>
      <c r="C145">
        <v>20000010</v>
      </c>
      <c r="D145" t="s">
        <v>2570</v>
      </c>
      <c r="E145" s="9">
        <v>6.8</v>
      </c>
      <c r="F145">
        <v>20</v>
      </c>
      <c r="G145" t="str">
        <f>"Best by "&amp;J145&amp;"/"&amp;I145</f>
        <v>Best by 8/7</v>
      </c>
      <c r="I145">
        <v>7</v>
      </c>
      <c r="J145">
        <v>8</v>
      </c>
      <c r="K145">
        <v>0.55228834279208316</v>
      </c>
      <c r="L145">
        <v>0.45058711136800078</v>
      </c>
      <c r="M145">
        <v>568</v>
      </c>
    </row>
    <row r="146" spans="1:13">
      <c r="A146" s="14" t="str">
        <f>"INSERT `leaf_db`.`"&amp;$A$2&amp;"` ( `" &amp; _xlfn.TEXTJOIN("`,`",FALSE,$B$2:$G$2)&amp;"` ) VALUE (""" &amp; _xlfn.TEXTJOIN(""",""",FALSE,B146:G146) &amp; """);"</f>
        <v>INSERT `leaf_db`.`Product` ( `ProductID`,`SupplierID`,`ProductName`,`Price`,`Quantity`,`Comments` ) VALUE ("30000144","20000010","Shrimp, U-15 Farmed White","10","16","Best by 6/7");</v>
      </c>
      <c r="B146">
        <v>30000144</v>
      </c>
      <c r="C146">
        <v>20000010</v>
      </c>
      <c r="D146" t="s">
        <v>2573</v>
      </c>
      <c r="E146" s="9">
        <v>10</v>
      </c>
      <c r="F146">
        <v>16</v>
      </c>
      <c r="G146" t="str">
        <f>"Best by "&amp;J146&amp;"/"&amp;I146</f>
        <v>Best by 6/7</v>
      </c>
      <c r="I146">
        <v>7</v>
      </c>
      <c r="J146">
        <v>6</v>
      </c>
      <c r="K146">
        <v>0.21801519888348253</v>
      </c>
      <c r="L146">
        <v>4.9714829495004609E-2</v>
      </c>
      <c r="M146">
        <v>579</v>
      </c>
    </row>
    <row r="147" spans="1:13">
      <c r="A147" s="14" t="str">
        <f>"INSERT `leaf_db`.`"&amp;$A$2&amp;"` ( `" &amp; _xlfn.TEXTJOIN("`,`",FALSE,$B$2:$G$2)&amp;"` ) VALUE (""" &amp; _xlfn.TEXTJOIN(""",""",FALSE,B147:G147) &amp; """);"</f>
        <v>INSERT `leaf_db`.`Product` ( `ProductID`,`SupplierID`,`ProductName`,`Price`,`Quantity`,`Comments` ) VALUE ("30000145","20000010","Shrimp, Wild Pacific Cold Water","7.5","7","Best by 2/5");</v>
      </c>
      <c r="B147">
        <v>30000145</v>
      </c>
      <c r="C147">
        <v>20000010</v>
      </c>
      <c r="D147" t="s">
        <v>2575</v>
      </c>
      <c r="E147" s="9">
        <v>7.5</v>
      </c>
      <c r="F147">
        <v>7</v>
      </c>
      <c r="G147" t="str">
        <f>"Best by "&amp;J147&amp;"/"&amp;I147</f>
        <v>Best by 2/5</v>
      </c>
      <c r="I147">
        <v>5</v>
      </c>
      <c r="J147">
        <v>2</v>
      </c>
      <c r="K147">
        <v>0.34096696501251833</v>
      </c>
      <c r="L147">
        <v>0.80269865850596733</v>
      </c>
      <c r="M147">
        <v>396</v>
      </c>
    </row>
    <row r="148" spans="1:13">
      <c r="A148" s="14" t="str">
        <f>"INSERT `leaf_db`.`"&amp;$A$2&amp;"` ( `" &amp; _xlfn.TEXTJOIN("`,`",FALSE,$B$2:$G$2)&amp;"` ) VALUE (""" &amp; _xlfn.TEXTJOIN(""",""",FALSE,B148:G148) &amp; """);"</f>
        <v>INSERT `leaf_db`.`Product` ( `ProductID`,`SupplierID`,`ProductName`,`Price`,`Quantity`,`Comments` ) VALUE ("30000146","20000011","Spring Rolls, Royal Asia Vegetable","0.2","17","Best by 12/6");</v>
      </c>
      <c r="B148">
        <v>30000146</v>
      </c>
      <c r="C148">
        <v>20000011</v>
      </c>
      <c r="D148" t="s">
        <v>2576</v>
      </c>
      <c r="E148" s="9">
        <v>0.2</v>
      </c>
      <c r="F148">
        <v>17</v>
      </c>
      <c r="G148" t="str">
        <f>"Best by "&amp;J148&amp;"/"&amp;I148</f>
        <v>Best by 12/6</v>
      </c>
      <c r="I148">
        <v>6</v>
      </c>
      <c r="J148">
        <v>12</v>
      </c>
      <c r="K148">
        <v>0.25715237994473317</v>
      </c>
      <c r="L148">
        <v>0.33106041174106049</v>
      </c>
      <c r="M148">
        <v>310</v>
      </c>
    </row>
    <row r="149" spans="1:13">
      <c r="A149" s="14" t="str">
        <f>"INSERT `leaf_db`.`"&amp;$A$2&amp;"` ( `" &amp; _xlfn.TEXTJOIN("`,`",FALSE,$B$2:$G$2)&amp;"` ) VALUE (""" &amp; _xlfn.TEXTJOIN(""",""",FALSE,B149:G149) &amp; """);"</f>
        <v>INSERT `leaf_db`.`Product` ( `ProductID`,`SupplierID`,`ProductName`,`Price`,`Quantity`,`Comments` ) VALUE ("30000147","20000011","Strawberries, Kirkland Signature, whole","1.82","9","Best by 1/16");</v>
      </c>
      <c r="B149">
        <v>30000147</v>
      </c>
      <c r="C149">
        <v>20000011</v>
      </c>
      <c r="D149" t="s">
        <v>2579</v>
      </c>
      <c r="E149" s="9">
        <v>1.82</v>
      </c>
      <c r="F149">
        <v>9</v>
      </c>
      <c r="G149" t="str">
        <f>"Best by "&amp;J149&amp;"/"&amp;I149</f>
        <v>Best by 1/16</v>
      </c>
      <c r="I149">
        <v>16</v>
      </c>
      <c r="J149">
        <v>1</v>
      </c>
      <c r="K149">
        <v>0.62445762148999662</v>
      </c>
      <c r="L149">
        <v>0.19822682543236159</v>
      </c>
      <c r="M149">
        <v>582</v>
      </c>
    </row>
    <row r="150" spans="1:13">
      <c r="A150" s="14" t="str">
        <f>"INSERT `leaf_db`.`"&amp;$A$2&amp;"` ( `" &amp; _xlfn.TEXTJOIN("`,`",FALSE,$B$2:$G$2)&amp;"` ) VALUE (""" &amp; _xlfn.TEXTJOIN(""",""",FALSE,B150:G150) &amp; """);"</f>
        <v>INSERT `leaf_db`.`Product` ( `ProductID`,`SupplierID`,`ProductName`,`Price`,`Quantity`,`Comments` ) VALUE ("30000148","20000011","Tacos, Don Miguel Chicken Mini","0.14","14","Best by 9/16");</v>
      </c>
      <c r="B150">
        <v>30000148</v>
      </c>
      <c r="C150">
        <v>20000011</v>
      </c>
      <c r="D150" t="s">
        <v>2581</v>
      </c>
      <c r="E150" s="9">
        <v>0.14000000000000001</v>
      </c>
      <c r="F150">
        <v>14</v>
      </c>
      <c r="G150" t="str">
        <f>"Best by "&amp;J150&amp;"/"&amp;I150</f>
        <v>Best by 9/16</v>
      </c>
      <c r="I150">
        <v>16</v>
      </c>
      <c r="J150">
        <v>9</v>
      </c>
      <c r="K150">
        <v>0.17097379076023911</v>
      </c>
      <c r="L150">
        <v>0.17037577832235129</v>
      </c>
      <c r="M150">
        <v>563</v>
      </c>
    </row>
    <row r="151" spans="1:13">
      <c r="A151" s="14" t="str">
        <f>"INSERT `leaf_db`.`"&amp;$A$2&amp;"` ( `" &amp; _xlfn.TEXTJOIN("`,`",FALSE,$B$2:$G$2)&amp;"` ) VALUE (""" &amp; _xlfn.TEXTJOIN(""",""",FALSE,B151:G151) &amp; """);"</f>
        <v>INSERT `leaf_db`.`Product` ( `ProductID`,`SupplierID`,`ProductName`,`Price`,`Quantity`,`Comments` ) VALUE ("30000149","20000011","Tilapia, Kirkland Signature Loins","5.33","19","");</v>
      </c>
      <c r="B151">
        <v>30000149</v>
      </c>
      <c r="C151">
        <v>20000011</v>
      </c>
      <c r="D151" t="s">
        <v>2587</v>
      </c>
      <c r="E151" s="9">
        <v>5.33</v>
      </c>
      <c r="F151">
        <v>19</v>
      </c>
      <c r="K151">
        <v>0.93669257003072581</v>
      </c>
      <c r="L151">
        <v>0.33439688145345781</v>
      </c>
      <c r="M151">
        <v>556</v>
      </c>
    </row>
    <row r="152" spans="1:13">
      <c r="A152" s="14" t="str">
        <f>"INSERT `leaf_db`.`"&amp;$A$2&amp;"` ( `" &amp; _xlfn.TEXTJOIN("`,`",FALSE,$B$2:$G$2)&amp;"` ) VALUE (""" &amp; _xlfn.TEXTJOIN(""",""",FALSE,B152:G152) &amp; """);"</f>
        <v>INSERT `leaf_db`.`Product` ( `ProductID`,`SupplierID`,`ProductName`,`Price`,`Quantity`,`Comments` ) VALUE ("30000150","20000011","Uncrustables, Smuckers peanut butter and grape","0.22","4","");</v>
      </c>
      <c r="B152">
        <v>30000150</v>
      </c>
      <c r="C152">
        <v>20000011</v>
      </c>
      <c r="D152" t="s">
        <v>2588</v>
      </c>
      <c r="E152" s="9">
        <v>0.22</v>
      </c>
      <c r="F152">
        <v>4</v>
      </c>
      <c r="K152">
        <v>0.83293606961352629</v>
      </c>
      <c r="L152">
        <v>0.97573199712174108</v>
      </c>
      <c r="M152">
        <v>220</v>
      </c>
    </row>
    <row r="153" spans="1:13">
      <c r="A153" s="14" t="str">
        <f>"INSERT `leaf_db`.`"&amp;$A$2&amp;"` ( `" &amp; _xlfn.TEXTJOIN("`,`",FALSE,$B$2:$G$2)&amp;"` ) VALUE (""" &amp; _xlfn.TEXTJOIN(""",""",FALSE,B153:G153) &amp; """);"</f>
        <v>INSERT `leaf_db`.`Product` ( `ProductID`,`SupplierID`,`ProductName`,`Price`,`Quantity`,`Comments` ) VALUE ("30000151","20000011","Wontons, Bibigo Chicken &amp; Cilantro","0.2","17","Best by 4/18");</v>
      </c>
      <c r="B153">
        <v>30000151</v>
      </c>
      <c r="C153">
        <v>20000011</v>
      </c>
      <c r="D153" t="s">
        <v>2596</v>
      </c>
      <c r="E153" s="9">
        <v>0.2</v>
      </c>
      <c r="F153">
        <v>17</v>
      </c>
      <c r="G153" t="str">
        <f>"Best by "&amp;J153&amp;"/"&amp;I153</f>
        <v>Best by 4/18</v>
      </c>
      <c r="I153">
        <v>18</v>
      </c>
      <c r="J153">
        <v>4</v>
      </c>
      <c r="K153">
        <v>0.15747725830030712</v>
      </c>
      <c r="L153">
        <v>0.11198183810369489</v>
      </c>
      <c r="M153">
        <v>291</v>
      </c>
    </row>
    <row r="154" spans="1:13">
      <c r="A154" s="14" t="str">
        <f>"INSERT `leaf_db`.`"&amp;$A$2&amp;"` ( `" &amp; _xlfn.TEXTJOIN("`,`",FALSE,$B$2:$G$2)&amp;"` ) VALUE (""" &amp; _xlfn.TEXTJOIN(""",""",FALSE,B154:G154) &amp; """);"</f>
        <v>INSERT `leaf_db`.`Product` ( `ProductID`,`SupplierID`,`ProductName`,`Price`,`Quantity`,`Comments` ) VALUE ("30000152","20000011","Almond Butter, Kirkland Signature Organic","0.47","8","");</v>
      </c>
      <c r="B154">
        <v>30000152</v>
      </c>
      <c r="C154">
        <v>20000011</v>
      </c>
      <c r="D154" t="s">
        <v>2605</v>
      </c>
      <c r="E154" s="9">
        <v>0.47</v>
      </c>
      <c r="F154">
        <v>8</v>
      </c>
      <c r="K154">
        <v>0.88707721910220805</v>
      </c>
      <c r="L154">
        <v>0.57934989580681517</v>
      </c>
      <c r="M154">
        <v>359</v>
      </c>
    </row>
    <row r="155" spans="1:13">
      <c r="A155" s="14" t="str">
        <f>"INSERT `leaf_db`.`"&amp;$A$2&amp;"` ( `" &amp; _xlfn.TEXTJOIN("`,`",FALSE,$B$2:$G$2)&amp;"` ) VALUE (""" &amp; _xlfn.TEXTJOIN(""",""",FALSE,B155:G155) &amp; """);"</f>
        <v>INSERT `leaf_db`.`Product` ( `ProductID`,`SupplierID`,`ProductName`,`Price`,`Quantity`,`Comments` ) VALUE ("30000153","20000011","Almonds, Blue Diamond Garlic Gourmet","0.5","18","Best by 8/20");</v>
      </c>
      <c r="B155">
        <v>30000153</v>
      </c>
      <c r="C155">
        <v>20000011</v>
      </c>
      <c r="D155" t="s">
        <v>2608</v>
      </c>
      <c r="E155" s="9">
        <v>0.5</v>
      </c>
      <c r="F155">
        <v>18</v>
      </c>
      <c r="G155" t="str">
        <f>"Best by "&amp;J155&amp;"/"&amp;I155</f>
        <v>Best by 8/20</v>
      </c>
      <c r="I155">
        <v>20</v>
      </c>
      <c r="J155">
        <v>8</v>
      </c>
      <c r="K155">
        <v>0.35821868476709218</v>
      </c>
      <c r="L155">
        <v>0.32532826237944434</v>
      </c>
      <c r="M155">
        <v>258</v>
      </c>
    </row>
    <row r="156" spans="1:13">
      <c r="A156" s="14" t="str">
        <f>"INSERT `leaf_db`.`"&amp;$A$2&amp;"` ( `" &amp; _xlfn.TEXTJOIN("`,`",FALSE,$B$2:$G$2)&amp;"` ) VALUE (""" &amp; _xlfn.TEXTJOIN(""",""",FALSE,B156:G156) &amp; """);"</f>
        <v>INSERT `leaf_db`.`Product` ( `ProductID`,`SupplierID`,`ProductName`,`Price`,`Quantity`,`Comments` ) VALUE ("30000154","20000012","Almonds, Blue Diamond Smokehouse","5.26","13","Best by 9/30");</v>
      </c>
      <c r="B156">
        <v>30000154</v>
      </c>
      <c r="C156">
        <v>20000012</v>
      </c>
      <c r="D156" t="s">
        <v>2611</v>
      </c>
      <c r="E156" s="9">
        <v>5.26</v>
      </c>
      <c r="F156">
        <v>13</v>
      </c>
      <c r="G156" t="str">
        <f>"Best by "&amp;J156&amp;"/"&amp;I156</f>
        <v>Best by 9/30</v>
      </c>
      <c r="I156">
        <v>30</v>
      </c>
      <c r="J156">
        <v>9</v>
      </c>
      <c r="K156">
        <v>0.62134942541571025</v>
      </c>
      <c r="L156">
        <v>0.80623485972232867</v>
      </c>
      <c r="M156">
        <v>195</v>
      </c>
    </row>
    <row r="157" spans="1:13">
      <c r="A157" s="14" t="str">
        <f>"INSERT `leaf_db`.`"&amp;$A$2&amp;"` ( `" &amp; _xlfn.TEXTJOIN("`,`",FALSE,$B$2:$G$2)&amp;"` ) VALUE (""" &amp; _xlfn.TEXTJOIN(""",""",FALSE,B157:G157) &amp; """);"</f>
        <v>INSERT `leaf_db`.`Product` ( `ProductID`,`SupplierID`,`ProductName`,`Price`,`Quantity`,`Comments` ) VALUE ("30000155","20000012","Almonds, Kirkland Signature","4.26","13","");</v>
      </c>
      <c r="B157">
        <v>30000155</v>
      </c>
      <c r="C157">
        <v>20000012</v>
      </c>
      <c r="D157" t="s">
        <v>2614</v>
      </c>
      <c r="E157" s="9">
        <v>4.26</v>
      </c>
      <c r="F157">
        <v>13</v>
      </c>
      <c r="K157">
        <v>0.74702300241637587</v>
      </c>
      <c r="L157">
        <v>0.61883023068326237</v>
      </c>
      <c r="M157">
        <v>150</v>
      </c>
    </row>
    <row r="158" spans="1:13">
      <c r="A158" s="14" t="str">
        <f>"INSERT `leaf_db`.`"&amp;$A$2&amp;"` ( `" &amp; _xlfn.TEXTJOIN("`,`",FALSE,$B$2:$G$2)&amp;"` ) VALUE (""" &amp; _xlfn.TEXTJOIN(""",""",FALSE,B158:G158) &amp; """);"</f>
        <v>INSERT `leaf_db`.`Product` ( `ProductID`,`SupplierID`,`ProductName`,`Price`,`Quantity`,`Comments` ) VALUE ("30000156","20000012","Almonds, Kirkland Signature, Marcona","0.43","18","Best by 5/30");</v>
      </c>
      <c r="B158">
        <v>30000156</v>
      </c>
      <c r="C158">
        <v>20000012</v>
      </c>
      <c r="D158" t="s">
        <v>2618</v>
      </c>
      <c r="E158" s="9">
        <v>0.43</v>
      </c>
      <c r="F158">
        <v>18</v>
      </c>
      <c r="G158" t="str">
        <f>"Best by "&amp;J158&amp;"/"&amp;I158</f>
        <v>Best by 5/30</v>
      </c>
      <c r="I158">
        <v>30</v>
      </c>
      <c r="J158">
        <v>5</v>
      </c>
      <c r="K158">
        <v>0.11513711610645527</v>
      </c>
      <c r="L158">
        <v>0.8260592040695216</v>
      </c>
      <c r="M158">
        <v>263</v>
      </c>
    </row>
    <row r="159" spans="1:13">
      <c r="A159" s="14" t="str">
        <f>"INSERT `leaf_db`.`"&amp;$A$2&amp;"` ( `" &amp; _xlfn.TEXTJOIN("`,`",FALSE,$B$2:$G$2)&amp;"` ) VALUE (""" &amp; _xlfn.TEXTJOIN(""",""",FALSE,B159:G159) &amp; """);"</f>
        <v>INSERT `leaf_db`.`Product` ( `ProductID`,`SupplierID`,`ProductName`,`Price`,`Quantity`,`Comments` ) VALUE ("30000157","20000012","Almonds, Kirkland Signature, organic","8.23","7","");</v>
      </c>
      <c r="B159">
        <v>30000157</v>
      </c>
      <c r="C159">
        <v>20000012</v>
      </c>
      <c r="D159" t="s">
        <v>2621</v>
      </c>
      <c r="E159" s="9">
        <v>8.23</v>
      </c>
      <c r="F159">
        <v>7</v>
      </c>
      <c r="K159">
        <v>0.88550682296036143</v>
      </c>
      <c r="L159">
        <v>0.46915958543134695</v>
      </c>
      <c r="M159">
        <v>154</v>
      </c>
    </row>
    <row r="160" spans="1:13">
      <c r="A160" s="14" t="str">
        <f>"INSERT `leaf_db`.`"&amp;$A$2&amp;"` ( `" &amp; _xlfn.TEXTJOIN("`,`",FALSE,$B$2:$G$2)&amp;"` ) VALUE (""" &amp; _xlfn.TEXTJOIN(""",""",FALSE,B160:G160) &amp; """);"</f>
        <v>INSERT `leaf_db`.`Product` ( `ProductID`,`SupplierID`,`ProductName`,`Price`,`Quantity`,`Comments` ) VALUE ("30000158","20000012","Bacon crumbles, Kirkland Signature","0.49","7","Best by 5/18");</v>
      </c>
      <c r="B160">
        <v>30000158</v>
      </c>
      <c r="C160">
        <v>20000012</v>
      </c>
      <c r="D160" t="s">
        <v>2626</v>
      </c>
      <c r="E160" s="9">
        <v>0.49</v>
      </c>
      <c r="F160">
        <v>7</v>
      </c>
      <c r="G160" t="str">
        <f>"Best by "&amp;J160&amp;"/"&amp;I160</f>
        <v>Best by 5/18</v>
      </c>
      <c r="I160">
        <v>18</v>
      </c>
      <c r="J160">
        <v>5</v>
      </c>
      <c r="K160">
        <v>0.26978373814880185</v>
      </c>
      <c r="L160">
        <v>0.20522744523825553</v>
      </c>
      <c r="M160">
        <v>83</v>
      </c>
    </row>
    <row r="161" spans="1:13">
      <c r="A161" s="14" t="str">
        <f>"INSERT `leaf_db`.`"&amp;$A$2&amp;"` ( `" &amp; _xlfn.TEXTJOIN("`,`",FALSE,$B$2:$G$2)&amp;"` ) VALUE (""" &amp; _xlfn.TEXTJOIN(""",""",FALSE,B161:G161) &amp; """);"</f>
        <v>INSERT `leaf_db`.`Product` ( `ProductID`,`SupplierID`,`ProductName`,`Price`,`Quantity`,`Comments` ) VALUE ("30000159","20000012","Bars, Autumn's Gold","1.06","2","");</v>
      </c>
      <c r="B161">
        <v>30000159</v>
      </c>
      <c r="C161">
        <v>20000012</v>
      </c>
      <c r="D161" t="s">
        <v>2632</v>
      </c>
      <c r="E161" s="9">
        <v>1.06</v>
      </c>
      <c r="F161">
        <v>2</v>
      </c>
      <c r="K161">
        <v>0.78408603201141491</v>
      </c>
      <c r="L161">
        <v>0.30619036003077593</v>
      </c>
      <c r="M161">
        <v>410</v>
      </c>
    </row>
    <row r="162" spans="1:13">
      <c r="A162" s="14" t="str">
        <f>"INSERT `leaf_db`.`"&amp;$A$2&amp;"` ( `" &amp; _xlfn.TEXTJOIN("`,`",FALSE,$B$2:$G$2)&amp;"` ) VALUE (""" &amp; _xlfn.TEXTJOIN(""",""",FALSE,B162:G162) &amp; """);"</f>
        <v>INSERT `leaf_db`.`Product` ( `ProductID`,`SupplierID`,`ProductName`,`Price`,`Quantity`,`Comments` ) VALUE ("30000160","20000012","Bars, Belvita Biscuit","0.42","11","");</v>
      </c>
      <c r="B162">
        <v>30000160</v>
      </c>
      <c r="C162">
        <v>20000012</v>
      </c>
      <c r="D162" t="s">
        <v>2637</v>
      </c>
      <c r="E162" s="9">
        <v>0.42</v>
      </c>
      <c r="F162">
        <v>11</v>
      </c>
      <c r="K162">
        <v>0.83485014220381504</v>
      </c>
      <c r="L162">
        <v>0.59908410116535704</v>
      </c>
      <c r="M162">
        <v>517</v>
      </c>
    </row>
    <row r="163" spans="1:13">
      <c r="A163" s="14" t="str">
        <f>"INSERT `leaf_db`.`"&amp;$A$2&amp;"` ( `" &amp; _xlfn.TEXTJOIN("`,`",FALSE,$B$2:$G$2)&amp;"` ) VALUE (""" &amp; _xlfn.TEXTJOIN(""",""",FALSE,B163:G163) &amp; """);"</f>
        <v>INSERT `leaf_db`.`Product` ( `ProductID`,`SupplierID`,`ProductName`,`Price`,`Quantity`,`Comments` ) VALUE ("30000161","20000012","Bars, Caveman Nutrition Variety","0.9","7","");</v>
      </c>
      <c r="B163">
        <v>30000161</v>
      </c>
      <c r="C163">
        <v>20000012</v>
      </c>
      <c r="D163" t="s">
        <v>2638</v>
      </c>
      <c r="E163" s="9">
        <v>0.9</v>
      </c>
      <c r="F163">
        <v>7</v>
      </c>
      <c r="K163">
        <v>0.85781497310007104</v>
      </c>
      <c r="L163">
        <v>0.86928871665878804</v>
      </c>
      <c r="M163">
        <v>584</v>
      </c>
    </row>
    <row r="164" spans="1:13">
      <c r="A164" s="14" t="str">
        <f>"INSERT `leaf_db`.`"&amp;$A$2&amp;"` ( `" &amp; _xlfn.TEXTJOIN("`,`",FALSE,$B$2:$G$2)&amp;"` ) VALUE (""" &amp; _xlfn.TEXTJOIN(""",""",FALSE,B164:G164) &amp; """);"</f>
        <v>INSERT `leaf_db`.`Product` ( `ProductID`,`SupplierID`,`ProductName`,`Price`,`Quantity`,`Comments` ) VALUE ("30000162","20000012","Bars, Clif Bar Variety Pack","0.83","12","Best by 10/15");</v>
      </c>
      <c r="B164">
        <v>30000162</v>
      </c>
      <c r="C164">
        <v>20000012</v>
      </c>
      <c r="D164" t="s">
        <v>2642</v>
      </c>
      <c r="E164" s="9">
        <v>0.83</v>
      </c>
      <c r="F164">
        <v>12</v>
      </c>
      <c r="G164" t="str">
        <f>"Best by "&amp;J164&amp;"/"&amp;I164</f>
        <v>Best by 10/15</v>
      </c>
      <c r="I164">
        <v>15</v>
      </c>
      <c r="J164">
        <v>10</v>
      </c>
      <c r="K164">
        <v>0.37702632495817689</v>
      </c>
      <c r="L164">
        <v>3.3995573151592184E-2</v>
      </c>
      <c r="M164">
        <v>232</v>
      </c>
    </row>
    <row r="165" spans="1:13">
      <c r="A165" s="14" t="str">
        <f>"INSERT `leaf_db`.`"&amp;$A$2&amp;"` ( `" &amp; _xlfn.TEXTJOIN("`,`",FALSE,$B$2:$G$2)&amp;"` ) VALUE (""" &amp; _xlfn.TEXTJOIN(""",""",FALSE,B165:G165) &amp; """);"</f>
        <v>INSERT `leaf_db`.`Product` ( `ProductID`,`SupplierID`,`ProductName`,`Price`,`Quantity`,`Comments` ) VALUE ("30000163","20000012","Bars, Jojo's Guilt Free Chocolate","0.71","8","Best by 4/31");</v>
      </c>
      <c r="B165">
        <v>30000163</v>
      </c>
      <c r="C165">
        <v>20000012</v>
      </c>
      <c r="D165" t="s">
        <v>2645</v>
      </c>
      <c r="E165" s="9">
        <v>0.71</v>
      </c>
      <c r="F165">
        <v>8</v>
      </c>
      <c r="G165" t="str">
        <f>"Best by "&amp;J165&amp;"/"&amp;I165</f>
        <v>Best by 4/31</v>
      </c>
      <c r="I165">
        <v>31</v>
      </c>
      <c r="J165">
        <v>4</v>
      </c>
      <c r="K165">
        <v>0.31938707839393432</v>
      </c>
      <c r="L165">
        <v>0.7276508524801133</v>
      </c>
      <c r="M165">
        <v>134</v>
      </c>
    </row>
    <row r="166" spans="1:13">
      <c r="A166" s="14" t="str">
        <f>"INSERT `leaf_db`.`"&amp;$A$2&amp;"` ( `" &amp; _xlfn.TEXTJOIN("`,`",FALSE,$B$2:$G$2)&amp;"` ) VALUE (""" &amp; _xlfn.TEXTJOIN(""",""",FALSE,B166:G166) &amp; """);"</f>
        <v>INSERT `leaf_db`.`Product` ( `ProductID`,`SupplierID`,`ProductName`,`Price`,`Quantity`,`Comments` ) VALUE ("30000164","20000012","Bars, Kind","0.99","14","Best by 4/12");</v>
      </c>
      <c r="B166">
        <v>30000164</v>
      </c>
      <c r="C166">
        <v>20000012</v>
      </c>
      <c r="D166" t="s">
        <v>2647</v>
      </c>
      <c r="E166" s="9">
        <v>0.99</v>
      </c>
      <c r="F166">
        <v>14</v>
      </c>
      <c r="G166" t="str">
        <f>"Best by "&amp;J166&amp;"/"&amp;I166</f>
        <v>Best by 4/12</v>
      </c>
      <c r="I166">
        <v>12</v>
      </c>
      <c r="J166">
        <v>4</v>
      </c>
      <c r="K166">
        <v>0.25613237433160041</v>
      </c>
      <c r="L166">
        <v>0.20936098623810007</v>
      </c>
      <c r="M166">
        <v>201</v>
      </c>
    </row>
    <row r="167" spans="1:13">
      <c r="A167" s="14" t="str">
        <f>"INSERT `leaf_db`.`"&amp;$A$2&amp;"` ( `" &amp; _xlfn.TEXTJOIN("`,`",FALSE,$B$2:$G$2)&amp;"` ) VALUE (""" &amp; _xlfn.TEXTJOIN(""",""",FALSE,B167:G167) &amp; """);"</f>
        <v>INSERT `leaf_db`.`Product` ( `ProductID`,`SupplierID`,`ProductName`,`Price`,`Quantity`,`Comments` ) VALUE ("30000165","20000012","Bars, Kind Minis","0.52","3","Best by 7/9");</v>
      </c>
      <c r="B167">
        <v>30000165</v>
      </c>
      <c r="C167">
        <v>20000012</v>
      </c>
      <c r="D167" t="s">
        <v>2649</v>
      </c>
      <c r="E167" s="9">
        <v>0.52</v>
      </c>
      <c r="F167">
        <v>3</v>
      </c>
      <c r="G167" t="str">
        <f>"Best by "&amp;J167&amp;"/"&amp;I167</f>
        <v>Best by 7/9</v>
      </c>
      <c r="I167">
        <v>9</v>
      </c>
      <c r="J167">
        <v>7</v>
      </c>
      <c r="K167">
        <v>0.29832015339209794</v>
      </c>
      <c r="L167">
        <v>0.52434401557280086</v>
      </c>
      <c r="M167">
        <v>576</v>
      </c>
    </row>
    <row r="168" spans="1:13">
      <c r="A168" s="14" t="str">
        <f>"INSERT `leaf_db`.`"&amp;$A$2&amp;"` ( `" &amp; _xlfn.TEXTJOIN("`,`",FALSE,$B$2:$G$2)&amp;"` ) VALUE (""" &amp; _xlfn.TEXTJOIN(""",""",FALSE,B168:G168) &amp; """);"</f>
        <v>INSERT `leaf_db`.`Product` ( `ProductID`,`SupplierID`,`ProductName`,`Price`,`Quantity`,`Comments` ) VALUE ("30000166","20000012","Bars, Nature's Bakery Fig Bars","0.32","18","Best by 4/8");</v>
      </c>
      <c r="B168">
        <v>30000166</v>
      </c>
      <c r="C168">
        <v>20000012</v>
      </c>
      <c r="D168" t="s">
        <v>2654</v>
      </c>
      <c r="E168" s="9">
        <v>0.32</v>
      </c>
      <c r="F168">
        <v>18</v>
      </c>
      <c r="G168" t="str">
        <f>"Best by "&amp;J168&amp;"/"&amp;I168</f>
        <v>Best by 4/8</v>
      </c>
      <c r="I168">
        <v>8</v>
      </c>
      <c r="J168">
        <v>4</v>
      </c>
      <c r="K168">
        <v>0.16063418035007271</v>
      </c>
      <c r="L168">
        <v>0.74859713960986918</v>
      </c>
      <c r="M168">
        <v>103</v>
      </c>
    </row>
    <row r="169" spans="1:13">
      <c r="A169" s="14" t="str">
        <f>"INSERT `leaf_db`.`"&amp;$A$2&amp;"` ( `" &amp; _xlfn.TEXTJOIN("`,`",FALSE,$B$2:$G$2)&amp;"` ) VALUE (""" &amp; _xlfn.TEXTJOIN(""",""",FALSE,B169:G169) &amp; """);"</f>
        <v>INSERT `leaf_db`.`Product` ( `ProductID`,`SupplierID`,`ProductName`,`Price`,`Quantity`,`Comments` ) VALUE ("30000167","20000012","Bars, Nature Valley Biscuits with Almond Butter","0.42","19","Best by 1/12");</v>
      </c>
      <c r="B169">
        <v>30000167</v>
      </c>
      <c r="C169">
        <v>20000012</v>
      </c>
      <c r="D169" t="s">
        <v>2655</v>
      </c>
      <c r="E169" s="9">
        <v>0.42</v>
      </c>
      <c r="F169">
        <v>19</v>
      </c>
      <c r="G169" t="str">
        <f>"Best by "&amp;J169&amp;"/"&amp;I169</f>
        <v>Best by 1/12</v>
      </c>
      <c r="I169">
        <v>12</v>
      </c>
      <c r="J169">
        <v>1</v>
      </c>
      <c r="K169">
        <v>0.27356997148969531</v>
      </c>
      <c r="L169">
        <v>0.38166445066663579</v>
      </c>
      <c r="M169">
        <v>280</v>
      </c>
    </row>
    <row r="170" spans="1:13">
      <c r="A170" s="14" t="str">
        <f>"INSERT `leaf_db`.`"&amp;$A$2&amp;"` ( `" &amp; _xlfn.TEXTJOIN("`,`",FALSE,$B$2:$G$2)&amp;"` ) VALUE (""" &amp; _xlfn.TEXTJOIN(""",""",FALSE,B170:G170) &amp; """);"</f>
        <v>INSERT `leaf_db`.`Product` ( `ProductID`,`SupplierID`,`ProductName`,`Price`,`Quantity`,`Comments` ) VALUE ("30000168","20000012","Bars, Nature Valley Protein Chewy","0.46","5","Best by 3/12");</v>
      </c>
      <c r="B170">
        <v>30000168</v>
      </c>
      <c r="C170">
        <v>20000012</v>
      </c>
      <c r="D170" t="s">
        <v>2659</v>
      </c>
      <c r="E170" s="9">
        <v>0.46</v>
      </c>
      <c r="F170">
        <v>5</v>
      </c>
      <c r="G170" t="str">
        <f>"Best by "&amp;J170&amp;"/"&amp;I170</f>
        <v>Best by 3/12</v>
      </c>
      <c r="I170">
        <v>12</v>
      </c>
      <c r="J170">
        <v>3</v>
      </c>
      <c r="K170">
        <v>9.3826404927495277E-2</v>
      </c>
      <c r="L170">
        <v>0.93359556742928074</v>
      </c>
      <c r="M170">
        <v>436</v>
      </c>
    </row>
    <row r="171" spans="1:13">
      <c r="A171" s="14" t="str">
        <f>"INSERT `leaf_db`.`"&amp;$A$2&amp;"` ( `" &amp; _xlfn.TEXTJOIN("`,`",FALSE,$B$2:$G$2)&amp;"` ) VALUE (""" &amp; _xlfn.TEXTJOIN(""",""",FALSE,B171:G171) &amp; """);"</f>
        <v>INSERT `leaf_db`.`Product` ( `ProductID`,`SupplierID`,`ProductName`,`Price`,`Quantity`,`Comments` ) VALUE ("30000169","20000012","Bars, Nature Valley Sweet &amp; Salty","0.27","2","Best by 4/31");</v>
      </c>
      <c r="B171">
        <v>30000169</v>
      </c>
      <c r="C171">
        <v>20000012</v>
      </c>
      <c r="D171" t="s">
        <v>2660</v>
      </c>
      <c r="E171" s="9">
        <v>0.27</v>
      </c>
      <c r="F171">
        <v>2</v>
      </c>
      <c r="G171" t="str">
        <f>"Best by "&amp;J171&amp;"/"&amp;I171</f>
        <v>Best by 4/31</v>
      </c>
      <c r="I171">
        <v>31</v>
      </c>
      <c r="J171">
        <v>4</v>
      </c>
      <c r="K171">
        <v>0.46517901148993113</v>
      </c>
      <c r="L171">
        <v>0.37628427708092504</v>
      </c>
      <c r="M171">
        <v>357</v>
      </c>
    </row>
    <row r="172" spans="1:13">
      <c r="A172" s="14" t="str">
        <f>"INSERT `leaf_db`.`"&amp;$A$2&amp;"` ( `" &amp; _xlfn.TEXTJOIN("`,`",FALSE,$B$2:$G$2)&amp;"` ) VALUE (""" &amp; _xlfn.TEXTJOIN(""",""",FALSE,B172:G172) &amp; """);"</f>
        <v>INSERT `leaf_db`.`Product` ( `ProductID`,`SupplierID`,`ProductName`,`Price`,`Quantity`,`Comments` ) VALUE ("30000170","20000012","Bars, Nutri-Grain Cereal Bar","0.23","4","Best by 4/23");</v>
      </c>
      <c r="B172">
        <v>30000170</v>
      </c>
      <c r="C172">
        <v>20000012</v>
      </c>
      <c r="D172" t="s">
        <v>2661</v>
      </c>
      <c r="E172" s="9">
        <v>0.23</v>
      </c>
      <c r="F172">
        <v>4</v>
      </c>
      <c r="G172" t="str">
        <f>"Best by "&amp;J172&amp;"/"&amp;I172</f>
        <v>Best by 4/23</v>
      </c>
      <c r="I172">
        <v>23</v>
      </c>
      <c r="J172">
        <v>4</v>
      </c>
      <c r="K172">
        <v>0.31646669059974064</v>
      </c>
      <c r="L172">
        <v>0.31960732695787308</v>
      </c>
      <c r="M172">
        <v>86</v>
      </c>
    </row>
    <row r="173" spans="1:13">
      <c r="A173" s="14" t="str">
        <f>"INSERT `leaf_db`.`"&amp;$A$2&amp;"` ( `" &amp; _xlfn.TEXTJOIN("`,`",FALSE,$B$2:$G$2)&amp;"` ) VALUE (""" &amp; _xlfn.TEXTJOIN(""",""",FALSE,B173:G173) &amp; """);"</f>
        <v>INSERT `leaf_db`.`Product` ( `ProductID`,`SupplierID`,`ProductName`,`Price`,`Quantity`,`Comments` ) VALUE ("30000171","20000012","Bars, Ratio Crunchy Toasted Almond","1.12","15","");</v>
      </c>
      <c r="B173">
        <v>30000171</v>
      </c>
      <c r="C173">
        <v>20000012</v>
      </c>
      <c r="D173" t="s">
        <v>2663</v>
      </c>
      <c r="E173" s="9">
        <v>1.1200000000000001</v>
      </c>
      <c r="F173">
        <v>15</v>
      </c>
      <c r="K173">
        <v>0.82986932544852465</v>
      </c>
      <c r="L173">
        <v>0.61188710531871315</v>
      </c>
      <c r="M173">
        <v>163</v>
      </c>
    </row>
    <row r="174" spans="1:13">
      <c r="A174" s="14" t="str">
        <f>"INSERT `leaf_db`.`"&amp;$A$2&amp;"` ( `" &amp; _xlfn.TEXTJOIN("`,`",FALSE,$B$2:$G$2)&amp;"` ) VALUE (""" &amp; _xlfn.TEXTJOIN(""",""",FALSE,B174:G174) &amp; """);"</f>
        <v>INSERT `leaf_db`.`Product` ( `ProductID`,`SupplierID`,`ProductName`,`Price`,`Quantity`,`Comments` ) VALUE ("30000172","20000012","Bars, Quaker Chewy Granola Variety","0.14","18","Best by 1/16");</v>
      </c>
      <c r="B174">
        <v>30000172</v>
      </c>
      <c r="C174">
        <v>20000012</v>
      </c>
      <c r="D174" t="s">
        <v>2665</v>
      </c>
      <c r="E174" s="9">
        <v>0.14000000000000001</v>
      </c>
      <c r="F174">
        <v>18</v>
      </c>
      <c r="G174" t="str">
        <f>"Best by "&amp;J174&amp;"/"&amp;I174</f>
        <v>Best by 1/16</v>
      </c>
      <c r="I174">
        <v>16</v>
      </c>
      <c r="J174">
        <v>1</v>
      </c>
      <c r="K174">
        <v>0.35026696574215543</v>
      </c>
      <c r="L174">
        <v>0.57172728210089219</v>
      </c>
      <c r="M174">
        <v>132</v>
      </c>
    </row>
    <row r="175" spans="1:13">
      <c r="A175" s="14" t="str">
        <f>"INSERT `leaf_db`.`"&amp;$A$2&amp;"` ( `" &amp; _xlfn.TEXTJOIN("`,`",FALSE,$B$2:$G$2)&amp;"` ) VALUE (""" &amp; _xlfn.TEXTJOIN(""",""",FALSE,B175:G175) &amp; """);"</f>
        <v>INSERT `leaf_db`.`Product` ( `ProductID`,`SupplierID`,`ProductName`,`Price`,`Quantity`,`Comments` ) VALUE ("30000173","20000012","Bread, Dave's Killer Organic 21","0.15","1","Best by 4/12");</v>
      </c>
      <c r="B175">
        <v>30000173</v>
      </c>
      <c r="C175">
        <v>20000012</v>
      </c>
      <c r="D175" t="s">
        <v>2668</v>
      </c>
      <c r="E175" s="9">
        <v>0.15</v>
      </c>
      <c r="F175">
        <v>1</v>
      </c>
      <c r="G175" t="str">
        <f>"Best by "&amp;J175&amp;"/"&amp;I175</f>
        <v>Best by 4/12</v>
      </c>
      <c r="I175">
        <v>12</v>
      </c>
      <c r="J175">
        <v>4</v>
      </c>
      <c r="K175">
        <v>0.33044198085516607</v>
      </c>
      <c r="L175">
        <v>0.1444973171973879</v>
      </c>
      <c r="M175">
        <v>514</v>
      </c>
    </row>
    <row r="176" spans="1:13">
      <c r="A176" s="14" t="str">
        <f>"INSERT `leaf_db`.`"&amp;$A$2&amp;"` ( `" &amp; _xlfn.TEXTJOIN("`,`",FALSE,$B$2:$G$2)&amp;"` ) VALUE (""" &amp; _xlfn.TEXTJOIN(""",""",FALSE,B176:G176) &amp; """);"</f>
        <v>INSERT `leaf_db`.`Product` ( `ProductID`,`SupplierID`,`ProductName`,`Price`,`Quantity`,`Comments` ) VALUE ("30000174","20000012","Bread, Dave's Killer Organic Powerseed Thin","0.17","1","Best by 12/18");</v>
      </c>
      <c r="B176">
        <v>30000174</v>
      </c>
      <c r="C176">
        <v>20000012</v>
      </c>
      <c r="D176" t="s">
        <v>2671</v>
      </c>
      <c r="E176" s="9">
        <v>0.17</v>
      </c>
      <c r="F176">
        <v>1</v>
      </c>
      <c r="G176" t="str">
        <f>"Best by "&amp;J176&amp;"/"&amp;I176</f>
        <v>Best by 12/18</v>
      </c>
      <c r="I176">
        <v>18</v>
      </c>
      <c r="J176">
        <v>12</v>
      </c>
      <c r="K176">
        <v>0.52242572330925763</v>
      </c>
      <c r="L176">
        <v>0.38792868215406917</v>
      </c>
      <c r="M176">
        <v>393</v>
      </c>
    </row>
    <row r="177" spans="1:13">
      <c r="A177" s="14" t="str">
        <f>"INSERT `leaf_db`.`"&amp;$A$2&amp;"` ( `" &amp; _xlfn.TEXTJOIN("`,`",FALSE,$B$2:$G$2)&amp;"` ) VALUE (""" &amp; _xlfn.TEXTJOIN(""",""",FALSE,B177:G177) &amp; """);"</f>
        <v>INSERT `leaf_db`.`Product` ( `ProductID`,`SupplierID`,`ProductName`,`Price`,`Quantity`,`Comments` ) VALUE ("30000175","20000013","Bread, Franz 100% Whole Wheat","0.08","13","Best by 4/7");</v>
      </c>
      <c r="B177">
        <v>30000175</v>
      </c>
      <c r="C177">
        <v>20000013</v>
      </c>
      <c r="D177" t="s">
        <v>2686</v>
      </c>
      <c r="E177" s="9">
        <v>0.08</v>
      </c>
      <c r="F177">
        <v>13</v>
      </c>
      <c r="G177" t="str">
        <f>"Best by "&amp;J177&amp;"/"&amp;I177</f>
        <v>Best by 4/7</v>
      </c>
      <c r="I177">
        <v>7</v>
      </c>
      <c r="J177">
        <v>4</v>
      </c>
      <c r="K177">
        <v>0.5575432548327226</v>
      </c>
      <c r="L177">
        <v>5.1768046730368278E-2</v>
      </c>
      <c r="M177">
        <v>228</v>
      </c>
    </row>
    <row r="178" spans="1:13">
      <c r="A178" s="14" t="str">
        <f>"INSERT `leaf_db`.`"&amp;$A$2&amp;"` ( `" &amp; _xlfn.TEXTJOIN("`,`",FALSE,$B$2:$G$2)&amp;"` ) VALUE (""" &amp; _xlfn.TEXTJOIN(""",""",FALSE,B178:G178) &amp; """);"</f>
        <v>INSERT `leaf_db`.`Product` ( `ProductID`,`SupplierID`,`ProductName`,`Price`,`Quantity`,`Comments` ) VALUE ("30000176","20000013","Bread, Franz Great Seed Organic","0.13","3","Best by 10/15");</v>
      </c>
      <c r="B178">
        <v>30000176</v>
      </c>
      <c r="C178">
        <v>20000013</v>
      </c>
      <c r="D178" t="s">
        <v>2693</v>
      </c>
      <c r="E178" s="9">
        <v>0.13</v>
      </c>
      <c r="F178">
        <v>3</v>
      </c>
      <c r="G178" t="str">
        <f>"Best by "&amp;J178&amp;"/"&amp;I178</f>
        <v>Best by 10/15</v>
      </c>
      <c r="I178">
        <v>15</v>
      </c>
      <c r="J178">
        <v>10</v>
      </c>
      <c r="K178">
        <v>0.24287459529349786</v>
      </c>
      <c r="L178">
        <v>0.12156444133027167</v>
      </c>
      <c r="M178">
        <v>77</v>
      </c>
    </row>
    <row r="179" spans="1:13">
      <c r="A179" s="14" t="str">
        <f>"INSERT `leaf_db`.`"&amp;$A$2&amp;"` ( `" &amp; _xlfn.TEXTJOIN("`,`",FALSE,$B$2:$G$2)&amp;"` ) VALUE (""" &amp; _xlfn.TEXTJOIN(""",""",FALSE,B179:G179) &amp; """);"</f>
        <v>INSERT `leaf_db`.`Product` ( `ProductID`,`SupplierID`,`ProductName`,`Price`,`Quantity`,`Comments` ) VALUE ("30000177","20000013","Bread, Franz San Juan 9 Grain Bread","0.09","6","Best by 8/30");</v>
      </c>
      <c r="B179">
        <v>30000177</v>
      </c>
      <c r="C179">
        <v>20000013</v>
      </c>
      <c r="D179" t="s">
        <v>2698</v>
      </c>
      <c r="E179" s="9">
        <v>0.09</v>
      </c>
      <c r="F179">
        <v>6</v>
      </c>
      <c r="G179" t="str">
        <f>"Best by "&amp;J179&amp;"/"&amp;I179</f>
        <v>Best by 8/30</v>
      </c>
      <c r="I179">
        <v>30</v>
      </c>
      <c r="J179">
        <v>8</v>
      </c>
      <c r="K179">
        <v>0.39147948410660505</v>
      </c>
      <c r="L179">
        <v>0.42058631132517665</v>
      </c>
      <c r="M179">
        <v>109</v>
      </c>
    </row>
    <row r="180" spans="1:13">
      <c r="A180" s="14" t="str">
        <f>"INSERT `leaf_db`.`"&amp;$A$2&amp;"` ( `" &amp; _xlfn.TEXTJOIN("`,`",FALSE,$B$2:$G$2)&amp;"` ) VALUE (""" &amp; _xlfn.TEXTJOIN(""",""",FALSE,B180:G180) &amp; """);"</f>
        <v>INSERT `leaf_db`.`Product` ( `ProductID`,`SupplierID`,`ProductName`,`Price`,`Quantity`,`Comments` ) VALUE ("30000178","20000013","Bread, King's Hawaiian Sweet Rolls","0.17","2","Best by 6/19");</v>
      </c>
      <c r="B180">
        <v>30000178</v>
      </c>
      <c r="C180">
        <v>20000013</v>
      </c>
      <c r="D180" t="s">
        <v>2703</v>
      </c>
      <c r="E180" s="9">
        <v>0.17</v>
      </c>
      <c r="F180">
        <v>2</v>
      </c>
      <c r="G180" t="str">
        <f>"Best by "&amp;J180&amp;"/"&amp;I180</f>
        <v>Best by 6/19</v>
      </c>
      <c r="I180">
        <v>19</v>
      </c>
      <c r="J180">
        <v>6</v>
      </c>
      <c r="K180">
        <v>8.6334236550704602E-2</v>
      </c>
      <c r="L180">
        <v>0.414911735395739</v>
      </c>
      <c r="M180">
        <v>521</v>
      </c>
    </row>
    <row r="181" spans="1:13">
      <c r="A181" s="14" t="str">
        <f>"INSERT `leaf_db`.`"&amp;$A$2&amp;"` ( `" &amp; _xlfn.TEXTJOIN("`,`",FALSE,$B$2:$G$2)&amp;"` ) VALUE (""" &amp; _xlfn.TEXTJOIN(""",""",FALSE,B181:G181) &amp; """);"</f>
        <v>INSERT `leaf_db`.`Product` ( `ProductID`,`SupplierID`,`ProductName`,`Price`,`Quantity`,`Comments` ) VALUE ("30000179","20000013","Bread, Milton's Multigrain Muffins","0.37","16","");</v>
      </c>
      <c r="B181">
        <v>30000179</v>
      </c>
      <c r="C181">
        <v>20000013</v>
      </c>
      <c r="D181" t="s">
        <v>2705</v>
      </c>
      <c r="E181" s="9">
        <v>0.37</v>
      </c>
      <c r="F181">
        <v>16</v>
      </c>
      <c r="K181">
        <v>0.83749570466731516</v>
      </c>
      <c r="L181">
        <v>0.81447826516240829</v>
      </c>
      <c r="M181">
        <v>60</v>
      </c>
    </row>
    <row r="182" spans="1:13">
      <c r="A182" s="14" t="str">
        <f>"INSERT `leaf_db`.`"&amp;$A$2&amp;"` ( `" &amp; _xlfn.TEXTJOIN("`,`",FALSE,$B$2:$G$2)&amp;"` ) VALUE (""" &amp; _xlfn.TEXTJOIN(""",""",FALSE,B182:G182) &amp; """);"</f>
        <v>INSERT `leaf_db`.`Product` ( `ProductID`,`SupplierID`,`ProductName`,`Price`,`Quantity`,`Comments` ) VALUE ("30000180","20000013","Bread, Oroweat 100% Whole Wheat","0.09","19","");</v>
      </c>
      <c r="B182">
        <v>30000180</v>
      </c>
      <c r="C182">
        <v>20000013</v>
      </c>
      <c r="D182" t="s">
        <v>2706</v>
      </c>
      <c r="E182" s="9">
        <v>0.09</v>
      </c>
      <c r="F182">
        <v>19</v>
      </c>
      <c r="K182">
        <v>0.92957261204675812</v>
      </c>
      <c r="L182">
        <v>0.47451090812516428</v>
      </c>
      <c r="M182">
        <v>268</v>
      </c>
    </row>
    <row r="183" spans="1:13">
      <c r="A183" s="14" t="str">
        <f>"INSERT `leaf_db`.`"&amp;$A$2&amp;"` ( `" &amp; _xlfn.TEXTJOIN("`,`",FALSE,$B$2:$G$2)&amp;"` ) VALUE (""" &amp; _xlfn.TEXTJOIN(""",""",FALSE,B183:G183) &amp; """);"</f>
        <v>INSERT `leaf_db`.`Product` ( `ProductID`,`SupplierID`,`ProductName`,`Price`,`Quantity`,`Comments` ) VALUE ("30000181","20000013","Bread, Oroweat All Natural Buttermilk","0.09","3","Best by 5/28");</v>
      </c>
      <c r="B183">
        <v>30000181</v>
      </c>
      <c r="C183">
        <v>20000013</v>
      </c>
      <c r="D183" t="s">
        <v>2707</v>
      </c>
      <c r="E183" s="9">
        <v>0.09</v>
      </c>
      <c r="F183">
        <v>3</v>
      </c>
      <c r="G183" t="str">
        <f>"Best by "&amp;J183&amp;"/"&amp;I183</f>
        <v>Best by 5/28</v>
      </c>
      <c r="I183">
        <v>28</v>
      </c>
      <c r="J183">
        <v>5</v>
      </c>
      <c r="K183">
        <v>0.27929655799399133</v>
      </c>
      <c r="L183">
        <v>0.84627563773771097</v>
      </c>
      <c r="M183">
        <v>11</v>
      </c>
    </row>
    <row r="184" spans="1:13">
      <c r="A184" s="14" t="str">
        <f>"INSERT `leaf_db`.`"&amp;$A$2&amp;"` ( `" &amp; _xlfn.TEXTJOIN("`,`",FALSE,$B$2:$G$2)&amp;"` ) VALUE (""" &amp; _xlfn.TEXTJOIN(""",""",FALSE,B184:G184) &amp; """);"</f>
        <v>INSERT `leaf_db`.`Product` ( `ProductID`,`SupplierID`,`ProductName`,`Price`,`Quantity`,`Comments` ) VALUE ("30000182","20000013","Bread, Papa Pita Bakery Greek Pita","0.1","14","");</v>
      </c>
      <c r="B184">
        <v>30000182</v>
      </c>
      <c r="C184">
        <v>20000013</v>
      </c>
      <c r="D184" t="s">
        <v>2712</v>
      </c>
      <c r="E184" s="9">
        <v>0.1</v>
      </c>
      <c r="F184">
        <v>14</v>
      </c>
      <c r="K184">
        <v>0.73152739760614605</v>
      </c>
      <c r="L184">
        <v>0.54210663457752895</v>
      </c>
      <c r="M184">
        <v>285</v>
      </c>
    </row>
    <row r="185" spans="1:13">
      <c r="A185" s="14" t="str">
        <f>"INSERT `leaf_db`.`"&amp;$A$2&amp;"` ( `" &amp; _xlfn.TEXTJOIN("`,`",FALSE,$B$2:$G$2)&amp;"` ) VALUE (""" &amp; _xlfn.TEXTJOIN(""",""",FALSE,B185:G185) &amp; """);"</f>
        <v>INSERT `leaf_db`.`Product` ( `ProductID`,`SupplierID`,`ProductName`,`Price`,`Quantity`,`Comments` ) VALUE ("30000183","20000013","Bread, Portland French Sourdough","0.12","19","Best by 7/6");</v>
      </c>
      <c r="B185">
        <v>30000183</v>
      </c>
      <c r="C185">
        <v>20000013</v>
      </c>
      <c r="D185" t="s">
        <v>2714</v>
      </c>
      <c r="E185" s="9">
        <v>0.12</v>
      </c>
      <c r="F185">
        <v>19</v>
      </c>
      <c r="G185" t="str">
        <f>"Best by "&amp;J185&amp;"/"&amp;I185</f>
        <v>Best by 7/6</v>
      </c>
      <c r="I185">
        <v>6</v>
      </c>
      <c r="J185">
        <v>7</v>
      </c>
      <c r="K185">
        <v>0.32873483123587177</v>
      </c>
      <c r="L185">
        <v>0.13753741345569392</v>
      </c>
      <c r="M185">
        <v>523</v>
      </c>
    </row>
    <row r="186" spans="1:13">
      <c r="A186" s="14" t="str">
        <f>"INSERT `leaf_db`.`"&amp;$A$2&amp;"` ( `" &amp; _xlfn.TEXTJOIN("`,`",FALSE,$B$2:$G$2)&amp;"` ) VALUE (""" &amp; _xlfn.TEXTJOIN(""",""",FALSE,B186:G186) &amp; """);"</f>
        <v>INSERT `leaf_db`.`Product` ( `ProductID`,`SupplierID`,`ProductName`,`Price`,`Quantity`,`Comments` ) VALUE ("30000184","20000013","Bread, Udi's Gluten Free Multigrain","0.24","5","");</v>
      </c>
      <c r="B186">
        <v>30000184</v>
      </c>
      <c r="C186">
        <v>20000013</v>
      </c>
      <c r="D186" t="s">
        <v>2718</v>
      </c>
      <c r="E186" s="9">
        <v>0.24</v>
      </c>
      <c r="F186">
        <v>5</v>
      </c>
      <c r="K186">
        <v>0.77417551146480112</v>
      </c>
      <c r="L186">
        <v>0.14766531807401218</v>
      </c>
      <c r="M186">
        <v>382</v>
      </c>
    </row>
    <row r="187" spans="1:13">
      <c r="A187" s="14" t="str">
        <f>"INSERT `leaf_db`.`"&amp;$A$2&amp;"` ( `" &amp; _xlfn.TEXTJOIN("`,`",FALSE,$B$2:$G$2)&amp;"` ) VALUE (""" &amp; _xlfn.TEXTJOIN(""",""",FALSE,B187:G187) &amp; """);"</f>
        <v>INSERT `leaf_db`.`Product` ( `ProductID`,`SupplierID`,`ProductName`,`Price`,`Quantity`,`Comments` ) VALUE ("30000185","20000014","Broth, Lonolife Beef Bone Broth Packets","1.71","14","");</v>
      </c>
      <c r="B187">
        <v>30000185</v>
      </c>
      <c r="C187">
        <v>20000014</v>
      </c>
      <c r="D187" t="s">
        <v>2730</v>
      </c>
      <c r="E187" s="9">
        <v>1.71</v>
      </c>
      <c r="F187">
        <v>14</v>
      </c>
      <c r="K187">
        <v>0.96785971926194769</v>
      </c>
      <c r="L187">
        <v>3.2923069314346742E-2</v>
      </c>
      <c r="M187">
        <v>533</v>
      </c>
    </row>
    <row r="188" spans="1:13">
      <c r="A188" s="14" t="str">
        <f>"INSERT `leaf_db`.`"&amp;$A$2&amp;"` ( `" &amp; _xlfn.TEXTJOIN("`,`",FALSE,$B$2:$G$2)&amp;"` ) VALUE (""" &amp; _xlfn.TEXTJOIN(""",""",FALSE,B188:G188) &amp; """);"</f>
        <v>INSERT `leaf_db`.`Product` ( `ProductID`,`SupplierID`,`ProductName`,`Price`,`Quantity`,`Comments` ) VALUE ("30000186","20000014","Broth, Swanson Chicken Broth 33% Less Sodium","0.04","1","");</v>
      </c>
      <c r="B188">
        <v>30000186</v>
      </c>
      <c r="C188">
        <v>20000014</v>
      </c>
      <c r="D188" t="s">
        <v>2734</v>
      </c>
      <c r="E188" s="9">
        <v>0.04</v>
      </c>
      <c r="F188">
        <v>1</v>
      </c>
      <c r="K188">
        <v>0.64638138034920867</v>
      </c>
      <c r="L188">
        <v>0.37038809882970181</v>
      </c>
      <c r="M188">
        <v>490</v>
      </c>
    </row>
    <row r="189" spans="1:13">
      <c r="A189" s="14" t="str">
        <f>"INSERT `leaf_db`.`"&amp;$A$2&amp;"` ( `" &amp; _xlfn.TEXTJOIN("`,`",FALSE,$B$2:$G$2)&amp;"` ) VALUE (""" &amp; _xlfn.TEXTJOIN(""",""",FALSE,B189:G189) &amp; """);"</f>
        <v>INSERT `leaf_db`.`Product` ( `ProductID`,`SupplierID`,`ProductName`,`Price`,`Quantity`,`Comments` ) VALUE ("30000187","20000014","Cashew clusters, Kirkland Signature","0.31","13","");</v>
      </c>
      <c r="B189">
        <v>30000187</v>
      </c>
      <c r="C189">
        <v>20000014</v>
      </c>
      <c r="D189" t="s">
        <v>2738</v>
      </c>
      <c r="E189" s="9">
        <v>0.31</v>
      </c>
      <c r="F189">
        <v>13</v>
      </c>
      <c r="K189">
        <v>0.63827589209751889</v>
      </c>
      <c r="L189">
        <v>0.39496064422498578</v>
      </c>
      <c r="M189">
        <v>173</v>
      </c>
    </row>
    <row r="190" spans="1:13">
      <c r="A190" s="14" t="str">
        <f>"INSERT `leaf_db`.`"&amp;$A$2&amp;"` ( `" &amp; _xlfn.TEXTJOIN("`,`",FALSE,$B$2:$G$2)&amp;"` ) VALUE (""" &amp; _xlfn.TEXTJOIN(""",""",FALSE,B190:G190) &amp; """);"</f>
        <v>INSERT `leaf_db`.`Product` ( `ProductID`,`SupplierID`,`ProductName`,`Price`,`Quantity`,`Comments` ) VALUE ("30000188","20000014","Cashews, Kirkland Signature","6","19","Best by 8/11");</v>
      </c>
      <c r="B190">
        <v>30000188</v>
      </c>
      <c r="C190">
        <v>20000014</v>
      </c>
      <c r="D190" t="s">
        <v>2740</v>
      </c>
      <c r="E190" s="9">
        <v>6</v>
      </c>
      <c r="F190">
        <v>19</v>
      </c>
      <c r="G190" t="str">
        <f>"Best by "&amp;J190&amp;"/"&amp;I190</f>
        <v>Best by 8/11</v>
      </c>
      <c r="I190">
        <v>11</v>
      </c>
      <c r="J190">
        <v>8</v>
      </c>
      <c r="K190">
        <v>0.45428255413840146</v>
      </c>
      <c r="L190">
        <v>0.82914895961820523</v>
      </c>
      <c r="M190">
        <v>538</v>
      </c>
    </row>
    <row r="191" spans="1:13">
      <c r="A191" s="14" t="str">
        <f>"INSERT `leaf_db`.`"&amp;$A$2&amp;"` ( `" &amp; _xlfn.TEXTJOIN("`,`",FALSE,$B$2:$G$2)&amp;"` ) VALUE (""" &amp; _xlfn.TEXTJOIN(""",""",FALSE,B191:G191) &amp; """);"</f>
        <v>INSERT `leaf_db`.`Product` ( `ProductID`,`SupplierID`,`ProductName`,`Price`,`Quantity`,`Comments` ) VALUE ("30000189","20000014","Cashews, Kirkland Signature organic unsalted","6.8","10","Best by 12/19");</v>
      </c>
      <c r="B191">
        <v>30000189</v>
      </c>
      <c r="C191">
        <v>20000014</v>
      </c>
      <c r="D191" t="s">
        <v>2741</v>
      </c>
      <c r="E191" s="9">
        <v>6.8</v>
      </c>
      <c r="F191">
        <v>10</v>
      </c>
      <c r="G191" t="str">
        <f>"Best by "&amp;J191&amp;"/"&amp;I191</f>
        <v>Best by 12/19</v>
      </c>
      <c r="I191">
        <v>19</v>
      </c>
      <c r="J191">
        <v>12</v>
      </c>
      <c r="K191">
        <v>0.55063442032438203</v>
      </c>
      <c r="L191">
        <v>0.85571246629031483</v>
      </c>
      <c r="M191">
        <v>97</v>
      </c>
    </row>
    <row r="192" spans="1:13">
      <c r="A192" s="14" t="str">
        <f>"INSERT `leaf_db`.`"&amp;$A$2&amp;"` ( `" &amp; _xlfn.TEXTJOIN("`,`",FALSE,$B$2:$G$2)&amp;"` ) VALUE (""" &amp; _xlfn.TEXTJOIN(""",""",FALSE,B192:G192) &amp; """);"</f>
        <v>INSERT `leaf_db`.`Product` ( `ProductID`,`SupplierID`,`ProductName`,`Price`,`Quantity`,`Comments` ) VALUE ("30000190","20000014","Candy, Brookside Dark Chocolate Acai Blueberry","0.33","6","Best by 7/17");</v>
      </c>
      <c r="B192">
        <v>30000190</v>
      </c>
      <c r="C192">
        <v>20000014</v>
      </c>
      <c r="D192" t="s">
        <v>2746</v>
      </c>
      <c r="E192" s="9">
        <v>0.33</v>
      </c>
      <c r="F192">
        <v>6</v>
      </c>
      <c r="G192" t="str">
        <f>"Best by "&amp;J192&amp;"/"&amp;I192</f>
        <v>Best by 7/17</v>
      </c>
      <c r="I192">
        <v>17</v>
      </c>
      <c r="J192">
        <v>7</v>
      </c>
      <c r="K192">
        <v>0.1218908263379721</v>
      </c>
      <c r="L192">
        <v>0.11208882548112675</v>
      </c>
      <c r="M192">
        <v>403</v>
      </c>
    </row>
    <row r="193" spans="1:13">
      <c r="A193" s="14" t="str">
        <f>"INSERT `leaf_db`.`"&amp;$A$2&amp;"` ( `" &amp; _xlfn.TEXTJOIN("`,`",FALSE,$B$2:$G$2)&amp;"` ) VALUE (""" &amp; _xlfn.TEXTJOIN(""",""",FALSE,B193:G193) &amp; """);"</f>
        <v>INSERT `leaf_db`.`Product` ( `ProductID`,`SupplierID`,`ProductName`,`Price`,`Quantity`,`Comments` ) VALUE ("30000191","20000014","Candy, Godiva Spring Chocolate Box","1.39","1","Best by 2/13");</v>
      </c>
      <c r="B193">
        <v>30000191</v>
      </c>
      <c r="C193">
        <v>20000014</v>
      </c>
      <c r="D193" t="s">
        <v>2751</v>
      </c>
      <c r="E193" s="9">
        <v>1.39</v>
      </c>
      <c r="F193">
        <v>1</v>
      </c>
      <c r="G193" t="str">
        <f>"Best by "&amp;J193&amp;"/"&amp;I193</f>
        <v>Best by 2/13</v>
      </c>
      <c r="I193">
        <v>13</v>
      </c>
      <c r="J193">
        <v>2</v>
      </c>
      <c r="K193">
        <v>0.59205108471108869</v>
      </c>
      <c r="L193">
        <v>0.14839694236800494</v>
      </c>
      <c r="M193">
        <v>473</v>
      </c>
    </row>
    <row r="194" spans="1:13">
      <c r="A194" s="14" t="str">
        <f>"INSERT `leaf_db`.`"&amp;$A$2&amp;"` ( `" &amp; _xlfn.TEXTJOIN("`,`",FALSE,$B$2:$G$2)&amp;"` ) VALUE (""" &amp; _xlfn.TEXTJOIN(""",""",FALSE,B194:G194) &amp; """);"</f>
        <v>INSERT `leaf_db`.`Product` ( `ProductID`,`SupplierID`,`ProductName`,`Price`,`Quantity`,`Comments` ) VALUE ("30000192","20000014","Candy, Harry and David Moose Munch","0.28","19","");</v>
      </c>
      <c r="B194">
        <v>30000192</v>
      </c>
      <c r="C194">
        <v>20000014</v>
      </c>
      <c r="D194" t="s">
        <v>2754</v>
      </c>
      <c r="E194" s="9">
        <v>0.28000000000000003</v>
      </c>
      <c r="F194">
        <v>19</v>
      </c>
      <c r="K194">
        <v>0.78054341301661345</v>
      </c>
      <c r="L194">
        <v>0.60016367324216047</v>
      </c>
      <c r="M194">
        <v>6</v>
      </c>
    </row>
    <row r="195" spans="1:13">
      <c r="A195" s="14" t="str">
        <f>"INSERT `leaf_db`.`"&amp;$A$2&amp;"` ( `" &amp; _xlfn.TEXTJOIN("`,`",FALSE,$B$2:$G$2)&amp;"` ) VALUE (""" &amp; _xlfn.TEXTJOIN(""",""",FALSE,B195:G195) &amp; """);"</f>
        <v>INSERT `leaf_db`.`Product` ( `ProductID`,`SupplierID`,`ProductName`,`Price`,`Quantity`,`Comments` ) VALUE ("30000193","20000014","Candy, Hershey's Nuggets Assortment","0.25","18","");</v>
      </c>
      <c r="B195">
        <v>30000193</v>
      </c>
      <c r="C195">
        <v>20000014</v>
      </c>
      <c r="D195" t="s">
        <v>2756</v>
      </c>
      <c r="E195" s="9">
        <v>0.25</v>
      </c>
      <c r="F195">
        <v>18</v>
      </c>
      <c r="K195">
        <v>0.80472101000840135</v>
      </c>
      <c r="L195">
        <v>0.9064312403305812</v>
      </c>
      <c r="M195">
        <v>316</v>
      </c>
    </row>
    <row r="196" spans="1:13">
      <c r="A196" s="14" t="str">
        <f>"INSERT `leaf_db`.`"&amp;$A$2&amp;"` ( `" &amp; _xlfn.TEXTJOIN("`,`",FALSE,$B$2:$G$2)&amp;"` ) VALUE (""" &amp; _xlfn.TEXTJOIN(""",""",FALSE,B196:G196) &amp; """);"</f>
        <v>INSERT `leaf_db`.`Product` ( `ProductID`,`SupplierID`,`ProductName`,`Price`,`Quantity`,`Comments` ) VALUE ("30000194","20000014","Candy, Kit Kat Mini Variety","0.23","8","Best by 2/16");</v>
      </c>
      <c r="B196">
        <v>30000194</v>
      </c>
      <c r="C196">
        <v>20000014</v>
      </c>
      <c r="D196" t="s">
        <v>2761</v>
      </c>
      <c r="E196" s="9">
        <v>0.23</v>
      </c>
      <c r="F196">
        <v>8</v>
      </c>
      <c r="G196" t="str">
        <f>"Best by "&amp;J196&amp;"/"&amp;I196</f>
        <v>Best by 2/16</v>
      </c>
      <c r="I196">
        <v>16</v>
      </c>
      <c r="J196">
        <v>2</v>
      </c>
      <c r="K196">
        <v>0.2537694231306673</v>
      </c>
      <c r="L196">
        <v>0.93906353462727099</v>
      </c>
      <c r="M196">
        <v>67</v>
      </c>
    </row>
    <row r="197" spans="1:13">
      <c r="A197" s="14" t="str">
        <f>"INSERT `leaf_db`.`"&amp;$A$2&amp;"` ( `" &amp; _xlfn.TEXTJOIN("`,`",FALSE,$B$2:$G$2)&amp;"` ) VALUE (""" &amp; _xlfn.TEXTJOIN(""",""",FALSE,B197:G197) &amp; """);"</f>
        <v>INSERT `leaf_db`.`Product` ( `ProductID`,`SupplierID`,`ProductName`,`Price`,`Quantity`,`Comments` ) VALUE ("30000195","20000014","Candy, Kirkland Signature Funhouse Treats","2.43","15","Best by 10/16");</v>
      </c>
      <c r="B197">
        <v>30000195</v>
      </c>
      <c r="C197">
        <v>20000014</v>
      </c>
      <c r="D197" t="s">
        <v>2769</v>
      </c>
      <c r="E197" s="9">
        <v>2.4300000000000002</v>
      </c>
      <c r="F197">
        <v>15</v>
      </c>
      <c r="G197" t="str">
        <f>"Best by "&amp;J197&amp;"/"&amp;I197</f>
        <v>Best by 10/16</v>
      </c>
      <c r="I197">
        <v>16</v>
      </c>
      <c r="J197">
        <v>10</v>
      </c>
      <c r="K197">
        <v>0.57837129757577155</v>
      </c>
      <c r="L197">
        <v>0.95612048715211373</v>
      </c>
      <c r="M197">
        <v>15</v>
      </c>
    </row>
    <row r="198" spans="1:13">
      <c r="A198" s="14" t="str">
        <f>"INSERT `leaf_db`.`"&amp;$A$2&amp;"` ( `" &amp; _xlfn.TEXTJOIN("`,`",FALSE,$B$2:$G$2)&amp;"` ) VALUE (""" &amp; _xlfn.TEXTJOIN(""",""",FALSE,B198:G198) &amp; """);"</f>
        <v>INSERT `leaf_db`.`Product` ( `ProductID`,`SupplierID`,`ProductName`,`Price`,`Quantity`,`Comments` ) VALUE ("30000196","20000014","Candy, Kirkland Signature Macadamia Clusters","0.45","19","Best by 7/1");</v>
      </c>
      <c r="B198">
        <v>30000196</v>
      </c>
      <c r="C198">
        <v>20000014</v>
      </c>
      <c r="D198" t="s">
        <v>2773</v>
      </c>
      <c r="E198" s="9">
        <v>0.45</v>
      </c>
      <c r="F198">
        <v>19</v>
      </c>
      <c r="G198" t="str">
        <f>"Best by "&amp;J198&amp;"/"&amp;I198</f>
        <v>Best by 7/1</v>
      </c>
      <c r="I198">
        <v>1</v>
      </c>
      <c r="J198">
        <v>7</v>
      </c>
      <c r="K198">
        <v>0.13344557135792612</v>
      </c>
      <c r="L198">
        <v>0.61732896223258915</v>
      </c>
      <c r="M198">
        <v>464</v>
      </c>
    </row>
    <row r="199" spans="1:13">
      <c r="A199" s="14" t="str">
        <f>"INSERT `leaf_db`.`"&amp;$A$2&amp;"` ( `" &amp; _xlfn.TEXTJOIN("`,`",FALSE,$B$2:$G$2)&amp;"` ) VALUE (""" &amp; _xlfn.TEXTJOIN(""",""",FALSE,B199:G199) &amp; """);"</f>
        <v>INSERT `leaf_db`.`Product` ( `ProductID`,`SupplierID`,`ProductName`,`Price`,`Quantity`,`Comments` ) VALUE ("30000197","20000014","Candy, Kirkland Signature Milk Chocolate Almonds","0.22","14","Best by 8/24");</v>
      </c>
      <c r="B199">
        <v>30000197</v>
      </c>
      <c r="C199">
        <v>20000014</v>
      </c>
      <c r="D199" t="s">
        <v>2775</v>
      </c>
      <c r="E199" s="9">
        <v>0.22</v>
      </c>
      <c r="F199">
        <v>14</v>
      </c>
      <c r="G199" t="str">
        <f>"Best by "&amp;J199&amp;"/"&amp;I199</f>
        <v>Best by 8/24</v>
      </c>
      <c r="I199">
        <v>24</v>
      </c>
      <c r="J199">
        <v>8</v>
      </c>
      <c r="K199">
        <v>0.18949299843987177</v>
      </c>
      <c r="L199">
        <v>0.59066498739278028</v>
      </c>
      <c r="M199">
        <v>292</v>
      </c>
    </row>
    <row r="200" spans="1:13">
      <c r="A200" s="14" t="str">
        <f>"INSERT `leaf_db`.`"&amp;$A$2&amp;"` ( `" &amp; _xlfn.TEXTJOIN("`,`",FALSE,$B$2:$G$2)&amp;"` ) VALUE (""" &amp; _xlfn.TEXTJOIN(""",""",FALSE,B200:G200) &amp; """);"</f>
        <v>INSERT `leaf_db`.`Product` ( `ProductID`,`SupplierID`,`ProductName`,`Price`,`Quantity`,`Comments` ) VALUE ("30000198","20000014","Candy, Kirkland Signature Milk Chocolate Raisins","0.2","13","");</v>
      </c>
      <c r="B200">
        <v>30000198</v>
      </c>
      <c r="C200">
        <v>20000014</v>
      </c>
      <c r="D200" t="s">
        <v>2776</v>
      </c>
      <c r="E200" s="9">
        <v>0.2</v>
      </c>
      <c r="F200">
        <v>13</v>
      </c>
      <c r="K200">
        <v>0.99232649779918203</v>
      </c>
      <c r="L200">
        <v>0.2624903704898196</v>
      </c>
      <c r="M200">
        <v>202</v>
      </c>
    </row>
    <row r="201" spans="1:13">
      <c r="A201" s="14" t="str">
        <f>"INSERT `leaf_db`.`"&amp;$A$2&amp;"` ( `" &amp; _xlfn.TEXTJOIN("`,`",FALSE,$B$2:$G$2)&amp;"` ) VALUE (""" &amp; _xlfn.TEXTJOIN(""",""",FALSE,B201:G201) &amp; """);"</f>
        <v>INSERT `leaf_db`.`Product` ( `ProductID`,`SupplierID`,`ProductName`,`Price`,`Quantity`,`Comments` ) VALUE ("30000199","20000014","Candy, M&amp;M Milk Chocolate","0.18","3","Best by 5/1");</v>
      </c>
      <c r="B201">
        <v>30000199</v>
      </c>
      <c r="C201">
        <v>20000014</v>
      </c>
      <c r="D201" t="s">
        <v>2780</v>
      </c>
      <c r="E201" s="9">
        <v>0.18</v>
      </c>
      <c r="F201">
        <v>3</v>
      </c>
      <c r="G201" t="str">
        <f>"Best by "&amp;J201&amp;"/"&amp;I201</f>
        <v>Best by 5/1</v>
      </c>
      <c r="I201">
        <v>1</v>
      </c>
      <c r="J201">
        <v>5</v>
      </c>
      <c r="K201">
        <v>0.19046023542040857</v>
      </c>
      <c r="L201">
        <v>0.28395860528659311</v>
      </c>
      <c r="M201">
        <v>182</v>
      </c>
    </row>
    <row r="202" spans="1:13">
      <c r="A202" s="14" t="str">
        <f>"INSERT `leaf_db`.`"&amp;$A$2&amp;"` ( `" &amp; _xlfn.TEXTJOIN("`,`",FALSE,$B$2:$G$2)&amp;"` ) VALUE (""" &amp; _xlfn.TEXTJOIN(""",""",FALSE,B202:G202) &amp; """);"</f>
        <v>INSERT `leaf_db`.`Product` ( `ProductID`,`SupplierID`,`ProductName`,`Price`,`Quantity`,`Comments` ) VALUE ("30000200","20000014","Candy, M&amp;M Mars Variety","0.67","12","Best by 4/28");</v>
      </c>
      <c r="B202">
        <v>30000200</v>
      </c>
      <c r="C202">
        <v>20000014</v>
      </c>
      <c r="D202" t="s">
        <v>2782</v>
      </c>
      <c r="E202" s="9">
        <v>0.67</v>
      </c>
      <c r="F202">
        <v>12</v>
      </c>
      <c r="G202" t="str">
        <f>"Best by "&amp;J202&amp;"/"&amp;I202</f>
        <v>Best by 4/28</v>
      </c>
      <c r="I202">
        <v>28</v>
      </c>
      <c r="J202">
        <v>4</v>
      </c>
      <c r="K202">
        <v>0.32923953955888019</v>
      </c>
      <c r="L202">
        <v>0.68615337603863136</v>
      </c>
      <c r="M202">
        <v>526</v>
      </c>
    </row>
    <row r="203" spans="1:13">
      <c r="A203" s="14" t="str">
        <f>"INSERT `leaf_db`.`"&amp;$A$2&amp;"` ( `" &amp; _xlfn.TEXTJOIN("`,`",FALSE,$B$2:$G$2)&amp;"` ) VALUE (""" &amp; _xlfn.TEXTJOIN(""",""",FALSE,B203:G203) &amp; """);"</f>
        <v>INSERT `leaf_db`.`Product` ( `ProductID`,`SupplierID`,`ProductName`,`Price`,`Quantity`,`Comments` ) VALUE ("30000201","20000014","Candy, M&amp;M Peanut","0.18","4","Best by 9/24");</v>
      </c>
      <c r="B203">
        <v>30000201</v>
      </c>
      <c r="C203">
        <v>20000014</v>
      </c>
      <c r="D203" t="s">
        <v>2783</v>
      </c>
      <c r="E203" s="9">
        <v>0.18</v>
      </c>
      <c r="F203">
        <v>4</v>
      </c>
      <c r="G203" t="str">
        <f>"Best by "&amp;J203&amp;"/"&amp;I203</f>
        <v>Best by 9/24</v>
      </c>
      <c r="I203">
        <v>24</v>
      </c>
      <c r="J203">
        <v>9</v>
      </c>
      <c r="K203">
        <v>0.231394850489413</v>
      </c>
      <c r="L203">
        <v>0.47073181644666817</v>
      </c>
      <c r="M203">
        <v>479</v>
      </c>
    </row>
    <row r="204" spans="1:13">
      <c r="A204" s="14" t="str">
        <f>"INSERT `leaf_db`.`"&amp;$A$2&amp;"` ( `" &amp; _xlfn.TEXTJOIN("`,`",FALSE,$B$2:$G$2)&amp;"` ) VALUE (""" &amp; _xlfn.TEXTJOIN(""",""",FALSE,B204:G204) &amp; """);"</f>
        <v>INSERT `leaf_db`.`Product` ( `ProductID`,`SupplierID`,`ProductName`,`Price`,`Quantity`,`Comments` ) VALUE ("30000202","20000014","Candy, Nibmor Organic Dark Chocolate with Blueberries","0.61","15","");</v>
      </c>
      <c r="B204">
        <v>30000202</v>
      </c>
      <c r="C204">
        <v>20000014</v>
      </c>
      <c r="D204" t="s">
        <v>2784</v>
      </c>
      <c r="E204" s="9">
        <v>0.61</v>
      </c>
      <c r="F204">
        <v>15</v>
      </c>
      <c r="K204">
        <v>0.83914867050064768</v>
      </c>
      <c r="L204">
        <v>0.34979279929411122</v>
      </c>
      <c r="M204">
        <v>448</v>
      </c>
    </row>
    <row r="205" spans="1:13">
      <c r="A205" s="14" t="str">
        <f>"INSERT `leaf_db`.`"&amp;$A$2&amp;"` ( `" &amp; _xlfn.TEXTJOIN("`,`",FALSE,$B$2:$G$2)&amp;"` ) VALUE (""" &amp; _xlfn.TEXTJOIN(""",""",FALSE,B205:G205) &amp; """);"</f>
        <v>INSERT `leaf_db`.`Product` ( `ProductID`,`SupplierID`,`ProductName`,`Price`,`Quantity`,`Comments` ) VALUE ("30000203","20000014","Candy, Red Vines, American Licorice","1.74","1","Best by 9/3");</v>
      </c>
      <c r="B205">
        <v>30000203</v>
      </c>
      <c r="C205">
        <v>20000014</v>
      </c>
      <c r="D205" t="s">
        <v>2786</v>
      </c>
      <c r="E205" s="9">
        <v>1.74</v>
      </c>
      <c r="F205">
        <v>1</v>
      </c>
      <c r="G205" t="str">
        <f>"Best by "&amp;J205&amp;"/"&amp;I205</f>
        <v>Best by 9/3</v>
      </c>
      <c r="I205">
        <v>3</v>
      </c>
      <c r="J205">
        <v>9</v>
      </c>
      <c r="K205">
        <v>0.21777232023704307</v>
      </c>
      <c r="L205">
        <v>0.81516719873101473</v>
      </c>
      <c r="M205">
        <v>419</v>
      </c>
    </row>
    <row r="206" spans="1:13">
      <c r="A206" s="14" t="str">
        <f>"INSERT `leaf_db`.`"&amp;$A$2&amp;"` ( `" &amp; _xlfn.TEXTJOIN("`,`",FALSE,$B$2:$G$2)&amp;"` ) VALUE (""" &amp; _xlfn.TEXTJOIN(""",""",FALSE,B206:G206) &amp; """);"</f>
        <v>INSERT `leaf_db`.`Product` ( `ProductID`,`SupplierID`,`ProductName`,`Price`,`Quantity`,`Comments` ) VALUE ("30000204","20000014","Candy, See's Assorted Lollypops","0.53","12","");</v>
      </c>
      <c r="B206">
        <v>30000204</v>
      </c>
      <c r="C206">
        <v>20000014</v>
      </c>
      <c r="D206" t="s">
        <v>2790</v>
      </c>
      <c r="E206" s="9">
        <v>0.53</v>
      </c>
      <c r="F206">
        <v>12</v>
      </c>
      <c r="K206">
        <v>0.89155495488775405</v>
      </c>
      <c r="L206">
        <v>0.44381711392428613</v>
      </c>
      <c r="M206">
        <v>404</v>
      </c>
    </row>
    <row r="207" spans="1:13">
      <c r="A207" s="14" t="str">
        <f>"INSERT `leaf_db`.`"&amp;$A$2&amp;"` ( `" &amp; _xlfn.TEXTJOIN("`,`",FALSE,$B$2:$G$2)&amp;"` ) VALUE (""" &amp; _xlfn.TEXTJOIN(""",""",FALSE,B207:G207) &amp; """);"</f>
        <v>INSERT `leaf_db`.`Product` ( `ProductID`,`SupplierID`,`ProductName`,`Price`,`Quantity`,`Comments` ) VALUE ("30000205","20000015","Candy, See's Peanut Brittle","0.71","7","Best by 2/11");</v>
      </c>
      <c r="B207">
        <v>30000205</v>
      </c>
      <c r="C207">
        <v>20000015</v>
      </c>
      <c r="D207" t="s">
        <v>2791</v>
      </c>
      <c r="E207" s="9">
        <v>0.71</v>
      </c>
      <c r="F207">
        <v>7</v>
      </c>
      <c r="G207" t="str">
        <f>"Best by "&amp;J207&amp;"/"&amp;I207</f>
        <v>Best by 2/11</v>
      </c>
      <c r="I207">
        <v>11</v>
      </c>
      <c r="J207">
        <v>2</v>
      </c>
      <c r="K207">
        <v>0.28303153313584395</v>
      </c>
      <c r="L207">
        <v>0.4649228414352311</v>
      </c>
      <c r="M207">
        <v>193</v>
      </c>
    </row>
    <row r="208" spans="1:13">
      <c r="A208" s="14" t="str">
        <f>"INSERT `leaf_db`.`"&amp;$A$2&amp;"` ( `" &amp; _xlfn.TEXTJOIN("`,`",FALSE,$B$2:$G$2)&amp;"` ) VALUE (""" &amp; _xlfn.TEXTJOIN(""",""",FALSE,B208:G208) &amp; """);"</f>
        <v>INSERT `leaf_db`.`Product` ( `ProductID`,`SupplierID`,`ProductName`,`Price`,`Quantity`,`Comments` ) VALUE ("30000206","20000015","Canned, Chunk Chicken Breast, Kirkland Signature","0.13","11","Best by 12/7");</v>
      </c>
      <c r="B208">
        <v>30000206</v>
      </c>
      <c r="C208">
        <v>20000015</v>
      </c>
      <c r="D208" t="s">
        <v>2802</v>
      </c>
      <c r="E208" s="9">
        <v>0.13</v>
      </c>
      <c r="F208">
        <v>11</v>
      </c>
      <c r="G208" t="str">
        <f>"Best by "&amp;J208&amp;"/"&amp;I208</f>
        <v>Best by 12/7</v>
      </c>
      <c r="I208">
        <v>7</v>
      </c>
      <c r="J208">
        <v>12</v>
      </c>
      <c r="K208">
        <v>0.58618959111462854</v>
      </c>
      <c r="L208">
        <v>0.85822542588255057</v>
      </c>
      <c r="M208">
        <v>112</v>
      </c>
    </row>
    <row r="209" spans="1:13">
      <c r="A209" s="14" t="str">
        <f>"INSERT `leaf_db`.`"&amp;$A$2&amp;"` ( `" &amp; _xlfn.TEXTJOIN("`,`",FALSE,$B$2:$G$2)&amp;"` ) VALUE (""" &amp; _xlfn.TEXTJOIN(""",""",FALSE,B209:G209) &amp; """);"</f>
        <v>INSERT `leaf_db`.`Product` ( `ProductID`,`SupplierID`,`ProductName`,`Price`,`Quantity`,`Comments` ) VALUE ("30000207","20000015","Canned, Corn, Kirkland Signature","0.03","9","Best by 10/10");</v>
      </c>
      <c r="B209">
        <v>30000207</v>
      </c>
      <c r="C209">
        <v>20000015</v>
      </c>
      <c r="D209" t="s">
        <v>2811</v>
      </c>
      <c r="E209" s="9">
        <v>0.03</v>
      </c>
      <c r="F209">
        <v>9</v>
      </c>
      <c r="G209" t="str">
        <f>"Best by "&amp;J209&amp;"/"&amp;I209</f>
        <v>Best by 10/10</v>
      </c>
      <c r="I209">
        <v>10</v>
      </c>
      <c r="J209">
        <v>10</v>
      </c>
      <c r="K209">
        <v>9.1991596722955093E-2</v>
      </c>
      <c r="L209">
        <v>0.1833381038437677</v>
      </c>
      <c r="M209">
        <v>444</v>
      </c>
    </row>
    <row r="210" spans="1:13">
      <c r="A210" s="14" t="str">
        <f>"INSERT `leaf_db`.`"&amp;$A$2&amp;"` ( `" &amp; _xlfn.TEXTJOIN("`,`",FALSE,$B$2:$G$2)&amp;"` ) VALUE (""" &amp; _xlfn.TEXTJOIN(""",""",FALSE,B210:G210) &amp; """);"</f>
        <v>INSERT `leaf_db`.`Product` ( `ProductID`,`SupplierID`,`ProductName`,`Price`,`Quantity`,`Comments` ) VALUE ("30000208","20000015","Canned, Green Beans, Kirkland Signature","0.03","19","");</v>
      </c>
      <c r="B210">
        <v>30000208</v>
      </c>
      <c r="C210">
        <v>20000015</v>
      </c>
      <c r="D210" t="s">
        <v>2817</v>
      </c>
      <c r="E210" s="9">
        <v>0.03</v>
      </c>
      <c r="F210">
        <v>19</v>
      </c>
      <c r="K210">
        <v>0.78711503413279649</v>
      </c>
      <c r="L210">
        <v>0.33757788476201556</v>
      </c>
      <c r="M210">
        <v>50</v>
      </c>
    </row>
    <row r="211" spans="1:13">
      <c r="A211" s="14" t="str">
        <f>"INSERT `leaf_db`.`"&amp;$A$2&amp;"` ( `" &amp; _xlfn.TEXTJOIN("`,`",FALSE,$B$2:$G$2)&amp;"` ) VALUE (""" &amp; _xlfn.TEXTJOIN(""",""",FALSE,B211:G211) &amp; """);"</f>
        <v>INSERT `leaf_db`.`Product` ( `ProductID`,`SupplierID`,`ProductName`,`Price`,`Quantity`,`Comments` ) VALUE ("30000209","20000015","Canned, Kidney Beans, S&amp;W organic","0.06","16","Best by 5/24");</v>
      </c>
      <c r="B211">
        <v>30000209</v>
      </c>
      <c r="C211">
        <v>20000015</v>
      </c>
      <c r="D211" t="s">
        <v>2819</v>
      </c>
      <c r="E211" s="9">
        <v>0.06</v>
      </c>
      <c r="F211">
        <v>16</v>
      </c>
      <c r="G211" t="str">
        <f>"Best by "&amp;J211&amp;"/"&amp;I211</f>
        <v>Best by 5/24</v>
      </c>
      <c r="I211">
        <v>24</v>
      </c>
      <c r="J211">
        <v>5</v>
      </c>
      <c r="K211">
        <v>9.6902654571243807E-2</v>
      </c>
      <c r="L211">
        <v>0.3423467727198376</v>
      </c>
      <c r="M211">
        <v>127</v>
      </c>
    </row>
    <row r="212" spans="1:13">
      <c r="A212" s="14" t="str">
        <f>"INSERT `leaf_db`.`"&amp;$A$2&amp;"` ( `" &amp; _xlfn.TEXTJOIN("`,`",FALSE,$B$2:$G$2)&amp;"` ) VALUE (""" &amp; _xlfn.TEXTJOIN(""",""",FALSE,B212:G212) &amp; """);"</f>
        <v>INSERT `leaf_db`.`Product` ( `ProductID`,`SupplierID`,`ProductName`,`Price`,`Quantity`,`Comments` ) VALUE ("30000210","20000015","Canned, Mushrooms, Festival organic","0.2","9","");</v>
      </c>
      <c r="B212">
        <v>30000210</v>
      </c>
      <c r="C212">
        <v>20000015</v>
      </c>
      <c r="D212" t="s">
        <v>2822</v>
      </c>
      <c r="E212" s="9">
        <v>0.2</v>
      </c>
      <c r="F212">
        <v>9</v>
      </c>
      <c r="K212">
        <v>0.67030568379092315</v>
      </c>
      <c r="L212">
        <v>0.68701322329856662</v>
      </c>
      <c r="M212">
        <v>362</v>
      </c>
    </row>
    <row r="213" spans="1:13">
      <c r="A213" s="14" t="str">
        <f>"INSERT `leaf_db`.`"&amp;$A$2&amp;"` ( `" &amp; _xlfn.TEXTJOIN("`,`",FALSE,$B$2:$G$2)&amp;"` ) VALUE (""" &amp; _xlfn.TEXTJOIN(""",""",FALSE,B213:G213) &amp; """);"</f>
        <v>INSERT `leaf_db`.`Product` ( `ProductID`,`SupplierID`,`ProductName`,`Price`,`Quantity`,`Comments` ) VALUE ("30000211","20000015","Canned, Sardines, Season, in olive oil","0.38","19","Best by 12/8");</v>
      </c>
      <c r="B213">
        <v>30000211</v>
      </c>
      <c r="C213">
        <v>20000015</v>
      </c>
      <c r="D213" t="s">
        <v>2827</v>
      </c>
      <c r="E213" s="9">
        <v>0.38</v>
      </c>
      <c r="F213">
        <v>19</v>
      </c>
      <c r="G213" t="str">
        <f>"Best by "&amp;J213&amp;"/"&amp;I213</f>
        <v>Best by 12/8</v>
      </c>
      <c r="I213">
        <v>8</v>
      </c>
      <c r="J213">
        <v>12</v>
      </c>
      <c r="K213">
        <v>2.2462188524627114E-2</v>
      </c>
      <c r="L213">
        <v>0.21327132591637155</v>
      </c>
      <c r="M213">
        <v>497</v>
      </c>
    </row>
    <row r="214" spans="1:13">
      <c r="A214" s="14" t="str">
        <f>"INSERT `leaf_db`.`"&amp;$A$2&amp;"` ( `" &amp; _xlfn.TEXTJOIN("`,`",FALSE,$B$2:$G$2)&amp;"` ) VALUE (""" &amp; _xlfn.TEXTJOIN(""",""",FALSE,B214:G214) &amp; """);"</f>
        <v>INSERT `leaf_db`.`Product` ( `ProductID`,`SupplierID`,`ProductName`,`Price`,`Quantity`,`Comments` ) VALUE ("30000212","20000015","Canned, Tomatoes, diced, Hunts","0.05","20","");</v>
      </c>
      <c r="B214">
        <v>30000212</v>
      </c>
      <c r="C214">
        <v>20000015</v>
      </c>
      <c r="D214" t="s">
        <v>2834</v>
      </c>
      <c r="E214" s="9">
        <v>0.05</v>
      </c>
      <c r="F214">
        <v>20</v>
      </c>
      <c r="K214">
        <v>0.98353785094808654</v>
      </c>
      <c r="L214">
        <v>3.7248301309650067E-2</v>
      </c>
      <c r="M214">
        <v>468</v>
      </c>
    </row>
    <row r="215" spans="1:13">
      <c r="A215" s="14" t="str">
        <f>"INSERT `leaf_db`.`"&amp;$A$2&amp;"` ( `" &amp; _xlfn.TEXTJOIN("`,`",FALSE,$B$2:$G$2)&amp;"` ) VALUE (""" &amp; _xlfn.TEXTJOIN(""",""",FALSE,B215:G215) &amp; """);"</f>
        <v>INSERT `leaf_db`.`Product` ( `ProductID`,`SupplierID`,`ProductName`,`Price`,`Quantity`,`Comments` ) VALUE ("30000213","20000015","Canned, Tomatoes, paste, Kirkland Signature organic","0.08","4","");</v>
      </c>
      <c r="B215">
        <v>30000213</v>
      </c>
      <c r="C215">
        <v>20000015</v>
      </c>
      <c r="D215" t="s">
        <v>2838</v>
      </c>
      <c r="E215" s="9">
        <v>0.08</v>
      </c>
      <c r="F215">
        <v>4</v>
      </c>
      <c r="K215">
        <v>0.83178925190509734</v>
      </c>
      <c r="L215">
        <v>0.70288696184103172</v>
      </c>
      <c r="M215">
        <v>91</v>
      </c>
    </row>
    <row r="216" spans="1:13">
      <c r="A216" s="14" t="str">
        <f>"INSERT `leaf_db`.`"&amp;$A$2&amp;"` ( `" &amp; _xlfn.TEXTJOIN("`,`",FALSE,$B$2:$G$2)&amp;"` ) VALUE (""" &amp; _xlfn.TEXTJOIN(""",""",FALSE,B216:G216) &amp; """);"</f>
        <v>INSERT `leaf_db`.`Product` ( `ProductID`,`SupplierID`,`ProductName`,`Price`,`Quantity`,`Comments` ) VALUE ("30000214","20000016","Canned, Tomatoes, sauce, Hunts","0.04","1","Best by 8/1");</v>
      </c>
      <c r="B216">
        <v>30000214</v>
      </c>
      <c r="C216">
        <v>20000016</v>
      </c>
      <c r="D216" t="s">
        <v>2841</v>
      </c>
      <c r="E216" s="9">
        <v>0.04</v>
      </c>
      <c r="F216">
        <v>1</v>
      </c>
      <c r="G216" t="str">
        <f>"Best by "&amp;J216&amp;"/"&amp;I216</f>
        <v>Best by 8/1</v>
      </c>
      <c r="I216">
        <v>1</v>
      </c>
      <c r="J216">
        <v>8</v>
      </c>
      <c r="K216">
        <v>0.20148696075627315</v>
      </c>
      <c r="L216">
        <v>0.26221531266953702</v>
      </c>
      <c r="M216">
        <v>413</v>
      </c>
    </row>
    <row r="217" spans="1:13">
      <c r="A217" s="14" t="str">
        <f>"INSERT `leaf_db`.`"&amp;$A$2&amp;"` ( `" &amp; _xlfn.TEXTJOIN("`,`",FALSE,$B$2:$G$2)&amp;"` ) VALUE (""" &amp; _xlfn.TEXTJOIN(""",""",FALSE,B217:G217) &amp; """);"</f>
        <v>INSERT `leaf_db`.`Product` ( `ProductID`,`SupplierID`,`ProductName`,`Price`,`Quantity`,`Comments` ) VALUE ("30000215","20000016","Canned, Tuna, Chicken of the Sea chunk light tuna","0.14","12","");</v>
      </c>
      <c r="B217">
        <v>30000215</v>
      </c>
      <c r="C217">
        <v>20000016</v>
      </c>
      <c r="D217" t="s">
        <v>2845</v>
      </c>
      <c r="E217" s="9">
        <v>0.14000000000000001</v>
      </c>
      <c r="F217">
        <v>12</v>
      </c>
      <c r="K217">
        <v>0.95974295348961181</v>
      </c>
      <c r="L217">
        <v>0.92891906938971869</v>
      </c>
      <c r="M217">
        <v>239</v>
      </c>
    </row>
    <row r="218" spans="1:13">
      <c r="A218" s="14" t="str">
        <f>"INSERT `leaf_db`.`"&amp;$A$2&amp;"` ( `" &amp; _xlfn.TEXTJOIN("`,`",FALSE,$B$2:$G$2)&amp;"` ) VALUE (""" &amp; _xlfn.TEXTJOIN(""",""",FALSE,B218:G218) &amp; """);"</f>
        <v>INSERT `leaf_db`.`Product` ( `ProductID`,`SupplierID`,`ProductName`,`Price`,`Quantity`,`Comments` ) VALUE ("30000216","20000016","Canned, Tuna, Wild Planet Albacore","0.52","9","Best by 5/26");</v>
      </c>
      <c r="B218">
        <v>30000216</v>
      </c>
      <c r="C218">
        <v>20000016</v>
      </c>
      <c r="D218" t="s">
        <v>2855</v>
      </c>
      <c r="E218" s="9">
        <v>0.52</v>
      </c>
      <c r="F218">
        <v>9</v>
      </c>
      <c r="G218" t="str">
        <f>"Best by "&amp;J218&amp;"/"&amp;I218</f>
        <v>Best by 5/26</v>
      </c>
      <c r="I218">
        <v>26</v>
      </c>
      <c r="J218">
        <v>5</v>
      </c>
      <c r="K218">
        <v>0.20051184941079148</v>
      </c>
      <c r="L218">
        <v>0.54452589518377692</v>
      </c>
      <c r="M218">
        <v>421</v>
      </c>
    </row>
    <row r="219" spans="1:13">
      <c r="A219" s="14" t="str">
        <f>"INSERT `leaf_db`.`"&amp;$A$2&amp;"` ( `" &amp; _xlfn.TEXTJOIN("`,`",FALSE,$B$2:$G$2)&amp;"` ) VALUE (""" &amp; _xlfn.TEXTJOIN(""",""",FALSE,B219:G219) &amp; """);"</f>
        <v>INSERT `leaf_db`.`Product` ( `ProductID`,`SupplierID`,`ProductName`,`Price`,`Quantity`,`Comments` ) VALUE ("30000217","20000016","Cereal, Autumn's Gold Grain Free Granola","0.75","1","Best by 7/6");</v>
      </c>
      <c r="B219">
        <v>30000217</v>
      </c>
      <c r="C219">
        <v>20000016</v>
      </c>
      <c r="D219" t="s">
        <v>2857</v>
      </c>
      <c r="E219" s="9">
        <v>0.75</v>
      </c>
      <c r="F219">
        <v>1</v>
      </c>
      <c r="G219" t="str">
        <f>"Best by "&amp;J219&amp;"/"&amp;I219</f>
        <v>Best by 7/6</v>
      </c>
      <c r="I219">
        <v>6</v>
      </c>
      <c r="J219">
        <v>7</v>
      </c>
      <c r="K219">
        <v>0.27828240720255171</v>
      </c>
      <c r="L219">
        <v>0.11447191892889486</v>
      </c>
      <c r="M219">
        <v>95</v>
      </c>
    </row>
    <row r="220" spans="1:13">
      <c r="A220" s="14" t="str">
        <f>"INSERT `leaf_db`.`"&amp;$A$2&amp;"` ( `" &amp; _xlfn.TEXTJOIN("`,`",FALSE,$B$2:$G$2)&amp;"` ) VALUE (""" &amp; _xlfn.TEXTJOIN(""",""",FALSE,B220:G220) &amp; """);"</f>
        <v>INSERT `leaf_db`.`Product` ( `ProductID`,`SupplierID`,`ProductName`,`Price`,`Quantity`,`Comments` ) VALUE ("30000218","20000016","Cereal, General Mills Honey Nut Cheerios","0.15","2","Best by 12/15");</v>
      </c>
      <c r="B220">
        <v>30000218</v>
      </c>
      <c r="C220">
        <v>20000016</v>
      </c>
      <c r="D220" t="s">
        <v>2865</v>
      </c>
      <c r="E220" s="9">
        <v>0.15</v>
      </c>
      <c r="F220">
        <v>2</v>
      </c>
      <c r="G220" t="str">
        <f>"Best by "&amp;J220&amp;"/"&amp;I220</f>
        <v>Best by 12/15</v>
      </c>
      <c r="I220">
        <v>15</v>
      </c>
      <c r="J220">
        <v>12</v>
      </c>
      <c r="K220">
        <v>0.3960964012606456</v>
      </c>
      <c r="L220">
        <v>0.5804606180911106</v>
      </c>
      <c r="M220">
        <v>153</v>
      </c>
    </row>
    <row r="221" spans="1:13">
      <c r="A221" s="14" t="str">
        <f>"INSERT `leaf_db`.`"&amp;$A$2&amp;"` ( `" &amp; _xlfn.TEXTJOIN("`,`",FALSE,$B$2:$G$2)&amp;"` ) VALUE (""" &amp; _xlfn.TEXTJOIN(""",""",FALSE,B221:G221) &amp; """);"</f>
        <v>INSERT `leaf_db`.`Product` ( `ProductID`,`SupplierID`,`ProductName`,`Price`,`Quantity`,`Comments` ) VALUE ("30000219","20000016","Cereal, General Mills Morning Summit","0.34","19","Best by 3/27");</v>
      </c>
      <c r="B221">
        <v>30000219</v>
      </c>
      <c r="C221">
        <v>20000016</v>
      </c>
      <c r="D221" t="s">
        <v>2870</v>
      </c>
      <c r="E221" s="9">
        <v>0.34</v>
      </c>
      <c r="F221">
        <v>19</v>
      </c>
      <c r="G221" t="str">
        <f>"Best by "&amp;J221&amp;"/"&amp;I221</f>
        <v>Best by 3/27</v>
      </c>
      <c r="I221">
        <v>27</v>
      </c>
      <c r="J221">
        <v>3</v>
      </c>
      <c r="K221">
        <v>0.29161881240370435</v>
      </c>
      <c r="L221">
        <v>0.14719177290790975</v>
      </c>
      <c r="M221">
        <v>470</v>
      </c>
    </row>
    <row r="222" spans="1:13">
      <c r="A222" s="14" t="str">
        <f>"INSERT `leaf_db`.`"&amp;$A$2&amp;"` ( `" &amp; _xlfn.TEXTJOIN("`,`",FALSE,$B$2:$G$2)&amp;"` ) VALUE (""" &amp; _xlfn.TEXTJOIN(""",""",FALSE,B222:G222) &amp; """);"</f>
        <v>INSERT `leaf_db`.`Product` ( `ProductID`,`SupplierID`,`ProductName`,`Price`,`Quantity`,`Comments` ) VALUE ("30000220","20000016","Cereal, General Mills Trix / Cocoa Puffs","0.16","7","Best by 6/20");</v>
      </c>
      <c r="B222">
        <v>30000220</v>
      </c>
      <c r="C222">
        <v>20000016</v>
      </c>
      <c r="D222" t="s">
        <v>2872</v>
      </c>
      <c r="E222" s="9">
        <v>0.16</v>
      </c>
      <c r="F222">
        <v>7</v>
      </c>
      <c r="G222" t="str">
        <f>"Best by "&amp;J222&amp;"/"&amp;I222</f>
        <v>Best by 6/20</v>
      </c>
      <c r="I222">
        <v>20</v>
      </c>
      <c r="J222">
        <v>6</v>
      </c>
      <c r="K222">
        <v>0.62816765459469404</v>
      </c>
      <c r="L222">
        <v>0.21960928892684595</v>
      </c>
      <c r="M222">
        <v>368</v>
      </c>
    </row>
    <row r="223" spans="1:13">
      <c r="A223" s="14" t="str">
        <f>"INSERT `leaf_db`.`"&amp;$A$2&amp;"` ( `" &amp; _xlfn.TEXTJOIN("`,`",FALSE,$B$2:$G$2)&amp;"` ) VALUE (""" &amp; _xlfn.TEXTJOIN(""",""",FALSE,B223:G223) &amp; """);"</f>
        <v>INSERT `leaf_db`.`Product` ( `ProductID`,`SupplierID`,`ProductName`,`Price`,`Quantity`,`Comments` ) VALUE ("30000221","20000016","Cereal, Honey Bunches of Oats","0.14","16","");</v>
      </c>
      <c r="B223">
        <v>30000221</v>
      </c>
      <c r="C223">
        <v>20000016</v>
      </c>
      <c r="D223" t="s">
        <v>2874</v>
      </c>
      <c r="E223" s="9">
        <v>0.14000000000000001</v>
      </c>
      <c r="F223">
        <v>16</v>
      </c>
      <c r="K223">
        <v>0.82412219844129464</v>
      </c>
      <c r="L223">
        <v>0.94647848710907045</v>
      </c>
      <c r="M223">
        <v>604</v>
      </c>
    </row>
    <row r="224" spans="1:13">
      <c r="A224" s="14" t="str">
        <f>"INSERT `leaf_db`.`"&amp;$A$2&amp;"` ( `" &amp; _xlfn.TEXTJOIN("`,`",FALSE,$B$2:$G$2)&amp;"` ) VALUE (""" &amp; _xlfn.TEXTJOIN(""",""",FALSE,B224:G224) &amp; """);"</f>
        <v>INSERT `leaf_db`.`Product` ( `ProductID`,`SupplierID`,`ProductName`,`Price`,`Quantity`,`Comments` ) VALUE ("30000222","20000016","Cereal, Kellogg's Special K Red Berries","0.2","20","Best by 2/16");</v>
      </c>
      <c r="B224">
        <v>30000222</v>
      </c>
      <c r="C224">
        <v>20000016</v>
      </c>
      <c r="D224" t="s">
        <v>2880</v>
      </c>
      <c r="E224" s="9">
        <v>0.2</v>
      </c>
      <c r="F224">
        <v>20</v>
      </c>
      <c r="G224" t="str">
        <f>"Best by "&amp;J224&amp;"/"&amp;I224</f>
        <v>Best by 2/16</v>
      </c>
      <c r="I224">
        <v>16</v>
      </c>
      <c r="J224">
        <v>2</v>
      </c>
      <c r="K224">
        <v>0.60083925152012185</v>
      </c>
      <c r="L224">
        <v>7.9821875939778075E-2</v>
      </c>
      <c r="M224">
        <v>519</v>
      </c>
    </row>
    <row r="225" spans="1:13">
      <c r="A225" s="14" t="str">
        <f>"INSERT `leaf_db`.`"&amp;$A$2&amp;"` ( `" &amp; _xlfn.TEXTJOIN("`,`",FALSE,$B$2:$G$2)&amp;"` ) VALUE (""" &amp; _xlfn.TEXTJOIN(""",""",FALSE,B225:G225) &amp; """);"</f>
        <v>INSERT `leaf_db`.`Product` ( `ProductID`,`SupplierID`,`ProductName`,`Price`,`Quantity`,`Comments` ) VALUE ("30000223","20000016","Cereal, Kellogg's Tri Fun Pack Asst","0.15","10","Best by 1/4");</v>
      </c>
      <c r="B225">
        <v>30000223</v>
      </c>
      <c r="C225">
        <v>20000016</v>
      </c>
      <c r="D225" t="s">
        <v>2882</v>
      </c>
      <c r="E225" s="9">
        <v>0.15</v>
      </c>
      <c r="F225">
        <v>10</v>
      </c>
      <c r="G225" t="str">
        <f>"Best by "&amp;J225&amp;"/"&amp;I225</f>
        <v>Best by 1/4</v>
      </c>
      <c r="I225">
        <v>4</v>
      </c>
      <c r="J225">
        <v>1</v>
      </c>
      <c r="K225">
        <v>0.46866082644952989</v>
      </c>
      <c r="L225">
        <v>0.7040151031317069</v>
      </c>
      <c r="M225">
        <v>494</v>
      </c>
    </row>
    <row r="226" spans="1:13">
      <c r="A226" s="14" t="str">
        <f>"INSERT `leaf_db`.`"&amp;$A$2&amp;"` ( `" &amp; _xlfn.TEXTJOIN("`,`",FALSE,$B$2:$G$2)&amp;"` ) VALUE (""" &amp; _xlfn.TEXTJOIN(""",""",FALSE,B226:G226) &amp; """);"</f>
        <v>INSERT `leaf_db`.`Product` ( `ProductID`,`SupplierID`,`ProductName`,`Price`,`Quantity`,`Comments` ) VALUE ("30000224","20000016","Cereal, Nature's Path Organic Flax Pumpkin Granola","0.23","17","Best by 7/22");</v>
      </c>
      <c r="B226">
        <v>30000224</v>
      </c>
      <c r="C226">
        <v>20000016</v>
      </c>
      <c r="D226" t="s">
        <v>2883</v>
      </c>
      <c r="E226" s="9">
        <v>0.23</v>
      </c>
      <c r="F226">
        <v>17</v>
      </c>
      <c r="G226" t="str">
        <f>"Best by "&amp;J226&amp;"/"&amp;I226</f>
        <v>Best by 7/22</v>
      </c>
      <c r="I226">
        <v>22</v>
      </c>
      <c r="J226">
        <v>7</v>
      </c>
      <c r="K226">
        <v>0.50076116349590682</v>
      </c>
      <c r="L226">
        <v>0.53815425382988202</v>
      </c>
      <c r="M226">
        <v>57</v>
      </c>
    </row>
    <row r="227" spans="1:13">
      <c r="A227" s="14" t="str">
        <f>"INSERT `leaf_db`.`"&amp;$A$2&amp;"` ( `" &amp; _xlfn.TEXTJOIN("`,`",FALSE,$B$2:$G$2)&amp;"` ) VALUE (""" &amp; _xlfn.TEXTJOIN(""",""",FALSE,B227:G227) &amp; """);"</f>
        <v>INSERT `leaf_db`.`Product` ( `ProductID`,`SupplierID`,`ProductName`,`Price`,`Quantity`,`Comments` ) VALUE ("30000225","20000016","Cereal, Nature's Path Organic Grain Free Granola","0.63","11","");</v>
      </c>
      <c r="B227">
        <v>30000225</v>
      </c>
      <c r="C227">
        <v>20000016</v>
      </c>
      <c r="D227" t="s">
        <v>2885</v>
      </c>
      <c r="E227" s="9">
        <v>0.63</v>
      </c>
      <c r="F227">
        <v>11</v>
      </c>
      <c r="K227">
        <v>0.96219722659264539</v>
      </c>
      <c r="L227">
        <v>0.43712917997990586</v>
      </c>
      <c r="M227">
        <v>10</v>
      </c>
    </row>
    <row r="228" spans="1:13">
      <c r="A228" s="14" t="str">
        <f>"INSERT `leaf_db`.`"&amp;$A$2&amp;"` ( `" &amp; _xlfn.TEXTJOIN("`,`",FALSE,$B$2:$G$2)&amp;"` ) VALUE (""" &amp; _xlfn.TEXTJOIN(""",""",FALSE,B228:G228) &amp; """);"</f>
        <v>INSERT `leaf_db`.`Product` ( `ProductID`,`SupplierID`,`ProductName`,`Price`,`Quantity`,`Comments` ) VALUE ("30000226","20000017","Cereal, Post Grape-Nuts","0.1","12","");</v>
      </c>
      <c r="B228">
        <v>30000226</v>
      </c>
      <c r="C228">
        <v>20000017</v>
      </c>
      <c r="D228" t="s">
        <v>2887</v>
      </c>
      <c r="E228" s="9">
        <v>0.1</v>
      </c>
      <c r="F228">
        <v>12</v>
      </c>
      <c r="K228">
        <v>0.99872961935175897</v>
      </c>
      <c r="L228">
        <v>0.14078882904866974</v>
      </c>
      <c r="M228">
        <v>161</v>
      </c>
    </row>
    <row r="229" spans="1:13">
      <c r="A229" s="14" t="str">
        <f>"INSERT `leaf_db`.`"&amp;$A$2&amp;"` ( `" &amp; _xlfn.TEXTJOIN("`,`",FALSE,$B$2:$G$2)&amp;"` ) VALUE (""" &amp; _xlfn.TEXTJOIN(""",""",FALSE,B229:G229) &amp; """);"</f>
        <v>INSERT `leaf_db`.`Product` ( `ProductID`,`SupplierID`,`ProductName`,`Price`,`Quantity`,`Comments` ) VALUE ("30000227","20000017","Channa Masala, Tasty Bite organic","0.17","5","Best by 8/6");</v>
      </c>
      <c r="B229">
        <v>30000227</v>
      </c>
      <c r="C229">
        <v>20000017</v>
      </c>
      <c r="D229" t="s">
        <v>2892</v>
      </c>
      <c r="E229" s="9">
        <v>0.17</v>
      </c>
      <c r="F229">
        <v>5</v>
      </c>
      <c r="G229" t="str">
        <f>"Best by "&amp;J229&amp;"/"&amp;I229</f>
        <v>Best by 8/6</v>
      </c>
      <c r="I229">
        <v>6</v>
      </c>
      <c r="J229">
        <v>8</v>
      </c>
      <c r="K229">
        <v>0.53935020615748763</v>
      </c>
      <c r="L229">
        <v>0.7811537446789184</v>
      </c>
      <c r="M229">
        <v>565</v>
      </c>
    </row>
    <row r="230" spans="1:13">
      <c r="A230" s="14" t="str">
        <f>"INSERT `leaf_db`.`"&amp;$A$2&amp;"` ( `" &amp; _xlfn.TEXTJOIN("`,`",FALSE,$B$2:$G$2)&amp;"` ) VALUE (""" &amp; _xlfn.TEXTJOIN(""",""",FALSE,B230:G230) &amp; """);"</f>
        <v>INSERT `leaf_db`.`Product` ( `ProductID`,`SupplierID`,`ProductName`,`Price`,`Quantity`,`Comments` ) VALUE ("30000228","20000017","Chia Seeds, Nature's Intent, organic","2.3","6","Best by 8/30");</v>
      </c>
      <c r="B230">
        <v>30000228</v>
      </c>
      <c r="C230">
        <v>20000017</v>
      </c>
      <c r="D230" t="s">
        <v>2899</v>
      </c>
      <c r="E230" s="9">
        <v>2.2999999999999998</v>
      </c>
      <c r="F230">
        <v>6</v>
      </c>
      <c r="G230" t="str">
        <f>"Best by "&amp;J230&amp;"/"&amp;I230</f>
        <v>Best by 8/30</v>
      </c>
      <c r="I230">
        <v>30</v>
      </c>
      <c r="J230">
        <v>8</v>
      </c>
      <c r="K230">
        <v>0.34085663462840465</v>
      </c>
      <c r="L230">
        <v>0.84076477921790294</v>
      </c>
      <c r="M230">
        <v>158</v>
      </c>
    </row>
    <row r="231" spans="1:13">
      <c r="A231" s="14" t="str">
        <f>"INSERT `leaf_db`.`"&amp;$A$2&amp;"` ( `" &amp; _xlfn.TEXTJOIN("`,`",FALSE,$B$2:$G$2)&amp;"` ) VALUE (""" &amp; _xlfn.TEXTJOIN(""",""",FALSE,B231:G231) &amp; """);"</f>
        <v>INSERT `leaf_db`.`Product` ( `ProductID`,`SupplierID`,`ProductName`,`Price`,`Quantity`,`Comments` ) VALUE ("30000229","20000017","Chips, Doritos Nacho Cheese","0.17","3","");</v>
      </c>
      <c r="B231">
        <v>30000229</v>
      </c>
      <c r="C231">
        <v>20000017</v>
      </c>
      <c r="D231" t="s">
        <v>2904</v>
      </c>
      <c r="E231" s="9">
        <v>0.17</v>
      </c>
      <c r="F231">
        <v>3</v>
      </c>
      <c r="K231">
        <v>0.93849938905488828</v>
      </c>
      <c r="L231">
        <v>0.40317239924895076</v>
      </c>
      <c r="M231">
        <v>344</v>
      </c>
    </row>
    <row r="232" spans="1:13">
      <c r="A232" s="14" t="str">
        <f>"INSERT `leaf_db`.`"&amp;$A$2&amp;"` ( `" &amp; _xlfn.TEXTJOIN("`,`",FALSE,$B$2:$G$2)&amp;"` ) VALUE (""" &amp; _xlfn.TEXTJOIN(""",""",FALSE,B232:G232) &amp; """);"</f>
        <v>INSERT `leaf_db`.`Product` ( `ProductID`,`SupplierID`,`ProductName`,`Price`,`Quantity`,`Comments` ) VALUE ("30000230","20000017","Chips, Food Should Taste Good Multigrain","0.29","17","");</v>
      </c>
      <c r="B232">
        <v>30000230</v>
      </c>
      <c r="C232">
        <v>20000017</v>
      </c>
      <c r="D232" t="s">
        <v>2905</v>
      </c>
      <c r="E232" s="9">
        <v>0.28999999999999998</v>
      </c>
      <c r="F232">
        <v>17</v>
      </c>
      <c r="K232">
        <v>0.7685484311775348</v>
      </c>
      <c r="L232">
        <v>0.45420537009061757</v>
      </c>
      <c r="M232">
        <v>616</v>
      </c>
    </row>
    <row r="233" spans="1:13">
      <c r="A233" s="14" t="str">
        <f>"INSERT `leaf_db`.`"&amp;$A$2&amp;"` ( `" &amp; _xlfn.TEXTJOIN("`,`",FALSE,$B$2:$G$2)&amp;"` ) VALUE (""" &amp; _xlfn.TEXTJOIN(""",""",FALSE,B233:G233) &amp; """);"</f>
        <v>INSERT `leaf_db`.`Product` ( `ProductID`,`SupplierID`,`ProductName`,`Price`,`Quantity`,`Comments` ) VALUE ("30000231","20000017","Chips, Frito Lay Variety","0.33","9","Best by 5/31");</v>
      </c>
      <c r="B233">
        <v>30000231</v>
      </c>
      <c r="C233">
        <v>20000017</v>
      </c>
      <c r="D233" t="s">
        <v>2909</v>
      </c>
      <c r="E233" s="9">
        <v>0.33</v>
      </c>
      <c r="F233">
        <v>9</v>
      </c>
      <c r="G233" t="str">
        <f>"Best by "&amp;J233&amp;"/"&amp;I233</f>
        <v>Best by 5/31</v>
      </c>
      <c r="I233">
        <v>31</v>
      </c>
      <c r="J233">
        <v>5</v>
      </c>
      <c r="K233">
        <v>0.45862548106632028</v>
      </c>
      <c r="L233">
        <v>0.46701472410678946</v>
      </c>
      <c r="M233">
        <v>566</v>
      </c>
    </row>
    <row r="234" spans="1:13">
      <c r="A234" s="14" t="str">
        <f>"INSERT `leaf_db`.`"&amp;$A$2&amp;"` ( `" &amp; _xlfn.TEXTJOIN("`,`",FALSE,$B$2:$G$2)&amp;"` ) VALUE (""" &amp; _xlfn.TEXTJOIN(""",""",FALSE,B234:G234) &amp; """);"</f>
        <v>INSERT `leaf_db`.`Product` ( `ProductID`,`SupplierID`,`ProductName`,`Price`,`Quantity`,`Comments` ) VALUE ("30000232","20000017","Chips, Frito Lay Variety","0.27","3","");</v>
      </c>
      <c r="B234">
        <v>30000232</v>
      </c>
      <c r="C234">
        <v>20000017</v>
      </c>
      <c r="D234" t="s">
        <v>2909</v>
      </c>
      <c r="E234" s="9">
        <v>0.27</v>
      </c>
      <c r="F234">
        <v>3</v>
      </c>
      <c r="K234">
        <v>0.84682045111284165</v>
      </c>
      <c r="L234">
        <v>0.57144682514394318</v>
      </c>
      <c r="M234">
        <v>547</v>
      </c>
    </row>
    <row r="235" spans="1:13">
      <c r="A235" s="14" t="str">
        <f>"INSERT `leaf_db`.`"&amp;$A$2&amp;"` ( `" &amp; _xlfn.TEXTJOIN("`,`",FALSE,$B$2:$G$2)&amp;"` ) VALUE (""" &amp; _xlfn.TEXTJOIN(""",""",FALSE,B235:G235) &amp; """);"</f>
        <v>INSERT `leaf_db`.`Product` ( `ProductID`,`SupplierID`,`ProductName`,`Price`,`Quantity`,`Comments` ) VALUE ("30000233","20000017","Chips, Kirkland Signature Peanut Butter Pretzels","0.16","14","Best by 2/28");</v>
      </c>
      <c r="B235">
        <v>30000233</v>
      </c>
      <c r="C235">
        <v>20000017</v>
      </c>
      <c r="D235" t="s">
        <v>2914</v>
      </c>
      <c r="E235" s="9">
        <v>0.16</v>
      </c>
      <c r="F235">
        <v>14</v>
      </c>
      <c r="G235" t="str">
        <f>"Best by "&amp;J235&amp;"/"&amp;I235</f>
        <v>Best by 2/28</v>
      </c>
      <c r="I235">
        <v>28</v>
      </c>
      <c r="J235">
        <v>2</v>
      </c>
      <c r="K235">
        <v>0.20198813497349155</v>
      </c>
      <c r="L235">
        <v>0.33727903068297438</v>
      </c>
      <c r="M235">
        <v>360</v>
      </c>
    </row>
    <row r="236" spans="1:13">
      <c r="A236" s="14" t="str">
        <f>"INSERT `leaf_db`.`"&amp;$A$2&amp;"` ( `" &amp; _xlfn.TEXTJOIN("`,`",FALSE,$B$2:$G$2)&amp;"` ) VALUE (""" &amp; _xlfn.TEXTJOIN(""",""",FALSE,B236:G236) &amp; """);"</f>
        <v>INSERT `leaf_db`.`Product` ( `ProductID`,`SupplierID`,`ProductName`,`Price`,`Quantity`,`Comments` ) VALUE ("30000234","20000017","Chips, Kirkland Signature Tortilla Chips, organic","0.13","3","Best by 11/26");</v>
      </c>
      <c r="B236">
        <v>30000234</v>
      </c>
      <c r="C236">
        <v>20000017</v>
      </c>
      <c r="D236" t="s">
        <v>2915</v>
      </c>
      <c r="E236" s="9">
        <v>0.13</v>
      </c>
      <c r="F236">
        <v>3</v>
      </c>
      <c r="G236" t="str">
        <f>"Best by "&amp;J236&amp;"/"&amp;I236</f>
        <v>Best by 11/26</v>
      </c>
      <c r="I236">
        <v>26</v>
      </c>
      <c r="J236">
        <v>11</v>
      </c>
      <c r="K236">
        <v>0.38873139166321202</v>
      </c>
      <c r="L236">
        <v>0.65815554858010705</v>
      </c>
      <c r="M236">
        <v>236</v>
      </c>
    </row>
    <row r="237" spans="1:13">
      <c r="A237" s="14" t="str">
        <f>"INSERT `leaf_db`.`"&amp;$A$2&amp;"` ( `" &amp; _xlfn.TEXTJOIN("`,`",FALSE,$B$2:$G$2)&amp;"` ) VALUE (""" &amp; _xlfn.TEXTJOIN(""",""",FALSE,B237:G237) &amp; """);"</f>
        <v>INSERT `leaf_db`.`Product` ( `ProductID`,`SupplierID`,`ProductName`,`Price`,`Quantity`,`Comments` ) VALUE ("30000235","20000017","Chips, Kirkland Signature Tortilla Strips","0.08","9","");</v>
      </c>
      <c r="B237">
        <v>30000235</v>
      </c>
      <c r="C237">
        <v>20000017</v>
      </c>
      <c r="D237" t="s">
        <v>2916</v>
      </c>
      <c r="E237" s="9">
        <v>0.08</v>
      </c>
      <c r="F237">
        <v>9</v>
      </c>
      <c r="K237">
        <v>0.90111712593164306</v>
      </c>
      <c r="L237">
        <v>0.77930851396372602</v>
      </c>
      <c r="M237">
        <v>492</v>
      </c>
    </row>
    <row r="238" spans="1:13">
      <c r="A238" s="14" t="str">
        <f>"INSERT `leaf_db`.`"&amp;$A$2&amp;"` ( `" &amp; _xlfn.TEXTJOIN("`,`",FALSE,$B$2:$G$2)&amp;"` ) VALUE (""" &amp; _xlfn.TEXTJOIN(""",""",FALSE,B238:G238) &amp; """);"</f>
        <v>INSERT `leaf_db`.`Product` ( `ProductID`,`SupplierID`,`ProductName`,`Price`,`Quantity`,`Comments` ) VALUE ("30000236","20000017","Chips, Late July Multigrain organic","0.24","18","");</v>
      </c>
      <c r="B238">
        <v>30000236</v>
      </c>
      <c r="C238">
        <v>20000017</v>
      </c>
      <c r="D238" t="s">
        <v>2917</v>
      </c>
      <c r="E238" s="9">
        <v>0.24</v>
      </c>
      <c r="F238">
        <v>18</v>
      </c>
      <c r="K238">
        <v>0.66992842848630019</v>
      </c>
      <c r="L238">
        <v>7.7055445852619253E-2</v>
      </c>
      <c r="M238">
        <v>197</v>
      </c>
    </row>
    <row r="239" spans="1:13">
      <c r="A239" s="14" t="str">
        <f>"INSERT `leaf_db`.`"&amp;$A$2&amp;"` ( `" &amp; _xlfn.TEXTJOIN("`,`",FALSE,$B$2:$G$2)&amp;"` ) VALUE (""" &amp; _xlfn.TEXTJOIN(""",""",FALSE,B239:G239) &amp; """);"</f>
        <v>INSERT `leaf_db`.`Product` ( `ProductID`,`SupplierID`,`ProductName`,`Price`,`Quantity`,`Comments` ) VALUE ("30000237","20000017","Chips, Munchies Snack Mix","0.18","7","");</v>
      </c>
      <c r="B239">
        <v>30000237</v>
      </c>
      <c r="C239">
        <v>20000017</v>
      </c>
      <c r="D239" t="s">
        <v>2918</v>
      </c>
      <c r="E239" s="9">
        <v>0.18</v>
      </c>
      <c r="F239">
        <v>7</v>
      </c>
      <c r="K239">
        <v>0.98885414182097808</v>
      </c>
      <c r="L239">
        <v>0.15344862647351387</v>
      </c>
      <c r="M239">
        <v>355</v>
      </c>
    </row>
    <row r="240" spans="1:13">
      <c r="A240" s="14" t="str">
        <f>"INSERT `leaf_db`.`"&amp;$A$2&amp;"` ( `" &amp; _xlfn.TEXTJOIN("`,`",FALSE,$B$2:$G$2)&amp;"` ) VALUE (""" &amp; _xlfn.TEXTJOIN(""",""",FALSE,B240:G240) &amp; """);"</f>
        <v>INSERT `leaf_db`.`Product` ( `ProductID`,`SupplierID`,`ProductName`,`Price`,`Quantity`,`Comments` ) VALUE ("30000238","20000017","Chips, Off the Eaten Path Veggie Crisps","0.58","14","Best by 4/3");</v>
      </c>
      <c r="B240">
        <v>30000238</v>
      </c>
      <c r="C240">
        <v>20000017</v>
      </c>
      <c r="D240" t="s">
        <v>2919</v>
      </c>
      <c r="E240" s="9">
        <v>0.57999999999999996</v>
      </c>
      <c r="F240">
        <v>14</v>
      </c>
      <c r="G240" t="str">
        <f>"Best by "&amp;J240&amp;"/"&amp;I240</f>
        <v>Best by 4/3</v>
      </c>
      <c r="I240">
        <v>3</v>
      </c>
      <c r="J240">
        <v>4</v>
      </c>
      <c r="K240">
        <v>0.20965239454528695</v>
      </c>
      <c r="L240">
        <v>0.95706926099182033</v>
      </c>
      <c r="M240">
        <v>141</v>
      </c>
    </row>
    <row r="241" spans="1:13">
      <c r="A241" s="14" t="str">
        <f>"INSERT `leaf_db`.`"&amp;$A$2&amp;"` ( `" &amp; _xlfn.TEXTJOIN("`,`",FALSE,$B$2:$G$2)&amp;"` ) VALUE (""" &amp; _xlfn.TEXTJOIN(""",""",FALSE,B241:G241) &amp; """);"</f>
        <v>INSERT `leaf_db`.`Product` ( `ProductID`,`SupplierID`,`ProductName`,`Price`,`Quantity`,`Comments` ) VALUE ("30000239","20000018","Chips, Off the Eaten Path Veggie Mosaic","0.33","20","Best by 5/7");</v>
      </c>
      <c r="B241">
        <v>30000239</v>
      </c>
      <c r="C241">
        <v>20000018</v>
      </c>
      <c r="D241" t="s">
        <v>2922</v>
      </c>
      <c r="E241" s="9">
        <v>0.33</v>
      </c>
      <c r="F241">
        <v>20</v>
      </c>
      <c r="G241" t="str">
        <f>"Best by "&amp;J241&amp;"/"&amp;I241</f>
        <v>Best by 5/7</v>
      </c>
      <c r="I241">
        <v>7</v>
      </c>
      <c r="J241">
        <v>5</v>
      </c>
      <c r="K241">
        <v>0.43526480862876549</v>
      </c>
      <c r="L241">
        <v>0.3128965477999095</v>
      </c>
      <c r="M241">
        <v>411</v>
      </c>
    </row>
    <row r="242" spans="1:13">
      <c r="A242" s="14" t="str">
        <f>"INSERT `leaf_db`.`"&amp;$A$2&amp;"` ( `" &amp; _xlfn.TEXTJOIN("`,`",FALSE,$B$2:$G$2)&amp;"` ) VALUE (""" &amp; _xlfn.TEXTJOIN(""",""",FALSE,B242:G242) &amp; """);"</f>
        <v>INSERT `leaf_db`.`Product` ( `ProductID`,`SupplierID`,`ProductName`,`Price`,`Quantity`,`Comments` ) VALUE ("30000240","20000018","Chips, Stacy's Pita, organic","0.25","19","");</v>
      </c>
      <c r="B242">
        <v>30000240</v>
      </c>
      <c r="C242">
        <v>20000018</v>
      </c>
      <c r="D242" t="s">
        <v>2931</v>
      </c>
      <c r="E242" s="9">
        <v>0.25</v>
      </c>
      <c r="F242">
        <v>19</v>
      </c>
      <c r="K242">
        <v>0.75377449794549634</v>
      </c>
      <c r="L242">
        <v>0.26759223253738806</v>
      </c>
      <c r="M242">
        <v>46</v>
      </c>
    </row>
    <row r="243" spans="1:13">
      <c r="A243" s="14" t="str">
        <f>"INSERT `leaf_db`.`"&amp;$A$2&amp;"` ( `" &amp; _xlfn.TEXTJOIN("`,`",FALSE,$B$2:$G$2)&amp;"` ) VALUE (""" &amp; _xlfn.TEXTJOIN(""",""",FALSE,B243:G243) &amp; """);"</f>
        <v>INSERT `leaf_db`.`Product` ( `ProductID`,`SupplierID`,`ProductName`,`Price`,`Quantity`,`Comments` ) VALUE ("30000241","20000018","Coffee, Ground, Kirkland Signature 100% Colombian fine grind","3.33","2","Best by 11/1");</v>
      </c>
      <c r="B243">
        <v>30000241</v>
      </c>
      <c r="C243">
        <v>20000018</v>
      </c>
      <c r="D243" t="s">
        <v>2943</v>
      </c>
      <c r="E243" s="9">
        <v>3.33</v>
      </c>
      <c r="F243">
        <v>2</v>
      </c>
      <c r="G243" t="str">
        <f>"Best by "&amp;J243&amp;"/"&amp;I243</f>
        <v>Best by 11/1</v>
      </c>
      <c r="I243">
        <v>1</v>
      </c>
      <c r="J243">
        <v>11</v>
      </c>
      <c r="K243">
        <v>0.21973535415645817</v>
      </c>
      <c r="L243">
        <v>0.91158606101625494</v>
      </c>
      <c r="M243">
        <v>169</v>
      </c>
    </row>
    <row r="244" spans="1:13">
      <c r="A244" s="14" t="str">
        <f>"INSERT `leaf_db`.`"&amp;$A$2&amp;"` ( `" &amp; _xlfn.TEXTJOIN("`,`",FALSE,$B$2:$G$2)&amp;"` ) VALUE (""" &amp; _xlfn.TEXTJOIN(""",""",FALSE,B244:G244) &amp; """);"</f>
        <v>INSERT `leaf_db`.`Product` ( `ProductID`,`SupplierID`,`ProductName`,`Price`,`Quantity`,`Comments` ) VALUE ("30000242","20000019","Coffee, Pods, Kirkland Signature, Pacific Bold","0.31","20","");</v>
      </c>
      <c r="B244">
        <v>30000242</v>
      </c>
      <c r="C244">
        <v>20000019</v>
      </c>
      <c r="D244" t="s">
        <v>2954</v>
      </c>
      <c r="E244" s="9">
        <v>0.31</v>
      </c>
      <c r="F244">
        <v>20</v>
      </c>
      <c r="K244">
        <v>0.69848870668387275</v>
      </c>
      <c r="L244">
        <v>0.68915380781448887</v>
      </c>
      <c r="M244">
        <v>27</v>
      </c>
    </row>
    <row r="245" spans="1:13">
      <c r="A245" s="14" t="str">
        <f>"INSERT `leaf_db`.`"&amp;$A$2&amp;"` ( `" &amp; _xlfn.TEXTJOIN("`,`",FALSE,$B$2:$G$2)&amp;"` ) VALUE (""" &amp; _xlfn.TEXTJOIN(""",""",FALSE,B245:G245) &amp; """);"</f>
        <v>INSERT `leaf_db`.`Product` ( `ProductID`,`SupplierID`,`ProductName`,`Price`,`Quantity`,`Comments` ) VALUE ("30000243","20000019","Coffee, Pods, Original Donut Shop Medium Roast","0.43","15","");</v>
      </c>
      <c r="B245">
        <v>30000243</v>
      </c>
      <c r="C245">
        <v>20000019</v>
      </c>
      <c r="D245" t="s">
        <v>2955</v>
      </c>
      <c r="E245" s="9">
        <v>0.43</v>
      </c>
      <c r="F245">
        <v>15</v>
      </c>
      <c r="K245">
        <v>0.88637383344717269</v>
      </c>
      <c r="L245">
        <v>0.44520587496635933</v>
      </c>
      <c r="M245">
        <v>615</v>
      </c>
    </row>
    <row r="246" spans="1:13">
      <c r="A246" s="14" t="str">
        <f>"INSERT `leaf_db`.`"&amp;$A$2&amp;"` ( `" &amp; _xlfn.TEXTJOIN("`,`",FALSE,$B$2:$G$2)&amp;"` ) VALUE (""" &amp; _xlfn.TEXTJOIN(""",""",FALSE,B246:G246) &amp; """);"</f>
        <v>INSERT `leaf_db`.`Product` ( `ProductID`,`SupplierID`,`ProductName`,`Price`,`Quantity`,`Comments` ) VALUE ("30000244","20000019","Coffee, Pods, Starbucks Pike Place","0.51","13","Best by 1/25");</v>
      </c>
      <c r="B246">
        <v>30000244</v>
      </c>
      <c r="C246">
        <v>20000019</v>
      </c>
      <c r="D246" t="s">
        <v>2958</v>
      </c>
      <c r="E246" s="9">
        <v>0.51</v>
      </c>
      <c r="F246">
        <v>13</v>
      </c>
      <c r="G246" t="str">
        <f>"Best by "&amp;J246&amp;"/"&amp;I246</f>
        <v>Best by 1/25</v>
      </c>
      <c r="I246">
        <v>25</v>
      </c>
      <c r="J246">
        <v>1</v>
      </c>
      <c r="K246">
        <v>0.10875672979290196</v>
      </c>
      <c r="L246">
        <v>0.39001897433012278</v>
      </c>
      <c r="M246">
        <v>34</v>
      </c>
    </row>
    <row r="247" spans="1:13">
      <c r="A247" s="14" t="str">
        <f>"INSERT `leaf_db`.`"&amp;$A$2&amp;"` ( `" &amp; _xlfn.TEXTJOIN("`,`",FALSE,$B$2:$G$2)&amp;"` ) VALUE (""" &amp; _xlfn.TEXTJOIN(""",""",FALSE,B247:G247) &amp; """);"</f>
        <v>INSERT `leaf_db`.`Product` ( `ProductID`,`SupplierID`,`ProductName`,`Price`,`Quantity`,`Comments` ) VALUE ("30000245","20000020","Coffee, Whole Bean, Kirkland Signature by Starbucks, Espresso","4.8","8","Best by 6/10");</v>
      </c>
      <c r="B247">
        <v>30000245</v>
      </c>
      <c r="C247">
        <v>20000020</v>
      </c>
      <c r="D247" t="s">
        <v>2963</v>
      </c>
      <c r="E247" s="9">
        <v>4.8</v>
      </c>
      <c r="F247">
        <v>8</v>
      </c>
      <c r="G247" t="str">
        <f>"Best by "&amp;J247&amp;"/"&amp;I247</f>
        <v>Best by 6/10</v>
      </c>
      <c r="I247">
        <v>10</v>
      </c>
      <c r="J247">
        <v>6</v>
      </c>
      <c r="K247">
        <v>0.43158124074217519</v>
      </c>
      <c r="L247">
        <v>0.12146530017918755</v>
      </c>
      <c r="M247">
        <v>216</v>
      </c>
    </row>
    <row r="248" spans="1:13">
      <c r="A248" s="14" t="str">
        <f>"INSERT `leaf_db`.`"&amp;$A$2&amp;"` ( `" &amp; _xlfn.TEXTJOIN("`,`",FALSE,$B$2:$G$2)&amp;"` ) VALUE (""" &amp; _xlfn.TEXTJOIN(""",""",FALSE,B248:G248) &amp; """);"</f>
        <v>INSERT `leaf_db`.`Product` ( `ProductID`,`SupplierID`,`ProductName`,`Price`,`Quantity`,`Comments` ) VALUE ("30000246","20000020","Coffee, Whole Bean, Kirkland Signature, organic","5","7","");</v>
      </c>
      <c r="B248">
        <v>30000246</v>
      </c>
      <c r="C248">
        <v>20000020</v>
      </c>
      <c r="D248" t="s">
        <v>2968</v>
      </c>
      <c r="E248" s="9">
        <v>5</v>
      </c>
      <c r="F248">
        <v>7</v>
      </c>
      <c r="K248">
        <v>0.66632809406895899</v>
      </c>
      <c r="L248">
        <v>0.53980502443545642</v>
      </c>
      <c r="M248">
        <v>394</v>
      </c>
    </row>
    <row r="249" spans="1:13">
      <c r="A249" s="14" t="str">
        <f>"INSERT `leaf_db`.`"&amp;$A$2&amp;"` ( `" &amp; _xlfn.TEXTJOIN("`,`",FALSE,$B$2:$G$2)&amp;"` ) VALUE (""" &amp; _xlfn.TEXTJOIN(""",""",FALSE,B249:G249) &amp; """);"</f>
        <v>INSERT `leaf_db`.`Product` ( `ProductID`,`SupplierID`,`ProductName`,`Price`,`Quantity`,`Comments` ) VALUE ("30000247","20000020","Coffee, Whole Bean, San Francisco Bay Rain Forest Blend, organic","5.5","18","");</v>
      </c>
      <c r="B249">
        <v>30000247</v>
      </c>
      <c r="C249">
        <v>20000020</v>
      </c>
      <c r="D249" t="s">
        <v>2971</v>
      </c>
      <c r="E249" s="9">
        <v>5.5</v>
      </c>
      <c r="F249">
        <v>18</v>
      </c>
      <c r="K249">
        <v>0.63182299946900133</v>
      </c>
      <c r="L249">
        <v>0.66023877153101895</v>
      </c>
      <c r="M249">
        <v>247</v>
      </c>
    </row>
    <row r="250" spans="1:13">
      <c r="A250" s="14" t="str">
        <f>"INSERT `leaf_db`.`"&amp;$A$2&amp;"` ( `" &amp; _xlfn.TEXTJOIN("`,`",FALSE,$B$2:$G$2)&amp;"` ) VALUE (""" &amp; _xlfn.TEXTJOIN(""",""",FALSE,B250:G250) &amp; """);"</f>
        <v>INSERT `leaf_db`.`Product` ( `ProductID`,`SupplierID`,`ProductName`,`Price`,`Quantity`,`Comments` ) VALUE ("30000248","20000020","Coffee, Whole Bean, Starbucks French Roast","7.2","8","Best by 10/13");</v>
      </c>
      <c r="B250">
        <v>30000248</v>
      </c>
      <c r="C250">
        <v>20000020</v>
      </c>
      <c r="D250" t="s">
        <v>2972</v>
      </c>
      <c r="E250" s="9">
        <v>7.2</v>
      </c>
      <c r="F250">
        <v>8</v>
      </c>
      <c r="G250" t="str">
        <f>"Best by "&amp;J250&amp;"/"&amp;I250</f>
        <v>Best by 10/13</v>
      </c>
      <c r="I250">
        <v>13</v>
      </c>
      <c r="J250">
        <v>10</v>
      </c>
      <c r="K250">
        <v>0.38157318547638353</v>
      </c>
      <c r="L250">
        <v>0.33401138007671605</v>
      </c>
      <c r="M250">
        <v>528</v>
      </c>
    </row>
    <row r="251" spans="1:13">
      <c r="A251" s="14" t="str">
        <f>"INSERT `leaf_db`.`"&amp;$A$2&amp;"` ( `" &amp; _xlfn.TEXTJOIN("`,`",FALSE,$B$2:$G$2)&amp;"` ) VALUE (""" &amp; _xlfn.TEXTJOIN(""",""",FALSE,B251:G251) &amp; """);"</f>
        <v>INSERT `leaf_db`.`Product` ( `ProductID`,`SupplierID`,`ProductName`,`Price`,`Quantity`,`Comments` ) VALUE ("30000249","20000020","Coffee creamer, Nestle Coffee-Mate","0.11","6","Best by 7/26");</v>
      </c>
      <c r="B251">
        <v>30000249</v>
      </c>
      <c r="C251">
        <v>20000020</v>
      </c>
      <c r="D251" t="s">
        <v>2977</v>
      </c>
      <c r="E251" s="9">
        <v>0.11</v>
      </c>
      <c r="F251">
        <v>6</v>
      </c>
      <c r="G251" t="str">
        <f>"Best by "&amp;J251&amp;"/"&amp;I251</f>
        <v>Best by 7/26</v>
      </c>
      <c r="I251">
        <v>26</v>
      </c>
      <c r="J251">
        <v>7</v>
      </c>
      <c r="K251">
        <v>0.36738921239401368</v>
      </c>
      <c r="L251">
        <v>0.99045959346580437</v>
      </c>
      <c r="M251">
        <v>140</v>
      </c>
    </row>
    <row r="252" spans="1:13">
      <c r="A252" s="14" t="str">
        <f>"INSERT `leaf_db`.`"&amp;$A$2&amp;"` ( `" &amp; _xlfn.TEXTJOIN("`,`",FALSE,$B$2:$G$2)&amp;"` ) VALUE (""" &amp; _xlfn.TEXTJOIN(""",""",FALSE,B252:G252) &amp; """);"</f>
        <v>INSERT `leaf_db`.`Product` ( `ProductID`,`SupplierID`,`ProductName`,`Price`,`Quantity`,`Comments` ) VALUE ("30000250","20000020","Cookies, Bamboo Lane Organic Brown Rice Rollers","0.56","17","");</v>
      </c>
      <c r="B252">
        <v>30000250</v>
      </c>
      <c r="C252">
        <v>20000020</v>
      </c>
      <c r="D252" t="s">
        <v>2978</v>
      </c>
      <c r="E252" s="9">
        <v>0.56000000000000005</v>
      </c>
      <c r="F252">
        <v>17</v>
      </c>
      <c r="K252">
        <v>0.90538561543594676</v>
      </c>
      <c r="L252">
        <v>0.29883171257504548</v>
      </c>
      <c r="M252">
        <v>20</v>
      </c>
    </row>
    <row r="253" spans="1:13">
      <c r="A253" s="14" t="str">
        <f>"INSERT `leaf_db`.`"&amp;$A$2&amp;"` ( `" &amp; _xlfn.TEXTJOIN("`,`",FALSE,$B$2:$G$2)&amp;"` ) VALUE (""" &amp; _xlfn.TEXTJOIN(""",""",FALSE,B253:G253) &amp; """);"</f>
        <v>INSERT `leaf_db`.`Product` ( `ProductID`,`SupplierID`,`ProductName`,`Price`,`Quantity`,`Comments` ) VALUE ("30000251","20000020","Cookies, Jennies Organic Coconut Bites","0.42","4","");</v>
      </c>
      <c r="B253">
        <v>30000251</v>
      </c>
      <c r="C253">
        <v>20000020</v>
      </c>
      <c r="D253" t="s">
        <v>2979</v>
      </c>
      <c r="E253" s="9">
        <v>0.42</v>
      </c>
      <c r="F253">
        <v>4</v>
      </c>
      <c r="K253">
        <v>0.92475325511241269</v>
      </c>
      <c r="L253">
        <v>0.5835810544149449</v>
      </c>
      <c r="M253">
        <v>199</v>
      </c>
    </row>
    <row r="254" spans="1:13">
      <c r="A254" s="14" t="str">
        <f>"INSERT `leaf_db`.`"&amp;$A$2&amp;"` ( `" &amp; _xlfn.TEXTJOIN("`,`",FALSE,$B$2:$G$2)&amp;"` ) VALUE (""" &amp; _xlfn.TEXTJOIN(""",""",FALSE,B254:G254) &amp; """);"</f>
        <v>INSERT `leaf_db`.`Product` ( `ProductID`,`SupplierID`,`ProductName`,`Price`,`Quantity`,`Comments` ) VALUE ("30000252","20000020","Cookies, Kellogg's Rice Krispie Treats","0.19","20","Best by 12/13");</v>
      </c>
      <c r="B254">
        <v>30000252</v>
      </c>
      <c r="C254">
        <v>20000020</v>
      </c>
      <c r="D254" t="s">
        <v>2981</v>
      </c>
      <c r="E254" s="9">
        <v>0.19</v>
      </c>
      <c r="F254">
        <v>20</v>
      </c>
      <c r="G254" t="str">
        <f>"Best by "&amp;J254&amp;"/"&amp;I254</f>
        <v>Best by 12/13</v>
      </c>
      <c r="I254">
        <v>13</v>
      </c>
      <c r="J254">
        <v>12</v>
      </c>
      <c r="K254">
        <v>0.48069449039345391</v>
      </c>
      <c r="L254">
        <v>0.77369733892384329</v>
      </c>
      <c r="M254">
        <v>312</v>
      </c>
    </row>
    <row r="255" spans="1:13">
      <c r="A255" s="14" t="str">
        <f>"INSERT `leaf_db`.`"&amp;$A$2&amp;"` ( `" &amp; _xlfn.TEXTJOIN("`,`",FALSE,$B$2:$G$2)&amp;"` ) VALUE (""" &amp; _xlfn.TEXTJOIN(""",""",FALSE,B255:G255) &amp; """);"</f>
        <v>INSERT `leaf_db`.`Product` ( `ProductID`,`SupplierID`,`ProductName`,`Price`,`Quantity`,`Comments` ) VALUE ("30000253","20000020","Cookies, Mrs. Thinsters Coconut Thins","0.42","6","Best by 1/7");</v>
      </c>
      <c r="B255">
        <v>30000253</v>
      </c>
      <c r="C255">
        <v>20000020</v>
      </c>
      <c r="D255" t="s">
        <v>2983</v>
      </c>
      <c r="E255" s="9">
        <v>0.42</v>
      </c>
      <c r="F255">
        <v>6</v>
      </c>
      <c r="G255" t="str">
        <f>"Best by "&amp;J255&amp;"/"&amp;I255</f>
        <v>Best by 1/7</v>
      </c>
      <c r="I255">
        <v>7</v>
      </c>
      <c r="J255">
        <v>1</v>
      </c>
      <c r="K255">
        <v>0.55716038472959006</v>
      </c>
      <c r="L255">
        <v>0.66254185692393175</v>
      </c>
      <c r="M255">
        <v>388</v>
      </c>
    </row>
    <row r="256" spans="1:13">
      <c r="A256" s="14" t="str">
        <f>"INSERT `leaf_db`.`"&amp;$A$2&amp;"` ( `" &amp; _xlfn.TEXTJOIN("`,`",FALSE,$B$2:$G$2)&amp;"` ) VALUE (""" &amp; _xlfn.TEXTJOIN(""",""",FALSE,B256:G256) &amp; """);"</f>
        <v>INSERT `leaf_db`.`Product` ( `ProductID`,`SupplierID`,`ProductName`,`Price`,`Quantity`,`Comments` ) VALUE ("30000254","20000020","Cookies, Oreos","0.16","9","");</v>
      </c>
      <c r="B256">
        <v>30000254</v>
      </c>
      <c r="C256">
        <v>20000020</v>
      </c>
      <c r="D256" t="s">
        <v>2986</v>
      </c>
      <c r="E256" s="9">
        <v>0.16</v>
      </c>
      <c r="F256">
        <v>9</v>
      </c>
      <c r="K256">
        <v>0.78979094062392163</v>
      </c>
      <c r="L256">
        <v>0.66494357047480979</v>
      </c>
      <c r="M256">
        <v>205</v>
      </c>
    </row>
    <row r="257" spans="1:13">
      <c r="A257" s="14" t="str">
        <f>"INSERT `leaf_db`.`"&amp;$A$2&amp;"` ( `" &amp; _xlfn.TEXTJOIN("`,`",FALSE,$B$2:$G$2)&amp;"` ) VALUE (""" &amp; _xlfn.TEXTJOIN(""",""",FALSE,B257:G257) &amp; """);"</f>
        <v>INSERT `leaf_db`.`Product` ( `ProductID`,`SupplierID`,`ProductName`,`Price`,`Quantity`,`Comments` ) VALUE ("30000255","20000020","Cookies, Sugar Bowl Bakery Petite Palmiers","0.23","9","");</v>
      </c>
      <c r="B257">
        <v>30000255</v>
      </c>
      <c r="C257">
        <v>20000020</v>
      </c>
      <c r="D257" t="s">
        <v>2989</v>
      </c>
      <c r="E257" s="9">
        <v>0.23</v>
      </c>
      <c r="F257">
        <v>9</v>
      </c>
      <c r="K257">
        <v>0.82903726810805889</v>
      </c>
      <c r="L257">
        <v>0.15686849648168011</v>
      </c>
      <c r="M257">
        <v>416</v>
      </c>
    </row>
    <row r="258" spans="1:13">
      <c r="A258" s="14" t="str">
        <f>"INSERT `leaf_db`.`"&amp;$A$2&amp;"` ( `" &amp; _xlfn.TEXTJOIN("`,`",FALSE,$B$2:$G$2)&amp;"` ) VALUE (""" &amp; _xlfn.TEXTJOIN(""",""",FALSE,B258:G258) &amp; """);"</f>
        <v>INSERT `leaf_db`.`Product` ( `ProductID`,`SupplierID`,`ProductName`,`Price`,`Quantity`,`Comments` ) VALUE ("30000256","20000021","Cookies, Universal Bakery Aussie Bites, organic","0.33","2","Best by 11/17");</v>
      </c>
      <c r="B258">
        <v>30000256</v>
      </c>
      <c r="C258">
        <v>20000021</v>
      </c>
      <c r="D258" t="s">
        <v>2990</v>
      </c>
      <c r="E258" s="9">
        <v>0.33</v>
      </c>
      <c r="F258">
        <v>2</v>
      </c>
      <c r="G258" t="str">
        <f>"Best by "&amp;J258&amp;"/"&amp;I258</f>
        <v>Best by 11/17</v>
      </c>
      <c r="I258">
        <v>17</v>
      </c>
      <c r="J258">
        <v>11</v>
      </c>
      <c r="K258">
        <v>0.20106496727659595</v>
      </c>
      <c r="L258">
        <v>0.9557362217770361</v>
      </c>
      <c r="M258">
        <v>252</v>
      </c>
    </row>
    <row r="259" spans="1:13">
      <c r="A259" s="14" t="str">
        <f>"INSERT `leaf_db`.`"&amp;$A$2&amp;"` ( `" &amp; _xlfn.TEXTJOIN("`,`",FALSE,$B$2:$G$2)&amp;"` ) VALUE (""" &amp; _xlfn.TEXTJOIN(""",""",FALSE,B259:G259) &amp; """);"</f>
        <v>INSERT `leaf_db`.`Product` ( `ProductID`,`SupplierID`,`ProductName`,`Price`,`Quantity`,`Comments` ) VALUE ("30000257","20000021","Crackers, Cello Whisps Variety","1.25","16","");</v>
      </c>
      <c r="B259">
        <v>30000257</v>
      </c>
      <c r="C259">
        <v>20000021</v>
      </c>
      <c r="D259" t="s">
        <v>2994</v>
      </c>
      <c r="E259" s="9">
        <v>1.25</v>
      </c>
      <c r="F259">
        <v>16</v>
      </c>
      <c r="K259">
        <v>0.68574711154004586</v>
      </c>
      <c r="L259">
        <v>0.93704948978211922</v>
      </c>
      <c r="M259">
        <v>347</v>
      </c>
    </row>
    <row r="260" spans="1:13">
      <c r="A260" s="14" t="str">
        <f>"INSERT `leaf_db`.`"&amp;$A$2&amp;"` ( `" &amp; _xlfn.TEXTJOIN("`,`",FALSE,$B$2:$G$2)&amp;"` ) VALUE (""" &amp; _xlfn.TEXTJOIN(""",""",FALSE,B260:G260) &amp; """);"</f>
        <v>INSERT `leaf_db`.`Product` ( `ProductID`,`SupplierID`,`ProductName`,`Price`,`Quantity`,`Comments` ) VALUE ("30000258","20000021","Crackers, Crunchmaster 4 Cheese Sesame Rice","0.38","3","");</v>
      </c>
      <c r="B260">
        <v>30000258</v>
      </c>
      <c r="C260">
        <v>20000021</v>
      </c>
      <c r="D260" t="s">
        <v>2998</v>
      </c>
      <c r="E260" s="9">
        <v>0.38</v>
      </c>
      <c r="F260">
        <v>3</v>
      </c>
      <c r="K260">
        <v>0.85746795896141292</v>
      </c>
      <c r="L260">
        <v>0.86979438731900194</v>
      </c>
      <c r="M260">
        <v>64</v>
      </c>
    </row>
    <row r="261" spans="1:13">
      <c r="A261" s="14" t="str">
        <f>"INSERT `leaf_db`.`"&amp;$A$2&amp;"` ( `" &amp; _xlfn.TEXTJOIN("`,`",FALSE,$B$2:$G$2)&amp;"` ) VALUE (""" &amp; _xlfn.TEXTJOIN(""",""",FALSE,B261:G261) &amp; """);"</f>
        <v>INSERT `leaf_db`.`Product` ( `ProductID`,`SupplierID`,`ProductName`,`Price`,`Quantity`,`Comments` ) VALUE ("30000259","20000021","Crackers, Crunchmast Organic Savory Miso","0.62","2","Best by 9/21");</v>
      </c>
      <c r="B261">
        <v>30000259</v>
      </c>
      <c r="C261">
        <v>20000021</v>
      </c>
      <c r="D261" t="s">
        <v>3000</v>
      </c>
      <c r="E261" s="9">
        <v>0.62</v>
      </c>
      <c r="F261">
        <v>2</v>
      </c>
      <c r="G261" t="str">
        <f>"Best by "&amp;J261&amp;"/"&amp;I261</f>
        <v>Best by 9/21</v>
      </c>
      <c r="I261">
        <v>21</v>
      </c>
      <c r="J261">
        <v>9</v>
      </c>
      <c r="K261">
        <v>0.19856197365109429</v>
      </c>
      <c r="L261">
        <v>0.14494246592266291</v>
      </c>
      <c r="M261">
        <v>406</v>
      </c>
    </row>
    <row r="262" spans="1:13">
      <c r="A262" s="14" t="str">
        <f>"INSERT `leaf_db`.`"&amp;$A$2&amp;"` ( `" &amp; _xlfn.TEXTJOIN("`,`",FALSE,$B$2:$G$2)&amp;"` ) VALUE (""" &amp; _xlfn.TEXTJOIN(""",""",FALSE,B262:G262) &amp; """);"</f>
        <v>INSERT `leaf_db`.`Product` ( `ProductID`,`SupplierID`,`ProductName`,`Price`,`Quantity`,`Comments` ) VALUE ("30000260","20000021","Crackers, Nabisco Premium Saltines","0.12","3","");</v>
      </c>
      <c r="B262">
        <v>30000260</v>
      </c>
      <c r="C262">
        <v>20000021</v>
      </c>
      <c r="D262" t="s">
        <v>3008</v>
      </c>
      <c r="E262" s="9">
        <v>0.12</v>
      </c>
      <c r="F262">
        <v>3</v>
      </c>
      <c r="K262">
        <v>0.71887908611731077</v>
      </c>
      <c r="L262">
        <v>0.7811147945231145</v>
      </c>
      <c r="M262">
        <v>529</v>
      </c>
    </row>
    <row r="263" spans="1:13">
      <c r="A263" s="14" t="str">
        <f>"INSERT `leaf_db`.`"&amp;$A$2&amp;"` ( `" &amp; _xlfn.TEXTJOIN("`,`",FALSE,$B$2:$G$2)&amp;"` ) VALUE (""" &amp; _xlfn.TEXTJOIN(""",""",FALSE,B263:G263) &amp; """);"</f>
        <v>INSERT `leaf_db`.`Product` ( `ProductID`,`SupplierID`,`ProductName`,`Price`,`Quantity`,`Comments` ) VALUE ("30000261","20000021","Crackers, Nabisco Ritz","0.14","5","");</v>
      </c>
      <c r="B263">
        <v>30000261</v>
      </c>
      <c r="C263">
        <v>20000021</v>
      </c>
      <c r="D263" t="s">
        <v>3009</v>
      </c>
      <c r="E263" s="9">
        <v>0.14000000000000001</v>
      </c>
      <c r="F263">
        <v>5</v>
      </c>
      <c r="K263">
        <v>0.76236283395308402</v>
      </c>
      <c r="L263">
        <v>0.37288567448104704</v>
      </c>
      <c r="M263">
        <v>546</v>
      </c>
    </row>
    <row r="264" spans="1:13">
      <c r="A264" s="14" t="str">
        <f>"INSERT `leaf_db`.`"&amp;$A$2&amp;"` ( `" &amp; _xlfn.TEXTJOIN("`,`",FALSE,$B$2:$G$2)&amp;"` ) VALUE (""" &amp; _xlfn.TEXTJOIN(""",""",FALSE,B264:G264) &amp; """);"</f>
        <v>INSERT `leaf_db`.`Product` ( `ProductID`,`SupplierID`,`ProductName`,`Price`,`Quantity`,`Comments` ) VALUE ("30000262","20000022","Crackers, Nabisco Wheat Thins, organic","0.23","15","Best by 5/23");</v>
      </c>
      <c r="B264">
        <v>30000262</v>
      </c>
      <c r="C264">
        <v>20000022</v>
      </c>
      <c r="D264" t="s">
        <v>3013</v>
      </c>
      <c r="E264" s="9">
        <v>0.23</v>
      </c>
      <c r="F264">
        <v>15</v>
      </c>
      <c r="G264" t="str">
        <f>"Best by "&amp;J264&amp;"/"&amp;I264</f>
        <v>Best by 5/23</v>
      </c>
      <c r="I264">
        <v>23</v>
      </c>
      <c r="J264">
        <v>5</v>
      </c>
      <c r="K264">
        <v>5.849958573409042E-2</v>
      </c>
      <c r="L264">
        <v>0.98387249157293244</v>
      </c>
      <c r="M264">
        <v>253</v>
      </c>
    </row>
    <row r="265" spans="1:13">
      <c r="A265" s="14" t="str">
        <f>"INSERT `leaf_db`.`"&amp;$A$2&amp;"` ( `" &amp; _xlfn.TEXTJOIN("`,`",FALSE,$B$2:$G$2)&amp;"` ) VALUE (""" &amp; _xlfn.TEXTJOIN(""",""",FALSE,B265:G265) &amp; """);"</f>
        <v>INSERT `leaf_db`.`Product` ( `ProductID`,`SupplierID`,`ProductName`,`Price`,`Quantity`,`Comments` ) VALUE ("30000263","20000022","Crackers, Sunshine Cheez-Its","0.17","17","Best by 9/26");</v>
      </c>
      <c r="B265">
        <v>30000263</v>
      </c>
      <c r="C265">
        <v>20000022</v>
      </c>
      <c r="D265" t="s">
        <v>3023</v>
      </c>
      <c r="E265" s="9">
        <v>0.17</v>
      </c>
      <c r="F265">
        <v>17</v>
      </c>
      <c r="G265" t="str">
        <f>"Best by "&amp;J265&amp;"/"&amp;I265</f>
        <v>Best by 9/26</v>
      </c>
      <c r="I265">
        <v>26</v>
      </c>
      <c r="J265">
        <v>9</v>
      </c>
      <c r="K265">
        <v>0.38941122834407849</v>
      </c>
      <c r="L265">
        <v>0.85706747180890741</v>
      </c>
      <c r="M265">
        <v>351</v>
      </c>
    </row>
    <row r="266" spans="1:13">
      <c r="A266" s="14" t="str">
        <f>"INSERT `leaf_db`.`"&amp;$A$2&amp;"` ( `" &amp; _xlfn.TEXTJOIN("`,`",FALSE,$B$2:$G$2)&amp;"` ) VALUE (""" &amp; _xlfn.TEXTJOIN(""",""",FALSE,B266:G266) &amp; """);"</f>
        <v>INSERT `leaf_db`.`Product` ( `ProductID`,`SupplierID`,`ProductName`,`Price`,`Quantity`,`Comments` ) VALUE ("30000264","20000022","Crackers, The Snak Yard Crispy Asparagus","1.33","19","Best by 2/7");</v>
      </c>
      <c r="B266">
        <v>30000264</v>
      </c>
      <c r="C266">
        <v>20000022</v>
      </c>
      <c r="D266" t="s">
        <v>3024</v>
      </c>
      <c r="E266" s="9">
        <v>1.33</v>
      </c>
      <c r="F266">
        <v>19</v>
      </c>
      <c r="G266" t="str">
        <f>"Best by "&amp;J266&amp;"/"&amp;I266</f>
        <v>Best by 2/7</v>
      </c>
      <c r="I266">
        <v>7</v>
      </c>
      <c r="J266">
        <v>2</v>
      </c>
      <c r="K266">
        <v>0.52210883588204993</v>
      </c>
      <c r="L266">
        <v>0.89212998873664751</v>
      </c>
      <c r="M266">
        <v>572</v>
      </c>
    </row>
    <row r="267" spans="1:13">
      <c r="A267" s="14" t="str">
        <f>"INSERT `leaf_db`.`"&amp;$A$2&amp;"` ( `" &amp; _xlfn.TEXTJOIN("`,`",FALSE,$B$2:$G$2)&amp;"` ) VALUE (""" &amp; _xlfn.TEXTJOIN(""",""",FALSE,B267:G267) &amp; """);"</f>
        <v>INSERT `leaf_db`.`Product` ( `ProductID`,`SupplierID`,`ProductName`,`Price`,`Quantity`,`Comments` ) VALUE ("30000265","20000022","Doughnuts, Franz Blueberry Old Fashioned","0.5","19","");</v>
      </c>
      <c r="B267">
        <v>30000265</v>
      </c>
      <c r="C267">
        <v>20000022</v>
      </c>
      <c r="D267" t="s">
        <v>3030</v>
      </c>
      <c r="E267" s="9">
        <v>0.5</v>
      </c>
      <c r="F267">
        <v>19</v>
      </c>
      <c r="K267">
        <v>0.97306807685322039</v>
      </c>
      <c r="L267">
        <v>1.2807126661507628E-2</v>
      </c>
      <c r="M267">
        <v>43</v>
      </c>
    </row>
    <row r="268" spans="1:13">
      <c r="A268" s="14" t="str">
        <f>"INSERT `leaf_db`.`"&amp;$A$2&amp;"` ( `" &amp; _xlfn.TEXTJOIN("`,`",FALSE,$B$2:$G$2)&amp;"` ) VALUE (""" &amp; _xlfn.TEXTJOIN(""",""",FALSE,B268:G268) &amp; """);"</f>
        <v>INSERT `leaf_db`.`Product` ( `ProductID`,`SupplierID`,`ProductName`,`Price`,`Quantity`,`Comments` ) VALUE ("30000266","20000022","Dried fruit, Bare Organic Baked Banana Chips","0.59","17","");</v>
      </c>
      <c r="B268">
        <v>30000266</v>
      </c>
      <c r="C268">
        <v>20000022</v>
      </c>
      <c r="D268" t="s">
        <v>3032</v>
      </c>
      <c r="E268" s="9">
        <v>0.59</v>
      </c>
      <c r="F268">
        <v>17</v>
      </c>
      <c r="K268">
        <v>0.69814868681652487</v>
      </c>
      <c r="L268">
        <v>0.72318279613715408</v>
      </c>
      <c r="M268">
        <v>135</v>
      </c>
    </row>
    <row r="269" spans="1:13">
      <c r="A269" s="14" t="str">
        <f>"INSERT `leaf_db`.`"&amp;$A$2&amp;"` ( `" &amp; _xlfn.TEXTJOIN("`,`",FALSE,$B$2:$G$2)&amp;"` ) VALUE (""" &amp; _xlfn.TEXTJOIN(""",""",FALSE,B269:G269) &amp; """);"</f>
        <v>INSERT `leaf_db`.`Product` ( `ProductID`,`SupplierID`,`ProductName`,`Price`,`Quantity`,`Comments` ) VALUE ("30000267","20000023","Dried fruit, Happy Village Calimyrna Figs, organic","0.28","6","Best by 5/12");</v>
      </c>
      <c r="B269">
        <v>30000267</v>
      </c>
      <c r="C269">
        <v>20000023</v>
      </c>
      <c r="D269" t="s">
        <v>3035</v>
      </c>
      <c r="E269" s="9">
        <v>0.28000000000000003</v>
      </c>
      <c r="F269">
        <v>6</v>
      </c>
      <c r="G269" t="str">
        <f>"Best by "&amp;J269&amp;"/"&amp;I269</f>
        <v>Best by 5/12</v>
      </c>
      <c r="I269">
        <v>12</v>
      </c>
      <c r="J269">
        <v>5</v>
      </c>
      <c r="K269">
        <v>6.7783019549784496E-2</v>
      </c>
      <c r="L269">
        <v>0.75690176424505817</v>
      </c>
      <c r="M269">
        <v>121</v>
      </c>
    </row>
    <row r="270" spans="1:13">
      <c r="A270" s="14" t="str">
        <f>"INSERT `leaf_db`.`"&amp;$A$2&amp;"` ( `" &amp; _xlfn.TEXTJOIN("`,`",FALSE,$B$2:$G$2)&amp;"` ) VALUE (""" &amp; _xlfn.TEXTJOIN(""",""",FALSE,B270:G270) &amp; """);"</f>
        <v>INSERT `leaf_db`.`Product` ( `ProductID`,`SupplierID`,`ProductName`,`Price`,`Quantity`,`Comments` ) VALUE ("30000268","20000023","Dried fruit, Kirkland Signature organic dried blueberries","0.6","6","");</v>
      </c>
      <c r="B270">
        <v>30000268</v>
      </c>
      <c r="C270">
        <v>20000023</v>
      </c>
      <c r="D270" t="s">
        <v>3036</v>
      </c>
      <c r="E270" s="9">
        <v>0.6</v>
      </c>
      <c r="F270">
        <v>6</v>
      </c>
      <c r="K270">
        <v>0.69405777513489741</v>
      </c>
      <c r="L270">
        <v>9.9543091987163712E-2</v>
      </c>
      <c r="M270">
        <v>405</v>
      </c>
    </row>
    <row r="271" spans="1:13">
      <c r="A271" s="14" t="str">
        <f>"INSERT `leaf_db`.`"&amp;$A$2&amp;"` ( `" &amp; _xlfn.TEXTJOIN("`,`",FALSE,$B$2:$G$2)&amp;"` ) VALUE (""" &amp; _xlfn.TEXTJOIN(""",""",FALSE,B271:G271) &amp; """);"</f>
        <v>INSERT `leaf_db`.`Product` ( `ProductID`,`SupplierID`,`ProductName`,`Price`,`Quantity`,`Comments` ) VALUE ("30000269","20000023","Dried fruit, Made in Nature Organic Apricots","0.2","5","Best by 6/8");</v>
      </c>
      <c r="B271">
        <v>30000269</v>
      </c>
      <c r="C271">
        <v>20000023</v>
      </c>
      <c r="D271" t="s">
        <v>3040</v>
      </c>
      <c r="E271" s="9">
        <v>0.2</v>
      </c>
      <c r="F271">
        <v>5</v>
      </c>
      <c r="G271" t="str">
        <f>"Best by "&amp;J271&amp;"/"&amp;I271</f>
        <v>Best by 6/8</v>
      </c>
      <c r="I271">
        <v>8</v>
      </c>
      <c r="J271">
        <v>6</v>
      </c>
      <c r="K271">
        <v>0.58693508402057915</v>
      </c>
      <c r="L271">
        <v>9.1947791596034278E-2</v>
      </c>
      <c r="M271">
        <v>279</v>
      </c>
    </row>
    <row r="272" spans="1:13">
      <c r="A272" s="14" t="str">
        <f>"INSERT `leaf_db`.`"&amp;$A$2&amp;"` ( `" &amp; _xlfn.TEXTJOIN("`,`",FALSE,$B$2:$G$2)&amp;"` ) VALUE (""" &amp; _xlfn.TEXTJOIN(""",""",FALSE,B272:G272) &amp; """);"</f>
        <v>INSERT `leaf_db`.`Product` ( `ProductID`,`SupplierID`,`ProductName`,`Price`,`Quantity`,`Comments` ) VALUE ("30000270","20000023","Dried fruit, Made in Nature Organic Deglet Noor Dates","0.23","4","Best by 4/15");</v>
      </c>
      <c r="B272">
        <v>30000270</v>
      </c>
      <c r="C272">
        <v>20000023</v>
      </c>
      <c r="D272" t="s">
        <v>3041</v>
      </c>
      <c r="E272" s="9">
        <v>0.23</v>
      </c>
      <c r="F272">
        <v>4</v>
      </c>
      <c r="G272" t="str">
        <f>"Best by "&amp;J272&amp;"/"&amp;I272</f>
        <v>Best by 4/15</v>
      </c>
      <c r="I272">
        <v>15</v>
      </c>
      <c r="J272">
        <v>4</v>
      </c>
      <c r="K272">
        <v>0.48929490524027031</v>
      </c>
      <c r="L272">
        <v>0.15701558719792641</v>
      </c>
      <c r="M272">
        <v>257</v>
      </c>
    </row>
    <row r="273" spans="1:13">
      <c r="A273" s="14" t="str">
        <f>"INSERT `leaf_db`.`"&amp;$A$2&amp;"` ( `" &amp; _xlfn.TEXTJOIN("`,`",FALSE,$B$2:$G$2)&amp;"` ) VALUE (""" &amp; _xlfn.TEXTJOIN(""",""",FALSE,B273:G273) &amp; """);"</f>
        <v>INSERT `leaf_db`.`Product` ( `ProductID`,`SupplierID`,`ProductName`,`Price`,`Quantity`,`Comments` ) VALUE ("30000271","20000023","Dried fruit, Nutty &amp; Fruity organic raw coconut","0.49","11","");</v>
      </c>
      <c r="B273">
        <v>30000271</v>
      </c>
      <c r="C273">
        <v>20000023</v>
      </c>
      <c r="D273" t="s">
        <v>3042</v>
      </c>
      <c r="E273" s="9">
        <v>0.49</v>
      </c>
      <c r="F273">
        <v>11</v>
      </c>
      <c r="K273">
        <v>0.87304188491063817</v>
      </c>
      <c r="L273">
        <v>0.27177291696075656</v>
      </c>
      <c r="M273">
        <v>601</v>
      </c>
    </row>
    <row r="274" spans="1:13">
      <c r="A274" s="14" t="str">
        <f>"INSERT `leaf_db`.`"&amp;$A$2&amp;"` ( `" &amp; _xlfn.TEXTJOIN("`,`",FALSE,$B$2:$G$2)&amp;"` ) VALUE (""" &amp; _xlfn.TEXTJOIN(""",""",FALSE,B274:G274) &amp; """);"</f>
        <v>INSERT `leaf_db`.`Product` ( `ProductID`,`SupplierID`,`ProductName`,`Price`,`Quantity`,`Comments` ) VALUE ("30000272","20000023","Dried fruit, Nutty &amp; Fruity strawberries","0.56","6","Best by 7/2");</v>
      </c>
      <c r="B274">
        <v>30000272</v>
      </c>
      <c r="C274">
        <v>20000023</v>
      </c>
      <c r="D274" t="s">
        <v>3043</v>
      </c>
      <c r="E274" s="9">
        <v>0.56000000000000005</v>
      </c>
      <c r="F274">
        <v>6</v>
      </c>
      <c r="G274" t="str">
        <f>"Best by "&amp;J274&amp;"/"&amp;I274</f>
        <v>Best by 7/2</v>
      </c>
      <c r="I274">
        <v>2</v>
      </c>
      <c r="J274">
        <v>7</v>
      </c>
      <c r="K274">
        <v>0.35801250944006635</v>
      </c>
      <c r="L274">
        <v>0.79945363232237576</v>
      </c>
      <c r="M274">
        <v>384</v>
      </c>
    </row>
    <row r="275" spans="1:13">
      <c r="A275" s="14" t="str">
        <f>"INSERT `leaf_db`.`"&amp;$A$2&amp;"` ( `" &amp; _xlfn.TEXTJOIN("`,`",FALSE,$B$2:$G$2)&amp;"` ) VALUE (""" &amp; _xlfn.TEXTJOIN(""",""",FALSE,B275:G275) &amp; """);"</f>
        <v>INSERT `leaf_db`.`Product` ( `ProductID`,`SupplierID`,`ProductName`,`Price`,`Quantity`,`Comments` ) VALUE ("30000273","20000023","Dried fruit, Nutty Fruity young ginger chunks","0.25","18","Best by 8/27");</v>
      </c>
      <c r="B275">
        <v>30000273</v>
      </c>
      <c r="C275">
        <v>20000023</v>
      </c>
      <c r="D275" t="s">
        <v>3044</v>
      </c>
      <c r="E275" s="9">
        <v>0.25</v>
      </c>
      <c r="F275">
        <v>18</v>
      </c>
      <c r="G275" t="str">
        <f>"Best by "&amp;J275&amp;"/"&amp;I275</f>
        <v>Best by 8/27</v>
      </c>
      <c r="I275">
        <v>27</v>
      </c>
      <c r="J275">
        <v>8</v>
      </c>
      <c r="K275">
        <v>0.27056806383506382</v>
      </c>
      <c r="L275">
        <v>0.83402816523729151</v>
      </c>
      <c r="M275">
        <v>452</v>
      </c>
    </row>
    <row r="276" spans="1:13">
      <c r="A276" s="14" t="str">
        <f>"INSERT `leaf_db`.`"&amp;$A$2&amp;"` ( `" &amp; _xlfn.TEXTJOIN("`,`",FALSE,$B$2:$G$2)&amp;"` ) VALUE (""" &amp; _xlfn.TEXTJOIN(""",""",FALSE,B276:G276) &amp; """);"</f>
        <v>INSERT `leaf_db`.`Product` ( `ProductID`,`SupplierID`,`ProductName`,`Price`,`Quantity`,`Comments` ) VALUE ("30000274","20000023","Dried fruit, Paradise Green dried mangoes","0.34","18","Best by 4/2");</v>
      </c>
      <c r="B276">
        <v>30000274</v>
      </c>
      <c r="C276">
        <v>20000023</v>
      </c>
      <c r="D276" t="s">
        <v>3046</v>
      </c>
      <c r="E276" s="9">
        <v>0.34</v>
      </c>
      <c r="F276">
        <v>18</v>
      </c>
      <c r="G276" t="str">
        <f>"Best by "&amp;J276&amp;"/"&amp;I276</f>
        <v>Best by 4/2</v>
      </c>
      <c r="I276">
        <v>2</v>
      </c>
      <c r="J276">
        <v>4</v>
      </c>
      <c r="K276">
        <v>7.071295119148624E-2</v>
      </c>
      <c r="L276">
        <v>0.87849780810121314</v>
      </c>
      <c r="M276">
        <v>397</v>
      </c>
    </row>
    <row r="277" spans="1:13">
      <c r="A277" s="14" t="str">
        <f>"INSERT `leaf_db`.`"&amp;$A$2&amp;"` ( `" &amp; _xlfn.TEXTJOIN("`,`",FALSE,$B$2:$G$2)&amp;"` ) VALUE (""" &amp; _xlfn.TEXTJOIN(""",""",FALSE,B277:G277) &amp; """);"</f>
        <v>INSERT `leaf_db`.`Product` ( `ProductID`,`SupplierID`,`ProductName`,`Price`,`Quantity`,`Comments` ) VALUE ("30000275","20000023","Fruit snacks, Motts","0.11","5","");</v>
      </c>
      <c r="B277">
        <v>30000275</v>
      </c>
      <c r="C277">
        <v>20000023</v>
      </c>
      <c r="D277" t="s">
        <v>3055</v>
      </c>
      <c r="E277" s="9">
        <v>0.11</v>
      </c>
      <c r="F277">
        <v>5</v>
      </c>
      <c r="K277">
        <v>0.69523242758297354</v>
      </c>
      <c r="L277">
        <v>0.81955231768634385</v>
      </c>
      <c r="M277">
        <v>249</v>
      </c>
    </row>
    <row r="278" spans="1:13">
      <c r="A278" s="14" t="str">
        <f>"INSERT `leaf_db`.`"&amp;$A$2&amp;"` ( `" &amp; _xlfn.TEXTJOIN("`,`",FALSE,$B$2:$G$2)&amp;"` ) VALUE (""" &amp; _xlfn.TEXTJOIN(""",""",FALSE,B278:G278) &amp; """);"</f>
        <v>INSERT `leaf_db`.`Product` ( `ProductID`,`SupplierID`,`ProductName`,`Price`,`Quantity`,`Comments` ) VALUE ("30000276","20000023","Fruit spread, Kirkland Signature NW Raspberry","0.13","16","Best by 2/8");</v>
      </c>
      <c r="B278">
        <v>30000276</v>
      </c>
      <c r="C278">
        <v>20000023</v>
      </c>
      <c r="D278" t="s">
        <v>3064</v>
      </c>
      <c r="E278" s="9">
        <v>0.13</v>
      </c>
      <c r="F278">
        <v>16</v>
      </c>
      <c r="G278" t="str">
        <f>"Best by "&amp;J278&amp;"/"&amp;I278</f>
        <v>Best by 2/8</v>
      </c>
      <c r="I278">
        <v>8</v>
      </c>
      <c r="J278">
        <v>2</v>
      </c>
      <c r="K278">
        <v>0.19850709546086009</v>
      </c>
      <c r="L278">
        <v>0.90770566803273023</v>
      </c>
      <c r="M278">
        <v>348</v>
      </c>
    </row>
    <row r="279" spans="1:13">
      <c r="A279" s="14" t="str">
        <f>"INSERT `leaf_db`.`"&amp;$A$2&amp;"` ( `" &amp; _xlfn.TEXTJOIN("`,`",FALSE,$B$2:$G$2)&amp;"` ) VALUE (""" &amp; _xlfn.TEXTJOIN(""",""",FALSE,B279:G279) &amp; """);"</f>
        <v>INSERT `leaf_db`.`Product` ( `ProductID`,`SupplierID`,`ProductName`,`Price`,`Quantity`,`Comments` ) VALUE ("30000277","20000023","Gravy, McCormick Brown Gravy mix","0.2","3","Best by 4/5");</v>
      </c>
      <c r="B279">
        <v>30000277</v>
      </c>
      <c r="C279">
        <v>20000023</v>
      </c>
      <c r="D279" t="s">
        <v>3069</v>
      </c>
      <c r="E279" s="9">
        <v>0.2</v>
      </c>
      <c r="F279">
        <v>3</v>
      </c>
      <c r="G279" t="str">
        <f>"Best by "&amp;J279&amp;"/"&amp;I279</f>
        <v>Best by 4/5</v>
      </c>
      <c r="I279">
        <v>5</v>
      </c>
      <c r="J279">
        <v>4</v>
      </c>
      <c r="K279">
        <v>0.12090400058082162</v>
      </c>
      <c r="L279">
        <v>0.44658467477250863</v>
      </c>
      <c r="M279">
        <v>350</v>
      </c>
    </row>
    <row r="280" spans="1:13">
      <c r="A280" s="14" t="str">
        <f>"INSERT `leaf_db`.`"&amp;$A$2&amp;"` ( `" &amp; _xlfn.TEXTJOIN("`,`",FALSE,$B$2:$G$2)&amp;"` ) VALUE (""" &amp; _xlfn.TEXTJOIN(""",""",FALSE,B280:G280) &amp; """);"</f>
        <v>INSERT `leaf_db`.`Product` ( `ProductID`,`SupplierID`,`ProductName`,`Price`,`Quantity`,`Comments` ) VALUE ("30000278","20000023","Gum and Mints, Trident Mint Variety","0.68","10","Best by 9/11");</v>
      </c>
      <c r="B280">
        <v>30000278</v>
      </c>
      <c r="C280">
        <v>20000023</v>
      </c>
      <c r="D280" t="s">
        <v>3074</v>
      </c>
      <c r="E280" s="9">
        <v>0.68</v>
      </c>
      <c r="F280">
        <v>10</v>
      </c>
      <c r="G280" t="str">
        <f>"Best by "&amp;J280&amp;"/"&amp;I280</f>
        <v>Best by 9/11</v>
      </c>
      <c r="I280">
        <v>11</v>
      </c>
      <c r="J280">
        <v>9</v>
      </c>
      <c r="K280">
        <v>0.12648758205391131</v>
      </c>
      <c r="L280">
        <v>0.70973939070108261</v>
      </c>
      <c r="M280">
        <v>13</v>
      </c>
    </row>
    <row r="281" spans="1:13">
      <c r="A281" s="14" t="str">
        <f>"INSERT `leaf_db`.`"&amp;$A$2&amp;"` ( `" &amp; _xlfn.TEXTJOIN("`,`",FALSE,$B$2:$G$2)&amp;"` ) VALUE (""" &amp; _xlfn.TEXTJOIN(""",""",FALSE,B281:G281) &amp; """);"</f>
        <v>INSERT `leaf_db`.`Product` ( `ProductID`,`SupplierID`,`ProductName`,`Price`,`Quantity`,`Comments` ) VALUE ("30000279","20000023","Hash browns, Golden Grill Russet","0.2","17","Best by 7/12");</v>
      </c>
      <c r="B281">
        <v>30000279</v>
      </c>
      <c r="C281">
        <v>20000023</v>
      </c>
      <c r="D281" t="s">
        <v>3078</v>
      </c>
      <c r="E281" s="9">
        <v>0.2</v>
      </c>
      <c r="F281">
        <v>17</v>
      </c>
      <c r="G281" t="str">
        <f>"Best by "&amp;J281&amp;"/"&amp;I281</f>
        <v>Best by 7/12</v>
      </c>
      <c r="I281">
        <v>12</v>
      </c>
      <c r="J281">
        <v>7</v>
      </c>
      <c r="K281">
        <v>5.2642050147811204E-2</v>
      </c>
      <c r="L281">
        <v>6.3879325606392312E-2</v>
      </c>
      <c r="M281">
        <v>420</v>
      </c>
    </row>
    <row r="282" spans="1:13">
      <c r="A282" s="14" t="str">
        <f>"INSERT `leaf_db`.`"&amp;$A$2&amp;"` ( `" &amp; _xlfn.TEXTJOIN("`,`",FALSE,$B$2:$G$2)&amp;"` ) VALUE (""" &amp; _xlfn.TEXTJOIN(""",""",FALSE,B282:G282) &amp; """);"</f>
        <v>INSERT `leaf_db`.`Product` ( `ProductID`,`SupplierID`,`ProductName`,`Price`,`Quantity`,`Comments` ) VALUE ("30000280","20000023","Hazelnut Spread, Nutella and Go","0.87","1","Best by 11/1");</v>
      </c>
      <c r="B282">
        <v>30000280</v>
      </c>
      <c r="C282">
        <v>20000023</v>
      </c>
      <c r="D282" t="s">
        <v>3084</v>
      </c>
      <c r="E282" s="9">
        <v>0.87</v>
      </c>
      <c r="F282">
        <v>1</v>
      </c>
      <c r="G282" t="str">
        <f>"Best by "&amp;J282&amp;"/"&amp;I282</f>
        <v>Best by 11/1</v>
      </c>
      <c r="I282">
        <v>1</v>
      </c>
      <c r="J282">
        <v>11</v>
      </c>
      <c r="K282">
        <v>0.4686345761926799</v>
      </c>
      <c r="L282">
        <v>0.85120651684379689</v>
      </c>
      <c r="M282">
        <v>82</v>
      </c>
    </row>
    <row r="283" spans="1:13">
      <c r="A283" s="14" t="str">
        <f>"INSERT `leaf_db`.`"&amp;$A$2&amp;"` ( `" &amp; _xlfn.TEXTJOIN("`,`",FALSE,$B$2:$G$2)&amp;"` ) VALUE (""" &amp; _xlfn.TEXTJOIN(""",""",FALSE,B283:G283) &amp; """);"</f>
        <v>INSERT `leaf_db`.`Product` ( `ProductID`,`SupplierID`,`ProductName`,`Price`,`Quantity`,`Comments` ) VALUE ("30000281","20000023","Hot sauce, Frank's Red Hot","0.14","8","Best by 8/27");</v>
      </c>
      <c r="B283">
        <v>30000281</v>
      </c>
      <c r="C283">
        <v>20000023</v>
      </c>
      <c r="D283" t="s">
        <v>3091</v>
      </c>
      <c r="E283" s="9">
        <v>0.14000000000000001</v>
      </c>
      <c r="F283">
        <v>8</v>
      </c>
      <c r="G283" t="str">
        <f>"Best by "&amp;J283&amp;"/"&amp;I283</f>
        <v>Best by 8/27</v>
      </c>
      <c r="I283">
        <v>27</v>
      </c>
      <c r="J283">
        <v>8</v>
      </c>
      <c r="K283">
        <v>0.23394447449640365</v>
      </c>
      <c r="L283">
        <v>0.24582894194244864</v>
      </c>
      <c r="M283">
        <v>190</v>
      </c>
    </row>
    <row r="284" spans="1:13">
      <c r="A284" s="14" t="str">
        <f>"INSERT `leaf_db`.`"&amp;$A$2&amp;"` ( `" &amp; _xlfn.TEXTJOIN("`,`",FALSE,$B$2:$G$2)&amp;"` ) VALUE (""" &amp; _xlfn.TEXTJOIN(""",""",FALSE,B284:G284) &amp; """);"</f>
        <v>INSERT `leaf_db`.`Product` ( `ProductID`,`SupplierID`,`ProductName`,`Price`,`Quantity`,`Comments` ) VALUE ("30000282","20000023","Jerky, Hempler's Landjaeger","0.6","15","Best by 8/9");</v>
      </c>
      <c r="B284">
        <v>30000282</v>
      </c>
      <c r="C284">
        <v>20000023</v>
      </c>
      <c r="D284" t="s">
        <v>3095</v>
      </c>
      <c r="E284" s="9">
        <v>0.6</v>
      </c>
      <c r="F284">
        <v>15</v>
      </c>
      <c r="G284" t="str">
        <f>"Best by "&amp;J284&amp;"/"&amp;I284</f>
        <v>Best by 8/9</v>
      </c>
      <c r="I284">
        <v>9</v>
      </c>
      <c r="J284">
        <v>8</v>
      </c>
      <c r="K284">
        <v>0.35242089854639225</v>
      </c>
      <c r="L284">
        <v>0.99095066504368379</v>
      </c>
      <c r="M284">
        <v>571</v>
      </c>
    </row>
    <row r="285" spans="1:13">
      <c r="A285" s="14" t="str">
        <f>"INSERT `leaf_db`.`"&amp;$A$2&amp;"` ( `" &amp; _xlfn.TEXTJOIN("`,`",FALSE,$B$2:$G$2)&amp;"` ) VALUE (""" &amp; _xlfn.TEXTJOIN(""",""",FALSE,B285:G285) &amp; """);"</f>
        <v>INSERT `leaf_db`.`Product` ( `ProductID`,`SupplierID`,`ProductName`,`Price`,`Quantity`,`Comments` ) VALUE ("30000283","20000023","Jerky, Oberto Beef Pepperoni sticks","0.54","14","Best by 12/13");</v>
      </c>
      <c r="B285">
        <v>30000283</v>
      </c>
      <c r="C285">
        <v>20000023</v>
      </c>
      <c r="D285" t="s">
        <v>3101</v>
      </c>
      <c r="E285" s="9">
        <v>0.54</v>
      </c>
      <c r="F285">
        <v>14</v>
      </c>
      <c r="G285" t="str">
        <f>"Best by "&amp;J285&amp;"/"&amp;I285</f>
        <v>Best by 12/13</v>
      </c>
      <c r="I285">
        <v>13</v>
      </c>
      <c r="J285">
        <v>12</v>
      </c>
      <c r="K285">
        <v>7.8906934018575958E-2</v>
      </c>
      <c r="L285">
        <v>0.33282836669910731</v>
      </c>
      <c r="M285">
        <v>246</v>
      </c>
    </row>
    <row r="286" spans="1:13">
      <c r="A286" s="14" t="str">
        <f>"INSERT `leaf_db`.`"&amp;$A$2&amp;"` ( `" &amp; _xlfn.TEXTJOIN("`,`",FALSE,$B$2:$G$2)&amp;"` ) VALUE (""" &amp; _xlfn.TEXTJOIN(""",""",FALSE,B286:G286) &amp; """);"</f>
        <v>INSERT `leaf_db`.`Product` ( `ProductID`,`SupplierID`,`ProductName`,`Price`,`Quantity`,`Comments` ) VALUE ("30000284","20000023","Jerky, Oberto Teriyaki Beef","0.83","4","");</v>
      </c>
      <c r="B286">
        <v>30000284</v>
      </c>
      <c r="C286">
        <v>20000023</v>
      </c>
      <c r="D286" t="s">
        <v>3103</v>
      </c>
      <c r="E286" s="9">
        <v>0.83</v>
      </c>
      <c r="F286">
        <v>4</v>
      </c>
      <c r="K286">
        <v>0.79741263427438325</v>
      </c>
      <c r="L286">
        <v>0.48445129072377202</v>
      </c>
      <c r="M286">
        <v>544</v>
      </c>
    </row>
    <row r="287" spans="1:13">
      <c r="A287" s="14" t="str">
        <f>"INSERT `leaf_db`.`"&amp;$A$2&amp;"` ( `" &amp; _xlfn.TEXTJOIN("`,`",FALSE,$B$2:$G$2)&amp;"` ) VALUE (""" &amp; _xlfn.TEXTJOIN(""",""",FALSE,B287:G287) &amp; """);"</f>
        <v>INSERT `leaf_db`.`Product` ( `ProductID`,`SupplierID`,`ProductName`,`Price`,`Quantity`,`Comments` ) VALUE ("30000285","20000023","Jerky, Oberto Variety","1","7","Best by 2/1");</v>
      </c>
      <c r="B287">
        <v>30000285</v>
      </c>
      <c r="C287">
        <v>20000023</v>
      </c>
      <c r="D287" t="s">
        <v>3104</v>
      </c>
      <c r="E287" s="9">
        <v>1</v>
      </c>
      <c r="F287">
        <v>7</v>
      </c>
      <c r="G287" t="str">
        <f>"Best by "&amp;J287&amp;"/"&amp;I287</f>
        <v>Best by 2/1</v>
      </c>
      <c r="I287">
        <v>1</v>
      </c>
      <c r="J287">
        <v>2</v>
      </c>
      <c r="K287">
        <v>0.60347171420759038</v>
      </c>
      <c r="L287">
        <v>8.7076196313431109E-2</v>
      </c>
      <c r="M287">
        <v>417</v>
      </c>
    </row>
    <row r="288" spans="1:13">
      <c r="A288" s="14" t="str">
        <f>"INSERT `leaf_db`.`"&amp;$A$2&amp;"` ( `" &amp; _xlfn.TEXTJOIN("`,`",FALSE,$B$2:$G$2)&amp;"` ) VALUE (""" &amp; _xlfn.TEXTJOIN(""",""",FALSE,B288:G288) &amp; """);"</f>
        <v>INSERT `leaf_db`.`Product` ( `ProductID`,`SupplierID`,`ProductName`,`Price`,`Quantity`,`Comments` ) VALUE ("30000286","20000023","Jerky, Tillamook Zero Sugar","1.24","1","Best by 6/31");</v>
      </c>
      <c r="B288">
        <v>30000286</v>
      </c>
      <c r="C288">
        <v>20000023</v>
      </c>
      <c r="D288" t="s">
        <v>3107</v>
      </c>
      <c r="E288" s="9">
        <v>1.24</v>
      </c>
      <c r="F288">
        <v>1</v>
      </c>
      <c r="G288" t="str">
        <f>"Best by "&amp;J288&amp;"/"&amp;I288</f>
        <v>Best by 6/31</v>
      </c>
      <c r="I288">
        <v>31</v>
      </c>
      <c r="J288">
        <v>6</v>
      </c>
      <c r="K288">
        <v>5.1998716951194623E-2</v>
      </c>
      <c r="L288">
        <v>0.91564864523763712</v>
      </c>
      <c r="M288">
        <v>585</v>
      </c>
    </row>
    <row r="289" spans="1:13">
      <c r="A289" s="14" t="str">
        <f>"INSERT `leaf_db`.`"&amp;$A$2&amp;"` ( `" &amp; _xlfn.TEXTJOIN("`,`",FALSE,$B$2:$G$2)&amp;"` ) VALUE (""" &amp; _xlfn.TEXTJOIN(""",""",FALSE,B289:G289) &amp; """);"</f>
        <v>INSERT `leaf_db`.`Product` ( `ProductID`,`SupplierID`,`ProductName`,`Price`,`Quantity`,`Comments` ) VALUE ("30000287","20000024","Lupin bean, Carrington Farms ground","0.25","8","");</v>
      </c>
      <c r="B289">
        <v>30000287</v>
      </c>
      <c r="C289">
        <v>20000024</v>
      </c>
      <c r="D289" t="s">
        <v>3113</v>
      </c>
      <c r="E289" s="9">
        <v>0.25</v>
      </c>
      <c r="F289">
        <v>8</v>
      </c>
      <c r="K289">
        <v>0.66940301701646587</v>
      </c>
      <c r="L289">
        <v>0.17357763092989908</v>
      </c>
      <c r="M289">
        <v>511</v>
      </c>
    </row>
    <row r="290" spans="1:13">
      <c r="A290" s="14" t="str">
        <f>"INSERT `leaf_db`.`"&amp;$A$2&amp;"` ( `" &amp; _xlfn.TEXTJOIN("`,`",FALSE,$B$2:$G$2)&amp;"` ) VALUE (""" &amp; _xlfn.TEXTJOIN(""",""",FALSE,B290:G290) &amp; """);"</f>
        <v>INSERT `leaf_db`.`Product` ( `ProductID`,`SupplierID`,`ProductName`,`Price`,`Quantity`,`Comments` ) VALUE ("30000288","20000024","Mac and Cheese, Annies, Organic","1.12","15","Best by 8/2");</v>
      </c>
      <c r="B290">
        <v>30000288</v>
      </c>
      <c r="C290">
        <v>20000024</v>
      </c>
      <c r="D290" t="s">
        <v>3114</v>
      </c>
      <c r="E290" s="9">
        <v>1.1200000000000001</v>
      </c>
      <c r="F290">
        <v>15</v>
      </c>
      <c r="G290" t="str">
        <f>"Best by "&amp;J290&amp;"/"&amp;I290</f>
        <v>Best by 8/2</v>
      </c>
      <c r="I290">
        <v>2</v>
      </c>
      <c r="J290">
        <v>8</v>
      </c>
      <c r="K290">
        <v>0.18523905079582292</v>
      </c>
      <c r="L290">
        <v>0.71838477375494481</v>
      </c>
      <c r="M290">
        <v>386</v>
      </c>
    </row>
    <row r="291" spans="1:13">
      <c r="A291" s="14" t="str">
        <f>"INSERT `leaf_db`.`"&amp;$A$2&amp;"` ( `" &amp; _xlfn.TEXTJOIN("`,`",FALSE,$B$2:$G$2)&amp;"` ) VALUE (""" &amp; _xlfn.TEXTJOIN(""",""",FALSE,B291:G291) &amp; """);"</f>
        <v>INSERT `leaf_db`.`Product` ( `ProductID`,`SupplierID`,`ProductName`,`Price`,`Quantity`,`Comments` ) VALUE ("30000289","20000024","Mac and Cheese, Kraft","0.78","18","Best by 5/11");</v>
      </c>
      <c r="B291">
        <v>30000289</v>
      </c>
      <c r="C291">
        <v>20000024</v>
      </c>
      <c r="D291" t="s">
        <v>3116</v>
      </c>
      <c r="E291" s="9">
        <v>0.78</v>
      </c>
      <c r="F291">
        <v>18</v>
      </c>
      <c r="G291" t="str">
        <f>"Best by "&amp;J291&amp;"/"&amp;I291</f>
        <v>Best by 5/11</v>
      </c>
      <c r="I291">
        <v>11</v>
      </c>
      <c r="J291">
        <v>5</v>
      </c>
      <c r="K291">
        <v>0.36034042519070431</v>
      </c>
      <c r="L291">
        <v>0.21889337205877368</v>
      </c>
      <c r="M291">
        <v>136</v>
      </c>
    </row>
    <row r="292" spans="1:13">
      <c r="A292" s="14" t="str">
        <f>"INSERT `leaf_db`.`"&amp;$A$2&amp;"` ( `" &amp; _xlfn.TEXTJOIN("`,`",FALSE,$B$2:$G$2)&amp;"` ) VALUE (""" &amp; _xlfn.TEXTJOIN(""",""",FALSE,B292:G292) &amp; """);"</f>
        <v>INSERT `leaf_db`.`Product` ( `ProductID`,`SupplierID`,`ProductName`,`Price`,`Quantity`,`Comments` ) VALUE ("30000290","20000024","Mac and Cheese, Kraft Easy Mac","0.75","1","Best by 7/6");</v>
      </c>
      <c r="B292">
        <v>30000290</v>
      </c>
      <c r="C292">
        <v>20000024</v>
      </c>
      <c r="D292" t="s">
        <v>3120</v>
      </c>
      <c r="E292" s="9">
        <v>0.75</v>
      </c>
      <c r="F292">
        <v>1</v>
      </c>
      <c r="G292" t="str">
        <f>"Best by "&amp;J292&amp;"/"&amp;I292</f>
        <v>Best by 7/6</v>
      </c>
      <c r="I292">
        <v>6</v>
      </c>
      <c r="J292">
        <v>7</v>
      </c>
      <c r="K292">
        <v>0.25755390984671755</v>
      </c>
      <c r="L292">
        <v>0.92865536737440091</v>
      </c>
      <c r="M292">
        <v>402</v>
      </c>
    </row>
    <row r="293" spans="1:13">
      <c r="A293" s="14" t="str">
        <f>"INSERT `leaf_db`.`"&amp;$A$2&amp;"` ( `" &amp; _xlfn.TEXTJOIN("`,`",FALSE,$B$2:$G$2)&amp;"` ) VALUE (""" &amp; _xlfn.TEXTJOIN(""",""",FALSE,B293:G293) &amp; """);"</f>
        <v>INSERT `leaf_db`.`Product` ( `ProductID`,`SupplierID`,`ProductName`,`Price`,`Quantity`,`Comments` ) VALUE ("30000291","20000024","Macadamia nuts, Kirkland Signature dry roasted","13.93","13","Best by 3/10");</v>
      </c>
      <c r="B293">
        <v>30000291</v>
      </c>
      <c r="C293">
        <v>20000024</v>
      </c>
      <c r="D293" t="s">
        <v>3122</v>
      </c>
      <c r="E293" s="9">
        <v>13.93</v>
      </c>
      <c r="F293">
        <v>13</v>
      </c>
      <c r="G293" t="str">
        <f>"Best by "&amp;J293&amp;"/"&amp;I293</f>
        <v>Best by 3/10</v>
      </c>
      <c r="I293">
        <v>10</v>
      </c>
      <c r="J293">
        <v>3</v>
      </c>
      <c r="K293">
        <v>0.40835126025767454</v>
      </c>
      <c r="L293">
        <v>0.62561699308548868</v>
      </c>
      <c r="M293">
        <v>447</v>
      </c>
    </row>
    <row r="294" spans="1:13">
      <c r="A294" s="14" t="str">
        <f>"INSERT `leaf_db`.`"&amp;$A$2&amp;"` ( `" &amp; _xlfn.TEXTJOIN("`,`",FALSE,$B$2:$G$2)&amp;"` ) VALUE (""" &amp; _xlfn.TEXTJOIN(""",""",FALSE,B294:G294) &amp; """);"</f>
        <v>INSERT `leaf_db`.`Product` ( `ProductID`,`SupplierID`,`ProductName`,`Price`,`Quantity`,`Comments` ) VALUE ("30000292","20000024","Madras Lentils, Tasty Bite","0.16","3","Best by 10/29");</v>
      </c>
      <c r="B294">
        <v>30000292</v>
      </c>
      <c r="C294">
        <v>20000024</v>
      </c>
      <c r="D294" t="s">
        <v>3124</v>
      </c>
      <c r="E294" s="9">
        <v>0.16</v>
      </c>
      <c r="F294">
        <v>3</v>
      </c>
      <c r="G294" t="str">
        <f>"Best by "&amp;J294&amp;"/"&amp;I294</f>
        <v>Best by 10/29</v>
      </c>
      <c r="I294">
        <v>29</v>
      </c>
      <c r="J294">
        <v>10</v>
      </c>
      <c r="K294">
        <v>0.62779545278511995</v>
      </c>
      <c r="L294">
        <v>0.14289993924176758</v>
      </c>
      <c r="M294">
        <v>309</v>
      </c>
    </row>
    <row r="295" spans="1:13">
      <c r="A295" s="14" t="str">
        <f>"INSERT `leaf_db`.`"&amp;$A$2&amp;"` ( `" &amp; _xlfn.TEXTJOIN("`,`",FALSE,$B$2:$G$2)&amp;"` ) VALUE (""" &amp; _xlfn.TEXTJOIN(""",""",FALSE,B295:G295) &amp; """);"</f>
        <v>INSERT `leaf_db`.`Product` ( `ProductID`,`SupplierID`,`ProductName`,`Price`,`Quantity`,`Comments` ) VALUE ("30000293","20000024","Mayonnaise, Chosen Foods Avocado Oil","0.29","3","Best by 2/26");</v>
      </c>
      <c r="B295">
        <v>30000293</v>
      </c>
      <c r="C295">
        <v>20000024</v>
      </c>
      <c r="D295" t="s">
        <v>3130</v>
      </c>
      <c r="E295" s="9">
        <v>0.28999999999999998</v>
      </c>
      <c r="F295">
        <v>3</v>
      </c>
      <c r="G295" t="str">
        <f>"Best by "&amp;J295&amp;"/"&amp;I295</f>
        <v>Best by 2/26</v>
      </c>
      <c r="I295">
        <v>26</v>
      </c>
      <c r="J295">
        <v>2</v>
      </c>
      <c r="K295">
        <v>0.24601661829148802</v>
      </c>
      <c r="L295">
        <v>0.83660975347167255</v>
      </c>
      <c r="M295">
        <v>377</v>
      </c>
    </row>
    <row r="296" spans="1:13">
      <c r="A296" s="14" t="str">
        <f>"INSERT `leaf_db`.`"&amp;$A$2&amp;"` ( `" &amp; _xlfn.TEXTJOIN("`,`",FALSE,$B$2:$G$2)&amp;"` ) VALUE (""" &amp; _xlfn.TEXTJOIN(""",""",FALSE,B296:G296) &amp; """);"</f>
        <v>INSERT `leaf_db`.`Product` ( `ProductID`,`SupplierID`,`ProductName`,`Price`,`Quantity`,`Comments` ) VALUE ("30000294","20000025","Mixed nuts, Kirkland Signature snacking nuts","5.53","1","");</v>
      </c>
      <c r="B296">
        <v>30000294</v>
      </c>
      <c r="C296">
        <v>20000025</v>
      </c>
      <c r="D296" t="s">
        <v>3133</v>
      </c>
      <c r="E296" s="9">
        <v>5.53</v>
      </c>
      <c r="F296">
        <v>1</v>
      </c>
      <c r="K296">
        <v>0.80713926396529334</v>
      </c>
      <c r="L296">
        <v>0.33101003215812708</v>
      </c>
      <c r="M296">
        <v>288</v>
      </c>
    </row>
    <row r="297" spans="1:13">
      <c r="A297" s="14" t="str">
        <f>"INSERT `leaf_db`.`"&amp;$A$2&amp;"` ( `" &amp; _xlfn.TEXTJOIN("`,`",FALSE,$B$2:$G$2)&amp;"` ) VALUE (""" &amp; _xlfn.TEXTJOIN(""",""",FALSE,B297:G297) &amp; """);"</f>
        <v>INSERT `leaf_db`.`Product` ( `ProductID`,`SupplierID`,`ProductName`,`Price`,`Quantity`,`Comments` ) VALUE ("30000295","20000025","Mixed nuts, Kirkland Signature unsalted","6.4","5","Best by 1/2");</v>
      </c>
      <c r="B297">
        <v>30000295</v>
      </c>
      <c r="C297">
        <v>20000025</v>
      </c>
      <c r="D297" t="s">
        <v>3136</v>
      </c>
      <c r="E297" s="9">
        <v>6.4</v>
      </c>
      <c r="F297">
        <v>5</v>
      </c>
      <c r="G297" t="str">
        <f>"Best by "&amp;J297&amp;"/"&amp;I297</f>
        <v>Best by 1/2</v>
      </c>
      <c r="I297">
        <v>2</v>
      </c>
      <c r="J297">
        <v>1</v>
      </c>
      <c r="K297">
        <v>0.30739350516663966</v>
      </c>
      <c r="L297">
        <v>0.30289375606741331</v>
      </c>
      <c r="M297">
        <v>439</v>
      </c>
    </row>
    <row r="298" spans="1:13">
      <c r="A298" s="14" t="str">
        <f>"INSERT `leaf_db`.`"&amp;$A$2&amp;"` ( `" &amp; _xlfn.TEXTJOIN("`,`",FALSE,$B$2:$G$2)&amp;"` ) VALUE (""" &amp; _xlfn.TEXTJOIN(""",""",FALSE,B298:G298) &amp; """);"</f>
        <v>INSERT `leaf_db`.`Product` ( `ProductID`,`SupplierID`,`ProductName`,`Price`,`Quantity`,`Comments` ) VALUE ("30000296","20000025","Nut butter, Kirkland Signature with seeds","0.3","12","");</v>
      </c>
      <c r="B298">
        <v>30000296</v>
      </c>
      <c r="C298">
        <v>20000025</v>
      </c>
      <c r="D298" t="s">
        <v>3143</v>
      </c>
      <c r="E298" s="9">
        <v>0.3</v>
      </c>
      <c r="F298">
        <v>12</v>
      </c>
      <c r="K298">
        <v>0.99608442513537609</v>
      </c>
      <c r="L298">
        <v>9.7346397813583563E-2</v>
      </c>
      <c r="M298">
        <v>481</v>
      </c>
    </row>
    <row r="299" spans="1:13">
      <c r="A299" s="14" t="str">
        <f>"INSERT `leaf_db`.`"&amp;$A$2&amp;"` ( `" &amp; _xlfn.TEXTJOIN("`,`",FALSE,$B$2:$G$2)&amp;"` ) VALUE (""" &amp; _xlfn.TEXTJOIN(""",""",FALSE,B299:G299) &amp; """);"</f>
        <v>INSERT `leaf_db`.`Product` ( `ProductID`,`SupplierID`,`ProductName`,`Price`,`Quantity`,`Comments` ) VALUE ("30000297","20000025","Olives, Black Pearl, extra-large pitted","0.2","6","Best by 2/8");</v>
      </c>
      <c r="B299">
        <v>30000297</v>
      </c>
      <c r="C299">
        <v>20000025</v>
      </c>
      <c r="D299" t="s">
        <v>3148</v>
      </c>
      <c r="E299" s="9">
        <v>0.2</v>
      </c>
      <c r="F299">
        <v>6</v>
      </c>
      <c r="G299" t="str">
        <f>"Best by "&amp;J299&amp;"/"&amp;I299</f>
        <v>Best by 2/8</v>
      </c>
      <c r="I299">
        <v>8</v>
      </c>
      <c r="J299">
        <v>2</v>
      </c>
      <c r="K299">
        <v>0.37305475307198355</v>
      </c>
      <c r="L299">
        <v>0.40992772723015314</v>
      </c>
      <c r="M299">
        <v>227</v>
      </c>
    </row>
    <row r="300" spans="1:13">
      <c r="A300" s="14" t="str">
        <f>"INSERT `leaf_db`.`"&amp;$A$2&amp;"` ( `" &amp; _xlfn.TEXTJOIN("`,`",FALSE,$B$2:$G$2)&amp;"` ) VALUE (""" &amp; _xlfn.TEXTJOIN(""",""",FALSE,B300:G300) &amp; """);"</f>
        <v>INSERT `leaf_db`.`Product` ( `ProductID`,`SupplierID`,`ProductName`,`Price`,`Quantity`,`Comments` ) VALUE ("30000298","20000025","Oil, Avocado, Chosen Foods spray","1.27","17","");</v>
      </c>
      <c r="B300">
        <v>30000298</v>
      </c>
      <c r="C300">
        <v>20000025</v>
      </c>
      <c r="D300" t="s">
        <v>3160</v>
      </c>
      <c r="E300" s="9">
        <v>1.27</v>
      </c>
      <c r="F300">
        <v>17</v>
      </c>
      <c r="K300">
        <v>0.97255857559737768</v>
      </c>
      <c r="L300">
        <v>0.48549861012302475</v>
      </c>
      <c r="M300">
        <v>567</v>
      </c>
    </row>
    <row r="301" spans="1:13">
      <c r="A301" s="14" t="str">
        <f>"INSERT `leaf_db`.`"&amp;$A$2&amp;"` ( `" &amp; _xlfn.TEXTJOIN("`,`",FALSE,$B$2:$G$2)&amp;"` ) VALUE (""" &amp; _xlfn.TEXTJOIN(""",""",FALSE,B301:G301) &amp; """);"</f>
        <v>INSERT `leaf_db`.`Product` ( `ProductID`,`SupplierID`,`ProductName`,`Price`,`Quantity`,`Comments` ) VALUE ("30000299","20000025","Oil, Coconut, Kirkland Signature organic","0.17","4","Best by 6/3");</v>
      </c>
      <c r="B301">
        <v>30000299</v>
      </c>
      <c r="C301">
        <v>20000025</v>
      </c>
      <c r="D301" t="s">
        <v>3168</v>
      </c>
      <c r="E301" s="9">
        <v>0.17</v>
      </c>
      <c r="F301">
        <v>4</v>
      </c>
      <c r="G301" t="str">
        <f>"Best by "&amp;J301&amp;"/"&amp;I301</f>
        <v>Best by 6/3</v>
      </c>
      <c r="I301">
        <v>3</v>
      </c>
      <c r="J301">
        <v>6</v>
      </c>
      <c r="K301">
        <v>0.10870874867132319</v>
      </c>
      <c r="L301">
        <v>0.60603321339848082</v>
      </c>
      <c r="M301">
        <v>487</v>
      </c>
    </row>
    <row r="302" spans="1:13">
      <c r="A302" s="14" t="str">
        <f>"INSERT `leaf_db`.`"&amp;$A$2&amp;"` ( `" &amp; _xlfn.TEXTJOIN("`,`",FALSE,$B$2:$G$2)&amp;"` ) VALUE (""" &amp; _xlfn.TEXTJOIN(""",""",FALSE,B302:G302) &amp; """);"</f>
        <v>INSERT `leaf_db`.`Product` ( `ProductID`,`SupplierID`,`ProductName`,`Price`,`Quantity`,`Comments` ) VALUE ("30000300","20000025","Oil, Corn, Mazola","7.27","13","Best by 5/18");</v>
      </c>
      <c r="B302">
        <v>30000300</v>
      </c>
      <c r="C302">
        <v>20000025</v>
      </c>
      <c r="D302" t="s">
        <v>3171</v>
      </c>
      <c r="E302" s="9">
        <v>7.27</v>
      </c>
      <c r="F302">
        <v>13</v>
      </c>
      <c r="G302" t="str">
        <f>"Best by "&amp;J302&amp;"/"&amp;I302</f>
        <v>Best by 5/18</v>
      </c>
      <c r="I302">
        <v>18</v>
      </c>
      <c r="J302">
        <v>5</v>
      </c>
      <c r="K302">
        <v>6.4899110766286627E-2</v>
      </c>
      <c r="L302">
        <v>0.67618080683478343</v>
      </c>
      <c r="M302">
        <v>524</v>
      </c>
    </row>
    <row r="303" spans="1:13">
      <c r="A303" s="14" t="str">
        <f>"INSERT `leaf_db`.`"&amp;$A$2&amp;"` ( `" &amp; _xlfn.TEXTJOIN("`,`",FALSE,$B$2:$G$2)&amp;"` ) VALUE (""" &amp; _xlfn.TEXTJOIN(""",""",FALSE,B303:G303) &amp; """);"</f>
        <v>INSERT `leaf_db`.`Product` ( `ProductID`,`SupplierID`,`ProductName`,`Price`,`Quantity`,`Comments` ) VALUE ("30000301","20000025","Oil, Olive extra virgin, Kirkland Signature Italian","8","1","Best by 6/13");</v>
      </c>
      <c r="B303">
        <v>30000301</v>
      </c>
      <c r="C303">
        <v>20000025</v>
      </c>
      <c r="D303" t="s">
        <v>3184</v>
      </c>
      <c r="E303" s="9">
        <v>8</v>
      </c>
      <c r="F303">
        <v>1</v>
      </c>
      <c r="G303" t="str">
        <f>"Best by "&amp;J303&amp;"/"&amp;I303</f>
        <v>Best by 6/13</v>
      </c>
      <c r="I303">
        <v>13</v>
      </c>
      <c r="J303">
        <v>6</v>
      </c>
      <c r="K303">
        <v>0.13316163788703517</v>
      </c>
      <c r="L303">
        <v>0.9818756525703648</v>
      </c>
      <c r="M303">
        <v>430</v>
      </c>
    </row>
    <row r="304" spans="1:13">
      <c r="A304" s="14" t="str">
        <f>"INSERT `leaf_db`.`"&amp;$A$2&amp;"` ( `" &amp; _xlfn.TEXTJOIN("`,`",FALSE,$B$2:$G$2)&amp;"` ) VALUE (""" &amp; _xlfn.TEXTJOIN(""",""",FALSE,B304:G304) &amp; """);"</f>
        <v>INSERT `leaf_db`.`Product` ( `ProductID`,`SupplierID`,`ProductName`,`Price`,`Quantity`,`Comments` ) VALUE ("30000302","20000025","Oil, Olive extra virgin, Kirkland Signature Tuscan","13.69","2","");</v>
      </c>
      <c r="B304">
        <v>30000302</v>
      </c>
      <c r="C304">
        <v>20000025</v>
      </c>
      <c r="D304" t="s">
        <v>3187</v>
      </c>
      <c r="E304" s="9">
        <v>13.69</v>
      </c>
      <c r="F304">
        <v>2</v>
      </c>
      <c r="K304">
        <v>0.85860284926991803</v>
      </c>
      <c r="L304">
        <v>0.31561982136926925</v>
      </c>
      <c r="M304">
        <v>126</v>
      </c>
    </row>
    <row r="305" spans="1:13">
      <c r="A305" s="14" t="str">
        <f>"INSERT `leaf_db`.`"&amp;$A$2&amp;"` ( `" &amp; _xlfn.TEXTJOIN("`,`",FALSE,$B$2:$G$2)&amp;"` ) VALUE (""" &amp; _xlfn.TEXTJOIN(""",""",FALSE,B305:G305) &amp; """);"</f>
        <v>INSERT `leaf_db`.`Product` ( `ProductID`,`SupplierID`,`ProductName`,`Price`,`Quantity`,`Comments` ) VALUE ("30000303","20000025","Oil, Soybean, Kirkland Signature","4.56","4","Best by 2/23");</v>
      </c>
      <c r="B305">
        <v>30000303</v>
      </c>
      <c r="C305">
        <v>20000025</v>
      </c>
      <c r="D305" t="s">
        <v>3189</v>
      </c>
      <c r="E305" s="9">
        <v>4.5599999999999996</v>
      </c>
      <c r="F305">
        <v>4</v>
      </c>
      <c r="G305" t="str">
        <f>"Best by "&amp;J305&amp;"/"&amp;I305</f>
        <v>Best by 2/23</v>
      </c>
      <c r="I305">
        <v>23</v>
      </c>
      <c r="J305">
        <v>2</v>
      </c>
      <c r="K305">
        <v>0.28340635109804613</v>
      </c>
      <c r="L305">
        <v>0.8478677036193637</v>
      </c>
      <c r="M305">
        <v>72</v>
      </c>
    </row>
    <row r="306" spans="1:13">
      <c r="A306" s="14" t="str">
        <f>"INSERT `leaf_db`.`"&amp;$A$2&amp;"` ( `" &amp; _xlfn.TEXTJOIN("`,`",FALSE,$B$2:$G$2)&amp;"` ) VALUE (""" &amp; _xlfn.TEXTJOIN(""",""",FALSE,B306:G306) &amp; """);"</f>
        <v>INSERT `leaf_db`.`Product` ( `ProductID`,`SupplierID`,`ProductName`,`Price`,`Quantity`,`Comments` ) VALUE ("30000304","20000025","Oil, Vegetable, Kirkland Signature","1.56","6","");</v>
      </c>
      <c r="B306">
        <v>30000304</v>
      </c>
      <c r="C306">
        <v>20000025</v>
      </c>
      <c r="D306" t="s">
        <v>3192</v>
      </c>
      <c r="E306" s="9">
        <v>1.56</v>
      </c>
      <c r="F306">
        <v>6</v>
      </c>
      <c r="K306">
        <v>0.93611606046674201</v>
      </c>
      <c r="L306">
        <v>0.96604808314645252</v>
      </c>
      <c r="M306">
        <v>37</v>
      </c>
    </row>
    <row r="307" spans="1:13">
      <c r="A307" s="14" t="str">
        <f>"INSERT `leaf_db`.`"&amp;$A$2&amp;"` ( `" &amp; _xlfn.TEXTJOIN("`,`",FALSE,$B$2:$G$2)&amp;"` ) VALUE (""" &amp; _xlfn.TEXTJOIN(""",""",FALSE,B307:G307) &amp; """);"</f>
        <v>INSERT `leaf_db`.`Product` ( `ProductID`,`SupplierID`,`ProductName`,`Price`,`Quantity`,`Comments` ) VALUE ("30000305","20000025","Pasta Sauce, Classico Organic Tomato Herb &amp; Spice","0.09","6","Best by 9/1");</v>
      </c>
      <c r="B307">
        <v>30000305</v>
      </c>
      <c r="C307">
        <v>20000025</v>
      </c>
      <c r="D307" t="s">
        <v>3195</v>
      </c>
      <c r="E307" s="9">
        <v>0.09</v>
      </c>
      <c r="F307">
        <v>6</v>
      </c>
      <c r="G307" t="str">
        <f>"Best by "&amp;J307&amp;"/"&amp;I307</f>
        <v>Best by 9/1</v>
      </c>
      <c r="I307">
        <v>1</v>
      </c>
      <c r="J307">
        <v>9</v>
      </c>
      <c r="K307">
        <v>0.40899202076659602</v>
      </c>
      <c r="L307">
        <v>0.73783435922635143</v>
      </c>
      <c r="M307">
        <v>415</v>
      </c>
    </row>
    <row r="308" spans="1:13">
      <c r="A308" s="14" t="str">
        <f>"INSERT `leaf_db`.`"&amp;$A$2&amp;"` ( `" &amp; _xlfn.TEXTJOIN("`,`",FALSE,$B$2:$G$2)&amp;"` ) VALUE (""" &amp; _xlfn.TEXTJOIN(""",""",FALSE,B308:G308) &amp; """);"</f>
        <v>INSERT `leaf_db`.`Product` ( `ProductID`,`SupplierID`,`ProductName`,`Price`,`Quantity`,`Comments` ) VALUE ("30000306","20000025","Pasta sauce, Prego Low Sodium","0.05","12","Best by 7/1");</v>
      </c>
      <c r="B308">
        <v>30000306</v>
      </c>
      <c r="C308">
        <v>20000025</v>
      </c>
      <c r="D308" t="s">
        <v>3197</v>
      </c>
      <c r="E308" s="9">
        <v>0.05</v>
      </c>
      <c r="F308">
        <v>12</v>
      </c>
      <c r="G308" t="str">
        <f>"Best by "&amp;J308&amp;"/"&amp;I308</f>
        <v>Best by 7/1</v>
      </c>
      <c r="I308">
        <v>1</v>
      </c>
      <c r="J308">
        <v>7</v>
      </c>
      <c r="K308">
        <v>0.10815240907567103</v>
      </c>
      <c r="L308">
        <v>0.81859191281730792</v>
      </c>
      <c r="M308">
        <v>221</v>
      </c>
    </row>
    <row r="309" spans="1:13">
      <c r="A309" s="14" t="str">
        <f>"INSERT `leaf_db`.`"&amp;$A$2&amp;"` ( `" &amp; _xlfn.TEXTJOIN("`,`",FALSE,$B$2:$G$2)&amp;"` ) VALUE (""" &amp; _xlfn.TEXTJOIN(""",""",FALSE,B309:G309) &amp; """);"</f>
        <v>INSERT `leaf_db`.`Product` ( `ProductID`,`SupplierID`,`ProductName`,`Price`,`Quantity`,`Comments` ) VALUE ("30000307","20000025","Pasta Sauce, Sonoma Gourmet Kale Pesto w/Cheddar","0.24","9","Best by 11/12");</v>
      </c>
      <c r="B309">
        <v>30000307</v>
      </c>
      <c r="C309">
        <v>20000025</v>
      </c>
      <c r="D309" t="s">
        <v>3201</v>
      </c>
      <c r="E309" s="9">
        <v>0.24</v>
      </c>
      <c r="F309">
        <v>9</v>
      </c>
      <c r="G309" t="str">
        <f>"Best by "&amp;J309&amp;"/"&amp;I309</f>
        <v>Best by 11/12</v>
      </c>
      <c r="I309">
        <v>12</v>
      </c>
      <c r="J309">
        <v>11</v>
      </c>
      <c r="K309">
        <v>0.20768680712488097</v>
      </c>
      <c r="L309">
        <v>0.39101905848955865</v>
      </c>
      <c r="M309">
        <v>325</v>
      </c>
    </row>
    <row r="310" spans="1:13">
      <c r="A310" s="14" t="str">
        <f>"INSERT `leaf_db`.`"&amp;$A$2&amp;"` ( `" &amp; _xlfn.TEXTJOIN("`,`",FALSE,$B$2:$G$2)&amp;"` ) VALUE (""" &amp; _xlfn.TEXTJOIN(""",""",FALSE,B310:G310) &amp; """);"</f>
        <v>INSERT `leaf_db`.`Product` ( `ProductID`,`SupplierID`,`ProductName`,`Price`,`Quantity`,`Comments` ) VALUE ("30000308","20000025","Pasta, Lotus Roots organic brown rice ramen","4.8","5","");</v>
      </c>
      <c r="B310">
        <v>30000308</v>
      </c>
      <c r="C310">
        <v>20000025</v>
      </c>
      <c r="D310" t="s">
        <v>3206</v>
      </c>
      <c r="E310" s="9">
        <v>4.8</v>
      </c>
      <c r="F310">
        <v>5</v>
      </c>
      <c r="K310">
        <v>0.9943508852018248</v>
      </c>
      <c r="L310">
        <v>0.74331776492427282</v>
      </c>
      <c r="M310">
        <v>68</v>
      </c>
    </row>
    <row r="311" spans="1:13">
      <c r="A311" s="14" t="str">
        <f>"INSERT `leaf_db`.`"&amp;$A$2&amp;"` ( `" &amp; _xlfn.TEXTJOIN("`,`",FALSE,$B$2:$G$2)&amp;"` ) VALUE (""" &amp; _xlfn.TEXTJOIN(""",""",FALSE,B311:G311) &amp; """);"</f>
        <v>INSERT `leaf_db`.`Product` ( `ProductID`,`SupplierID`,`ProductName`,`Price`,`Quantity`,`Comments` ) VALUE ("30000309","20000025","Peaches, Kirkland Signature Sliced","0.1","6","Best by 11/13");</v>
      </c>
      <c r="B311">
        <v>30000309</v>
      </c>
      <c r="C311">
        <v>20000025</v>
      </c>
      <c r="D311" t="s">
        <v>3208</v>
      </c>
      <c r="E311" s="9">
        <v>0.1</v>
      </c>
      <c r="F311">
        <v>6</v>
      </c>
      <c r="G311" t="str">
        <f>"Best by "&amp;J311&amp;"/"&amp;I311</f>
        <v>Best by 11/13</v>
      </c>
      <c r="I311">
        <v>13</v>
      </c>
      <c r="J311">
        <v>11</v>
      </c>
      <c r="K311">
        <v>6.7741036600716509E-2</v>
      </c>
      <c r="L311">
        <v>0.4961915105801239</v>
      </c>
      <c r="M311">
        <v>475</v>
      </c>
    </row>
    <row r="312" spans="1:13">
      <c r="A312" s="14" t="str">
        <f>"INSERT `leaf_db`.`"&amp;$A$2&amp;"` ( `" &amp; _xlfn.TEXTJOIN("`,`",FALSE,$B$2:$G$2)&amp;"` ) VALUE (""" &amp; _xlfn.TEXTJOIN(""",""",FALSE,B312:G312) &amp; """);"</f>
        <v>INSERT `leaf_db`.`Product` ( `ProductID`,`SupplierID`,`ProductName`,`Price`,`Quantity`,`Comments` ) VALUE ("30000310","20000025","Peanut Butter, Adams Natural Crunchy","0.11","4","");</v>
      </c>
      <c r="B312">
        <v>30000310</v>
      </c>
      <c r="C312">
        <v>20000025</v>
      </c>
      <c r="D312" t="s">
        <v>3210</v>
      </c>
      <c r="E312" s="9">
        <v>0.11</v>
      </c>
      <c r="F312">
        <v>4</v>
      </c>
      <c r="K312">
        <v>0.77416222754679176</v>
      </c>
      <c r="L312">
        <v>0.15228784374045701</v>
      </c>
      <c r="M312">
        <v>256</v>
      </c>
    </row>
    <row r="313" spans="1:13">
      <c r="A313" s="14" t="str">
        <f>"INSERT `leaf_db`.`"&amp;$A$2&amp;"` ( `" &amp; _xlfn.TEXTJOIN("`,`",FALSE,$B$2:$G$2)&amp;"` ) VALUE (""" &amp; _xlfn.TEXTJOIN(""",""",FALSE,B313:G313) &amp; """);"</f>
        <v>INSERT `leaf_db`.`Product` ( `ProductID`,`SupplierID`,`ProductName`,`Price`,`Quantity`,`Comments` ) VALUE ("30000311","20000025","Peanut Butter, Jif","0.09","17","");</v>
      </c>
      <c r="B313">
        <v>30000311</v>
      </c>
      <c r="C313">
        <v>20000025</v>
      </c>
      <c r="D313" t="s">
        <v>3211</v>
      </c>
      <c r="E313" s="9">
        <v>0.09</v>
      </c>
      <c r="F313">
        <v>17</v>
      </c>
      <c r="K313">
        <v>0.7831466382728417</v>
      </c>
      <c r="L313">
        <v>0.27957458390058898</v>
      </c>
      <c r="M313">
        <v>400</v>
      </c>
    </row>
    <row r="314" spans="1:13">
      <c r="A314" s="14" t="str">
        <f>"INSERT `leaf_db`.`"&amp;$A$2&amp;"` ( `" &amp; _xlfn.TEXTJOIN("`,`",FALSE,$B$2:$G$2)&amp;"` ) VALUE (""" &amp; _xlfn.TEXTJOIN(""",""",FALSE,B314:G314) &amp; """);"</f>
        <v>INSERT `leaf_db`.`Product` ( `ProductID`,`SupplierID`,`ProductName`,`Price`,`Quantity`,`Comments` ) VALUE ("30000312","20000025","Peanut Butter, Kirkland Signature Creamy Organic","0.18","20","Best by 7/3");</v>
      </c>
      <c r="B314">
        <v>30000312</v>
      </c>
      <c r="C314">
        <v>20000025</v>
      </c>
      <c r="D314" t="s">
        <v>3212</v>
      </c>
      <c r="E314" s="9">
        <v>0.18</v>
      </c>
      <c r="F314">
        <v>20</v>
      </c>
      <c r="G314" t="str">
        <f>"Best by "&amp;J314&amp;"/"&amp;I314</f>
        <v>Best by 7/3</v>
      </c>
      <c r="I314">
        <v>3</v>
      </c>
      <c r="J314">
        <v>7</v>
      </c>
      <c r="K314">
        <v>0.16366788765045071</v>
      </c>
      <c r="L314">
        <v>0.60278623221919969</v>
      </c>
      <c r="M314">
        <v>502</v>
      </c>
    </row>
    <row r="315" spans="1:13">
      <c r="A315" s="14" t="str">
        <f>"INSERT `leaf_db`.`"&amp;$A$2&amp;"` ( `" &amp; _xlfn.TEXTJOIN("`,`",FALSE,$B$2:$G$2)&amp;"` ) VALUE (""" &amp; _xlfn.TEXTJOIN(""",""",FALSE,B315:G315) &amp; """);"</f>
        <v>INSERT `leaf_db`.`Product` ( `ProductID`,`SupplierID`,`ProductName`,`Price`,`Quantity`,`Comments` ) VALUE ("30000313","20000026","Peanuts, Hoody's Salted In-Shell","1.3","15","Best by 11/27");</v>
      </c>
      <c r="B315">
        <v>30000313</v>
      </c>
      <c r="C315">
        <v>20000026</v>
      </c>
      <c r="D315" t="s">
        <v>3213</v>
      </c>
      <c r="E315" s="9">
        <v>1.3</v>
      </c>
      <c r="F315">
        <v>15</v>
      </c>
      <c r="G315" t="str">
        <f>"Best by "&amp;J315&amp;"/"&amp;I315</f>
        <v>Best by 11/27</v>
      </c>
      <c r="I315">
        <v>27</v>
      </c>
      <c r="J315">
        <v>11</v>
      </c>
      <c r="K315">
        <v>0.61053756092749356</v>
      </c>
      <c r="L315">
        <v>2.9987286383562073E-2</v>
      </c>
      <c r="M315">
        <v>501</v>
      </c>
    </row>
    <row r="316" spans="1:13">
      <c r="A316" s="14" t="str">
        <f>"INSERT `leaf_db`.`"&amp;$A$2&amp;"` ( `" &amp; _xlfn.TEXTJOIN("`,`",FALSE,$B$2:$G$2)&amp;"` ) VALUE (""" &amp; _xlfn.TEXTJOIN(""",""",FALSE,B316:G316) &amp; """);"</f>
        <v>INSERT `leaf_db`.`Product` ( `ProductID`,`SupplierID`,`ProductName`,`Price`,`Quantity`,`Comments` ) VALUE ("30000314","20000026","Peanuts, Kirkland Signature Super Extra Large","2.72","1","Best by 7/8");</v>
      </c>
      <c r="B316">
        <v>30000314</v>
      </c>
      <c r="C316">
        <v>20000026</v>
      </c>
      <c r="D316" t="s">
        <v>3215</v>
      </c>
      <c r="E316" s="9">
        <v>2.72</v>
      </c>
      <c r="F316">
        <v>1</v>
      </c>
      <c r="G316" t="str">
        <f>"Best by "&amp;J316&amp;"/"&amp;I316</f>
        <v>Best by 7/8</v>
      </c>
      <c r="I316">
        <v>8</v>
      </c>
      <c r="J316">
        <v>7</v>
      </c>
      <c r="K316">
        <v>0.28235904229632947</v>
      </c>
      <c r="L316">
        <v>0.44302896923746315</v>
      </c>
      <c r="M316">
        <v>380</v>
      </c>
    </row>
    <row r="317" spans="1:13">
      <c r="A317" s="14" t="str">
        <f>"INSERT `leaf_db`.`"&amp;$A$2&amp;"` ( `" &amp; _xlfn.TEXTJOIN("`,`",FALSE,$B$2:$G$2)&amp;"` ) VALUE (""" &amp; _xlfn.TEXTJOIN(""",""",FALSE,B317:G317) &amp; """);"</f>
        <v>INSERT `leaf_db`.`Product` ( `ProductID`,`SupplierID`,`ProductName`,`Price`,`Quantity`,`Comments` ) VALUE ("30000315","20000026","Pecans, Kirkland Signature Praline","0.32","7","Best by 3/24");</v>
      </c>
      <c r="B317">
        <v>30000315</v>
      </c>
      <c r="C317">
        <v>20000026</v>
      </c>
      <c r="D317" t="s">
        <v>3218</v>
      </c>
      <c r="E317" s="9">
        <v>0.32</v>
      </c>
      <c r="F317">
        <v>7</v>
      </c>
      <c r="G317" t="str">
        <f>"Best by "&amp;J317&amp;"/"&amp;I317</f>
        <v>Best by 3/24</v>
      </c>
      <c r="I317">
        <v>24</v>
      </c>
      <c r="J317">
        <v>3</v>
      </c>
      <c r="K317">
        <v>0.58379514135410937</v>
      </c>
      <c r="L317">
        <v>0.77514830802701051</v>
      </c>
      <c r="M317">
        <v>108</v>
      </c>
    </row>
    <row r="318" spans="1:13">
      <c r="A318" s="14" t="str">
        <f>"INSERT `leaf_db`.`"&amp;$A$2&amp;"` ( `" &amp; _xlfn.TEXTJOIN("`,`",FALSE,$B$2:$G$2)&amp;"` ) VALUE (""" &amp; _xlfn.TEXTJOIN(""",""",FALSE,B318:G318) &amp; """);"</f>
        <v>INSERT `leaf_db`.`Product` ( `ProductID`,`SupplierID`,`ProductName`,`Price`,`Quantity`,`Comments` ) VALUE ("30000316","20000026","Pickles, Farman's Cucumber Chips","0.07","16","");</v>
      </c>
      <c r="B318">
        <v>30000316</v>
      </c>
      <c r="C318">
        <v>20000026</v>
      </c>
      <c r="D318" t="s">
        <v>3219</v>
      </c>
      <c r="E318" s="9">
        <v>7.0000000000000007E-2</v>
      </c>
      <c r="F318">
        <v>16</v>
      </c>
      <c r="K318">
        <v>0.72678121065435275</v>
      </c>
      <c r="L318">
        <v>0.49285856786474846</v>
      </c>
      <c r="M318">
        <v>363</v>
      </c>
    </row>
    <row r="319" spans="1:13">
      <c r="A319" s="14" t="str">
        <f>"INSERT `leaf_db`.`"&amp;$A$2&amp;"` ( `" &amp; _xlfn.TEXTJOIN("`,`",FALSE,$B$2:$G$2)&amp;"` ) VALUE (""" &amp; _xlfn.TEXTJOIN(""",""",FALSE,B319:G319) &amp; """);"</f>
        <v>INSERT `leaf_db`.`Product` ( `ProductID`,`SupplierID`,`ProductName`,`Price`,`Quantity`,`Comments` ) VALUE ("30000317","20000026","Pickles, Paisley Farm Sweet Pickled Beets","0.12","16","Best by 10/16");</v>
      </c>
      <c r="B319">
        <v>30000317</v>
      </c>
      <c r="C319">
        <v>20000026</v>
      </c>
      <c r="D319" t="s">
        <v>3223</v>
      </c>
      <c r="E319" s="9">
        <v>0.12</v>
      </c>
      <c r="F319">
        <v>16</v>
      </c>
      <c r="G319" t="str">
        <f>"Best by "&amp;J319&amp;"/"&amp;I319</f>
        <v>Best by 10/16</v>
      </c>
      <c r="I319">
        <v>16</v>
      </c>
      <c r="J319">
        <v>10</v>
      </c>
      <c r="K319">
        <v>3.1301267915219255E-2</v>
      </c>
      <c r="L319">
        <v>4.6887705419159875E-2</v>
      </c>
      <c r="M319">
        <v>179</v>
      </c>
    </row>
    <row r="320" spans="1:13">
      <c r="A320" s="14" t="str">
        <f>"INSERT `leaf_db`.`"&amp;$A$2&amp;"` ( `" &amp; _xlfn.TEXTJOIN("`,`",FALSE,$B$2:$G$2)&amp;"` ) VALUE (""" &amp; _xlfn.TEXTJOIN(""",""",FALSE,B320:G320) &amp; """);"</f>
        <v>INSERT `leaf_db`.`Product` ( `ProductID`,`SupplierID`,`ProductName`,`Price`,`Quantity`,`Comments` ) VALUE ("30000318","20000026","Pickles, Princess Pickled Asparagus","0.16","13","");</v>
      </c>
      <c r="B320">
        <v>30000318</v>
      </c>
      <c r="C320">
        <v>20000026</v>
      </c>
      <c r="D320" t="s">
        <v>3226</v>
      </c>
      <c r="E320" s="9">
        <v>0.16</v>
      </c>
      <c r="F320">
        <v>13</v>
      </c>
      <c r="K320">
        <v>0.93597224823840119</v>
      </c>
      <c r="L320">
        <v>0.11754609025929441</v>
      </c>
      <c r="M320">
        <v>185</v>
      </c>
    </row>
    <row r="321" spans="1:13">
      <c r="A321" s="14" t="str">
        <f>"INSERT `leaf_db`.`"&amp;$A$2&amp;"` ( `" &amp; _xlfn.TEXTJOIN("`,`",FALSE,$B$2:$G$2)&amp;"` ) VALUE (""" &amp; _xlfn.TEXTJOIN(""",""",FALSE,B321:G321) &amp; """);"</f>
        <v>INSERT `leaf_db`.`Product` ( `ProductID`,`SupplierID`,`ProductName`,`Price`,`Quantity`,`Comments` ) VALUE ("30000319","20000026","Pineapple, Dole Tropical Chunks","0.07","8","");</v>
      </c>
      <c r="B321">
        <v>30000319</v>
      </c>
      <c r="C321">
        <v>20000026</v>
      </c>
      <c r="D321" t="s">
        <v>3227</v>
      </c>
      <c r="E321" s="9">
        <v>7.0000000000000007E-2</v>
      </c>
      <c r="F321">
        <v>8</v>
      </c>
      <c r="K321">
        <v>0.93826110478466607</v>
      </c>
      <c r="L321">
        <v>0.30283037492857523</v>
      </c>
      <c r="M321">
        <v>469</v>
      </c>
    </row>
    <row r="322" spans="1:13">
      <c r="A322" s="14" t="str">
        <f>"INSERT `leaf_db`.`"&amp;$A$2&amp;"` ( `" &amp; _xlfn.TEXTJOIN("`,`",FALSE,$B$2:$G$2)&amp;"` ) VALUE (""" &amp; _xlfn.TEXTJOIN(""",""",FALSE,B322:G322) &amp; """);"</f>
        <v>INSERT `leaf_db`.`Product` ( `ProductID`,`SupplierID`,`ProductName`,`Price`,`Quantity`,`Comments` ) VALUE ("30000320","20000027","Pine nuts, Kirkland Signature, organic","19.99","6","Best by 4/14");</v>
      </c>
      <c r="B322">
        <v>30000320</v>
      </c>
      <c r="C322">
        <v>20000027</v>
      </c>
      <c r="D322" t="s">
        <v>3229</v>
      </c>
      <c r="E322" s="9">
        <v>19.989999999999998</v>
      </c>
      <c r="F322">
        <v>6</v>
      </c>
      <c r="G322" t="str">
        <f>"Best by "&amp;J322&amp;"/"&amp;I322</f>
        <v>Best by 4/14</v>
      </c>
      <c r="I322">
        <v>14</v>
      </c>
      <c r="J322">
        <v>4</v>
      </c>
      <c r="K322">
        <v>1.9534579738686886E-2</v>
      </c>
      <c r="L322">
        <v>0.27738419990996266</v>
      </c>
      <c r="M322">
        <v>451</v>
      </c>
    </row>
    <row r="323" spans="1:13">
      <c r="A323" s="14" t="str">
        <f>"INSERT `leaf_db`.`"&amp;$A$2&amp;"` ( `" &amp; _xlfn.TEXTJOIN("`,`",FALSE,$B$2:$G$2)&amp;"` ) VALUE (""" &amp; _xlfn.TEXTJOIN(""",""",FALSE,B323:G323) &amp; """);"</f>
        <v>INSERT `leaf_db`.`Product` ( `ProductID`,`SupplierID`,`ProductName`,`Price`,`Quantity`,`Comments` ) VALUE ("30000321","20000027","Pistachios, Kirkland Signature","5.83","10","Best by 3/5");</v>
      </c>
      <c r="B323">
        <v>30000321</v>
      </c>
      <c r="C323">
        <v>20000027</v>
      </c>
      <c r="D323" t="s">
        <v>3231</v>
      </c>
      <c r="E323" s="9">
        <v>5.83</v>
      </c>
      <c r="F323">
        <v>10</v>
      </c>
      <c r="G323" t="str">
        <f>"Best by "&amp;J323&amp;"/"&amp;I323</f>
        <v>Best by 3/5</v>
      </c>
      <c r="I323">
        <v>5</v>
      </c>
      <c r="J323">
        <v>3</v>
      </c>
      <c r="K323">
        <v>0.59048504152117187</v>
      </c>
      <c r="L323">
        <v>0.970128177748936</v>
      </c>
      <c r="M323">
        <v>266</v>
      </c>
    </row>
    <row r="324" spans="1:13">
      <c r="A324" s="14" t="str">
        <f>"INSERT `leaf_db`.`"&amp;$A$2&amp;"` ( `" &amp; _xlfn.TEXTJOIN("`,`",FALSE,$B$2:$G$2)&amp;"` ) VALUE (""" &amp; _xlfn.TEXTJOIN(""",""",FALSE,B324:G324) &amp; """);"</f>
        <v>INSERT `leaf_db`.`Product` ( `ProductID`,`SupplierID`,`ProductName`,`Price`,`Quantity`,`Comments` ) VALUE ("30000322","20000027","Pistachio Squares, 180 Snacks","0.75","18","Best by 8/26");</v>
      </c>
      <c r="B324">
        <v>30000322</v>
      </c>
      <c r="C324">
        <v>20000027</v>
      </c>
      <c r="D324" t="s">
        <v>3236</v>
      </c>
      <c r="E324" s="9">
        <v>0.75</v>
      </c>
      <c r="F324">
        <v>18</v>
      </c>
      <c r="G324" t="str">
        <f>"Best by "&amp;J324&amp;"/"&amp;I324</f>
        <v>Best by 8/26</v>
      </c>
      <c r="I324">
        <v>26</v>
      </c>
      <c r="J324">
        <v>8</v>
      </c>
      <c r="K324">
        <v>5.2817495292265426E-2</v>
      </c>
      <c r="L324">
        <v>0.73036131970276663</v>
      </c>
      <c r="M324">
        <v>149</v>
      </c>
    </row>
    <row r="325" spans="1:13">
      <c r="A325" s="14" t="str">
        <f>"INSERT `leaf_db`.`"&amp;$A$2&amp;"` ( `" &amp; _xlfn.TEXTJOIN("`,`",FALSE,$B$2:$G$2)&amp;"` ) VALUE (""" &amp; _xlfn.TEXTJOIN(""",""",FALSE,B325:G325) &amp; """);"</f>
        <v>INSERT `leaf_db`.`Product` ( `ProductID`,`SupplierID`,`ProductName`,`Price`,`Quantity`,`Comments` ) VALUE ("30000323","20000027","Pizza crust, Boboli Party Pack","1.12","9","Best by 8/19");</v>
      </c>
      <c r="B325">
        <v>30000323</v>
      </c>
      <c r="C325">
        <v>20000027</v>
      </c>
      <c r="D325" t="s">
        <v>3237</v>
      </c>
      <c r="E325" s="9">
        <v>1.1200000000000001</v>
      </c>
      <c r="F325">
        <v>9</v>
      </c>
      <c r="G325" t="str">
        <f>"Best by "&amp;J325&amp;"/"&amp;I325</f>
        <v>Best by 8/19</v>
      </c>
      <c r="I325">
        <v>19</v>
      </c>
      <c r="J325">
        <v>8</v>
      </c>
      <c r="K325">
        <v>0.60810854211901144</v>
      </c>
      <c r="L325">
        <v>0.47013842542967232</v>
      </c>
      <c r="M325">
        <v>507</v>
      </c>
    </row>
    <row r="326" spans="1:13">
      <c r="A326" s="14" t="str">
        <f>"INSERT `leaf_db`.`"&amp;$A$2&amp;"` ( `" &amp; _xlfn.TEXTJOIN("`,`",FALSE,$B$2:$G$2)&amp;"` ) VALUE (""" &amp; _xlfn.TEXTJOIN(""",""",FALSE,B326:G326) &amp; """);"</f>
        <v>INSERT `leaf_db`.`Product` ( `ProductID`,`SupplierID`,`ProductName`,`Price`,`Quantity`,`Comments` ) VALUE ("30000324","20000027","Popcorn, Angies Boom Chicka Pop Kettle Corn","0.24","7","Best by 2/21");</v>
      </c>
      <c r="B326">
        <v>30000324</v>
      </c>
      <c r="C326">
        <v>20000027</v>
      </c>
      <c r="D326" t="s">
        <v>3238</v>
      </c>
      <c r="E326" s="9">
        <v>0.24</v>
      </c>
      <c r="F326">
        <v>7</v>
      </c>
      <c r="G326" t="str">
        <f>"Best by "&amp;J326&amp;"/"&amp;I326</f>
        <v>Best by 2/21</v>
      </c>
      <c r="I326">
        <v>21</v>
      </c>
      <c r="J326">
        <v>2</v>
      </c>
      <c r="K326">
        <v>0.32885699139716074</v>
      </c>
      <c r="L326">
        <v>0.66519833749449475</v>
      </c>
      <c r="M326">
        <v>326</v>
      </c>
    </row>
    <row r="327" spans="1:13">
      <c r="A327" s="14" t="str">
        <f>"INSERT `leaf_db`.`"&amp;$A$2&amp;"` ( `" &amp; _xlfn.TEXTJOIN("`,`",FALSE,$B$2:$G$2)&amp;"` ) VALUE (""" &amp; _xlfn.TEXTJOIN(""",""",FALSE,B327:G327) &amp; """);"</f>
        <v>INSERT `leaf_db`.`Product` ( `ProductID`,`SupplierID`,`ProductName`,`Price`,`Quantity`,`Comments` ) VALUE ("30000325","20000027","Popcorn, Kirkland Signature Movie Theater Butter","0.23","11","");</v>
      </c>
      <c r="B327">
        <v>30000325</v>
      </c>
      <c r="C327">
        <v>20000027</v>
      </c>
      <c r="D327" t="s">
        <v>3239</v>
      </c>
      <c r="E327" s="9">
        <v>0.23</v>
      </c>
      <c r="F327">
        <v>11</v>
      </c>
      <c r="K327">
        <v>0.9681000298474709</v>
      </c>
      <c r="L327">
        <v>0.3106289199380371</v>
      </c>
      <c r="M327">
        <v>318</v>
      </c>
    </row>
    <row r="328" spans="1:13">
      <c r="A328" s="14" t="str">
        <f>"INSERT `leaf_db`.`"&amp;$A$2&amp;"` ( `" &amp; _xlfn.TEXTJOIN("`,`",FALSE,$B$2:$G$2)&amp;"` ) VALUE (""" &amp; _xlfn.TEXTJOIN(""",""",FALSE,B328:G328) &amp; """);"</f>
        <v>INSERT `leaf_db`.`Product` ( `ProductID`,`SupplierID`,`ProductName`,`Price`,`Quantity`,`Comments` ) VALUE ("30000326","20000027","Protein bars, RX Minis","0.78","4","Best by 6/21");</v>
      </c>
      <c r="B328">
        <v>30000326</v>
      </c>
      <c r="C328">
        <v>20000027</v>
      </c>
      <c r="D328" t="s">
        <v>3247</v>
      </c>
      <c r="E328" s="9">
        <v>0.78</v>
      </c>
      <c r="F328">
        <v>4</v>
      </c>
      <c r="G328" t="str">
        <f>"Best by "&amp;J328&amp;"/"&amp;I328</f>
        <v>Best by 6/21</v>
      </c>
      <c r="I328">
        <v>21</v>
      </c>
      <c r="J328">
        <v>6</v>
      </c>
      <c r="K328">
        <v>4.7688484482888871E-2</v>
      </c>
      <c r="L328">
        <v>0.51244236585169556</v>
      </c>
      <c r="M328">
        <v>277</v>
      </c>
    </row>
    <row r="329" spans="1:13">
      <c r="A329" s="14" t="str">
        <f>"INSERT `leaf_db`.`"&amp;$A$2&amp;"` ( `" &amp; _xlfn.TEXTJOIN("`,`",FALSE,$B$2:$G$2)&amp;"` ) VALUE (""" &amp; _xlfn.TEXTJOIN(""",""",FALSE,B329:G329) &amp; """);"</f>
        <v>INSERT `leaf_db`.`Product` ( `ProductID`,`SupplierID`,`ProductName`,`Price`,`Quantity`,`Comments` ) VALUE ("30000327","20000027","Protein shakes, Orgain Organic Kids Shake","0.17","10","Best by 2/14");</v>
      </c>
      <c r="B329">
        <v>30000327</v>
      </c>
      <c r="C329">
        <v>20000027</v>
      </c>
      <c r="D329" t="s">
        <v>3260</v>
      </c>
      <c r="E329" s="9">
        <v>0.17</v>
      </c>
      <c r="F329">
        <v>10</v>
      </c>
      <c r="G329" t="str">
        <f>"Best by "&amp;J329&amp;"/"&amp;I329</f>
        <v>Best by 2/14</v>
      </c>
      <c r="I329">
        <v>14</v>
      </c>
      <c r="J329">
        <v>2</v>
      </c>
      <c r="K329">
        <v>0.16144589575484114</v>
      </c>
      <c r="L329">
        <v>0.12222563139827758</v>
      </c>
      <c r="M329">
        <v>390</v>
      </c>
    </row>
    <row r="330" spans="1:13">
      <c r="A330" s="14" t="str">
        <f>"INSERT `leaf_db`.`"&amp;$A$2&amp;"` ( `" &amp; _xlfn.TEXTJOIN("`,`",FALSE,$B$2:$G$2)&amp;"` ) VALUE (""" &amp; _xlfn.TEXTJOIN(""",""",FALSE,B330:G330) &amp; """);"</f>
        <v>INSERT `leaf_db`.`Product` ( `ProductID`,`SupplierID`,`ProductName`,`Price`,`Quantity`,`Comments` ) VALUE ("30000328","20000027","Protein shakes, Orgain Organic Protein and Superfoods","0.69","11","");</v>
      </c>
      <c r="B330">
        <v>30000328</v>
      </c>
      <c r="C330">
        <v>20000027</v>
      </c>
      <c r="D330" t="s">
        <v>3262</v>
      </c>
      <c r="E330" s="9">
        <v>0.69</v>
      </c>
      <c r="F330">
        <v>11</v>
      </c>
      <c r="K330">
        <v>0.72605532810073414</v>
      </c>
      <c r="L330">
        <v>0.97554427282417888</v>
      </c>
      <c r="M330">
        <v>482</v>
      </c>
    </row>
    <row r="331" spans="1:13">
      <c r="A331" s="14" t="str">
        <f>"INSERT `leaf_db`.`"&amp;$A$2&amp;"` ( `" &amp; _xlfn.TEXTJOIN("`,`",FALSE,$B$2:$G$2)&amp;"` ) VALUE (""" &amp; _xlfn.TEXTJOIN(""",""",FALSE,B331:G331) &amp; """);"</f>
        <v>INSERT `leaf_db`.`Product` ( `ProductID`,`SupplierID`,`ProductName`,`Price`,`Quantity`,`Comments` ) VALUE ("30000329","20000027","Protein shakes, Orgain Plant Protein","0.13","2","Best by 1/11");</v>
      </c>
      <c r="B331">
        <v>30000329</v>
      </c>
      <c r="C331">
        <v>20000027</v>
      </c>
      <c r="D331" t="s">
        <v>3265</v>
      </c>
      <c r="E331" s="9">
        <v>0.13</v>
      </c>
      <c r="F331">
        <v>2</v>
      </c>
      <c r="G331" t="str">
        <f>"Best by "&amp;J331&amp;"/"&amp;I331</f>
        <v>Best by 1/11</v>
      </c>
      <c r="I331">
        <v>11</v>
      </c>
      <c r="J331">
        <v>1</v>
      </c>
      <c r="K331">
        <v>9.6702330187294572E-2</v>
      </c>
      <c r="L331">
        <v>0.10331968561541549</v>
      </c>
      <c r="M331">
        <v>146</v>
      </c>
    </row>
    <row r="332" spans="1:13">
      <c r="A332" s="14" t="str">
        <f>"INSERT `leaf_db`.`"&amp;$A$2&amp;"` ( `" &amp; _xlfn.TEXTJOIN("`,`",FALSE,$B$2:$G$2)&amp;"` ) VALUE (""" &amp; _xlfn.TEXTJOIN(""",""",FALSE,B332:G332) &amp; """);"</f>
        <v>INSERT `leaf_db`.`Product` ( `ProductID`,`SupplierID`,`ProductName`,`Price`,`Quantity`,`Comments` ) VALUE ("30000330","20000027","Protein shakes, Orgain Simple Protein","0.93","14","Best by 4/20");</v>
      </c>
      <c r="B332">
        <v>30000330</v>
      </c>
      <c r="C332">
        <v>20000027</v>
      </c>
      <c r="D332" t="s">
        <v>3266</v>
      </c>
      <c r="E332" s="9">
        <v>0.93</v>
      </c>
      <c r="F332">
        <v>14</v>
      </c>
      <c r="G332" t="str">
        <f>"Best by "&amp;J332&amp;"/"&amp;I332</f>
        <v>Best by 4/20</v>
      </c>
      <c r="I332">
        <v>20</v>
      </c>
      <c r="J332">
        <v>4</v>
      </c>
      <c r="K332">
        <v>0.16831274146994102</v>
      </c>
      <c r="L332">
        <v>0.55787548294374412</v>
      </c>
      <c r="M332">
        <v>373</v>
      </c>
    </row>
    <row r="333" spans="1:13">
      <c r="A333" s="14" t="str">
        <f>"INSERT `leaf_db`.`"&amp;$A$2&amp;"` ( `" &amp; _xlfn.TEXTJOIN("`,`",FALSE,$B$2:$G$2)&amp;"` ) VALUE (""" &amp; _xlfn.TEXTJOIN(""",""",FALSE,B333:G333) &amp; """);"</f>
        <v>INSERT `leaf_db`.`Product` ( `ProductID`,`SupplierID`,`ProductName`,`Price`,`Quantity`,`Comments` ) VALUE ("30000331","20000027","Protein shakes, Premier Protein","0.14","11","Best by 11/30");</v>
      </c>
      <c r="B333">
        <v>30000331</v>
      </c>
      <c r="C333">
        <v>20000027</v>
      </c>
      <c r="D333" t="s">
        <v>3269</v>
      </c>
      <c r="E333" s="9">
        <v>0.14000000000000001</v>
      </c>
      <c r="F333">
        <v>11</v>
      </c>
      <c r="G333" t="str">
        <f>"Best by "&amp;J333&amp;"/"&amp;I333</f>
        <v>Best by 11/30</v>
      </c>
      <c r="I333">
        <v>30</v>
      </c>
      <c r="J333">
        <v>11</v>
      </c>
      <c r="K333">
        <v>0.28843496058205831</v>
      </c>
      <c r="L333">
        <v>0.27663047143029429</v>
      </c>
      <c r="M333">
        <v>62</v>
      </c>
    </row>
    <row r="334" spans="1:13">
      <c r="A334" s="14" t="str">
        <f>"INSERT `leaf_db`.`"&amp;$A$2&amp;"` ( `" &amp; _xlfn.TEXTJOIN("`,`",FALSE,$B$2:$G$2)&amp;"` ) VALUE (""" &amp; _xlfn.TEXTJOIN(""",""",FALSE,B334:G334) &amp; """);"</f>
        <v>INSERT `leaf_db`.`Product` ( `ProductID`,`SupplierID`,`ProductName`,`Price`,`Quantity`,`Comments` ) VALUE ("30000332","20000027","Protein shakes, Premier Protein with oats","0.14","7","");</v>
      </c>
      <c r="B334">
        <v>30000332</v>
      </c>
      <c r="C334">
        <v>20000027</v>
      </c>
      <c r="D334" t="s">
        <v>3271</v>
      </c>
      <c r="E334" s="9">
        <v>0.14000000000000001</v>
      </c>
      <c r="F334">
        <v>7</v>
      </c>
      <c r="K334">
        <v>0.88991486474862425</v>
      </c>
      <c r="L334">
        <v>0.9464008890468314</v>
      </c>
      <c r="M334">
        <v>2</v>
      </c>
    </row>
    <row r="335" spans="1:13">
      <c r="A335" s="14" t="str">
        <f>"INSERT `leaf_db`.`"&amp;$A$2&amp;"` ( `" &amp; _xlfn.TEXTJOIN("`,`",FALSE,$B$2:$G$2)&amp;"` ) VALUE (""" &amp; _xlfn.TEXTJOIN(""",""",FALSE,B335:G335) &amp; """);"</f>
        <v>INSERT `leaf_db`.`Product` ( `ProductID`,`SupplierID`,`ProductName`,`Price`,`Quantity`,`Comments` ) VALUE ("30000333","20000027","Pudding, Hunt's Snack Pack","0.06","13","");</v>
      </c>
      <c r="B335">
        <v>30000333</v>
      </c>
      <c r="C335">
        <v>20000027</v>
      </c>
      <c r="D335" t="s">
        <v>3274</v>
      </c>
      <c r="E335" s="9">
        <v>0.06</v>
      </c>
      <c r="F335">
        <v>13</v>
      </c>
      <c r="K335">
        <v>0.89992257777083762</v>
      </c>
      <c r="L335">
        <v>0.44800419587089557</v>
      </c>
      <c r="M335">
        <v>554</v>
      </c>
    </row>
    <row r="336" spans="1:13">
      <c r="A336" s="14" t="str">
        <f>"INSERT `leaf_db`.`"&amp;$A$2&amp;"` ( `" &amp; _xlfn.TEXTJOIN("`,`",FALSE,$B$2:$G$2)&amp;"` ) VALUE (""" &amp; _xlfn.TEXTJOIN(""",""",FALSE,B336:G336) &amp; """);"</f>
        <v>INSERT `leaf_db`.`Product` ( `ProductID`,`SupplierID`,`ProductName`,`Price`,`Quantity`,`Comments` ) VALUE ("30000334","20000027","Puffs, Annies Organic Extra Cheesy Smiles","0.45","14","");</v>
      </c>
      <c r="B336">
        <v>30000334</v>
      </c>
      <c r="C336">
        <v>20000027</v>
      </c>
      <c r="D336" t="s">
        <v>3278</v>
      </c>
      <c r="E336" s="9">
        <v>0.45</v>
      </c>
      <c r="F336">
        <v>14</v>
      </c>
      <c r="K336">
        <v>0.72022055586390943</v>
      </c>
      <c r="L336">
        <v>0.49870977256188909</v>
      </c>
      <c r="M336">
        <v>231</v>
      </c>
    </row>
    <row r="337" spans="1:13">
      <c r="A337" s="14" t="str">
        <f>"INSERT `leaf_db`.`"&amp;$A$2&amp;"` ( `" &amp; _xlfn.TEXTJOIN("`,`",FALSE,$B$2:$G$2)&amp;"` ) VALUE (""" &amp; _xlfn.TEXTJOIN(""",""",FALSE,B337:G337) &amp; """);"</f>
        <v>INSERT `leaf_db`.`Product` ( `ProductID`,`SupplierID`,`ProductName`,`Price`,`Quantity`,`Comments` ) VALUE ("30000335","20000027","Puffs, Cheetos","0.19","1","Best by 1/11");</v>
      </c>
      <c r="B337">
        <v>30000335</v>
      </c>
      <c r="C337">
        <v>20000027</v>
      </c>
      <c r="D337" t="s">
        <v>3280</v>
      </c>
      <c r="E337" s="9">
        <v>0.19</v>
      </c>
      <c r="F337">
        <v>1</v>
      </c>
      <c r="G337" t="str">
        <f>"Best by "&amp;J337&amp;"/"&amp;I337</f>
        <v>Best by 1/11</v>
      </c>
      <c r="I337">
        <v>11</v>
      </c>
      <c r="J337">
        <v>1</v>
      </c>
      <c r="K337">
        <v>0.39990987554754964</v>
      </c>
      <c r="L337">
        <v>0.65721051731200297</v>
      </c>
      <c r="M337">
        <v>454</v>
      </c>
    </row>
    <row r="338" spans="1:13">
      <c r="A338" s="14" t="str">
        <f>"INSERT `leaf_db`.`"&amp;$A$2&amp;"` ( `" &amp; _xlfn.TEXTJOIN("`,`",FALSE,$B$2:$G$2)&amp;"` ) VALUE (""" &amp; _xlfn.TEXTJOIN(""",""",FALSE,B338:G338) &amp; """);"</f>
        <v>INSERT `leaf_db`.`Product` ( `ProductID`,`SupplierID`,`ProductName`,`Price`,`Quantity`,`Comments` ) VALUE ("30000336","20000027","Puffs, Hippeas Organic Vegan White Cheddar","0.39","19","Best by 8/13");</v>
      </c>
      <c r="B338">
        <v>30000336</v>
      </c>
      <c r="C338">
        <v>20000027</v>
      </c>
      <c r="D338" t="s">
        <v>3282</v>
      </c>
      <c r="E338" s="9">
        <v>0.39</v>
      </c>
      <c r="F338">
        <v>19</v>
      </c>
      <c r="G338" t="str">
        <f>"Best by "&amp;J338&amp;"/"&amp;I338</f>
        <v>Best by 8/13</v>
      </c>
      <c r="I338">
        <v>13</v>
      </c>
      <c r="J338">
        <v>8</v>
      </c>
      <c r="K338">
        <v>0.13751615958127694</v>
      </c>
      <c r="L338">
        <v>0.34820420922137474</v>
      </c>
      <c r="M338">
        <v>250</v>
      </c>
    </row>
    <row r="339" spans="1:13">
      <c r="A339" s="14" t="str">
        <f>"INSERT `leaf_db`.`"&amp;$A$2&amp;"` ( `" &amp; _xlfn.TEXTJOIN("`,`",FALSE,$B$2:$G$2)&amp;"` ) VALUE (""" &amp; _xlfn.TEXTJOIN(""",""",FALSE,B339:G339) &amp; """);"</f>
        <v>INSERT `leaf_db`.`Product` ( `ProductID`,`SupplierID`,`ProductName`,`Price`,`Quantity`,`Comments` ) VALUE ("30000337","20000027","Puffs, Pirate's Booty White Cheddar","0.33","17","Best by 1/28");</v>
      </c>
      <c r="B339">
        <v>30000337</v>
      </c>
      <c r="C339">
        <v>20000027</v>
      </c>
      <c r="D339" t="s">
        <v>3284</v>
      </c>
      <c r="E339" s="9">
        <v>0.33</v>
      </c>
      <c r="F339">
        <v>17</v>
      </c>
      <c r="G339" t="str">
        <f>"Best by "&amp;J339&amp;"/"&amp;I339</f>
        <v>Best by 1/28</v>
      </c>
      <c r="I339">
        <v>28</v>
      </c>
      <c r="J339">
        <v>1</v>
      </c>
      <c r="K339">
        <v>0.30303959419265747</v>
      </c>
      <c r="L339">
        <v>0.33183395013731443</v>
      </c>
      <c r="M339">
        <v>463</v>
      </c>
    </row>
    <row r="340" spans="1:13">
      <c r="A340" s="14" t="str">
        <f>"INSERT `leaf_db`.`"&amp;$A$2&amp;"` ( `" &amp; _xlfn.TEXTJOIN("`,`",FALSE,$B$2:$G$2)&amp;"` ) VALUE (""" &amp; _xlfn.TEXTJOIN(""",""",FALSE,B340:G340) &amp; """);"</f>
        <v>INSERT `leaf_db`.`Product` ( `ProductID`,`SupplierID`,`ProductName`,`Price`,`Quantity`,`Comments` ) VALUE ("30000338","20000028","Pumpkin Seeds, Harvested for You Organic Sprouted","0.41","15","Best by 8/11");</v>
      </c>
      <c r="B340">
        <v>30000338</v>
      </c>
      <c r="C340">
        <v>20000028</v>
      </c>
      <c r="D340" t="s">
        <v>3285</v>
      </c>
      <c r="E340" s="9">
        <v>0.41</v>
      </c>
      <c r="F340">
        <v>15</v>
      </c>
      <c r="G340" t="str">
        <f>"Best by "&amp;J340&amp;"/"&amp;I340</f>
        <v>Best by 8/11</v>
      </c>
      <c r="I340">
        <v>11</v>
      </c>
      <c r="J340">
        <v>8</v>
      </c>
      <c r="K340">
        <v>0.44273838802444454</v>
      </c>
      <c r="L340">
        <v>0.88017074009015828</v>
      </c>
      <c r="M340">
        <v>145</v>
      </c>
    </row>
    <row r="341" spans="1:13">
      <c r="A341" s="14" t="str">
        <f>"INSERT `leaf_db`.`"&amp;$A$2&amp;"` ( `" &amp; _xlfn.TEXTJOIN("`,`",FALSE,$B$2:$G$2)&amp;"` ) VALUE (""" &amp; _xlfn.TEXTJOIN(""",""",FALSE,B341:G341) &amp; """);"</f>
        <v>INSERT `leaf_db`.`Product` ( `ProductID`,`SupplierID`,`ProductName`,`Price`,`Quantity`,`Comments` ) VALUE ("30000339","20000028","Quinoa, Kirkland Signature","2.22","9","Best by 5/29");</v>
      </c>
      <c r="B341">
        <v>30000339</v>
      </c>
      <c r="C341">
        <v>20000028</v>
      </c>
      <c r="D341" t="s">
        <v>3287</v>
      </c>
      <c r="E341" s="9">
        <v>2.2200000000000002</v>
      </c>
      <c r="F341">
        <v>9</v>
      </c>
      <c r="G341" t="str">
        <f>"Best by "&amp;J341&amp;"/"&amp;I341</f>
        <v>Best by 5/29</v>
      </c>
      <c r="I341">
        <v>29</v>
      </c>
      <c r="J341">
        <v>5</v>
      </c>
      <c r="K341">
        <v>0.40716759271719849</v>
      </c>
      <c r="L341">
        <v>0.96799521900051921</v>
      </c>
      <c r="M341">
        <v>241</v>
      </c>
    </row>
    <row r="342" spans="1:13">
      <c r="A342" s="14" t="str">
        <f>"INSERT `leaf_db`.`"&amp;$A$2&amp;"` ( `" &amp; _xlfn.TEXTJOIN("`,`",FALSE,$B$2:$G$2)&amp;"` ) VALUE (""" &amp; _xlfn.TEXTJOIN(""",""",FALSE,B342:G342) &amp; """);"</f>
        <v>INSERT `leaf_db`.`Product` ( `ProductID`,`SupplierID`,`ProductName`,`Price`,`Quantity`,`Comments` ) VALUE ("30000340","20000028","Refried beans, Rosarita, organic","0.07","12","Best by 11/8");</v>
      </c>
      <c r="B342">
        <v>30000340</v>
      </c>
      <c r="C342">
        <v>20000028</v>
      </c>
      <c r="D342" t="s">
        <v>3292</v>
      </c>
      <c r="E342" s="9">
        <v>7.0000000000000007E-2</v>
      </c>
      <c r="F342">
        <v>12</v>
      </c>
      <c r="G342" t="str">
        <f>"Best by "&amp;J342&amp;"/"&amp;I342</f>
        <v>Best by 11/8</v>
      </c>
      <c r="I342">
        <v>8</v>
      </c>
      <c r="J342">
        <v>11</v>
      </c>
      <c r="K342">
        <v>0.25977878351511852</v>
      </c>
      <c r="L342">
        <v>0.15380139542970639</v>
      </c>
      <c r="M342">
        <v>308</v>
      </c>
    </row>
    <row r="343" spans="1:13">
      <c r="A343" s="14" t="str">
        <f>"INSERT `leaf_db`.`"&amp;$A$2&amp;"` ( `" &amp; _xlfn.TEXTJOIN("`,`",FALSE,$B$2:$G$2)&amp;"` ) VALUE (""" &amp; _xlfn.TEXTJOIN(""",""",FALSE,B343:G343) &amp; """);"</f>
        <v>INSERT `leaf_db`.`Product` ( `ProductID`,`SupplierID`,`ProductName`,`Price`,`Quantity`,`Comments` ) VALUE ("30000341","20000028","Rice, Bibigo Sticky White","0.13","8","");</v>
      </c>
      <c r="B343">
        <v>30000341</v>
      </c>
      <c r="C343">
        <v>20000028</v>
      </c>
      <c r="D343" t="s">
        <v>3295</v>
      </c>
      <c r="E343" s="9">
        <v>0.13</v>
      </c>
      <c r="F343">
        <v>8</v>
      </c>
      <c r="K343">
        <v>0.99220401428168903</v>
      </c>
      <c r="L343">
        <v>0.13063579854882712</v>
      </c>
      <c r="M343">
        <v>324</v>
      </c>
    </row>
    <row r="344" spans="1:13">
      <c r="A344" s="14" t="str">
        <f>"INSERT `leaf_db`.`"&amp;$A$2&amp;"` ( `" &amp; _xlfn.TEXTJOIN("`,`",FALSE,$B$2:$G$2)&amp;"` ) VALUE (""" &amp; _xlfn.TEXTJOIN(""",""",FALSE,B344:G344) &amp; """);"</f>
        <v>INSERT `leaf_db`.`Product` ( `ProductID`,`SupplierID`,`ProductName`,`Price`,`Quantity`,`Comments` ) VALUE ("30000342","20000028","Rice, Homai Calrose","0.59","12","");</v>
      </c>
      <c r="B344">
        <v>30000342</v>
      </c>
      <c r="C344">
        <v>20000028</v>
      </c>
      <c r="D344" t="s">
        <v>3299</v>
      </c>
      <c r="E344" s="9">
        <v>0.59</v>
      </c>
      <c r="F344">
        <v>12</v>
      </c>
      <c r="K344">
        <v>0.97605397380286429</v>
      </c>
      <c r="L344">
        <v>0.26660392227875085</v>
      </c>
      <c r="M344">
        <v>484</v>
      </c>
    </row>
    <row r="345" spans="1:13">
      <c r="A345" s="14" t="str">
        <f>"INSERT `leaf_db`.`"&amp;$A$2&amp;"` ( `" &amp; _xlfn.TEXTJOIN("`,`",FALSE,$B$2:$G$2)&amp;"` ) VALUE (""" &amp; _xlfn.TEXTJOIN(""",""",FALSE,B345:G345) &amp; """);"</f>
        <v>INSERT `leaf_db`.`Product` ( `ProductID`,`SupplierID`,`ProductName`,`Price`,`Quantity`,`Comments` ) VALUE ("30000343","20000028","Rice, Kirkland Signature Traditional Basmati","1.15","17","");</v>
      </c>
      <c r="B345">
        <v>30000343</v>
      </c>
      <c r="C345">
        <v>20000028</v>
      </c>
      <c r="D345" t="s">
        <v>3304</v>
      </c>
      <c r="E345" s="9">
        <v>1.1499999999999999</v>
      </c>
      <c r="F345">
        <v>17</v>
      </c>
      <c r="K345">
        <v>0.96834360549586884</v>
      </c>
      <c r="L345">
        <v>8.6785365486623522E-2</v>
      </c>
      <c r="M345">
        <v>105</v>
      </c>
    </row>
    <row r="346" spans="1:13">
      <c r="A346" s="14" t="str">
        <f>"INSERT `leaf_db`.`"&amp;$A$2&amp;"` ( `" &amp; _xlfn.TEXTJOIN("`,`",FALSE,$B$2:$G$2)&amp;"` ) VALUE (""" &amp; _xlfn.TEXTJOIN(""",""",FALSE,B346:G346) &amp; """);"</f>
        <v>INSERT `leaf_db`.`Product` ( `ProductID`,`SupplierID`,`ProductName`,`Price`,`Quantity`,`Comments` ) VALUE ("30000344","20000028","Rice, Lundberg Organic Brown Short Grain","1","10","Best by 6/10");</v>
      </c>
      <c r="B346">
        <v>30000344</v>
      </c>
      <c r="C346">
        <v>20000028</v>
      </c>
      <c r="D346" t="s">
        <v>3306</v>
      </c>
      <c r="E346" s="9">
        <v>1</v>
      </c>
      <c r="F346">
        <v>10</v>
      </c>
      <c r="G346" t="str">
        <f>"Best by "&amp;J346&amp;"/"&amp;I346</f>
        <v>Best by 6/10</v>
      </c>
      <c r="I346">
        <v>10</v>
      </c>
      <c r="J346">
        <v>6</v>
      </c>
      <c r="K346">
        <v>5.1488670231144229E-2</v>
      </c>
      <c r="L346">
        <v>0.72922046097105431</v>
      </c>
      <c r="M346">
        <v>76</v>
      </c>
    </row>
    <row r="347" spans="1:13">
      <c r="A347" s="14" t="str">
        <f>"INSERT `leaf_db`.`"&amp;$A$2&amp;"` ( `" &amp; _xlfn.TEXTJOIN("`,`",FALSE,$B$2:$G$2)&amp;"` ) VALUE (""" &amp; _xlfn.TEXTJOIN(""",""",FALSE,B347:G347) &amp; """);"</f>
        <v>INSERT `leaf_db`.`Product` ( `ProductID`,`SupplierID`,`ProductName`,`Price`,`Quantity`,`Comments` ) VALUE ("30000345","20000028","Rice, Nature's Earthly Choice Cauliflower Rice","0.22","18","Best by 7/20");</v>
      </c>
      <c r="B347">
        <v>30000345</v>
      </c>
      <c r="C347">
        <v>20000028</v>
      </c>
      <c r="D347" t="s">
        <v>3309</v>
      </c>
      <c r="E347" s="9">
        <v>0.22</v>
      </c>
      <c r="F347">
        <v>18</v>
      </c>
      <c r="G347" t="str">
        <f>"Best by "&amp;J347&amp;"/"&amp;I347</f>
        <v>Best by 7/20</v>
      </c>
      <c r="I347">
        <v>20</v>
      </c>
      <c r="J347">
        <v>7</v>
      </c>
      <c r="K347">
        <v>8.8730032852969432E-3</v>
      </c>
      <c r="L347">
        <v>0.1705899893949655</v>
      </c>
      <c r="M347">
        <v>391</v>
      </c>
    </row>
    <row r="348" spans="1:13">
      <c r="A348" s="14" t="str">
        <f>"INSERT `leaf_db`.`"&amp;$A$2&amp;"` ( `" &amp; _xlfn.TEXTJOIN("`,`",FALSE,$B$2:$G$2)&amp;"` ) VALUE (""" &amp; _xlfn.TEXTJOIN(""",""",FALSE,B348:G348) &amp; """);"</f>
        <v>INSERT `leaf_db`.`Product` ( `ProductID`,`SupplierID`,`ProductName`,`Price`,`Quantity`,`Comments` ) VALUE ("30000346","20000028","Rice, Royal Garlic and Ghee","0.21","19","Best by 12/6");</v>
      </c>
      <c r="B348">
        <v>30000346</v>
      </c>
      <c r="C348">
        <v>20000028</v>
      </c>
      <c r="D348" t="s">
        <v>3311</v>
      </c>
      <c r="E348" s="9">
        <v>0.21</v>
      </c>
      <c r="F348">
        <v>19</v>
      </c>
      <c r="G348" t="str">
        <f>"Best by "&amp;J348&amp;"/"&amp;I348</f>
        <v>Best by 12/6</v>
      </c>
      <c r="I348">
        <v>6</v>
      </c>
      <c r="J348">
        <v>12</v>
      </c>
      <c r="K348">
        <v>0.34243973356032664</v>
      </c>
      <c r="L348">
        <v>8.9117836149359309E-2</v>
      </c>
      <c r="M348">
        <v>317</v>
      </c>
    </row>
    <row r="349" spans="1:13">
      <c r="A349" s="14" t="str">
        <f>"INSERT `leaf_db`.`"&amp;$A$2&amp;"` ( `" &amp; _xlfn.TEXTJOIN("`,`",FALSE,$B$2:$G$2)&amp;"` ) VALUE (""" &amp; _xlfn.TEXTJOIN(""",""",FALSE,B349:G349) &amp; """);"</f>
        <v>INSERT `leaf_db`.`Product` ( `ProductID`,`SupplierID`,`ProductName`,`Price`,`Quantity`,`Comments` ) VALUE ("30000347","20000028","Rice, Seeds of Change Organic Brown Rice with Chia &amp; Kale","0.22","18","");</v>
      </c>
      <c r="B349">
        <v>30000347</v>
      </c>
      <c r="C349">
        <v>20000028</v>
      </c>
      <c r="D349" t="s">
        <v>3313</v>
      </c>
      <c r="E349" s="9">
        <v>0.22</v>
      </c>
      <c r="F349">
        <v>18</v>
      </c>
      <c r="K349">
        <v>0.76237705220864238</v>
      </c>
      <c r="L349">
        <v>0.89007708922953155</v>
      </c>
      <c r="M349">
        <v>545</v>
      </c>
    </row>
    <row r="350" spans="1:13">
      <c r="A350" s="14" t="str">
        <f>"INSERT `leaf_db`.`"&amp;$A$2&amp;"` ( `" &amp; _xlfn.TEXTJOIN("`,`",FALSE,$B$2:$G$2)&amp;"` ) VALUE (""" &amp; _xlfn.TEXTJOIN(""",""",FALSE,B350:G350) &amp; """);"</f>
        <v>INSERT `leaf_db`.`Product` ( `ProductID`,`SupplierID`,`ProductName`,`Price`,`Quantity`,`Comments` ) VALUE ("30000348","20000028","Rice, Yatai Seasoned Rice with Vegetables","0.67","16","");</v>
      </c>
      <c r="B350">
        <v>30000348</v>
      </c>
      <c r="C350">
        <v>20000028</v>
      </c>
      <c r="D350" t="s">
        <v>3314</v>
      </c>
      <c r="E350" s="9">
        <v>0.67</v>
      </c>
      <c r="F350">
        <v>16</v>
      </c>
      <c r="K350">
        <v>0.79535962503690283</v>
      </c>
      <c r="L350">
        <v>0.46528298658287326</v>
      </c>
      <c r="M350">
        <v>527</v>
      </c>
    </row>
    <row r="351" spans="1:13">
      <c r="A351" s="14" t="str">
        <f>"INSERT `leaf_db`.`"&amp;$A$2&amp;"` ( `" &amp; _xlfn.TEXTJOIN("`,`",FALSE,$B$2:$G$2)&amp;"` ) VALUE (""" &amp; _xlfn.TEXTJOIN(""",""",FALSE,B351:G351) &amp; """);"</f>
        <v>INSERT `leaf_db`.`Product` ( `ProductID`,`SupplierID`,`ProductName`,`Price`,`Quantity`,`Comments` ) VALUE ("30000349","20000028","Salad Dressing, Hidden Valley Ranch Homestyle","0.13","18","Best by 2/13");</v>
      </c>
      <c r="B351">
        <v>30000349</v>
      </c>
      <c r="C351">
        <v>20000028</v>
      </c>
      <c r="D351" t="s">
        <v>3317</v>
      </c>
      <c r="E351" s="9">
        <v>0.13</v>
      </c>
      <c r="F351">
        <v>18</v>
      </c>
      <c r="G351" t="str">
        <f>"Best by "&amp;J351&amp;"/"&amp;I351</f>
        <v>Best by 2/13</v>
      </c>
      <c r="I351">
        <v>13</v>
      </c>
      <c r="J351">
        <v>2</v>
      </c>
      <c r="K351">
        <v>0.47467691438503146</v>
      </c>
      <c r="L351">
        <v>5.2432134095177996E-2</v>
      </c>
      <c r="M351">
        <v>275</v>
      </c>
    </row>
    <row r="352" spans="1:13">
      <c r="A352" s="14" t="str">
        <f>"INSERT `leaf_db`.`"&amp;$A$2&amp;"` ( `" &amp; _xlfn.TEXTJOIN("`,`",FALSE,$B$2:$G$2)&amp;"` ) VALUE (""" &amp; _xlfn.TEXTJOIN(""",""",FALSE,B352:G352) &amp; """);"</f>
        <v>INSERT `leaf_db`.`Product` ( `ProductID`,`SupplierID`,`ProductName`,`Price`,`Quantity`,`Comments` ) VALUE ("30000350","20000028","Salad Dressing, Hidden Valley Ranch dry mix","0.54","4","Best by 9/3");</v>
      </c>
      <c r="B352">
        <v>30000350</v>
      </c>
      <c r="C352">
        <v>20000028</v>
      </c>
      <c r="D352" t="s">
        <v>3319</v>
      </c>
      <c r="E352" s="9">
        <v>0.54</v>
      </c>
      <c r="F352">
        <v>4</v>
      </c>
      <c r="G352" t="str">
        <f>"Best by "&amp;J352&amp;"/"&amp;I352</f>
        <v>Best by 9/3</v>
      </c>
      <c r="I352">
        <v>3</v>
      </c>
      <c r="J352">
        <v>9</v>
      </c>
      <c r="K352">
        <v>0.23395034263898484</v>
      </c>
      <c r="L352">
        <v>0.43635843328533475</v>
      </c>
      <c r="M352">
        <v>191</v>
      </c>
    </row>
    <row r="353" spans="1:13">
      <c r="A353" s="14" t="str">
        <f>"INSERT `leaf_db`.`"&amp;$A$2&amp;"` ( `" &amp; _xlfn.TEXTJOIN("`,`",FALSE,$B$2:$G$2)&amp;"` ) VALUE (""" &amp; _xlfn.TEXTJOIN(""",""",FALSE,B353:G353) &amp; """);"</f>
        <v>INSERT `leaf_db`.`Product` ( `ProductID`,`SupplierID`,`ProductName`,`Price`,`Quantity`,`Comments` ) VALUE ("30000351","20000028","Salad Dressing, Kewpie Deep Roasted Sesame","0.23","17","");</v>
      </c>
      <c r="B353">
        <v>30000351</v>
      </c>
      <c r="C353">
        <v>20000028</v>
      </c>
      <c r="D353" t="s">
        <v>3321</v>
      </c>
      <c r="E353" s="9">
        <v>0.23</v>
      </c>
      <c r="F353">
        <v>17</v>
      </c>
      <c r="K353">
        <v>0.73710169355831812</v>
      </c>
      <c r="L353">
        <v>0.609142154586644</v>
      </c>
      <c r="M353">
        <v>125</v>
      </c>
    </row>
    <row r="354" spans="1:13">
      <c r="A354" s="14" t="str">
        <f>"INSERT `leaf_db`.`"&amp;$A$2&amp;"` ( `" &amp; _xlfn.TEXTJOIN("`,`",FALSE,$B$2:$G$2)&amp;"` ) VALUE (""" &amp; _xlfn.TEXTJOIN(""",""",FALSE,B354:G354) &amp; """);"</f>
        <v>INSERT `leaf_db`.`Product` ( `ProductID`,`SupplierID`,`ProductName`,`Price`,`Quantity`,`Comments` ) VALUE ("30000352","20000028","Salasd Dressing, Olive Garden Italian","0.13","5","");</v>
      </c>
      <c r="B354">
        <v>30000352</v>
      </c>
      <c r="C354">
        <v>20000028</v>
      </c>
      <c r="D354" t="s">
        <v>3322</v>
      </c>
      <c r="E354" s="9">
        <v>0.13</v>
      </c>
      <c r="F354">
        <v>5</v>
      </c>
      <c r="K354">
        <v>0.89264818147732683</v>
      </c>
      <c r="L354">
        <v>0.31266031162476104</v>
      </c>
      <c r="M354">
        <v>282</v>
      </c>
    </row>
    <row r="355" spans="1:13">
      <c r="A355" s="14" t="str">
        <f>"INSERT `leaf_db`.`"&amp;$A$2&amp;"` ( `" &amp; _xlfn.TEXTJOIN("`,`",FALSE,$B$2:$G$2)&amp;"` ) VALUE (""" &amp; _xlfn.TEXTJOIN(""",""",FALSE,B355:G355) &amp; """);"</f>
        <v>INSERT `leaf_db`.`Product` ( `ProductID`,`SupplierID`,`ProductName`,`Price`,`Quantity`,`Comments` ) VALUE ("30000353","20000028","Sausage, Klement's Beef Summer","0.21","14","Best by 9/7");</v>
      </c>
      <c r="B355">
        <v>30000353</v>
      </c>
      <c r="C355">
        <v>20000028</v>
      </c>
      <c r="D355" t="s">
        <v>3327</v>
      </c>
      <c r="E355" s="9">
        <v>0.21</v>
      </c>
      <c r="F355">
        <v>14</v>
      </c>
      <c r="G355" t="str">
        <f>"Best by "&amp;J355&amp;"/"&amp;I355</f>
        <v>Best by 9/7</v>
      </c>
      <c r="I355">
        <v>7</v>
      </c>
      <c r="J355">
        <v>9</v>
      </c>
      <c r="K355">
        <v>0.11620558689859695</v>
      </c>
      <c r="L355">
        <v>4.755289294695475E-2</v>
      </c>
      <c r="M355">
        <v>306</v>
      </c>
    </row>
    <row r="356" spans="1:13">
      <c r="A356" s="14" t="str">
        <f>"INSERT `leaf_db`.`"&amp;$A$2&amp;"` ( `" &amp; _xlfn.TEXTJOIN("`,`",FALSE,$B$2:$G$2)&amp;"` ) VALUE (""" &amp; _xlfn.TEXTJOIN(""",""",FALSE,B356:G356) &amp; """);"</f>
        <v>INSERT `leaf_db`.`Product` ( `ProductID`,`SupplierID`,`ProductName`,`Price`,`Quantity`,`Comments` ) VALUE ("30000354","20000028","Seasoning, Johnny's No MSG Seasoning Salt","0.14","12","Best by 10/21");</v>
      </c>
      <c r="B356">
        <v>30000354</v>
      </c>
      <c r="C356">
        <v>20000028</v>
      </c>
      <c r="D356" t="s">
        <v>3329</v>
      </c>
      <c r="E356" s="9">
        <v>0.14000000000000001</v>
      </c>
      <c r="F356">
        <v>12</v>
      </c>
      <c r="G356" t="str">
        <f>"Best by "&amp;J356&amp;"/"&amp;I356</f>
        <v>Best by 10/21</v>
      </c>
      <c r="I356">
        <v>21</v>
      </c>
      <c r="J356">
        <v>10</v>
      </c>
      <c r="K356">
        <v>0.51835861086429347</v>
      </c>
      <c r="L356">
        <v>9.4919928810700216E-2</v>
      </c>
      <c r="M356">
        <v>90</v>
      </c>
    </row>
    <row r="357" spans="1:13">
      <c r="A357" s="14" t="str">
        <f>"INSERT `leaf_db`.`"&amp;$A$2&amp;"` ( `" &amp; _xlfn.TEXTJOIN("`,`",FALSE,$B$2:$G$2)&amp;"` ) VALUE (""" &amp; _xlfn.TEXTJOIN(""",""",FALSE,B357:G357) &amp; """);"</f>
        <v>INSERT `leaf_db`.`Product` ( `ProductID`,`SupplierID`,`ProductName`,`Price`,`Quantity`,`Comments` ) VALUE ("30000355","20000029","Seasoning, Kirkland Signature black pepper grinder","0.52","4","");</v>
      </c>
      <c r="B357">
        <v>30000355</v>
      </c>
      <c r="C357">
        <v>20000029</v>
      </c>
      <c r="D357" t="s">
        <v>3330</v>
      </c>
      <c r="E357" s="9">
        <v>0.52</v>
      </c>
      <c r="F357">
        <v>4</v>
      </c>
      <c r="K357">
        <v>0.82914621030410096</v>
      </c>
      <c r="L357">
        <v>0.83626558243106308</v>
      </c>
      <c r="M357">
        <v>65</v>
      </c>
    </row>
    <row r="358" spans="1:13">
      <c r="A358" s="14" t="str">
        <f>"INSERT `leaf_db`.`"&amp;$A$2&amp;"` ( `" &amp; _xlfn.TEXTJOIN("`,`",FALSE,$B$2:$G$2)&amp;"` ) VALUE (""" &amp; _xlfn.TEXTJOIN(""",""",FALSE,B358:G358) &amp; """);"</f>
        <v>INSERT `leaf_db`.`Product` ( `ProductID`,`SupplierID`,`ProductName`,`Price`,`Quantity`,`Comments` ) VALUE ("30000356","20000029","Seasoning, Kirkland Signature California granulated garlic","0.33","9","");</v>
      </c>
      <c r="B358">
        <v>30000356</v>
      </c>
      <c r="C358">
        <v>20000029</v>
      </c>
      <c r="D358" t="s">
        <v>3332</v>
      </c>
      <c r="E358" s="9">
        <v>0.33</v>
      </c>
      <c r="F358">
        <v>9</v>
      </c>
      <c r="K358">
        <v>0.69833504184628703</v>
      </c>
      <c r="L358">
        <v>0.48560745995525345</v>
      </c>
      <c r="M358">
        <v>340</v>
      </c>
    </row>
    <row r="359" spans="1:13">
      <c r="A359" s="14" t="str">
        <f>"INSERT `leaf_db`.`"&amp;$A$2&amp;"` ( `" &amp; _xlfn.TEXTJOIN("`,`",FALSE,$B$2:$G$2)&amp;"` ) VALUE (""" &amp; _xlfn.TEXTJOIN(""",""",FALSE,B359:G359) &amp; """);"</f>
        <v>INSERT `leaf_db`.`Product` ( `ProductID`,`SupplierID`,`ProductName`,`Price`,`Quantity`,`Comments` ) VALUE ("30000357","20000029","Seasoning, Kirkland Signature chopped onion","0.31","8","Best by 3/18");</v>
      </c>
      <c r="B359">
        <v>30000357</v>
      </c>
      <c r="C359">
        <v>20000029</v>
      </c>
      <c r="D359" t="s">
        <v>3333</v>
      </c>
      <c r="E359" s="9">
        <v>0.31</v>
      </c>
      <c r="F359">
        <v>8</v>
      </c>
      <c r="G359" t="str">
        <f>"Best by "&amp;J359&amp;"/"&amp;I359</f>
        <v>Best by 3/18</v>
      </c>
      <c r="I359">
        <v>18</v>
      </c>
      <c r="J359">
        <v>3</v>
      </c>
      <c r="K359">
        <v>0.31960699948643401</v>
      </c>
      <c r="L359">
        <v>7.4821873197977506E-2</v>
      </c>
      <c r="M359">
        <v>47</v>
      </c>
    </row>
    <row r="360" spans="1:13">
      <c r="A360" s="14" t="str">
        <f>"INSERT `leaf_db`.`"&amp;$A$2&amp;"` ( `" &amp; _xlfn.TEXTJOIN("`,`",FALSE,$B$2:$G$2)&amp;"` ) VALUE (""" &amp; _xlfn.TEXTJOIN(""",""",FALSE,B360:G360) &amp; """);"</f>
        <v>INSERT `leaf_db`.`Product` ( `ProductID`,`SupplierID`,`ProductName`,`Price`,`Quantity`,`Comments` ) VALUE ("30000358","20000029","Seasoning, Kirkland Signature coarse black pepper","0.37","16","");</v>
      </c>
      <c r="B360">
        <v>30000358</v>
      </c>
      <c r="C360">
        <v>20000029</v>
      </c>
      <c r="D360" t="s">
        <v>3335</v>
      </c>
      <c r="E360" s="9">
        <v>0.37</v>
      </c>
      <c r="F360">
        <v>16</v>
      </c>
      <c r="K360">
        <v>0.9732320279602158</v>
      </c>
      <c r="L360">
        <v>0.486402513372311</v>
      </c>
      <c r="M360">
        <v>409</v>
      </c>
    </row>
    <row r="361" spans="1:13">
      <c r="A361" s="14" t="str">
        <f>"INSERT `leaf_db`.`"&amp;$A$2&amp;"` ( `" &amp; _xlfn.TEXTJOIN("`,`",FALSE,$B$2:$G$2)&amp;"` ) VALUE (""" &amp; _xlfn.TEXTJOIN(""",""",FALSE,B361:G361) &amp; """);"</f>
        <v>INSERT `leaf_db`.`Product` ( `ProductID`,`SupplierID`,`ProductName`,`Price`,`Quantity`,`Comments` ) VALUE ("30000359","20000029","Seasoning, Kirkland Signature pure sea salt","0.09","14","Best by 7/16");</v>
      </c>
      <c r="B361">
        <v>30000359</v>
      </c>
      <c r="C361">
        <v>20000029</v>
      </c>
      <c r="D361" t="s">
        <v>3345</v>
      </c>
      <c r="E361" s="9">
        <v>0.09</v>
      </c>
      <c r="F361">
        <v>14</v>
      </c>
      <c r="G361" t="str">
        <f>"Best by "&amp;J361&amp;"/"&amp;I361</f>
        <v>Best by 7/16</v>
      </c>
      <c r="I361">
        <v>16</v>
      </c>
      <c r="J361">
        <v>7</v>
      </c>
      <c r="K361">
        <v>0.54569769228057441</v>
      </c>
      <c r="L361">
        <v>0.11209689923403832</v>
      </c>
      <c r="M361">
        <v>225</v>
      </c>
    </row>
    <row r="362" spans="1:13">
      <c r="A362" s="14" t="str">
        <f>"INSERT `leaf_db`.`"&amp;$A$2&amp;"` ( `" &amp; _xlfn.TEXTJOIN("`,`",FALSE,$B$2:$G$2)&amp;"` ) VALUE (""" &amp; _xlfn.TEXTJOIN(""",""",FALSE,B362:G362) &amp; """);"</f>
        <v>INSERT `leaf_db`.`Product` ( `ProductID`,`SupplierID`,`ProductName`,`Price`,`Quantity`,`Comments` ) VALUE ("30000360","20000029","Seasoning, Lawry's Garlic Salt","0.21","19","Best by 7/2");</v>
      </c>
      <c r="B362">
        <v>30000360</v>
      </c>
      <c r="C362">
        <v>20000029</v>
      </c>
      <c r="D362" t="s">
        <v>3350</v>
      </c>
      <c r="E362" s="9">
        <v>0.21</v>
      </c>
      <c r="F362">
        <v>19</v>
      </c>
      <c r="G362" t="str">
        <f>"Best by "&amp;J362&amp;"/"&amp;I362</f>
        <v>Best by 7/2</v>
      </c>
      <c r="I362">
        <v>2</v>
      </c>
      <c r="J362">
        <v>7</v>
      </c>
      <c r="K362">
        <v>0.52973419944953104</v>
      </c>
      <c r="L362">
        <v>0.39595217424468576</v>
      </c>
      <c r="M362">
        <v>35</v>
      </c>
    </row>
    <row r="363" spans="1:13">
      <c r="A363" s="14" t="str">
        <f>"INSERT `leaf_db`.`"&amp;$A$2&amp;"` ( `" &amp; _xlfn.TEXTJOIN("`,`",FALSE,$B$2:$G$2)&amp;"` ) VALUE (""" &amp; _xlfn.TEXTJOIN(""",""",FALSE,B363:G363) &amp; """);"</f>
        <v>INSERT `leaf_db`.`Product` ( `ProductID`,`SupplierID`,`ProductName`,`Price`,`Quantity`,`Comments` ) VALUE ("30000361","20000029","Seasoning, McCormick Taco Seasoning","0.2","14","Best by 4/11");</v>
      </c>
      <c r="B363">
        <v>30000361</v>
      </c>
      <c r="C363">
        <v>20000029</v>
      </c>
      <c r="D363" t="s">
        <v>3354</v>
      </c>
      <c r="E363" s="9">
        <v>0.2</v>
      </c>
      <c r="F363">
        <v>14</v>
      </c>
      <c r="G363" t="str">
        <f>"Best by "&amp;J363&amp;"/"&amp;I363</f>
        <v>Best by 4/11</v>
      </c>
      <c r="I363">
        <v>11</v>
      </c>
      <c r="J363">
        <v>4</v>
      </c>
      <c r="K363">
        <v>0.43024855398887707</v>
      </c>
      <c r="L363">
        <v>0.68369187344622251</v>
      </c>
      <c r="M363">
        <v>395</v>
      </c>
    </row>
    <row r="364" spans="1:13">
      <c r="A364" s="14" t="str">
        <f>"INSERT `leaf_db`.`"&amp;$A$2&amp;"` ( `" &amp; _xlfn.TEXTJOIN("`,`",FALSE,$B$2:$G$2)&amp;"` ) VALUE (""" &amp; _xlfn.TEXTJOIN(""",""",FALSE,B364:G364) &amp; """);"</f>
        <v>INSERT `leaf_db`.`Product` ( `ProductID`,`SupplierID`,`ProductName`,`Price`,`Quantity`,`Comments` ) VALUE ("30000362","20000029","Seasoning, Spice Island Organic Garlic &amp; Herb","0.44","11","Best by 3/31");</v>
      </c>
      <c r="B364">
        <v>30000362</v>
      </c>
      <c r="C364">
        <v>20000029</v>
      </c>
      <c r="D364" t="s">
        <v>3355</v>
      </c>
      <c r="E364" s="9">
        <v>0.44</v>
      </c>
      <c r="F364">
        <v>11</v>
      </c>
      <c r="G364" t="str">
        <f>"Best by "&amp;J364&amp;"/"&amp;I364</f>
        <v>Best by 3/31</v>
      </c>
      <c r="I364">
        <v>31</v>
      </c>
      <c r="J364">
        <v>3</v>
      </c>
      <c r="K364">
        <v>0.5458741043191303</v>
      </c>
      <c r="L364">
        <v>0.63742215881499287</v>
      </c>
      <c r="M364">
        <v>353</v>
      </c>
    </row>
    <row r="365" spans="1:13">
      <c r="A365" s="14" t="str">
        <f>"INSERT `leaf_db`.`"&amp;$A$2&amp;"` ( `" &amp; _xlfn.TEXTJOIN("`,`",FALSE,$B$2:$G$2)&amp;"` ) VALUE (""" &amp; _xlfn.TEXTJOIN(""",""",FALSE,B365:G365) &amp; """);"</f>
        <v>INSERT `leaf_db`.`Product` ( `ProductID`,`SupplierID`,`ProductName`,`Price`,`Quantity`,`Comments` ) VALUE ("30000363","20000029","Single serve fruit, Kirkland Signature Fruit and Veggie Pouches","0.14","12","");</v>
      </c>
      <c r="B365">
        <v>30000363</v>
      </c>
      <c r="C365">
        <v>20000029</v>
      </c>
      <c r="D365" t="s">
        <v>3371</v>
      </c>
      <c r="E365" s="9">
        <v>0.14000000000000001</v>
      </c>
      <c r="F365">
        <v>12</v>
      </c>
      <c r="K365">
        <v>0.64851371764644883</v>
      </c>
      <c r="L365">
        <v>0.74893343335328177</v>
      </c>
      <c r="M365">
        <v>118</v>
      </c>
    </row>
    <row r="366" spans="1:13">
      <c r="A366" s="14" t="str">
        <f>"INSERT `leaf_db`.`"&amp;$A$2&amp;"` ( `" &amp; _xlfn.TEXTJOIN("`,`",FALSE,$B$2:$G$2)&amp;"` ) VALUE (""" &amp; _xlfn.TEXTJOIN(""",""",FALSE,B366:G366) &amp; """);"</f>
        <v>INSERT `leaf_db`.`Product` ( `ProductID`,`SupplierID`,`ProductName`,`Price`,`Quantity`,`Comments` ) VALUE ("30000364","20000029","Single serve fruit, Tree Top applesauce organic no sugar added","0.08","9","Best by 10/31");</v>
      </c>
      <c r="B366">
        <v>30000364</v>
      </c>
      <c r="C366">
        <v>20000029</v>
      </c>
      <c r="D366" t="s">
        <v>3375</v>
      </c>
      <c r="E366" s="9">
        <v>0.08</v>
      </c>
      <c r="F366">
        <v>9</v>
      </c>
      <c r="G366" t="str">
        <f>"Best by "&amp;J366&amp;"/"&amp;I366</f>
        <v>Best by 10/31</v>
      </c>
      <c r="I366">
        <v>31</v>
      </c>
      <c r="J366">
        <v>10</v>
      </c>
      <c r="K366">
        <v>0.3787319181962131</v>
      </c>
      <c r="L366">
        <v>0.51692422726718668</v>
      </c>
      <c r="M366">
        <v>336</v>
      </c>
    </row>
    <row r="367" spans="1:13">
      <c r="A367" s="14" t="str">
        <f>"INSERT `leaf_db`.`"&amp;$A$2&amp;"` ( `" &amp; _xlfn.TEXTJOIN("`,`",FALSE,$B$2:$G$2)&amp;"` ) VALUE (""" &amp; _xlfn.TEXTJOIN(""",""",FALSE,B367:G367) &amp; """);"</f>
        <v>INSERT `leaf_db`.`Product` ( `ProductID`,`SupplierID`,`ProductName`,`Price`,`Quantity`,`Comments` ) VALUE ("30000365","20000029","Soup, Campbell's New England Chunky Clam Chowder","0.08","1","Best by 1/25");</v>
      </c>
      <c r="B367">
        <v>30000365</v>
      </c>
      <c r="C367">
        <v>20000029</v>
      </c>
      <c r="D367" t="s">
        <v>3382</v>
      </c>
      <c r="E367" s="9">
        <v>0.08</v>
      </c>
      <c r="F367">
        <v>1</v>
      </c>
      <c r="G367" t="str">
        <f>"Best by "&amp;J367&amp;"/"&amp;I367</f>
        <v>Best by 1/25</v>
      </c>
      <c r="I367">
        <v>25</v>
      </c>
      <c r="J367">
        <v>1</v>
      </c>
      <c r="K367">
        <v>0.28269733582468515</v>
      </c>
      <c r="L367">
        <v>1.3510530644685659E-2</v>
      </c>
      <c r="M367">
        <v>327</v>
      </c>
    </row>
    <row r="368" spans="1:13">
      <c r="A368" s="14" t="str">
        <f>"INSERT `leaf_db`.`"&amp;$A$2&amp;"` ( `" &amp; _xlfn.TEXTJOIN("`,`",FALSE,$B$2:$G$2)&amp;"` ) VALUE (""" &amp; _xlfn.TEXTJOIN(""",""",FALSE,B368:G368) &amp; """);"</f>
        <v>INSERT `leaf_db`.`Product` ( `ProductID`,`SupplierID`,`ProductName`,`Price`,`Quantity`,`Comments` ) VALUE ("30000366","20000029","Soup, Cattle Drive Chili with Beans","0.09","19","");</v>
      </c>
      <c r="B368">
        <v>30000366</v>
      </c>
      <c r="C368">
        <v>20000029</v>
      </c>
      <c r="D368" t="s">
        <v>3386</v>
      </c>
      <c r="E368" s="9">
        <v>0.09</v>
      </c>
      <c r="F368">
        <v>19</v>
      </c>
      <c r="K368">
        <v>0.67485592451687282</v>
      </c>
      <c r="L368">
        <v>0.37122224965341044</v>
      </c>
      <c r="M368">
        <v>499</v>
      </c>
    </row>
    <row r="369" spans="1:13">
      <c r="A369" s="14" t="str">
        <f>"INSERT `leaf_db`.`"&amp;$A$2&amp;"` ( `" &amp; _xlfn.TEXTJOIN("`,`",FALSE,$B$2:$G$2)&amp;"` ) VALUE (""" &amp; _xlfn.TEXTJOIN(""",""",FALSE,B369:G369) &amp; """);"</f>
        <v>INSERT `leaf_db`.`Product` ( `ProductID`,`SupplierID`,`ProductName`,`Price`,`Quantity`,`Comments` ) VALUE ("30000367","20000030","Soup, Kirkland Signature Chicken Stock, organic","0.06","11","");</v>
      </c>
      <c r="B369">
        <v>30000367</v>
      </c>
      <c r="C369">
        <v>20000030</v>
      </c>
      <c r="D369" t="s">
        <v>3391</v>
      </c>
      <c r="E369" s="9">
        <v>0.06</v>
      </c>
      <c r="F369">
        <v>11</v>
      </c>
      <c r="K369">
        <v>0.72328069098215275</v>
      </c>
      <c r="L369">
        <v>0.95571565275830683</v>
      </c>
      <c r="M369">
        <v>111</v>
      </c>
    </row>
    <row r="370" spans="1:13">
      <c r="A370" s="14" t="str">
        <f>"INSERT `leaf_db`.`"&amp;$A$2&amp;"` ( `" &amp; _xlfn.TEXTJOIN("`,`",FALSE,$B$2:$G$2)&amp;"` ) VALUE (""" &amp; _xlfn.TEXTJOIN(""",""",FALSE,B370:G370) &amp; """);"</f>
        <v>INSERT `leaf_db`.`Product` ( `ProductID`,`SupplierID`,`ProductName`,`Price`,`Quantity`,`Comments` ) VALUE ("30000368","20000030","Soup, Nalley's Mild Chili with Beans","0.08","11","Best by 5/12");</v>
      </c>
      <c r="B370">
        <v>30000368</v>
      </c>
      <c r="C370">
        <v>20000030</v>
      </c>
      <c r="D370" t="s">
        <v>3393</v>
      </c>
      <c r="E370" s="9">
        <v>0.08</v>
      </c>
      <c r="F370">
        <v>11</v>
      </c>
      <c r="G370" t="str">
        <f>"Best by "&amp;J370&amp;"/"&amp;I370</f>
        <v>Best by 5/12</v>
      </c>
      <c r="I370">
        <v>12</v>
      </c>
      <c r="J370">
        <v>5</v>
      </c>
      <c r="K370">
        <v>0.37614933626253888</v>
      </c>
      <c r="L370">
        <v>0.21879027294522924</v>
      </c>
      <c r="M370">
        <v>449</v>
      </c>
    </row>
    <row r="371" spans="1:13">
      <c r="A371" s="14" t="str">
        <f>"INSERT `leaf_db`.`"&amp;$A$2&amp;"` ( `" &amp; _xlfn.TEXTJOIN("`,`",FALSE,$B$2:$G$2)&amp;"` ) VALUE (""" &amp; _xlfn.TEXTJOIN(""",""",FALSE,B371:G371) &amp; """);"</f>
        <v>INSERT `leaf_db`.`Product` ( `ProductID`,`SupplierID`,`ProductName`,`Price`,`Quantity`,`Comments` ) VALUE ("30000369","20000030","Soup, Nissin Cup of Noodles Chicken","0.29","3","Best by 5/5");</v>
      </c>
      <c r="B371">
        <v>30000369</v>
      </c>
      <c r="C371">
        <v>20000030</v>
      </c>
      <c r="D371" t="s">
        <v>3395</v>
      </c>
      <c r="E371" s="9">
        <v>0.28999999999999998</v>
      </c>
      <c r="F371">
        <v>3</v>
      </c>
      <c r="G371" t="str">
        <f>"Best by "&amp;J371&amp;"/"&amp;I371</f>
        <v>Best by 5/5</v>
      </c>
      <c r="I371">
        <v>5</v>
      </c>
      <c r="J371">
        <v>5</v>
      </c>
      <c r="K371">
        <v>0.36280131827377227</v>
      </c>
      <c r="L371">
        <v>0.27576622074007973</v>
      </c>
      <c r="M371">
        <v>41</v>
      </c>
    </row>
    <row r="372" spans="1:13">
      <c r="A372" s="14" t="str">
        <f>"INSERT `leaf_db`.`"&amp;$A$2&amp;"` ( `" &amp; _xlfn.TEXTJOIN("`,`",FALSE,$B$2:$G$2)&amp;"` ) VALUE (""" &amp; _xlfn.TEXTJOIN(""",""",FALSE,B372:G372) &amp; """);"</f>
        <v>INSERT `leaf_db`.`Product` ( `ProductID`,`SupplierID`,`ProductName`,`Price`,`Quantity`,`Comments` ) VALUE ("30000370","20000030","Soup, Nissin Top Ramen Beef/Chicken","0.17","11","Best by 7/3");</v>
      </c>
      <c r="B372">
        <v>30000370</v>
      </c>
      <c r="C372">
        <v>20000030</v>
      </c>
      <c r="D372" t="s">
        <v>3397</v>
      </c>
      <c r="E372" s="9">
        <v>0.17</v>
      </c>
      <c r="F372">
        <v>11</v>
      </c>
      <c r="G372" t="str">
        <f>"Best by "&amp;J372&amp;"/"&amp;I372</f>
        <v>Best by 7/3</v>
      </c>
      <c r="I372">
        <v>3</v>
      </c>
      <c r="J372">
        <v>7</v>
      </c>
      <c r="K372">
        <v>9.812397291624475E-2</v>
      </c>
      <c r="L372">
        <v>0.44254533747357838</v>
      </c>
      <c r="M372">
        <v>36</v>
      </c>
    </row>
    <row r="373" spans="1:13">
      <c r="A373" s="14" t="str">
        <f>"INSERT `leaf_db`.`"&amp;$A$2&amp;"` ( `" &amp; _xlfn.TEXTJOIN("`,`",FALSE,$B$2:$G$2)&amp;"` ) VALUE (""" &amp; _xlfn.TEXTJOIN(""",""",FALSE,B373:G373) &amp; """);"</f>
        <v>INSERT `leaf_db`.`Product` ( `ProductID`,`SupplierID`,`ProductName`,`Price`,`Quantity`,`Comments` ) VALUE ("30000371","20000030","Soup, Simply Campbell's Chicken Noodle","0.07","14","Best by 1/31");</v>
      </c>
      <c r="B373">
        <v>30000371</v>
      </c>
      <c r="C373">
        <v>20000030</v>
      </c>
      <c r="D373" t="s">
        <v>3403</v>
      </c>
      <c r="E373" s="9">
        <v>7.0000000000000007E-2</v>
      </c>
      <c r="F373">
        <v>14</v>
      </c>
      <c r="G373" t="str">
        <f>"Best by "&amp;J373&amp;"/"&amp;I373</f>
        <v>Best by 1/31</v>
      </c>
      <c r="I373">
        <v>31</v>
      </c>
      <c r="J373">
        <v>1</v>
      </c>
      <c r="K373">
        <v>0.47626572484506491</v>
      </c>
      <c r="L373">
        <v>0.66595628786299876</v>
      </c>
      <c r="M373">
        <v>248</v>
      </c>
    </row>
    <row r="374" spans="1:13">
      <c r="A374" s="14" t="str">
        <f>"INSERT `leaf_db`.`"&amp;$A$2&amp;"` ( `" &amp; _xlfn.TEXTJOIN("`,`",FALSE,$B$2:$G$2)&amp;"` ) VALUE (""" &amp; _xlfn.TEXTJOIN(""",""",FALSE,B374:G374) &amp; """);"</f>
        <v>INSERT `leaf_db`.`Product` ( `ProductID`,`SupplierID`,`ProductName`,`Price`,`Quantity`,`Comments` ) VALUE ("30000372","20000030","Soup, Snapdragon Vietnamese Pho","0.58","2","Best by 11/22");</v>
      </c>
      <c r="B374">
        <v>30000372</v>
      </c>
      <c r="C374">
        <v>20000030</v>
      </c>
      <c r="D374" t="s">
        <v>3407</v>
      </c>
      <c r="E374" s="9">
        <v>0.57999999999999996</v>
      </c>
      <c r="F374">
        <v>2</v>
      </c>
      <c r="G374" t="str">
        <f>"Best by "&amp;J374&amp;"/"&amp;I374</f>
        <v>Best by 11/22</v>
      </c>
      <c r="I374">
        <v>22</v>
      </c>
      <c r="J374">
        <v>11</v>
      </c>
      <c r="K374">
        <v>0.2933689373994266</v>
      </c>
      <c r="L374">
        <v>0.65541115284014884</v>
      </c>
      <c r="M374">
        <v>229</v>
      </c>
    </row>
    <row r="375" spans="1:13">
      <c r="A375" s="14" t="str">
        <f>"INSERT `leaf_db`.`"&amp;$A$2&amp;"` ( `" &amp; _xlfn.TEXTJOIN("`,`",FALSE,$B$2:$G$2)&amp;"` ) VALUE (""" &amp; _xlfn.TEXTJOIN(""",""",FALSE,B375:G375) &amp; """);"</f>
        <v>INSERT `leaf_db`.`Product` ( `ProductID`,`SupplierID`,`ProductName`,`Price`,`Quantity`,`Comments` ) VALUE ("30000373","20000030","Splenda packets","0.02","10","Best by 6/17");</v>
      </c>
      <c r="B375">
        <v>30000373</v>
      </c>
      <c r="C375">
        <v>20000030</v>
      </c>
      <c r="D375" t="s">
        <v>3411</v>
      </c>
      <c r="E375" s="9">
        <v>0.02</v>
      </c>
      <c r="F375">
        <v>10</v>
      </c>
      <c r="G375" t="str">
        <f>"Best by "&amp;J375&amp;"/"&amp;I375</f>
        <v>Best by 6/17</v>
      </c>
      <c r="I375">
        <v>17</v>
      </c>
      <c r="J375">
        <v>6</v>
      </c>
      <c r="K375">
        <v>0.33839762693283293</v>
      </c>
      <c r="L375">
        <v>0.97515710980131276</v>
      </c>
      <c r="M375">
        <v>498</v>
      </c>
    </row>
    <row r="376" spans="1:13">
      <c r="A376" s="14" t="str">
        <f>"INSERT `leaf_db`.`"&amp;$A$2&amp;"` ( `" &amp; _xlfn.TEXTJOIN("`,`",FALSE,$B$2:$G$2)&amp;"` ) VALUE (""" &amp; _xlfn.TEXTJOIN(""",""",FALSE,B376:G376) &amp; """);"</f>
        <v>INSERT `leaf_db`.`Product` ( `ProductID`,`SupplierID`,`ProductName`,`Price`,`Quantity`,`Comments` ) VALUE ("30000374","20000030","Stroopwafels, Le Chef Caramel","0.23","1","");</v>
      </c>
      <c r="B376">
        <v>30000374</v>
      </c>
      <c r="C376">
        <v>20000030</v>
      </c>
      <c r="D376" t="s">
        <v>3414</v>
      </c>
      <c r="E376" s="9">
        <v>0.23</v>
      </c>
      <c r="F376">
        <v>1</v>
      </c>
      <c r="K376">
        <v>0.96191020191489007</v>
      </c>
      <c r="L376">
        <v>0.98901398987260236</v>
      </c>
      <c r="M376">
        <v>597</v>
      </c>
    </row>
    <row r="377" spans="1:13">
      <c r="A377" s="14" t="str">
        <f>"INSERT `leaf_db`.`"&amp;$A$2&amp;"` ( `" &amp; _xlfn.TEXTJOIN("`,`",FALSE,$B$2:$G$2)&amp;"` ) VALUE (""" &amp; _xlfn.TEXTJOIN(""",""",FALSE,B377:G377) &amp; """);"</f>
        <v>INSERT `leaf_db`.`Product` ( `ProductID`,`SupplierID`,`ProductName`,`Price`,`Quantity`,`Comments` ) VALUE ("30000375","20000030","Syrup, Kodiak Cakes Forest Berry Syrup","0.28","5","");</v>
      </c>
      <c r="B377">
        <v>30000375</v>
      </c>
      <c r="C377">
        <v>20000030</v>
      </c>
      <c r="D377" t="s">
        <v>3417</v>
      </c>
      <c r="E377" s="9">
        <v>0.28000000000000003</v>
      </c>
      <c r="F377">
        <v>5</v>
      </c>
      <c r="K377">
        <v>0.75480426657904698</v>
      </c>
      <c r="L377">
        <v>0.72734632287192891</v>
      </c>
      <c r="M377">
        <v>73</v>
      </c>
    </row>
    <row r="378" spans="1:13">
      <c r="A378" s="14" t="str">
        <f>"INSERT `leaf_db`.`"&amp;$A$2&amp;"` ( `" &amp; _xlfn.TEXTJOIN("`,`",FALSE,$B$2:$G$2)&amp;"` ) VALUE (""" &amp; _xlfn.TEXTJOIN(""",""",FALSE,B378:G378) &amp; """);"</f>
        <v>INSERT `leaf_db`.`Product` ( `ProductID`,`SupplierID`,`ProductName`,`Price`,`Quantity`,`Comments` ) VALUE ("30000376","20000030","Tortillas, Mission 8"" Flour","0.13","20","Best by 10/24");</v>
      </c>
      <c r="B378">
        <v>30000376</v>
      </c>
      <c r="C378">
        <v>20000030</v>
      </c>
      <c r="D378" t="s">
        <v>4999</v>
      </c>
      <c r="E378" s="9">
        <v>0.13</v>
      </c>
      <c r="F378">
        <v>20</v>
      </c>
      <c r="G378" t="str">
        <f>"Best by "&amp;J378&amp;"/"&amp;I378</f>
        <v>Best by 10/24</v>
      </c>
      <c r="I378">
        <v>24</v>
      </c>
      <c r="J378">
        <v>10</v>
      </c>
      <c r="K378">
        <v>0.48939773476383253</v>
      </c>
      <c r="L378">
        <v>0.59696783065008208</v>
      </c>
      <c r="M378">
        <v>369</v>
      </c>
    </row>
    <row r="379" spans="1:13">
      <c r="A379" s="14" t="str">
        <f>"INSERT `leaf_db`.`"&amp;$A$2&amp;"` ( `" &amp; _xlfn.TEXTJOIN("`,`",FALSE,$B$2:$G$2)&amp;"` ) VALUE (""" &amp; _xlfn.TEXTJOIN(""",""",FALSE,B379:G379) &amp; """);"</f>
        <v>INSERT `leaf_db`.`Product` ( `ProductID`,`SupplierID`,`ProductName`,`Price`,`Quantity`,`Comments` ) VALUE ("30000377","20000030","Trail mix, Kirkland Signature Nuts &amp; Berries","5.14","8","Best by 2/5");</v>
      </c>
      <c r="B379">
        <v>30000377</v>
      </c>
      <c r="C379">
        <v>20000030</v>
      </c>
      <c r="D379" t="s">
        <v>3429</v>
      </c>
      <c r="E379" s="9">
        <v>5.14</v>
      </c>
      <c r="F379">
        <v>8</v>
      </c>
      <c r="G379" t="str">
        <f>"Best by "&amp;J379&amp;"/"&amp;I379</f>
        <v>Best by 2/5</v>
      </c>
      <c r="I379">
        <v>5</v>
      </c>
      <c r="J379">
        <v>2</v>
      </c>
      <c r="K379">
        <v>0.29355440516276543</v>
      </c>
      <c r="L379">
        <v>0.77115137801239564</v>
      </c>
      <c r="M379">
        <v>477</v>
      </c>
    </row>
    <row r="380" spans="1:13">
      <c r="A380" s="14" t="str">
        <f>"INSERT `leaf_db`.`"&amp;$A$2&amp;"` ( `" &amp; _xlfn.TEXTJOIN("`,`",FALSE,$B$2:$G$2)&amp;"` ) VALUE (""" &amp; _xlfn.TEXTJOIN(""",""",FALSE,B380:G380) &amp; """);"</f>
        <v>INSERT `leaf_db`.`Product` ( `ProductID`,`SupplierID`,`ProductName`,`Price`,`Quantity`,`Comments` ) VALUE ("30000378","20000030","Trail mix, Kirkland Signature with M&amp;M's","3.1","20","Best by 1/4");</v>
      </c>
      <c r="B380">
        <v>30000378</v>
      </c>
      <c r="C380">
        <v>20000030</v>
      </c>
      <c r="D380" t="s">
        <v>3431</v>
      </c>
      <c r="E380" s="9">
        <v>3.1</v>
      </c>
      <c r="F380">
        <v>20</v>
      </c>
      <c r="G380" t="str">
        <f>"Best by "&amp;J380&amp;"/"&amp;I380</f>
        <v>Best by 1/4</v>
      </c>
      <c r="I380">
        <v>4</v>
      </c>
      <c r="J380">
        <v>1</v>
      </c>
      <c r="K380">
        <v>0.31618058851150099</v>
      </c>
      <c r="L380">
        <v>0.65544673956750199</v>
      </c>
      <c r="M380">
        <v>226</v>
      </c>
    </row>
    <row r="381" spans="1:13">
      <c r="A381" s="14" t="str">
        <f>"INSERT `leaf_db`.`"&amp;$A$2&amp;"` ( `" &amp; _xlfn.TEXTJOIN("`,`",FALSE,$B$2:$G$2)&amp;"` ) VALUE (""" &amp; _xlfn.TEXTJOIN(""",""",FALSE,B381:G381) &amp; """);"</f>
        <v>INSERT `leaf_db`.`Product` ( `ProductID`,`SupplierID`,`ProductName`,`Price`,`Quantity`,`Comments` ) VALUE ("30000379","20000031","Trail mix, Kirkland Signature snack packs","4.17","7","Best by 11/5");</v>
      </c>
      <c r="B381">
        <v>30000379</v>
      </c>
      <c r="C381">
        <v>20000031</v>
      </c>
      <c r="D381" t="s">
        <v>3433</v>
      </c>
      <c r="E381" s="9">
        <v>4.17</v>
      </c>
      <c r="F381">
        <v>7</v>
      </c>
      <c r="G381" t="str">
        <f>"Best by "&amp;J381&amp;"/"&amp;I381</f>
        <v>Best by 11/5</v>
      </c>
      <c r="I381">
        <v>5</v>
      </c>
      <c r="J381">
        <v>11</v>
      </c>
      <c r="K381">
        <v>0.39768119386034639</v>
      </c>
      <c r="L381">
        <v>0.21008027530529583</v>
      </c>
      <c r="M381">
        <v>255</v>
      </c>
    </row>
    <row r="382" spans="1:13">
      <c r="A382" s="14" t="str">
        <f>"INSERT `leaf_db`.`"&amp;$A$2&amp;"` ( `" &amp; _xlfn.TEXTJOIN("`,`",FALSE,$B$2:$G$2)&amp;"` ) VALUE (""" &amp; _xlfn.TEXTJOIN(""",""",FALSE,B382:G382) &amp; """);"</f>
        <v>INSERT `leaf_db`.`Product` ( `ProductID`,`SupplierID`,`ProductName`,`Price`,`Quantity`,`Comments` ) VALUE ("30000380","20000031","Trail Mix, Nature's Garden Hearth Healthy Mix","4.92","7","");</v>
      </c>
      <c r="B382">
        <v>30000380</v>
      </c>
      <c r="C382">
        <v>20000031</v>
      </c>
      <c r="D382" t="s">
        <v>3439</v>
      </c>
      <c r="E382" s="9">
        <v>4.92</v>
      </c>
      <c r="F382">
        <v>7</v>
      </c>
      <c r="K382">
        <v>0.86784670688846111</v>
      </c>
      <c r="L382">
        <v>0.83711467947175999</v>
      </c>
      <c r="M382">
        <v>530</v>
      </c>
    </row>
    <row r="383" spans="1:13">
      <c r="A383" s="14" t="str">
        <f>"INSERT `leaf_db`.`"&amp;$A$2&amp;"` ( `" &amp; _xlfn.TEXTJOIN("`,`",FALSE,$B$2:$G$2)&amp;"` ) VALUE (""" &amp; _xlfn.TEXTJOIN(""",""",FALSE,B383:G383) &amp; """);"</f>
        <v>INSERT `leaf_db`.`Product` ( `ProductID`,`SupplierID`,`ProductName`,`Price`,`Quantity`,`Comments` ) VALUE ("30000381","20000031","Trail mix, Nature's Garden Organic Healthy Mix","0.52","17","Best by 8/1");</v>
      </c>
      <c r="B383">
        <v>30000381</v>
      </c>
      <c r="C383">
        <v>20000031</v>
      </c>
      <c r="D383" t="s">
        <v>3443</v>
      </c>
      <c r="E383" s="9">
        <v>0.52</v>
      </c>
      <c r="F383">
        <v>17</v>
      </c>
      <c r="G383" t="str">
        <f>"Best by "&amp;J383&amp;"/"&amp;I383</f>
        <v>Best by 8/1</v>
      </c>
      <c r="I383">
        <v>1</v>
      </c>
      <c r="J383">
        <v>8</v>
      </c>
      <c r="K383">
        <v>5.3315565234927531E-2</v>
      </c>
      <c r="L383">
        <v>0.78213683307213777</v>
      </c>
      <c r="M383">
        <v>59</v>
      </c>
    </row>
    <row r="384" spans="1:13">
      <c r="A384" s="14" t="str">
        <f>"INSERT `leaf_db`.`"&amp;$A$2&amp;"` ( `" &amp; _xlfn.TEXTJOIN("`,`",FALSE,$B$2:$G$2)&amp;"` ) VALUE (""" &amp; _xlfn.TEXTJOIN(""",""",FALSE,B384:G384) &amp; """);"</f>
        <v>INSERT `leaf_db`.`Product` ( `ProductID`,`SupplierID`,`ProductName`,`Price`,`Quantity`,`Comments` ) VALUE ("30000382","20000031","Vinegar, Kirkland Signature Apple Cider, organic","0.07","16","Best by 7/1");</v>
      </c>
      <c r="B384">
        <v>30000382</v>
      </c>
      <c r="C384">
        <v>20000031</v>
      </c>
      <c r="D384" t="s">
        <v>3454</v>
      </c>
      <c r="E384" s="9">
        <v>7.0000000000000007E-2</v>
      </c>
      <c r="F384">
        <v>16</v>
      </c>
      <c r="G384" t="str">
        <f>"Best by "&amp;J384&amp;"/"&amp;I384</f>
        <v>Best by 7/1</v>
      </c>
      <c r="I384">
        <v>1</v>
      </c>
      <c r="J384">
        <v>7</v>
      </c>
      <c r="K384">
        <v>0.30899791440969326</v>
      </c>
      <c r="L384">
        <v>0.73097050333130242</v>
      </c>
      <c r="M384">
        <v>243</v>
      </c>
    </row>
    <row r="385" spans="1:13">
      <c r="A385" s="14" t="str">
        <f>"INSERT `leaf_db`.`"&amp;$A$2&amp;"` ( `" &amp; _xlfn.TEXTJOIN("`,`",FALSE,$B$2:$G$2)&amp;"` ) VALUE (""" &amp; _xlfn.TEXTJOIN(""",""",FALSE,B385:G385) &amp; """);"</f>
        <v>INSERT `leaf_db`.`Product` ( `ProductID`,`SupplierID`,`ProductName`,`Price`,`Quantity`,`Comments` ) VALUE ("30000383","20000031","Beef, chuck pot roast, boneless, USDA prime","5.99","4","Best by 2/30");</v>
      </c>
      <c r="B385">
        <v>30000383</v>
      </c>
      <c r="C385">
        <v>20000031</v>
      </c>
      <c r="D385" t="s">
        <v>3671</v>
      </c>
      <c r="E385" s="9">
        <v>5.99</v>
      </c>
      <c r="F385">
        <v>4</v>
      </c>
      <c r="G385" t="str">
        <f>"Best by "&amp;J385&amp;"/"&amp;I385</f>
        <v>Best by 2/30</v>
      </c>
      <c r="I385">
        <v>30</v>
      </c>
      <c r="J385">
        <v>2</v>
      </c>
      <c r="K385">
        <v>0.56768463021442639</v>
      </c>
      <c r="L385">
        <v>0.16533707277832399</v>
      </c>
      <c r="M385">
        <v>602</v>
      </c>
    </row>
    <row r="386" spans="1:13">
      <c r="A386" s="14" t="str">
        <f>"INSERT `leaf_db`.`"&amp;$A$2&amp;"` ( `" &amp; _xlfn.TEXTJOIN("`,`",FALSE,$B$2:$G$2)&amp;"` ) VALUE (""" &amp; _xlfn.TEXTJOIN(""",""",FALSE,B386:G386) &amp; """);"</f>
        <v>INSERT `leaf_db`.`Product` ( `ProductID`,`SupplierID`,`ProductName`,`Price`,`Quantity`,`Comments` ) VALUE ("30000384","20000031","Beef, flank steak, USDA choice","7.99","17","");</v>
      </c>
      <c r="B386">
        <v>30000384</v>
      </c>
      <c r="C386">
        <v>20000031</v>
      </c>
      <c r="D386" t="s">
        <v>3673</v>
      </c>
      <c r="E386" s="9">
        <v>7.99</v>
      </c>
      <c r="F386">
        <v>17</v>
      </c>
      <c r="K386">
        <v>0.94190726573986305</v>
      </c>
      <c r="L386">
        <v>0.27702964218661275</v>
      </c>
      <c r="M386">
        <v>99</v>
      </c>
    </row>
    <row r="387" spans="1:13">
      <c r="A387" s="14" t="str">
        <f>"INSERT `leaf_db`.`"&amp;$A$2&amp;"` ( `" &amp; _xlfn.TEXTJOIN("`,`",FALSE,$B$2:$G$2)&amp;"` ) VALUE (""" &amp; _xlfn.TEXTJOIN(""",""",FALSE,B387:G387) &amp; """);"</f>
        <v>INSERT `leaf_db`.`Product` ( `ProductID`,`SupplierID`,`ProductName`,`Price`,`Quantity`,`Comments` ) VALUE ("30000385","20000031","Beef, ground, 80% lean","3.49","4","");</v>
      </c>
      <c r="B387">
        <v>30000385</v>
      </c>
      <c r="C387">
        <v>20000031</v>
      </c>
      <c r="D387" t="s">
        <v>3674</v>
      </c>
      <c r="E387" s="9">
        <v>3.49</v>
      </c>
      <c r="F387">
        <v>4</v>
      </c>
      <c r="K387">
        <v>0.84339377432139628</v>
      </c>
      <c r="L387">
        <v>0.89922812776792993</v>
      </c>
      <c r="M387">
        <v>570</v>
      </c>
    </row>
    <row r="388" spans="1:13">
      <c r="A388" s="14" t="str">
        <f>"INSERT `leaf_db`.`"&amp;$A$2&amp;"` ( `" &amp; _xlfn.TEXTJOIN("`,`",FALSE,$B$2:$G$2)&amp;"` ) VALUE (""" &amp; _xlfn.TEXTJOIN(""",""",FALSE,B388:G388) &amp; """);"</f>
        <v>INSERT `leaf_db`.`Product` ( `ProductID`,`SupplierID`,`ProductName`,`Price`,`Quantity`,`Comments` ) VALUE ("30000386","20000031","Beef, ground, lean,organic","5.5","14","");</v>
      </c>
      <c r="B388">
        <v>30000386</v>
      </c>
      <c r="C388">
        <v>20000031</v>
      </c>
      <c r="D388" t="s">
        <v>3676</v>
      </c>
      <c r="E388" s="9">
        <v>5.5</v>
      </c>
      <c r="F388">
        <v>14</v>
      </c>
      <c r="K388">
        <v>0.95866511567431156</v>
      </c>
      <c r="L388">
        <v>0.57258691356585179</v>
      </c>
      <c r="M388">
        <v>88</v>
      </c>
    </row>
    <row r="389" spans="1:13">
      <c r="A389" s="14" t="str">
        <f>"INSERT `leaf_db`.`"&amp;$A$2&amp;"` ( `" &amp; _xlfn.TEXTJOIN("`,`",FALSE,$B$2:$G$2)&amp;"` ) VALUE (""" &amp; _xlfn.TEXTJOIN(""",""",FALSE,B389:G389) &amp; """);"</f>
        <v>INSERT `leaf_db`.`Product` ( `ProductID`,`SupplierID`,`ProductName`,`Price`,`Quantity`,`Comments` ) VALUE ("30000387","20000031","Beef, loin top sirloin steak, boneless, cap off","7.99","8","Best by 12/2");</v>
      </c>
      <c r="B389">
        <v>30000387</v>
      </c>
      <c r="C389">
        <v>20000031</v>
      </c>
      <c r="D389" t="s">
        <v>3683</v>
      </c>
      <c r="E389" s="9">
        <v>7.99</v>
      </c>
      <c r="F389">
        <v>8</v>
      </c>
      <c r="G389" t="str">
        <f>"Best by "&amp;J389&amp;"/"&amp;I389</f>
        <v>Best by 12/2</v>
      </c>
      <c r="I389">
        <v>2</v>
      </c>
      <c r="J389">
        <v>12</v>
      </c>
      <c r="K389">
        <v>0.60418971312822967</v>
      </c>
      <c r="L389">
        <v>0.4522714700555871</v>
      </c>
      <c r="M389">
        <v>341</v>
      </c>
    </row>
    <row r="390" spans="1:13">
      <c r="A390" s="14" t="str">
        <f>"INSERT `leaf_db`.`"&amp;$A$2&amp;"` ( `" &amp; _xlfn.TEXTJOIN("`,`",FALSE,$B$2:$G$2)&amp;"` ) VALUE (""" &amp; _xlfn.TEXTJOIN(""",""",FALSE,B390:G390) &amp; """);"</f>
        <v>INSERT `leaf_db`.`Product` ( `ProductID`,`SupplierID`,`ProductName`,`Price`,`Quantity`,`Comments` ) VALUE ("30000388","20000031","Beef, loin top sirloin steak, boneless, cap off, USDA prime","8.99","13","Best by 2/14");</v>
      </c>
      <c r="B390">
        <v>30000388</v>
      </c>
      <c r="C390">
        <v>20000031</v>
      </c>
      <c r="D390" t="s">
        <v>3684</v>
      </c>
      <c r="E390" s="9">
        <v>8.99</v>
      </c>
      <c r="F390">
        <v>13</v>
      </c>
      <c r="G390" t="str">
        <f>"Best by "&amp;J390&amp;"/"&amp;I390</f>
        <v>Best by 2/14</v>
      </c>
      <c r="I390">
        <v>14</v>
      </c>
      <c r="J390">
        <v>2</v>
      </c>
      <c r="K390">
        <v>9.3596373161083046E-2</v>
      </c>
      <c r="L390">
        <v>0.17818549140992201</v>
      </c>
      <c r="M390">
        <v>28</v>
      </c>
    </row>
    <row r="391" spans="1:13">
      <c r="A391" s="14" t="str">
        <f>"INSERT `leaf_db`.`"&amp;$A$2&amp;"` ( `" &amp; _xlfn.TEXTJOIN("`,`",FALSE,$B$2:$G$2)&amp;"` ) VALUE (""" &amp; _xlfn.TEXTJOIN(""",""",FALSE,B391:G391) &amp; """);"</f>
        <v>INSERT `leaf_db`.`Product` ( `ProductID`,`SupplierID`,`ProductName`,`Price`,`Quantity`,`Comments` ) VALUE ("30000389","20000031","Beef, loin tri tip steak USDA choice","7.99","18","Best by 2/8");</v>
      </c>
      <c r="B391">
        <v>30000389</v>
      </c>
      <c r="C391">
        <v>20000031</v>
      </c>
      <c r="D391" t="s">
        <v>3685</v>
      </c>
      <c r="E391" s="9">
        <v>7.99</v>
      </c>
      <c r="F391">
        <v>18</v>
      </c>
      <c r="G391" t="str">
        <f>"Best by "&amp;J391&amp;"/"&amp;I391</f>
        <v>Best by 2/8</v>
      </c>
      <c r="I391">
        <v>8</v>
      </c>
      <c r="J391">
        <v>2</v>
      </c>
      <c r="K391">
        <v>9.4990677858594719E-2</v>
      </c>
      <c r="L391">
        <v>0.27600285919052203</v>
      </c>
      <c r="M391">
        <v>52</v>
      </c>
    </row>
    <row r="392" spans="1:13">
      <c r="A392" s="14" t="str">
        <f>"INSERT `leaf_db`.`"&amp;$A$2&amp;"` ( `" &amp; _xlfn.TEXTJOIN("`,`",FALSE,$B$2:$G$2)&amp;"` ) VALUE (""" &amp; _xlfn.TEXTJOIN(""",""",FALSE,B392:G392) &amp; """);"</f>
        <v>INSERT `leaf_db`.`Product` ( `ProductID`,`SupplierID`,`ProductName`,`Price`,`Quantity`,`Comments` ) VALUE ("30000390","20000031","Beef, ribeye steak, boneless, USDA choice","11.99","18","");</v>
      </c>
      <c r="B392">
        <v>30000390</v>
      </c>
      <c r="C392">
        <v>20000031</v>
      </c>
      <c r="D392" t="s">
        <v>3686</v>
      </c>
      <c r="E392" s="9">
        <v>11.99</v>
      </c>
      <c r="F392">
        <v>18</v>
      </c>
      <c r="K392">
        <v>0.88635974840203235</v>
      </c>
      <c r="L392">
        <v>5.7904807978928274E-2</v>
      </c>
      <c r="M392">
        <v>55</v>
      </c>
    </row>
    <row r="393" spans="1:13">
      <c r="A393" s="14" t="str">
        <f>"INSERT `leaf_db`.`"&amp;$A$2&amp;"` ( `" &amp; _xlfn.TEXTJOIN("`,`",FALSE,$B$2:$G$2)&amp;"` ) VALUE (""" &amp; _xlfn.TEXTJOIN(""",""",FALSE,B393:G393) &amp; """);"</f>
        <v>INSERT `leaf_db`.`Product` ( `ProductID`,`SupplierID`,`ProductName`,`Price`,`Quantity`,`Comments` ) VALUE ("30000391","20000031","Beef, round eye round roast, USDA prime","4.99","4","");</v>
      </c>
      <c r="B393">
        <v>30000391</v>
      </c>
      <c r="C393">
        <v>20000031</v>
      </c>
      <c r="D393" t="s">
        <v>3690</v>
      </c>
      <c r="E393" s="9">
        <v>4.99</v>
      </c>
      <c r="F393">
        <v>4</v>
      </c>
      <c r="K393">
        <v>0.90966223421653336</v>
      </c>
      <c r="L393">
        <v>0.24951801168467946</v>
      </c>
      <c r="M393">
        <v>278</v>
      </c>
    </row>
    <row r="394" spans="1:13">
      <c r="A394" s="14" t="str">
        <f>"INSERT `leaf_db`.`"&amp;$A$2&amp;"` ( `" &amp; _xlfn.TEXTJOIN("`,`",FALSE,$B$2:$G$2)&amp;"` ) VALUE (""" &amp; _xlfn.TEXTJOIN(""",""",FALSE,B394:G394) &amp; """);"</f>
        <v>INSERT `leaf_db`.`Product` ( `ProductID`,`SupplierID`,`ProductName`,`Price`,`Quantity`,`Comments` ) VALUE ("30000392","20000031","Beef, round top round roast","4.99","4","");</v>
      </c>
      <c r="B394">
        <v>30000392</v>
      </c>
      <c r="C394">
        <v>20000031</v>
      </c>
      <c r="D394" t="s">
        <v>3692</v>
      </c>
      <c r="E394" s="9">
        <v>4.99</v>
      </c>
      <c r="F394">
        <v>4</v>
      </c>
      <c r="K394">
        <v>0.66438450537014626</v>
      </c>
      <c r="L394">
        <v>0.85346477380668151</v>
      </c>
      <c r="M394">
        <v>284</v>
      </c>
    </row>
    <row r="395" spans="1:13">
      <c r="A395" s="14" t="str">
        <f>"INSERT `leaf_db`.`"&amp;$A$2&amp;"` ( `" &amp; _xlfn.TEXTJOIN("`,`",FALSE,$B$2:$G$2)&amp;"` ) VALUE (""" &amp; _xlfn.TEXTJOIN(""",""",FALSE,B395:G395) &amp; """);"</f>
        <v>INSERT `leaf_db`.`Product` ( `ProductID`,`SupplierID`,`ProductName`,`Price`,`Quantity`,`Comments` ) VALUE ("30000393","20000031","Beef, round top round steak","4.99","5","");</v>
      </c>
      <c r="B395">
        <v>30000393</v>
      </c>
      <c r="C395">
        <v>20000031</v>
      </c>
      <c r="D395" t="s">
        <v>3693</v>
      </c>
      <c r="E395" s="9">
        <v>4.99</v>
      </c>
      <c r="F395">
        <v>5</v>
      </c>
      <c r="K395">
        <v>0.81891939387458534</v>
      </c>
      <c r="L395">
        <v>0.88987677313240321</v>
      </c>
      <c r="M395">
        <v>290</v>
      </c>
    </row>
    <row r="396" spans="1:13">
      <c r="A396" s="14" t="str">
        <f>"INSERT `leaf_db`.`"&amp;$A$2&amp;"` ( `" &amp; _xlfn.TEXTJOIN("`,`",FALSE,$B$2:$G$2)&amp;"` ) VALUE (""" &amp; _xlfn.TEXTJOIN(""",""",FALSE,B396:G396) &amp; """);"</f>
        <v>INSERT `leaf_db`.`Product` ( `ProductID`,`SupplierID`,`ProductName`,`Price`,`Quantity`,`Comments` ) VALUE ("30000394","20000031","Beef, sliced, Cuisine Solutions grass fed","8.99","6","Best by 11/14");</v>
      </c>
      <c r="B396">
        <v>30000394</v>
      </c>
      <c r="C396">
        <v>20000031</v>
      </c>
      <c r="D396" t="s">
        <v>3694</v>
      </c>
      <c r="E396" s="9">
        <v>8.99</v>
      </c>
      <c r="F396">
        <v>6</v>
      </c>
      <c r="G396" t="str">
        <f>"Best by "&amp;J396&amp;"/"&amp;I396</f>
        <v>Best by 11/14</v>
      </c>
      <c r="I396">
        <v>14</v>
      </c>
      <c r="J396">
        <v>11</v>
      </c>
      <c r="K396">
        <v>9.450906418727012E-2</v>
      </c>
      <c r="L396">
        <v>0.69693263870452615</v>
      </c>
      <c r="M396">
        <v>17</v>
      </c>
    </row>
    <row r="397" spans="1:13">
      <c r="A397" s="14" t="str">
        <f>"INSERT `leaf_db`.`"&amp;$A$2&amp;"` ( `" &amp; _xlfn.TEXTJOIN("`,`",FALSE,$B$2:$G$2)&amp;"` ) VALUE (""" &amp; _xlfn.TEXTJOIN(""",""",FALSE,B397:G397) &amp; """);"</f>
        <v>INSERT `leaf_db`.`Product` ( `ProductID`,`SupplierID`,`ProductName`,`Price`,`Quantity`,`Comments` ) VALUE ("30000395","20000031","Beef,Tri-tip, Morton's of Omaha Steakhouse","6.59","19","Best by 12/6");</v>
      </c>
      <c r="B397">
        <v>30000395</v>
      </c>
      <c r="C397">
        <v>20000031</v>
      </c>
      <c r="D397" t="s">
        <v>3696</v>
      </c>
      <c r="E397" s="9">
        <v>6.59</v>
      </c>
      <c r="F397">
        <v>19</v>
      </c>
      <c r="G397" t="str">
        <f>"Best by "&amp;J397&amp;"/"&amp;I397</f>
        <v>Best by 12/6</v>
      </c>
      <c r="I397">
        <v>6</v>
      </c>
      <c r="J397">
        <v>12</v>
      </c>
      <c r="K397">
        <v>0.21212960344024212</v>
      </c>
      <c r="L397">
        <v>0.46668447362623133</v>
      </c>
      <c r="M397">
        <v>45</v>
      </c>
    </row>
    <row r="398" spans="1:13">
      <c r="A398" s="14" t="str">
        <f>"INSERT `leaf_db`.`"&amp;$A$2&amp;"` ( `" &amp; _xlfn.TEXTJOIN("`,`",FALSE,$B$2:$G$2)&amp;"` ) VALUE (""" &amp; _xlfn.TEXTJOIN(""",""",FALSE,B398:G398) &amp; """);"</f>
        <v>INSERT `leaf_db`.`Product` ( `ProductID`,`SupplierID`,`ProductName`,`Price`,`Quantity`,`Comments` ) VALUE ("30000396","20000031","Chicken, breasts, boneless skinless, organic","4.99","5","Best by 12/13");</v>
      </c>
      <c r="B398">
        <v>30000396</v>
      </c>
      <c r="C398">
        <v>20000031</v>
      </c>
      <c r="D398" t="s">
        <v>3700</v>
      </c>
      <c r="E398" s="9">
        <v>4.99</v>
      </c>
      <c r="F398">
        <v>5</v>
      </c>
      <c r="G398" t="str">
        <f>"Best by "&amp;J398&amp;"/"&amp;I398</f>
        <v>Best by 12/13</v>
      </c>
      <c r="I398">
        <v>13</v>
      </c>
      <c r="J398">
        <v>12</v>
      </c>
      <c r="K398">
        <v>8.9533564712921843E-2</v>
      </c>
      <c r="L398">
        <v>0.895868427347424</v>
      </c>
      <c r="M398">
        <v>168</v>
      </c>
    </row>
    <row r="399" spans="1:13">
      <c r="A399" s="14" t="str">
        <f>"INSERT `leaf_db`.`"&amp;$A$2&amp;"` ( `" &amp; _xlfn.TEXTJOIN("`,`",FALSE,$B$2:$G$2)&amp;"` ) VALUE (""" &amp; _xlfn.TEXTJOIN(""",""",FALSE,B399:G399) &amp; """);"</f>
        <v>INSERT `leaf_db`.`Product` ( `ProductID`,`SupplierID`,`ProductName`,`Price`,`Quantity`,`Comments` ) VALUE ("30000397","20000031","Chicken, party wings","2.59","17","Best by 9/29");</v>
      </c>
      <c r="B399">
        <v>30000397</v>
      </c>
      <c r="C399">
        <v>20000031</v>
      </c>
      <c r="D399" t="s">
        <v>3705</v>
      </c>
      <c r="E399" s="9">
        <v>2.59</v>
      </c>
      <c r="F399">
        <v>17</v>
      </c>
      <c r="G399" t="str">
        <f>"Best by "&amp;J399&amp;"/"&amp;I399</f>
        <v>Best by 9/29</v>
      </c>
      <c r="I399">
        <v>29</v>
      </c>
      <c r="J399">
        <v>9</v>
      </c>
      <c r="K399">
        <v>0.3689345904340362</v>
      </c>
      <c r="L399">
        <v>0.34905515018302968</v>
      </c>
      <c r="M399">
        <v>578</v>
      </c>
    </row>
    <row r="400" spans="1:13">
      <c r="A400" s="14" t="str">
        <f>"INSERT `leaf_db`.`"&amp;$A$2&amp;"` ( `" &amp; _xlfn.TEXTJOIN("`,`",FALSE,$B$2:$G$2)&amp;"` ) VALUE (""" &amp; _xlfn.TEXTJOIN(""",""",FALSE,B400:G400) &amp; """);"</f>
        <v>INSERT `leaf_db`.`Product` ( `ProductID`,`SupplierID`,`ProductName`,`Price`,`Quantity`,`Comments` ) VALUE ("30000398","20000032","Chicken, rotisserie chicken (from deli)","1.66","10","");</v>
      </c>
      <c r="B400">
        <v>30000398</v>
      </c>
      <c r="C400">
        <v>20000032</v>
      </c>
      <c r="D400" t="s">
        <v>3708</v>
      </c>
      <c r="E400" s="9">
        <v>1.66</v>
      </c>
      <c r="F400">
        <v>10</v>
      </c>
      <c r="K400">
        <v>0.70369177497091506</v>
      </c>
      <c r="L400">
        <v>0.20454524032979471</v>
      </c>
      <c r="M400">
        <v>496</v>
      </c>
    </row>
    <row r="401" spans="1:13">
      <c r="A401" s="14" t="str">
        <f>"INSERT `leaf_db`.`"&amp;$A$2&amp;"` ( `" &amp; _xlfn.TEXTJOIN("`,`",FALSE,$B$2:$G$2)&amp;"` ) VALUE (""" &amp; _xlfn.TEXTJOIN(""",""",FALSE,B401:G401) &amp; """);"</f>
        <v>INSERT `leaf_db`.`Product` ( `ProductID`,`SupplierID`,`ProductName`,`Price`,`Quantity`,`Comments` ) VALUE ("30000399","20000032","Chicken, tenderloin","2.99","12","Best by 12/28");</v>
      </c>
      <c r="B401">
        <v>30000399</v>
      </c>
      <c r="C401">
        <v>20000032</v>
      </c>
      <c r="D401" t="s">
        <v>3710</v>
      </c>
      <c r="E401" s="9">
        <v>2.99</v>
      </c>
      <c r="F401">
        <v>12</v>
      </c>
      <c r="G401" t="str">
        <f>"Best by "&amp;J401&amp;"/"&amp;I401</f>
        <v>Best by 12/28</v>
      </c>
      <c r="I401">
        <v>28</v>
      </c>
      <c r="J401">
        <v>12</v>
      </c>
      <c r="K401">
        <v>0.58415378433832732</v>
      </c>
      <c r="L401">
        <v>0.37605128594584503</v>
      </c>
      <c r="M401">
        <v>431</v>
      </c>
    </row>
    <row r="402" spans="1:13">
      <c r="A402" s="14" t="str">
        <f>"INSERT `leaf_db`.`"&amp;$A$2&amp;"` ( `" &amp; _xlfn.TEXTJOIN("`,`",FALSE,$B$2:$G$2)&amp;"` ) VALUE (""" &amp; _xlfn.TEXTJOIN(""",""",FALSE,B402:G402) &amp; """);"</f>
        <v>INSERT `leaf_db`.`Product` ( `ProductID`,`SupplierID`,`ProductName`,`Price`,`Quantity`,`Comments` ) VALUE ("30000400","20000032","Chicken, tenderloin, organic","4.99","7","Best by 12/15");</v>
      </c>
      <c r="B402">
        <v>30000400</v>
      </c>
      <c r="C402">
        <v>20000032</v>
      </c>
      <c r="D402" t="s">
        <v>3711</v>
      </c>
      <c r="E402" s="9">
        <v>4.99</v>
      </c>
      <c r="F402">
        <v>7</v>
      </c>
      <c r="G402" t="str">
        <f>"Best by "&amp;J402&amp;"/"&amp;I402</f>
        <v>Best by 12/15</v>
      </c>
      <c r="I402">
        <v>15</v>
      </c>
      <c r="J402">
        <v>12</v>
      </c>
      <c r="K402">
        <v>0.56628924233372735</v>
      </c>
      <c r="L402">
        <v>0.81014325855914815</v>
      </c>
      <c r="M402">
        <v>128</v>
      </c>
    </row>
    <row r="403" spans="1:13">
      <c r="A403" s="14" t="str">
        <f>"INSERT `leaf_db`.`"&amp;$A$2&amp;"` ( `" &amp; _xlfn.TEXTJOIN("`,`",FALSE,$B$2:$G$2)&amp;"` ) VALUE (""" &amp; _xlfn.TEXTJOIN(""",""",FALSE,B403:G403) &amp; """);"</f>
        <v>INSERT `leaf_db`.`Product` ( `ProductID`,`SupplierID`,`ProductName`,`Price`,`Quantity`,`Comments` ) VALUE ("30000401","20000032","Chicken, thighs","1.39","16","Best by 11/8");</v>
      </c>
      <c r="B403">
        <v>30000401</v>
      </c>
      <c r="C403">
        <v>20000032</v>
      </c>
      <c r="D403" t="s">
        <v>3712</v>
      </c>
      <c r="E403" s="9">
        <v>1.39</v>
      </c>
      <c r="F403">
        <v>16</v>
      </c>
      <c r="G403" t="str">
        <f>"Best by "&amp;J403&amp;"/"&amp;I403</f>
        <v>Best by 11/8</v>
      </c>
      <c r="I403">
        <v>8</v>
      </c>
      <c r="J403">
        <v>11</v>
      </c>
      <c r="K403">
        <v>0.36503088182896981</v>
      </c>
      <c r="L403">
        <v>4.764226133315641E-2</v>
      </c>
      <c r="M403">
        <v>94</v>
      </c>
    </row>
    <row r="404" spans="1:13">
      <c r="A404" s="14" t="str">
        <f>"INSERT `leaf_db`.`"&amp;$A$2&amp;"` ( `" &amp; _xlfn.TEXTJOIN("`,`",FALSE,$B$2:$G$2)&amp;"` ) VALUE (""" &amp; _xlfn.TEXTJOIN(""",""",FALSE,B404:G404) &amp; """);"</f>
        <v>INSERT `leaf_db`.`Product` ( `ProductID`,`SupplierID`,`ProductName`,`Price`,`Quantity`,`Comments` ) VALUE ("30000402","20000032","Chicken, thighs, boneless, skinless, organic","4.49","19","Best by 6/14");</v>
      </c>
      <c r="B404">
        <v>30000402</v>
      </c>
      <c r="C404">
        <v>20000032</v>
      </c>
      <c r="D404" t="s">
        <v>3715</v>
      </c>
      <c r="E404" s="9">
        <v>4.49</v>
      </c>
      <c r="F404">
        <v>19</v>
      </c>
      <c r="G404" t="str">
        <f>"Best by "&amp;J404&amp;"/"&amp;I404</f>
        <v>Best by 6/14</v>
      </c>
      <c r="I404">
        <v>14</v>
      </c>
      <c r="J404">
        <v>6</v>
      </c>
      <c r="K404">
        <v>4.9279053793134242E-3</v>
      </c>
      <c r="L404">
        <v>0.40618239373235598</v>
      </c>
      <c r="M404">
        <v>142</v>
      </c>
    </row>
    <row r="405" spans="1:13">
      <c r="A405" s="14" t="str">
        <f>"INSERT `leaf_db`.`"&amp;$A$2&amp;"` ( `" &amp; _xlfn.TEXTJOIN("`,`",FALSE,$B$2:$G$2)&amp;"` ) VALUE (""" &amp; _xlfn.TEXTJOIN(""",""",FALSE,B405:G405) &amp; """);"</f>
        <v>INSERT `leaf_db`.`Product` ( `ProductID`,`SupplierID`,`ProductName`,`Price`,`Quantity`,`Comments` ) VALUE ("30000403","20000032","Chicken, whole young","1.29","18","");</v>
      </c>
      <c r="B405">
        <v>30000403</v>
      </c>
      <c r="C405">
        <v>20000032</v>
      </c>
      <c r="D405" t="s">
        <v>3717</v>
      </c>
      <c r="E405" s="9">
        <v>1.29</v>
      </c>
      <c r="F405">
        <v>18</v>
      </c>
      <c r="K405">
        <v>0.64274774271274837</v>
      </c>
      <c r="L405">
        <v>0.22440480800546703</v>
      </c>
      <c r="M405">
        <v>89</v>
      </c>
    </row>
    <row r="406" spans="1:13">
      <c r="A406" s="14" t="str">
        <f>"INSERT `leaf_db`.`"&amp;$A$2&amp;"` ( `" &amp; _xlfn.TEXTJOIN("`,`",FALSE,$B$2:$G$2)&amp;"` ) VALUE (""" &amp; _xlfn.TEXTJOIN(""",""",FALSE,B406:G406) &amp; """);"</f>
        <v>INSERT `leaf_db`.`Product` ( `ProductID`,`SupplierID`,`ProductName`,`Price`,`Quantity`,`Comments` ) VALUE ("30000404","20000032","Fish, Rockfish, wild fillet","5.49","16","Best by 2/12");</v>
      </c>
      <c r="B406">
        <v>30000404</v>
      </c>
      <c r="C406">
        <v>20000032</v>
      </c>
      <c r="D406" t="s">
        <v>3724</v>
      </c>
      <c r="E406" s="9">
        <v>5.49</v>
      </c>
      <c r="F406">
        <v>16</v>
      </c>
      <c r="G406" t="str">
        <f>"Best by "&amp;J406&amp;"/"&amp;I406</f>
        <v>Best by 2/12</v>
      </c>
      <c r="I406">
        <v>12</v>
      </c>
      <c r="J406">
        <v>2</v>
      </c>
      <c r="K406">
        <v>0.42913681575655338</v>
      </c>
      <c r="L406">
        <v>2.6179682211079691E-2</v>
      </c>
      <c r="M406">
        <v>423</v>
      </c>
    </row>
    <row r="407" spans="1:13">
      <c r="A407" s="14" t="str">
        <f>"INSERT `leaf_db`.`"&amp;$A$2&amp;"` ( `" &amp; _xlfn.TEXTJOIN("`,`",FALSE,$B$2:$G$2)&amp;"` ) VALUE (""" &amp; _xlfn.TEXTJOIN(""",""",FALSE,B407:G407) &amp; """);"</f>
        <v>INSERT `leaf_db`.`Product` ( `ProductID`,`SupplierID`,`ProductName`,`Price`,`Quantity`,`Comments` ) VALUE ("30000405","20000032","Fish, Salmon, farmed Atlantic fillets, fresh","10.99","13","Best by 5/23");</v>
      </c>
      <c r="B407">
        <v>30000405</v>
      </c>
      <c r="C407">
        <v>20000032</v>
      </c>
      <c r="D407" t="s">
        <v>3726</v>
      </c>
      <c r="E407" s="9">
        <v>10.99</v>
      </c>
      <c r="F407">
        <v>13</v>
      </c>
      <c r="G407" t="str">
        <f>"Best by "&amp;J407&amp;"/"&amp;I407</f>
        <v>Best by 5/23</v>
      </c>
      <c r="I407">
        <v>23</v>
      </c>
      <c r="J407">
        <v>5</v>
      </c>
      <c r="K407">
        <v>7.5112057341204963E-2</v>
      </c>
      <c r="L407">
        <v>0.665731631002763</v>
      </c>
      <c r="M407">
        <v>407</v>
      </c>
    </row>
    <row r="408" spans="1:13">
      <c r="A408" s="14" t="str">
        <f>"INSERT `leaf_db`.`"&amp;$A$2&amp;"` ( `" &amp; _xlfn.TEXTJOIN("`,`",FALSE,$B$2:$G$2)&amp;"` ) VALUE (""" &amp; _xlfn.TEXTJOIN(""",""",FALSE,B408:G408) &amp; """);"</f>
        <v>INSERT `leaf_db`.`Product` ( `ProductID`,`SupplierID`,`ProductName`,`Price`,`Quantity`,`Comments` ) VALUE ("30000406","20000032","Fish, Steelhead fillet, farmed","8.99","2","Best by 1/30");</v>
      </c>
      <c r="B408">
        <v>30000406</v>
      </c>
      <c r="C408">
        <v>20000032</v>
      </c>
      <c r="D408" t="s">
        <v>3729</v>
      </c>
      <c r="E408" s="9">
        <v>8.99</v>
      </c>
      <c r="F408">
        <v>2</v>
      </c>
      <c r="G408" t="str">
        <f>"Best by "&amp;J408&amp;"/"&amp;I408</f>
        <v>Best by 1/30</v>
      </c>
      <c r="I408">
        <v>30</v>
      </c>
      <c r="J408">
        <v>1</v>
      </c>
      <c r="K408">
        <v>2.6186119007074904E-2</v>
      </c>
      <c r="L408">
        <v>0.48675198566035638</v>
      </c>
      <c r="M408">
        <v>271</v>
      </c>
    </row>
    <row r="409" spans="1:13">
      <c r="A409" s="14" t="str">
        <f>"INSERT `leaf_db`.`"&amp;$A$2&amp;"` ( `" &amp; _xlfn.TEXTJOIN("`,`",FALSE,$B$2:$G$2)&amp;"` ) VALUE (""" &amp; _xlfn.TEXTJOIN(""",""",FALSE,B409:G409) &amp; """);"</f>
        <v>INSERT `leaf_db`.`Product` ( `ProductID`,`SupplierID`,`ProductName`,`Price`,`Quantity`,`Comments` ) VALUE ("30000407","20000032","Lamb, loin chops","6.99","15","Best by 2/6");</v>
      </c>
      <c r="B409">
        <v>30000407</v>
      </c>
      <c r="C409">
        <v>20000032</v>
      </c>
      <c r="D409" t="s">
        <v>3732</v>
      </c>
      <c r="E409" s="9">
        <v>6.99</v>
      </c>
      <c r="F409">
        <v>15</v>
      </c>
      <c r="G409" t="str">
        <f>"Best by "&amp;J409&amp;"/"&amp;I409</f>
        <v>Best by 2/6</v>
      </c>
      <c r="I409">
        <v>6</v>
      </c>
      <c r="J409">
        <v>2</v>
      </c>
      <c r="K409">
        <v>0.20501453781466972</v>
      </c>
      <c r="L409">
        <v>0.34011431413109083</v>
      </c>
      <c r="M409">
        <v>33</v>
      </c>
    </row>
    <row r="410" spans="1:13">
      <c r="A410" s="14" t="str">
        <f>"INSERT `leaf_db`.`"&amp;$A$2&amp;"` ( `" &amp; _xlfn.TEXTJOIN("`,`",FALSE,$B$2:$G$2)&amp;"` ) VALUE (""" &amp; _xlfn.TEXTJOIN(""",""",FALSE,B410:G410) &amp; """);"</f>
        <v>INSERT `leaf_db`.`Product` ( `ProductID`,`SupplierID`,`ProductName`,`Price`,`Quantity`,`Comments` ) VALUE ("30000408","20000032","Lamb, leg roast, boneless","5.99","12","Best by 4/16");</v>
      </c>
      <c r="B410">
        <v>30000408</v>
      </c>
      <c r="C410">
        <v>20000032</v>
      </c>
      <c r="D410" t="s">
        <v>3733</v>
      </c>
      <c r="E410" s="9">
        <v>5.99</v>
      </c>
      <c r="F410">
        <v>12</v>
      </c>
      <c r="G410" t="str">
        <f>"Best by "&amp;J410&amp;"/"&amp;I410</f>
        <v>Best by 4/16</v>
      </c>
      <c r="I410">
        <v>16</v>
      </c>
      <c r="J410">
        <v>4</v>
      </c>
      <c r="K410">
        <v>0.20279380837424166</v>
      </c>
      <c r="L410">
        <v>0.66178250070736833</v>
      </c>
      <c r="M410">
        <v>240</v>
      </c>
    </row>
    <row r="411" spans="1:13">
      <c r="A411" s="14" t="str">
        <f>"INSERT `leaf_db`.`"&amp;$A$2&amp;"` ( `" &amp; _xlfn.TEXTJOIN("`,`",FALSE,$B$2:$G$2)&amp;"` ) VALUE (""" &amp; _xlfn.TEXTJOIN(""",""",FALSE,B411:G411) &amp; """);"</f>
        <v>INSERT `leaf_db`.`Product` ( `ProductID`,`SupplierID`,`ProductName`,`Price`,`Quantity`,`Comments` ) VALUE ("30000409","20000032","Pork, loin back ribs","3.49","5","Best by 11/2");</v>
      </c>
      <c r="B411">
        <v>30000409</v>
      </c>
      <c r="C411">
        <v>20000032</v>
      </c>
      <c r="D411" t="s">
        <v>3738</v>
      </c>
      <c r="E411" s="9">
        <v>3.49</v>
      </c>
      <c r="F411">
        <v>5</v>
      </c>
      <c r="G411" t="str">
        <f>"Best by "&amp;J411&amp;"/"&amp;I411</f>
        <v>Best by 11/2</v>
      </c>
      <c r="I411">
        <v>2</v>
      </c>
      <c r="J411">
        <v>11</v>
      </c>
      <c r="K411">
        <v>0.49084381599543503</v>
      </c>
      <c r="L411">
        <v>0.76941165881238471</v>
      </c>
      <c r="M411">
        <v>314</v>
      </c>
    </row>
    <row r="412" spans="1:13">
      <c r="A412" s="14" t="str">
        <f>"INSERT `leaf_db`.`"&amp;$A$2&amp;"` ( `" &amp; _xlfn.TEXTJOIN("`,`",FALSE,$B$2:$G$2)&amp;"` ) VALUE (""" &amp; _xlfn.TEXTJOIN(""",""",FALSE,B412:G412) &amp; """);"</f>
        <v>INSERT `leaf_db`.`Product` ( `ProductID`,`SupplierID`,`ProductName`,`Price`,`Quantity`,`Comments` ) VALUE ("30000410","20000032","Pork, loin, boneless, vacuum packed","2.99","11","");</v>
      </c>
      <c r="B412">
        <v>30000410</v>
      </c>
      <c r="C412">
        <v>20000032</v>
      </c>
      <c r="D412" t="s">
        <v>3739</v>
      </c>
      <c r="E412" s="9">
        <v>2.99</v>
      </c>
      <c r="F412">
        <v>11</v>
      </c>
      <c r="K412">
        <v>0.92557648861246122</v>
      </c>
      <c r="L412">
        <v>0.5708280110710906</v>
      </c>
      <c r="M412">
        <v>392</v>
      </c>
    </row>
    <row r="413" spans="1:13">
      <c r="A413" s="14" t="str">
        <f>"INSERT `leaf_db`.`"&amp;$A$2&amp;"` ( `" &amp; _xlfn.TEXTJOIN("`,`",FALSE,$B$2:$G$2)&amp;"` ) VALUE (""" &amp; _xlfn.TEXTJOIN(""",""",FALSE,B413:G413) &amp; """);"</f>
        <v>INSERT `leaf_db`.`Product` ( `ProductID`,`SupplierID`,`ProductName`,`Price`,`Quantity`,`Comments` ) VALUE ("30000411","20000032","Pork, loin chops","2.69","20","Best by 7/18");</v>
      </c>
      <c r="B413">
        <v>30000411</v>
      </c>
      <c r="C413">
        <v>20000032</v>
      </c>
      <c r="D413" t="s">
        <v>3740</v>
      </c>
      <c r="E413" s="9">
        <v>2.69</v>
      </c>
      <c r="F413">
        <v>20</v>
      </c>
      <c r="G413" t="str">
        <f>"Best by "&amp;J413&amp;"/"&amp;I413</f>
        <v>Best by 7/18</v>
      </c>
      <c r="I413">
        <v>18</v>
      </c>
      <c r="J413">
        <v>7</v>
      </c>
      <c r="K413">
        <v>0.2256458351288595</v>
      </c>
      <c r="L413">
        <v>0.90746939716322916</v>
      </c>
      <c r="M413">
        <v>157</v>
      </c>
    </row>
    <row r="414" spans="1:13">
      <c r="A414" s="14" t="str">
        <f>"INSERT `leaf_db`.`"&amp;$A$2&amp;"` ( `" &amp; _xlfn.TEXTJOIN("`,`",FALSE,$B$2:$G$2)&amp;"` ) VALUE (""" &amp; _xlfn.TEXTJOIN(""",""",FALSE,B414:G414) &amp; """);"</f>
        <v>INSERT `leaf_db`.`Product` ( `ProductID`,`SupplierID`,`ProductName`,`Price`,`Quantity`,`Comments` ) VALUE ("30000412","20000032","Pork, loin tenderloin, whole","2.99","3","Best by 4/14");</v>
      </c>
      <c r="B414">
        <v>30000412</v>
      </c>
      <c r="C414">
        <v>20000032</v>
      </c>
      <c r="D414" t="s">
        <v>3743</v>
      </c>
      <c r="E414" s="9">
        <v>2.99</v>
      </c>
      <c r="F414">
        <v>3</v>
      </c>
      <c r="G414" t="str">
        <f>"Best by "&amp;J414&amp;"/"&amp;I414</f>
        <v>Best by 4/14</v>
      </c>
      <c r="I414">
        <v>14</v>
      </c>
      <c r="J414">
        <v>4</v>
      </c>
      <c r="K414">
        <v>0.19775366800103533</v>
      </c>
      <c r="L414">
        <v>0.88424546464004583</v>
      </c>
      <c r="M414">
        <v>144</v>
      </c>
    </row>
    <row r="415" spans="1:13">
      <c r="A415" s="14" t="str">
        <f>"INSERT `leaf_db`.`"&amp;$A$2&amp;"` ( `" &amp; _xlfn.TEXTJOIN("`,`",FALSE,$B$2:$G$2)&amp;"` ) VALUE (""" &amp; _xlfn.TEXTJOIN(""",""",FALSE,B415:G415) &amp; """);"</f>
        <v>INSERT `leaf_db`.`Product` ( `ProductID`,`SupplierID`,`ProductName`,`Price`,`Quantity`,`Comments` ) VALUE ("30000413","20000032","Pork, loin top loin chop, boneless","1.99","8","Best by 3/26");</v>
      </c>
      <c r="B415">
        <v>30000413</v>
      </c>
      <c r="C415">
        <v>20000032</v>
      </c>
      <c r="D415" t="s">
        <v>3744</v>
      </c>
      <c r="E415" s="9">
        <v>1.99</v>
      </c>
      <c r="F415">
        <v>8</v>
      </c>
      <c r="G415" t="str">
        <f>"Best by "&amp;J415&amp;"/"&amp;I415</f>
        <v>Best by 3/26</v>
      </c>
      <c r="I415">
        <v>26</v>
      </c>
      <c r="J415">
        <v>3</v>
      </c>
      <c r="K415">
        <v>0.11180941347647344</v>
      </c>
      <c r="L415">
        <v>0.5856332051068418</v>
      </c>
      <c r="M415">
        <v>7</v>
      </c>
    </row>
    <row r="416" spans="1:13">
      <c r="A416" s="14" t="str">
        <f>"INSERT `leaf_db`.`"&amp;$A$2&amp;"` ( `" &amp; _xlfn.TEXTJOIN("`,`",FALSE,$B$2:$G$2)&amp;"` ) VALUE (""" &amp; _xlfn.TEXTJOIN(""",""",FALSE,B416:G416) &amp; """);"</f>
        <v>INSERT `leaf_db`.`Product` ( `ProductID`,`SupplierID`,`ProductName`,`Price`,`Quantity`,`Comments` ) VALUE ("30000414","20000032","Pork, loin top loin roast, boneless","1.99","1","Best by 5/7");</v>
      </c>
      <c r="B416">
        <v>30000414</v>
      </c>
      <c r="C416">
        <v>20000032</v>
      </c>
      <c r="D416" t="s">
        <v>3747</v>
      </c>
      <c r="E416" s="9">
        <v>1.99</v>
      </c>
      <c r="F416">
        <v>1</v>
      </c>
      <c r="G416" t="str">
        <f>"Best by "&amp;J416&amp;"/"&amp;I416</f>
        <v>Best by 5/7</v>
      </c>
      <c r="I416">
        <v>7</v>
      </c>
      <c r="J416">
        <v>5</v>
      </c>
      <c r="K416">
        <v>0.36237842252343888</v>
      </c>
      <c r="L416">
        <v>7.0861041853433338E-2</v>
      </c>
      <c r="M416">
        <v>44</v>
      </c>
    </row>
    <row r="417" spans="1:13">
      <c r="A417" s="14" t="str">
        <f>"INSERT `leaf_db`.`"&amp;$A$2&amp;"` ( `" &amp; _xlfn.TEXTJOIN("`,`",FALSE,$B$2:$G$2)&amp;"` ) VALUE (""" &amp; _xlfn.TEXTJOIN(""",""",FALSE,B417:G417) &amp; """);"</f>
        <v>INSERT `leaf_db`.`Product` ( `ProductID`,`SupplierID`,`ProductName`,`Price`,`Quantity`,`Comments` ) VALUE ("30000415","20000032","Pork, boneless shoulder, vacuum packed","1.99","15","Best by 7/11");</v>
      </c>
      <c r="B417">
        <v>30000415</v>
      </c>
      <c r="C417">
        <v>20000032</v>
      </c>
      <c r="D417" t="s">
        <v>3749</v>
      </c>
      <c r="E417" s="9">
        <v>1.99</v>
      </c>
      <c r="F417">
        <v>15</v>
      </c>
      <c r="G417" t="str">
        <f>"Best by "&amp;J417&amp;"/"&amp;I417</f>
        <v>Best by 7/11</v>
      </c>
      <c r="I417">
        <v>11</v>
      </c>
      <c r="J417">
        <v>7</v>
      </c>
      <c r="K417">
        <v>0.52522158180774414</v>
      </c>
      <c r="L417">
        <v>0.41472859110545068</v>
      </c>
      <c r="M417">
        <v>80</v>
      </c>
    </row>
    <row r="418" spans="1:13">
      <c r="A418" s="14" t="str">
        <f>"INSERT `leaf_db`.`"&amp;$A$2&amp;"` ( `" &amp; _xlfn.TEXTJOIN("`,`",FALSE,$B$2:$G$2)&amp;"` ) VALUE (""" &amp; _xlfn.TEXTJOIN(""",""",FALSE,B418:G418) &amp; """);"</f>
        <v>INSERT `leaf_db`.`Product` ( `ProductID`,`SupplierID`,`ProductName`,`Price`,`Quantity`,`Comments` ) VALUE ("30000416","20000032","Pork, sirloin tip roast","1.99","14","");</v>
      </c>
      <c r="B418">
        <v>30000416</v>
      </c>
      <c r="C418">
        <v>20000032</v>
      </c>
      <c r="D418" t="s">
        <v>3752</v>
      </c>
      <c r="E418" s="9">
        <v>1.99</v>
      </c>
      <c r="F418">
        <v>14</v>
      </c>
      <c r="K418">
        <v>0.7862407021590927</v>
      </c>
      <c r="L418">
        <v>0.86557155902046179</v>
      </c>
      <c r="M418">
        <v>222</v>
      </c>
    </row>
    <row r="419" spans="1:13">
      <c r="A419" s="14" t="str">
        <f>"INSERT `leaf_db`.`"&amp;$A$2&amp;"` ( `" &amp; _xlfn.TEXTJOIN("`,`",FALSE,$B$2:$G$2)&amp;"` ) VALUE (""" &amp; _xlfn.TEXTJOIN(""",""",FALSE,B419:G419) &amp; """);"</f>
        <v>INSERT `leaf_db`.`Product` ( `ProductID`,`SupplierID`,`ProductName`,`Price`,`Quantity`,`Comments` ) VALUE ("30000417","20000033","Pork, St. Louis spare ribs","3.29","12","Best by 9/28");</v>
      </c>
      <c r="B419">
        <v>30000417</v>
      </c>
      <c r="C419">
        <v>20000033</v>
      </c>
      <c r="D419" t="s">
        <v>3753</v>
      </c>
      <c r="E419" s="9">
        <v>3.29</v>
      </c>
      <c r="F419">
        <v>12</v>
      </c>
      <c r="G419" t="str">
        <f>"Best by "&amp;J419&amp;"/"&amp;I419</f>
        <v>Best by 9/28</v>
      </c>
      <c r="I419">
        <v>28</v>
      </c>
      <c r="J419">
        <v>9</v>
      </c>
      <c r="K419">
        <v>0.38237050596174471</v>
      </c>
      <c r="L419">
        <v>0.66758192759952106</v>
      </c>
      <c r="M419">
        <v>508</v>
      </c>
    </row>
    <row r="420" spans="1:13">
      <c r="A420" s="14" t="str">
        <f>"INSERT `leaf_db`.`"&amp;$A$2&amp;"` ( `" &amp; _xlfn.TEXTJOIN("`,`",FALSE,$B$2:$G$2)&amp;"` ) VALUE (""" &amp; _xlfn.TEXTJOIN(""",""",FALSE,B420:G420) &amp; """);"</f>
        <v>INSERT `leaf_db`.`Product` ( `ProductID`,`SupplierID`,`ProductName`,`Price`,`Quantity`,`Comments` ) VALUE ("30000418","20000033","Sausage, breakfast link saddle pack","2.8","14","Best by 5/5");</v>
      </c>
      <c r="B420">
        <v>30000418</v>
      </c>
      <c r="C420">
        <v>20000033</v>
      </c>
      <c r="D420" t="s">
        <v>3755</v>
      </c>
      <c r="E420" s="9">
        <v>2.8</v>
      </c>
      <c r="F420">
        <v>14</v>
      </c>
      <c r="G420" t="str">
        <f>"Best by "&amp;J420&amp;"/"&amp;I420</f>
        <v>Best by 5/5</v>
      </c>
      <c r="I420">
        <v>5</v>
      </c>
      <c r="J420">
        <v>5</v>
      </c>
      <c r="K420">
        <v>0.49940134557608018</v>
      </c>
      <c r="L420">
        <v>0.43884087475757627</v>
      </c>
      <c r="M420">
        <v>457</v>
      </c>
    </row>
    <row r="421" spans="1:13">
      <c r="A421" s="14" t="str">
        <f>"INSERT `leaf_db`.`"&amp;$A$2&amp;"` ( `" &amp; _xlfn.TEXTJOIN("`,`",FALSE,$B$2:$G$2)&amp;"` ) VALUE (""" &amp; _xlfn.TEXTJOIN(""",""",FALSE,B421:G421) &amp; """);"</f>
        <v>INSERT `leaf_db`.`Product` ( `ProductID`,`SupplierID`,`ProductName`,`Price`,`Quantity`,`Comments` ) VALUE ("30000419","20000033","Sausage, Italian mild saddle pack","2.8","16","Best by 12/23");</v>
      </c>
      <c r="B421">
        <v>30000419</v>
      </c>
      <c r="C421">
        <v>20000033</v>
      </c>
      <c r="D421" t="s">
        <v>3758</v>
      </c>
      <c r="E421" s="9">
        <v>2.8</v>
      </c>
      <c r="F421">
        <v>16</v>
      </c>
      <c r="G421" t="str">
        <f>"Best by "&amp;J421&amp;"/"&amp;I421</f>
        <v>Best by 12/23</v>
      </c>
      <c r="I421">
        <v>23</v>
      </c>
      <c r="J421">
        <v>12</v>
      </c>
      <c r="K421">
        <v>0.33133281333943143</v>
      </c>
      <c r="L421">
        <v>0.76988407095411393</v>
      </c>
      <c r="M421">
        <v>295</v>
      </c>
    </row>
    <row r="422" spans="1:13">
      <c r="A422" s="14" t="str">
        <f>"INSERT `leaf_db`.`"&amp;$A$2&amp;"` ( `" &amp; _xlfn.TEXTJOIN("`,`",FALSE,$B$2:$G$2)&amp;"` ) VALUE (""" &amp; _xlfn.TEXTJOIN(""",""",FALSE,B422:G422) &amp; """);"</f>
        <v>INSERT `leaf_db`.`Product` ( `ProductID`,`SupplierID`,`ProductName`,`Price`,`Quantity`,`Comments` ) VALUE ("30000420","20000033","Shellfish, Crab, fresh wild cooked Dungeness meat","28.99","5","");</v>
      </c>
      <c r="B422">
        <v>30000420</v>
      </c>
      <c r="C422">
        <v>20000033</v>
      </c>
      <c r="D422" t="s">
        <v>3759</v>
      </c>
      <c r="E422" s="9">
        <v>28.99</v>
      </c>
      <c r="F422">
        <v>5</v>
      </c>
      <c r="K422">
        <v>0.84180787706558691</v>
      </c>
      <c r="L422">
        <v>0.70847217431332798</v>
      </c>
      <c r="M422">
        <v>520</v>
      </c>
    </row>
    <row r="423" spans="1:13">
      <c r="A423" s="14" t="str">
        <f>"INSERT `leaf_db`.`"&amp;$A$2&amp;"` ( `" &amp; _xlfn.TEXTJOIN("`,`",FALSE,$B$2:$G$2)&amp;"` ) VALUE (""" &amp; _xlfn.TEXTJOIN(""",""",FALSE,B423:G423) &amp; """);"</f>
        <v>INSERT `leaf_db`.`Product` ( `ProductID`,`SupplierID`,`ProductName`,`Price`,`Quantity`,`Comments` ) VALUE ("30000421","20000033","Shellfish, Scallops Wild U-10","15.69","8","");</v>
      </c>
      <c r="B423">
        <v>30000421</v>
      </c>
      <c r="C423">
        <v>20000033</v>
      </c>
      <c r="D423" t="s">
        <v>3763</v>
      </c>
      <c r="E423" s="9">
        <v>15.69</v>
      </c>
      <c r="F423">
        <v>8</v>
      </c>
      <c r="K423">
        <v>0.84380190729152238</v>
      </c>
      <c r="L423">
        <v>0.8628639083873435</v>
      </c>
      <c r="M423">
        <v>460</v>
      </c>
    </row>
    <row r="424" spans="1:13">
      <c r="A424" s="14" t="str">
        <f>"INSERT `leaf_db`.`"&amp;$A$2&amp;"` ( `" &amp; _xlfn.TEXTJOIN("`,`",FALSE,$B$2:$G$2)&amp;"` ) VALUE (""" &amp; _xlfn.TEXTJOIN(""",""",FALSE,B424:G424) &amp; """);"</f>
        <v>INSERT `leaf_db`.`Product` ( `ProductID`,`SupplierID`,`ProductName`,`Price`,`Quantity`,`Comments` ) VALUE ("30000422","20000033","Turkey, fresh ground, Foster Farms","2.99","1","Best by 3/17");</v>
      </c>
      <c r="B424">
        <v>30000422</v>
      </c>
      <c r="C424">
        <v>20000033</v>
      </c>
      <c r="D424" t="s">
        <v>3765</v>
      </c>
      <c r="E424" s="9">
        <v>2.99</v>
      </c>
      <c r="F424">
        <v>1</v>
      </c>
      <c r="G424" t="str">
        <f>"Best by "&amp;J424&amp;"/"&amp;I424</f>
        <v>Best by 3/17</v>
      </c>
      <c r="I424">
        <v>17</v>
      </c>
      <c r="J424">
        <v>3</v>
      </c>
      <c r="K424">
        <v>0.59487763222720713</v>
      </c>
      <c r="L424">
        <v>0.13187881889281916</v>
      </c>
      <c r="M424">
        <v>293</v>
      </c>
    </row>
    <row r="425" spans="1:13">
      <c r="A425" s="14" t="str">
        <f>"INSERT `leaf_db`.`"&amp;$A$2&amp;"` ( `" &amp; _xlfn.TEXTJOIN("`,`",FALSE,$B$2:$G$2)&amp;"` ) VALUE (""" &amp; _xlfn.TEXTJOIN(""",""",FALSE,B425:G425) &amp; """);"</f>
        <v>INSERT `leaf_db`.`Product` ( `ProductID`,`SupplierID`,`ProductName`,`Price`,`Quantity`,`Comments` ) VALUE ("30000423","20000033","Turkey, fresh ground, Foster Farms, organic","5.49","3","Best by 5/19");</v>
      </c>
      <c r="B425">
        <v>30000423</v>
      </c>
      <c r="C425">
        <v>20000033</v>
      </c>
      <c r="D425" t="s">
        <v>3768</v>
      </c>
      <c r="E425" s="9">
        <v>5.49</v>
      </c>
      <c r="F425">
        <v>3</v>
      </c>
      <c r="G425" t="str">
        <f>"Best by "&amp;J425&amp;"/"&amp;I425</f>
        <v>Best by 5/19</v>
      </c>
      <c r="I425">
        <v>19</v>
      </c>
      <c r="J425">
        <v>5</v>
      </c>
      <c r="K425">
        <v>0.22445197648050819</v>
      </c>
      <c r="L425">
        <v>0.50894569983534832</v>
      </c>
      <c r="M425">
        <v>133</v>
      </c>
    </row>
    <row r="426" spans="1:13">
      <c r="A426" s="14" t="str">
        <f>"INSERT `leaf_db`.`"&amp;$A$2&amp;"` ( `" &amp; _xlfn.TEXTJOIN("`,`",FALSE,$B$2:$G$2)&amp;"` ) VALUE (""" &amp; _xlfn.TEXTJOIN(""",""",FALSE,B426:G426) &amp; """);"</f>
        <v>INSERT `leaf_db`.`Product` ( `ProductID`,`SupplierID`,`ProductName`,`Price`,`Quantity`,`Comments` ) VALUE ("30000424","20000033","Bowls, Dixie Ultra 20 oz","0.08","19","");</v>
      </c>
      <c r="B426">
        <v>30000424</v>
      </c>
      <c r="C426">
        <v>20000033</v>
      </c>
      <c r="D426" t="s">
        <v>3770</v>
      </c>
      <c r="E426" s="9">
        <v>0.08</v>
      </c>
      <c r="F426">
        <v>19</v>
      </c>
      <c r="K426">
        <v>0.88949130201020077</v>
      </c>
      <c r="L426">
        <v>0.90333171003225987</v>
      </c>
      <c r="M426">
        <v>81</v>
      </c>
    </row>
    <row r="427" spans="1:13">
      <c r="A427" s="14" t="str">
        <f>"INSERT `leaf_db`.`"&amp;$A$2&amp;"` ( `" &amp; _xlfn.TEXTJOIN("`,`",FALSE,$B$2:$G$2)&amp;"` ) VALUE (""" &amp; _xlfn.TEXTJOIN(""",""",FALSE,B427:G427) &amp; """);"</f>
        <v>INSERT `leaf_db`.`Product` ( `ProductID`,`SupplierID`,`ProductName`,`Price`,`Quantity`,`Comments` ) VALUE ("30000425","20000033","Cups, Hefty Color 18 oz","0.07","14","Best by 1/10");</v>
      </c>
      <c r="B427">
        <v>30000425</v>
      </c>
      <c r="C427">
        <v>20000033</v>
      </c>
      <c r="D427" t="s">
        <v>3776</v>
      </c>
      <c r="E427" s="9">
        <v>7.0000000000000007E-2</v>
      </c>
      <c r="F427">
        <v>14</v>
      </c>
      <c r="G427" t="str">
        <f>"Best by "&amp;J427&amp;"/"&amp;I427</f>
        <v>Best by 1/10</v>
      </c>
      <c r="I427">
        <v>10</v>
      </c>
      <c r="J427">
        <v>1</v>
      </c>
      <c r="K427">
        <v>0.16983636150513248</v>
      </c>
      <c r="L427">
        <v>0.62537726545866279</v>
      </c>
      <c r="M427">
        <v>172</v>
      </c>
    </row>
    <row r="428" spans="1:13">
      <c r="A428" s="14" t="str">
        <f>"INSERT `leaf_db`.`"&amp;$A$2&amp;"` ( `" &amp; _xlfn.TEXTJOIN("`,`",FALSE,$B$2:$G$2)&amp;"` ) VALUE (""" &amp; _xlfn.TEXTJOIN(""",""",FALSE,B428:G428) &amp; """);"</f>
        <v>INSERT `leaf_db`.`Product` ( `ProductID`,`SupplierID`,`ProductName`,`Price`,`Quantity`,`Comments` ) VALUE ("30000426","20000033","Cutlery, Solo heavyweight forks","0.02","3","Best by 6/30");</v>
      </c>
      <c r="B428">
        <v>30000426</v>
      </c>
      <c r="C428">
        <v>20000033</v>
      </c>
      <c r="D428" t="s">
        <v>3782</v>
      </c>
      <c r="E428" s="9">
        <v>0.02</v>
      </c>
      <c r="F428">
        <v>3</v>
      </c>
      <c r="G428" t="str">
        <f>"Best by "&amp;J428&amp;"/"&amp;I428</f>
        <v>Best by 6/30</v>
      </c>
      <c r="I428">
        <v>30</v>
      </c>
      <c r="J428">
        <v>6</v>
      </c>
      <c r="K428">
        <v>1.4779821803386772E-3</v>
      </c>
      <c r="L428">
        <v>0.48962633835753921</v>
      </c>
      <c r="M428">
        <v>525</v>
      </c>
    </row>
    <row r="429" spans="1:13">
      <c r="A429" s="14" t="str">
        <f>"INSERT `leaf_db`.`"&amp;$A$2&amp;"` ( `" &amp; _xlfn.TEXTJOIN("`,`",FALSE,$B$2:$G$2)&amp;"` ) VALUE (""" &amp; _xlfn.TEXTJOIN(""",""",FALSE,B429:G429) &amp; """);"</f>
        <v>INSERT `leaf_db`.`Product` ( `ProductID`,`SupplierID`,`ProductName`,`Price`,`Quantity`,`Comments` ) VALUE ("30000427","20000033","Cutlery, Solo heavyweight knives","0.02","18","Best by 4/18");</v>
      </c>
      <c r="B429">
        <v>30000427</v>
      </c>
      <c r="C429">
        <v>20000033</v>
      </c>
      <c r="D429" t="s">
        <v>3783</v>
      </c>
      <c r="E429" s="9">
        <v>0.02</v>
      </c>
      <c r="F429">
        <v>18</v>
      </c>
      <c r="G429" t="str">
        <f>"Best by "&amp;J429&amp;"/"&amp;I429</f>
        <v>Best by 4/18</v>
      </c>
      <c r="I429">
        <v>18</v>
      </c>
      <c r="J429">
        <v>4</v>
      </c>
      <c r="K429">
        <v>0.12883035115822816</v>
      </c>
      <c r="L429">
        <v>0.12461397155697151</v>
      </c>
      <c r="M429">
        <v>328</v>
      </c>
    </row>
    <row r="430" spans="1:13">
      <c r="A430" s="14" t="str">
        <f>"INSERT `leaf_db`.`"&amp;$A$2&amp;"` ( `" &amp; _xlfn.TEXTJOIN("`,`",FALSE,$B$2:$G$2)&amp;"` ) VALUE (""" &amp; _xlfn.TEXTJOIN(""",""",FALSE,B430:G430) &amp; """);"</f>
        <v>INSERT `leaf_db`.`Product` ( `ProductID`,`SupplierID`,`ProductName`,`Price`,`Quantity`,`Comments` ) VALUE ("30000428","20000033","Facial tissues, Kirkland Signature, upright","1.17","12","Best by 5/12");</v>
      </c>
      <c r="B430">
        <v>30000428</v>
      </c>
      <c r="C430">
        <v>20000033</v>
      </c>
      <c r="D430" t="s">
        <v>3785</v>
      </c>
      <c r="E430" s="9">
        <v>1.17</v>
      </c>
      <c r="F430">
        <v>12</v>
      </c>
      <c r="G430" t="str">
        <f>"Best by "&amp;J430&amp;"/"&amp;I430</f>
        <v>Best by 5/12</v>
      </c>
      <c r="I430">
        <v>12</v>
      </c>
      <c r="J430">
        <v>5</v>
      </c>
      <c r="K430">
        <v>2.4562564438910139E-2</v>
      </c>
      <c r="L430">
        <v>3.3828987927000398E-2</v>
      </c>
      <c r="M430">
        <v>3</v>
      </c>
    </row>
    <row r="431" spans="1:13">
      <c r="A431" s="14" t="str">
        <f>"INSERT `leaf_db`.`"&amp;$A$2&amp;"` ( `" &amp; _xlfn.TEXTJOIN("`,`",FALSE,$B$2:$G$2)&amp;"` ) VALUE (""" &amp; _xlfn.TEXTJOIN(""",""",FALSE,B431:G431) &amp; """);"</f>
        <v>INSERT `leaf_db`.`Product` ( `ProductID`,`SupplierID`,`ProductName`,`Price`,`Quantity`,`Comments` ) VALUE ("30000429","20000033","Facial tissues, Kleenex, upright","1.54","16","Best by 1/21");</v>
      </c>
      <c r="B431">
        <v>30000429</v>
      </c>
      <c r="C431">
        <v>20000033</v>
      </c>
      <c r="D431" t="s">
        <v>3789</v>
      </c>
      <c r="E431" s="9">
        <v>1.54</v>
      </c>
      <c r="F431">
        <v>16</v>
      </c>
      <c r="G431" t="str">
        <f>"Best by "&amp;J431&amp;"/"&amp;I431</f>
        <v>Best by 1/21</v>
      </c>
      <c r="I431">
        <v>21</v>
      </c>
      <c r="J431">
        <v>1</v>
      </c>
      <c r="K431">
        <v>0.23333317096924222</v>
      </c>
      <c r="L431">
        <v>0.32373962252877675</v>
      </c>
      <c r="M431">
        <v>147</v>
      </c>
    </row>
    <row r="432" spans="1:13">
      <c r="A432" s="14" t="str">
        <f>"INSERT `leaf_db`.`"&amp;$A$2&amp;"` ( `" &amp; _xlfn.TEXTJOIN("`,`",FALSE,$B$2:$G$2)&amp;"` ) VALUE (""" &amp; _xlfn.TEXTJOIN(""",""",FALSE,B432:G432) &amp; """);"</f>
        <v>INSERT `leaf_db`.`Product` ( `ProductID`,`SupplierID`,`ProductName`,`Price`,`Quantity`,`Comments` ) VALUE ("30000430","20000034","Napkins, Kirkland Signature Casual","0.01","18","Best by 9/31");</v>
      </c>
      <c r="B432">
        <v>30000430</v>
      </c>
      <c r="C432">
        <v>20000034</v>
      </c>
      <c r="D432" t="s">
        <v>3793</v>
      </c>
      <c r="E432" s="9">
        <v>0.01</v>
      </c>
      <c r="F432">
        <v>18</v>
      </c>
      <c r="G432" t="str">
        <f>"Best by "&amp;J432&amp;"/"&amp;I432</f>
        <v>Best by 9/31</v>
      </c>
      <c r="I432">
        <v>31</v>
      </c>
      <c r="J432">
        <v>9</v>
      </c>
      <c r="K432">
        <v>0.11056901957584186</v>
      </c>
      <c r="L432">
        <v>0.30354261574722186</v>
      </c>
      <c r="M432">
        <v>117</v>
      </c>
    </row>
    <row r="433" spans="1:13">
      <c r="A433" s="14" t="str">
        <f>"INSERT `leaf_db`.`"&amp;$A$2&amp;"` ( `" &amp; _xlfn.TEXTJOIN("`,`",FALSE,$B$2:$G$2)&amp;"` ) VALUE (""" &amp; _xlfn.TEXTJOIN(""",""",FALSE,B433:G433) &amp; """);"</f>
        <v>INSERT `leaf_db`.`Product` ( `ProductID`,`SupplierID`,`ProductName`,`Price`,`Quantity`,`Comments` ) VALUE ("30000431","20000034","Paper towels, Kirkland Signature","0.02","12","Best by 2/23");</v>
      </c>
      <c r="B433">
        <v>30000431</v>
      </c>
      <c r="C433">
        <v>20000034</v>
      </c>
      <c r="D433" t="s">
        <v>3805</v>
      </c>
      <c r="E433" s="9">
        <v>0.02</v>
      </c>
      <c r="F433">
        <v>12</v>
      </c>
      <c r="G433" t="str">
        <f>"Best by "&amp;J433&amp;"/"&amp;I433</f>
        <v>Best by 2/23</v>
      </c>
      <c r="I433">
        <v>23</v>
      </c>
      <c r="J433">
        <v>2</v>
      </c>
      <c r="K433">
        <v>0.62039056949715266</v>
      </c>
      <c r="L433">
        <v>0.93268508160639307</v>
      </c>
      <c r="M433">
        <v>51</v>
      </c>
    </row>
    <row r="434" spans="1:13">
      <c r="A434" s="14" t="str">
        <f>"INSERT `leaf_db`.`"&amp;$A$2&amp;"` ( `" &amp; _xlfn.TEXTJOIN("`,`",FALSE,$B$2:$G$2)&amp;"` ) VALUE (""" &amp; _xlfn.TEXTJOIN(""",""",FALSE,B434:G434) &amp; """);"</f>
        <v>INSERT `leaf_db`.`Product` ( `ProductID`,`SupplierID`,`ProductName`,`Price`,`Quantity`,`Comments` ) VALUE ("30000432","20000034","Plates, Chinet all occasion","0.07","16","Best by 10/20");</v>
      </c>
      <c r="B434">
        <v>30000432</v>
      </c>
      <c r="C434">
        <v>20000034</v>
      </c>
      <c r="D434" t="s">
        <v>3809</v>
      </c>
      <c r="E434" s="9">
        <v>7.0000000000000007E-2</v>
      </c>
      <c r="F434">
        <v>16</v>
      </c>
      <c r="G434" t="str">
        <f>"Best by "&amp;J434&amp;"/"&amp;I434</f>
        <v>Best by 10/20</v>
      </c>
      <c r="I434">
        <v>20</v>
      </c>
      <c r="J434">
        <v>10</v>
      </c>
      <c r="K434">
        <v>0.27909771148701557</v>
      </c>
      <c r="L434">
        <v>0.15896363452455187</v>
      </c>
      <c r="M434">
        <v>422</v>
      </c>
    </row>
    <row r="435" spans="1:13">
      <c r="A435" s="14" t="str">
        <f>"INSERT `leaf_db`.`"&amp;$A$2&amp;"` ( `" &amp; _xlfn.TEXTJOIN("`,`",FALSE,$B$2:$G$2)&amp;"` ) VALUE (""" &amp; _xlfn.TEXTJOIN(""",""",FALSE,B435:G435) &amp; """);"</f>
        <v>INSERT `leaf_db`.`Product` ( `ProductID`,`SupplierID`,`ProductName`,`Price`,`Quantity`,`Comments` ) VALUE ("30000433","20000034","Plates, Chinet 10 3/8""","0.11","3","Best by 1/13");</v>
      </c>
      <c r="B435">
        <v>30000433</v>
      </c>
      <c r="C435">
        <v>20000034</v>
      </c>
      <c r="D435" t="s">
        <v>5000</v>
      </c>
      <c r="E435" s="9">
        <v>0.11</v>
      </c>
      <c r="F435">
        <v>3</v>
      </c>
      <c r="G435" t="str">
        <f>"Best by "&amp;J435&amp;"/"&amp;I435</f>
        <v>Best by 1/13</v>
      </c>
      <c r="I435">
        <v>13</v>
      </c>
      <c r="J435">
        <v>1</v>
      </c>
      <c r="K435">
        <v>0.59296154647598209</v>
      </c>
      <c r="L435">
        <v>0.92090131941174713</v>
      </c>
      <c r="M435">
        <v>12</v>
      </c>
    </row>
    <row r="436" spans="1:13">
      <c r="A436" s="14" t="str">
        <f>"INSERT `leaf_db`.`"&amp;$A$2&amp;"` ( `" &amp; _xlfn.TEXTJOIN("`,`",FALSE,$B$2:$G$2)&amp;"` ) VALUE (""" &amp; _xlfn.TEXTJOIN(""",""",FALSE,B436:G436) &amp; """);"</f>
        <v>INSERT `leaf_db`.`Product` ( `ProductID`,`SupplierID`,`ProductName`,`Price`,`Quantity`,`Comments` ) VALUE ("30000434","20000035","Plates, Dixie 8 1/2""","0.07","8","");</v>
      </c>
      <c r="B436">
        <v>30000434</v>
      </c>
      <c r="C436">
        <v>20000035</v>
      </c>
      <c r="D436" t="s">
        <v>5001</v>
      </c>
      <c r="E436" s="9">
        <v>7.0000000000000007E-2</v>
      </c>
      <c r="F436">
        <v>8</v>
      </c>
      <c r="K436">
        <v>0.83072599047797024</v>
      </c>
      <c r="L436">
        <v>0.85970361290207842</v>
      </c>
      <c r="M436">
        <v>203</v>
      </c>
    </row>
    <row r="437" spans="1:13">
      <c r="A437" s="14" t="str">
        <f>"INSERT `leaf_db`.`"&amp;$A$2&amp;"` ( `" &amp; _xlfn.TEXTJOIN("`,`",FALSE,$B$2:$G$2)&amp;"` ) VALUE (""" &amp; _xlfn.TEXTJOIN(""",""",FALSE,B437:G437) &amp; """);"</f>
        <v>INSERT `leaf_db`.`Product` ( `ProductID`,`SupplierID`,`ProductName`,`Price`,`Quantity`,`Comments` ) VALUE ("30000435","20000035","Plates, Dixie Ultra 6 7/8""","0.05","20","Best by 9/19");</v>
      </c>
      <c r="B437">
        <v>30000435</v>
      </c>
      <c r="C437">
        <v>20000035</v>
      </c>
      <c r="D437" t="s">
        <v>5002</v>
      </c>
      <c r="E437" s="9">
        <v>0.05</v>
      </c>
      <c r="F437">
        <v>20</v>
      </c>
      <c r="G437" t="str">
        <f>"Best by "&amp;J437&amp;"/"&amp;I437</f>
        <v>Best by 9/19</v>
      </c>
      <c r="I437">
        <v>19</v>
      </c>
      <c r="J437">
        <v>9</v>
      </c>
      <c r="K437">
        <v>0.36808691442952524</v>
      </c>
      <c r="L437">
        <v>5.0725264919831425E-2</v>
      </c>
      <c r="M437">
        <v>223</v>
      </c>
    </row>
    <row r="438" spans="1:13">
      <c r="A438" s="14" t="str">
        <f>"INSERT `leaf_db`.`"&amp;$A$2&amp;"` ( `" &amp; _xlfn.TEXTJOIN("`,`",FALSE,$B$2:$G$2)&amp;"` ) VALUE (""" &amp; _xlfn.TEXTJOIN(""",""",FALSE,B438:G438) &amp; """);"</f>
        <v>INSERT `leaf_db`.`Product` ( `ProductID`,`SupplierID`,`ProductName`,`Price`,`Quantity`,`Comments` ) VALUE ("30000436","20000035","Plates, Dixie Ultra 10 1/16""","0.09","17","");</v>
      </c>
      <c r="B438">
        <v>30000436</v>
      </c>
      <c r="C438">
        <v>20000035</v>
      </c>
      <c r="D438" t="s">
        <v>5003</v>
      </c>
      <c r="E438" s="9">
        <v>0.09</v>
      </c>
      <c r="F438">
        <v>17</v>
      </c>
      <c r="K438">
        <v>0.71060736204430375</v>
      </c>
      <c r="L438">
        <v>0.42845810098512493</v>
      </c>
      <c r="M438">
        <v>428</v>
      </c>
    </row>
    <row r="439" spans="1:13">
      <c r="A439" s="14" t="str">
        <f>"INSERT `leaf_db`.`"&amp;$A$2&amp;"` ( `" &amp; _xlfn.TEXTJOIN("`,`",FALSE,$B$2:$G$2)&amp;"` ) VALUE (""" &amp; _xlfn.TEXTJOIN(""",""",FALSE,B439:G439) &amp; """);"</f>
        <v>INSERT `leaf_db`.`Product` ( `ProductID`,`SupplierID`,`ProductName`,`Price`,`Quantity`,`Comments` ) VALUE ("30000437","20000035","Toilet paper, Charmin Ultra Strong","0.75","12","");</v>
      </c>
      <c r="B439">
        <v>30000437</v>
      </c>
      <c r="C439">
        <v>20000035</v>
      </c>
      <c r="D439" t="s">
        <v>3824</v>
      </c>
      <c r="E439" s="9">
        <v>0.75</v>
      </c>
      <c r="F439">
        <v>12</v>
      </c>
      <c r="K439">
        <v>0.78074890573721911</v>
      </c>
      <c r="L439">
        <v>0.92861456682045451</v>
      </c>
      <c r="M439">
        <v>237</v>
      </c>
    </row>
    <row r="440" spans="1:13">
      <c r="A440" s="14" t="str">
        <f>"INSERT `leaf_db`.`"&amp;$A$2&amp;"` ( `" &amp; _xlfn.TEXTJOIN("`,`",FALSE,$B$2:$G$2)&amp;"` ) VALUE (""" &amp; _xlfn.TEXTJOIN(""",""",FALSE,B440:G440) &amp; """);"</f>
        <v>INSERT `leaf_db`.`Product` ( `ProductID`,`SupplierID`,`ProductName`,`Price`,`Quantity`,`Comments` ) VALUE ("30000438","20000035","Toilet paper, Kirkland Signature","0.58","17","Best by 1/4");</v>
      </c>
      <c r="B440">
        <v>30000438</v>
      </c>
      <c r="C440">
        <v>20000035</v>
      </c>
      <c r="D440" t="s">
        <v>3827</v>
      </c>
      <c r="E440" s="9">
        <v>0.57999999999999996</v>
      </c>
      <c r="F440">
        <v>17</v>
      </c>
      <c r="G440" t="str">
        <f>"Best by "&amp;J440&amp;"/"&amp;I440</f>
        <v>Best by 1/4</v>
      </c>
      <c r="I440">
        <v>4</v>
      </c>
      <c r="J440">
        <v>1</v>
      </c>
      <c r="K440">
        <v>0.58497403900365985</v>
      </c>
      <c r="L440">
        <v>0.42115152824001045</v>
      </c>
      <c r="M440">
        <v>583</v>
      </c>
    </row>
    <row r="441" spans="1:13">
      <c r="A441" s="14" t="str">
        <f>"INSERT `leaf_db`.`"&amp;$A$2&amp;"` ( `" &amp; _xlfn.TEXTJOIN("`,`",FALSE,$B$2:$G$2)&amp;"` ) VALUE (""" &amp; _xlfn.TEXTJOIN(""",""",FALSE,B441:G441) &amp; """);"</f>
        <v>INSERT `leaf_db`.`Product` ( `ProductID`,`SupplierID`,`ProductName`,`Price`,`Quantity`,`Comments` ) VALUE ("30000439","20000035","Toilet paper, Marathon","0.52","13","Best by 11/10");</v>
      </c>
      <c r="B441">
        <v>30000439</v>
      </c>
      <c r="C441">
        <v>20000035</v>
      </c>
      <c r="D441" t="s">
        <v>3830</v>
      </c>
      <c r="E441" s="9">
        <v>0.52</v>
      </c>
      <c r="F441">
        <v>13</v>
      </c>
      <c r="G441" t="str">
        <f>"Best by "&amp;J441&amp;"/"&amp;I441</f>
        <v>Best by 11/10</v>
      </c>
      <c r="I441">
        <v>10</v>
      </c>
      <c r="J441">
        <v>11</v>
      </c>
      <c r="K441">
        <v>0.25452777853494302</v>
      </c>
      <c r="L441">
        <v>0.38961178143067554</v>
      </c>
      <c r="M441">
        <v>346</v>
      </c>
    </row>
    <row r="442" spans="1:13">
      <c r="A442" s="14" t="str">
        <f>"INSERT `leaf_db`.`"&amp;$A$2&amp;"` ( `" &amp; _xlfn.TEXTJOIN("`,`",FALSE,$B$2:$G$2)&amp;"` ) VALUE (""" &amp; _xlfn.TEXTJOIN(""",""",FALSE,B442:G442) &amp; """);"</f>
        <v>INSERT `leaf_db`.`Product` ( `ProductID`,`SupplierID`,`ProductName`,`Price`,`Quantity`,`Comments` ) VALUE ("30000440","20000036","Wipes, Cottonelle Flushable","0.03","13","");</v>
      </c>
      <c r="B442">
        <v>30000440</v>
      </c>
      <c r="C442">
        <v>20000036</v>
      </c>
      <c r="D442" t="s">
        <v>3833</v>
      </c>
      <c r="E442" s="9">
        <v>0.03</v>
      </c>
      <c r="F442">
        <v>13</v>
      </c>
      <c r="K442">
        <v>0.74626998550311108</v>
      </c>
      <c r="L442">
        <v>0.16908644821980923</v>
      </c>
      <c r="M442">
        <v>66</v>
      </c>
    </row>
    <row r="443" spans="1:13">
      <c r="A443" s="14" t="str">
        <f>"INSERT `leaf_db`.`"&amp;$A$2&amp;"` ( `" &amp; _xlfn.TEXTJOIN("`,`",FALSE,$B$2:$G$2)&amp;"` ) VALUE (""" &amp; _xlfn.TEXTJOIN(""",""",FALSE,B443:G443) &amp; """);"</f>
        <v>INSERT `leaf_db`.`Product` ( `ProductID`,`SupplierID`,`ProductName`,`Price`,`Quantity`,`Comments` ) VALUE ("30000441","20000036","Wipes, Kirkland Signature","0.02","16","Best by 7/29");</v>
      </c>
      <c r="B443">
        <v>30000441</v>
      </c>
      <c r="C443">
        <v>20000036</v>
      </c>
      <c r="D443" t="s">
        <v>3835</v>
      </c>
      <c r="E443" s="9">
        <v>0.02</v>
      </c>
      <c r="F443">
        <v>16</v>
      </c>
      <c r="G443" t="str">
        <f>"Best by "&amp;J443&amp;"/"&amp;I443</f>
        <v>Best by 7/29</v>
      </c>
      <c r="I443">
        <v>29</v>
      </c>
      <c r="J443">
        <v>7</v>
      </c>
      <c r="K443">
        <v>0.26234967933582243</v>
      </c>
      <c r="L443">
        <v>0.71485995411034697</v>
      </c>
      <c r="M443">
        <v>506</v>
      </c>
    </row>
    <row r="444" spans="1:13">
      <c r="A444" s="14" t="str">
        <f>"INSERT `leaf_db`.`"&amp;$A$2&amp;"` ( `" &amp; _xlfn.TEXTJOIN("`,`",FALSE,$B$2:$G$2)&amp;"` ) VALUE (""" &amp; _xlfn.TEXTJOIN(""",""",FALSE,B444:G444) &amp; """);"</f>
        <v>INSERT `leaf_db`.`Product` ( `ProductID`,`SupplierID`,`ProductName`,`Price`,`Quantity`,`Comments` ) VALUE ("30000442","20000036","Body wash, Honest Company Truly Calming Shampoo and Body wash","0.47","3","");</v>
      </c>
      <c r="B444">
        <v>30000442</v>
      </c>
      <c r="C444">
        <v>20000036</v>
      </c>
      <c r="D444" t="s">
        <v>3840</v>
      </c>
      <c r="E444" s="9">
        <v>0.47</v>
      </c>
      <c r="F444">
        <v>3</v>
      </c>
      <c r="K444">
        <v>0.64894554366768309</v>
      </c>
      <c r="L444">
        <v>0.48209496454605794</v>
      </c>
      <c r="M444">
        <v>551</v>
      </c>
    </row>
    <row r="445" spans="1:13">
      <c r="A445" s="14" t="str">
        <f>"INSERT `leaf_db`.`"&amp;$A$2&amp;"` ( `" &amp; _xlfn.TEXTJOIN("`,`",FALSE,$B$2:$G$2)&amp;"` ) VALUE (""" &amp; _xlfn.TEXTJOIN(""",""",FALSE,B445:G445) &amp; """);"</f>
        <v>INSERT `leaf_db`.`Product` ( `ProductID`,`SupplierID`,`ProductName`,`Price`,`Quantity`,`Comments` ) VALUE ("30000443","20000036","Body wash, Kirkland Signature natural citrus","0.19","15","Best by 7/23");</v>
      </c>
      <c r="B445">
        <v>30000443</v>
      </c>
      <c r="C445">
        <v>20000036</v>
      </c>
      <c r="D445" t="s">
        <v>3842</v>
      </c>
      <c r="E445" s="9">
        <v>0.19</v>
      </c>
      <c r="F445">
        <v>15</v>
      </c>
      <c r="G445" t="str">
        <f>"Best by "&amp;J445&amp;"/"&amp;I445</f>
        <v>Best by 7/23</v>
      </c>
      <c r="I445">
        <v>23</v>
      </c>
      <c r="J445">
        <v>7</v>
      </c>
      <c r="K445">
        <v>0.55772494445290333</v>
      </c>
      <c r="L445">
        <v>0.64206538070523489</v>
      </c>
      <c r="M445">
        <v>364</v>
      </c>
    </row>
    <row r="446" spans="1:13">
      <c r="A446" s="14" t="str">
        <f>"INSERT `leaf_db`.`"&amp;$A$2&amp;"` ( `" &amp; _xlfn.TEXTJOIN("`,`",FALSE,$B$2:$G$2)&amp;"` ) VALUE (""" &amp; _xlfn.TEXTJOIN(""",""",FALSE,B446:G446) &amp; """);"</f>
        <v>INSERT `leaf_db`.`Product` ( `ProductID`,`SupplierID`,`ProductName`,`Price`,`Quantity`,`Comments` ) VALUE ("30000444","20000036","Body wash, Olay Moisture Plus","0.2","12","Best by 1/11");</v>
      </c>
      <c r="B446">
        <v>30000444</v>
      </c>
      <c r="C446">
        <v>20000036</v>
      </c>
      <c r="D446" t="s">
        <v>3844</v>
      </c>
      <c r="E446" s="9">
        <v>0.2</v>
      </c>
      <c r="F446">
        <v>12</v>
      </c>
      <c r="G446" t="str">
        <f>"Best by "&amp;J446&amp;"/"&amp;I446</f>
        <v>Best by 1/11</v>
      </c>
      <c r="I446">
        <v>11</v>
      </c>
      <c r="J446">
        <v>1</v>
      </c>
      <c r="K446">
        <v>0.59727437124489857</v>
      </c>
      <c r="L446">
        <v>4.8201671064105334E-2</v>
      </c>
      <c r="M446">
        <v>441</v>
      </c>
    </row>
    <row r="447" spans="1:13">
      <c r="A447" s="14" t="str">
        <f>"INSERT `leaf_db`.`"&amp;$A$2&amp;"` ( `" &amp; _xlfn.TEXTJOIN("`,`",FALSE,$B$2:$G$2)&amp;"` ) VALUE (""" &amp; _xlfn.TEXTJOIN(""",""",FALSE,B447:G447) &amp; """);"</f>
        <v>INSERT `leaf_db`.`Product` ( `ProductID`,`SupplierID`,`ProductName`,`Price`,`Quantity`,`Comments` ) VALUE ("30000445","20000036","Cold and allergy medicine, Allegra 24hr","0.39","13","Best by 6/26");</v>
      </c>
      <c r="B447">
        <v>30000445</v>
      </c>
      <c r="C447">
        <v>20000036</v>
      </c>
      <c r="D447" t="s">
        <v>3851</v>
      </c>
      <c r="E447" s="9">
        <v>0.39</v>
      </c>
      <c r="F447">
        <v>13</v>
      </c>
      <c r="G447" t="str">
        <f>"Best by "&amp;J447&amp;"/"&amp;I447</f>
        <v>Best by 6/26</v>
      </c>
      <c r="I447">
        <v>26</v>
      </c>
      <c r="J447">
        <v>6</v>
      </c>
      <c r="K447">
        <v>2.9750538971047069E-2</v>
      </c>
      <c r="L447">
        <v>0.21245729813348591</v>
      </c>
      <c r="M447">
        <v>298</v>
      </c>
    </row>
    <row r="448" spans="1:13">
      <c r="A448" s="14" t="str">
        <f>"INSERT `leaf_db`.`"&amp;$A$2&amp;"` ( `" &amp; _xlfn.TEXTJOIN("`,`",FALSE,$B$2:$G$2)&amp;"` ) VALUE (""" &amp; _xlfn.TEXTJOIN(""",""",FALSE,B448:G448) &amp; """);"</f>
        <v>INSERT `leaf_db`.`Product` ( `ProductID`,`SupplierID`,`ProductName`,`Price`,`Quantity`,`Comments` ) VALUE ("30000446","20000036","Cold and allergy medicine, Breathe Right nasal strips","0.28","10","");</v>
      </c>
      <c r="B448">
        <v>30000446</v>
      </c>
      <c r="C448">
        <v>20000036</v>
      </c>
      <c r="D448" t="s">
        <v>3858</v>
      </c>
      <c r="E448" s="9">
        <v>0.28000000000000003</v>
      </c>
      <c r="F448">
        <v>10</v>
      </c>
      <c r="K448">
        <v>0.83955485892878068</v>
      </c>
      <c r="L448">
        <v>0.16595897205461063</v>
      </c>
      <c r="M448">
        <v>424</v>
      </c>
    </row>
    <row r="449" spans="1:13">
      <c r="A449" s="14" t="str">
        <f>"INSERT `leaf_db`.`"&amp;$A$2&amp;"` ( `" &amp; _xlfn.TEXTJOIN("`,`",FALSE,$B$2:$G$2)&amp;"` ) VALUE (""" &amp; _xlfn.TEXTJOIN(""",""",FALSE,B449:G449) &amp; """);"</f>
        <v>INSERT `leaf_db`.`Product` ( `ProductID`,`SupplierID`,`ProductName`,`Price`,`Quantity`,`Comments` ) VALUE ("30000447","20000036","Cold and allergy medicine, Claritin 24 hr reditabs","0.41","10","Best by 8/12");</v>
      </c>
      <c r="B449">
        <v>30000447</v>
      </c>
      <c r="C449">
        <v>20000036</v>
      </c>
      <c r="D449" t="s">
        <v>3860</v>
      </c>
      <c r="E449" s="9">
        <v>0.41</v>
      </c>
      <c r="F449">
        <v>10</v>
      </c>
      <c r="G449" t="str">
        <f>"Best by "&amp;J449&amp;"/"&amp;I449</f>
        <v>Best by 8/12</v>
      </c>
      <c r="I449">
        <v>12</v>
      </c>
      <c r="J449">
        <v>8</v>
      </c>
      <c r="K449">
        <v>0.26334362215588714</v>
      </c>
      <c r="L449">
        <v>0.12853068352764829</v>
      </c>
      <c r="M449">
        <v>131</v>
      </c>
    </row>
    <row r="450" spans="1:13">
      <c r="A450" s="14" t="str">
        <f>"INSERT `leaf_db`.`"&amp;$A$2&amp;"` ( `" &amp; _xlfn.TEXTJOIN("`,`",FALSE,$B$2:$G$2)&amp;"` ) VALUE (""" &amp; _xlfn.TEXTJOIN(""",""",FALSE,B450:G450) &amp; """);"</f>
        <v>INSERT `leaf_db`.`Product` ( `ProductID`,`SupplierID`,`ProductName`,`Price`,`Quantity`,`Comments` ) VALUE ("30000448","20000038","Cold and allergy medicine, Clairitin Children's syrup","1.67","13","");</v>
      </c>
      <c r="B450">
        <v>30000448</v>
      </c>
      <c r="C450">
        <v>20000038</v>
      </c>
      <c r="D450" t="s">
        <v>3863</v>
      </c>
      <c r="E450" s="9">
        <v>1.67</v>
      </c>
      <c r="F450">
        <v>13</v>
      </c>
      <c r="K450">
        <v>0.76214857715764839</v>
      </c>
      <c r="L450">
        <v>0.32009151397932389</v>
      </c>
      <c r="M450">
        <v>550</v>
      </c>
    </row>
    <row r="451" spans="1:13">
      <c r="A451" s="14" t="str">
        <f>"INSERT `leaf_db`.`"&amp;$A$2&amp;"` ( `" &amp; _xlfn.TEXTJOIN("`,`",FALSE,$B$2:$G$2)&amp;"` ) VALUE (""" &amp; _xlfn.TEXTJOIN(""",""",FALSE,B451:G451) &amp; """);"</f>
        <v>INSERT `leaf_db`.`Product` ( `ProductID`,`SupplierID`,`ProductName`,`Price`,`Quantity`,`Comments` ) VALUE ("30000449","20000038","Cold and allergy medicine, Delsym 12 hour cough suppressant","1.97","1","");</v>
      </c>
      <c r="B451">
        <v>30000449</v>
      </c>
      <c r="C451">
        <v>20000038</v>
      </c>
      <c r="D451" t="s">
        <v>3868</v>
      </c>
      <c r="E451" s="9">
        <v>1.97</v>
      </c>
      <c r="F451">
        <v>1</v>
      </c>
      <c r="K451">
        <v>0.97289792885427173</v>
      </c>
      <c r="L451">
        <v>0.70814982465331278</v>
      </c>
      <c r="M451">
        <v>79</v>
      </c>
    </row>
    <row r="452" spans="1:13">
      <c r="A452" s="14" t="str">
        <f>"INSERT `leaf_db`.`"&amp;$A$2&amp;"` ( `" &amp; _xlfn.TEXTJOIN("`,`",FALSE,$B$2:$G$2)&amp;"` ) VALUE (""" &amp; _xlfn.TEXTJOIN(""",""",FALSE,B452:G452) &amp; """);"</f>
        <v>INSERT `leaf_db`.`Product` ( `ProductID`,`SupplierID`,`ProductName`,`Price`,`Quantity`,`Comments` ) VALUE ("30000450","20000038","Cold and allergy medicine, Dimetapp Children's Day and Night","0.92","4","");</v>
      </c>
      <c r="B452">
        <v>30000450</v>
      </c>
      <c r="C452">
        <v>20000038</v>
      </c>
      <c r="D452" t="s">
        <v>3872</v>
      </c>
      <c r="E452" s="9">
        <v>0.92</v>
      </c>
      <c r="F452">
        <v>4</v>
      </c>
      <c r="K452">
        <v>0.9026036843451799</v>
      </c>
      <c r="L452">
        <v>0.15633027553047585</v>
      </c>
      <c r="M452">
        <v>603</v>
      </c>
    </row>
    <row r="453" spans="1:13">
      <c r="A453" s="14" t="str">
        <f>"INSERT `leaf_db`.`"&amp;$A$2&amp;"` ( `" &amp; _xlfn.TEXTJOIN("`,`",FALSE,$B$2:$G$2)&amp;"` ) VALUE (""" &amp; _xlfn.TEXTJOIN(""",""",FALSE,B453:G453) &amp; """);"</f>
        <v>INSERT `leaf_db`.`Product` ( `ProductID`,`SupplierID`,`ProductName`,`Price`,`Quantity`,`Comments` ) VALUE ("30000451","20000038","Cold and allergy medicine, Flonase Sensimist","0.16","6","Best by 6/19");</v>
      </c>
      <c r="B453">
        <v>30000451</v>
      </c>
      <c r="C453">
        <v>20000038</v>
      </c>
      <c r="D453" t="s">
        <v>3878</v>
      </c>
      <c r="E453" s="9">
        <v>0.16</v>
      </c>
      <c r="F453">
        <v>6</v>
      </c>
      <c r="G453" t="str">
        <f>"Best by "&amp;J453&amp;"/"&amp;I453</f>
        <v>Best by 6/19</v>
      </c>
      <c r="I453">
        <v>19</v>
      </c>
      <c r="J453">
        <v>6</v>
      </c>
      <c r="K453">
        <v>0.57035180181237177</v>
      </c>
      <c r="L453">
        <v>6.3267082075849523E-2</v>
      </c>
      <c r="M453">
        <v>261</v>
      </c>
    </row>
    <row r="454" spans="1:13">
      <c r="A454" s="14" t="str">
        <f>"INSERT `leaf_db`.`"&amp;$A$2&amp;"` ( `" &amp; _xlfn.TEXTJOIN("`,`",FALSE,$B$2:$G$2)&amp;"` ) VALUE (""" &amp; _xlfn.TEXTJOIN(""",""",FALSE,B454:G454) &amp; """);"</f>
        <v>INSERT `leaf_db`.`Product` ( `ProductID`,`SupplierID`,`ProductName`,`Price`,`Quantity`,`Comments` ) VALUE ("30000452","20000038","Cold and allergy medicine, Kirkland Signature Aller-clear","0.03","17","Best by 5/12");</v>
      </c>
      <c r="B454">
        <v>30000452</v>
      </c>
      <c r="C454">
        <v>20000038</v>
      </c>
      <c r="D454" t="s">
        <v>3884</v>
      </c>
      <c r="E454" s="9">
        <v>0.03</v>
      </c>
      <c r="F454">
        <v>17</v>
      </c>
      <c r="G454" t="str">
        <f>"Best by "&amp;J454&amp;"/"&amp;I454</f>
        <v>Best by 5/12</v>
      </c>
      <c r="I454">
        <v>12</v>
      </c>
      <c r="J454">
        <v>5</v>
      </c>
      <c r="K454">
        <v>0.3897698652941699</v>
      </c>
      <c r="L454">
        <v>0.88227431568704606</v>
      </c>
      <c r="M454">
        <v>61</v>
      </c>
    </row>
    <row r="455" spans="1:13">
      <c r="A455" s="14" t="str">
        <f>"INSERT `leaf_db`.`"&amp;$A$2&amp;"` ( `" &amp; _xlfn.TEXTJOIN("`,`",FALSE,$B$2:$G$2)&amp;"` ) VALUE (""" &amp; _xlfn.TEXTJOIN(""",""",FALSE,B455:G455) &amp; """);"</f>
        <v>INSERT `leaf_db`.`Product` ( `ProductID`,`SupplierID`,`ProductName`,`Price`,`Quantity`,`Comments` ) VALUE ("30000453","20000038","Cold and allergy medicine, Kirkland Signature Aller-fex","0.19","12","Best by 11/30");</v>
      </c>
      <c r="B455">
        <v>30000453</v>
      </c>
      <c r="C455">
        <v>20000038</v>
      </c>
      <c r="D455" t="s">
        <v>3886</v>
      </c>
      <c r="E455" s="9">
        <v>0.19</v>
      </c>
      <c r="F455">
        <v>12</v>
      </c>
      <c r="G455" t="str">
        <f>"Best by "&amp;J455&amp;"/"&amp;I455</f>
        <v>Best by 11/30</v>
      </c>
      <c r="I455">
        <v>30</v>
      </c>
      <c r="J455">
        <v>11</v>
      </c>
      <c r="K455">
        <v>0.51461139977955106</v>
      </c>
      <c r="L455">
        <v>0.23656224552750904</v>
      </c>
      <c r="M455">
        <v>38</v>
      </c>
    </row>
    <row r="456" spans="1:13">
      <c r="A456" s="14" t="str">
        <f>"INSERT `leaf_db`.`"&amp;$A$2&amp;"` ( `" &amp; _xlfn.TEXTJOIN("`,`",FALSE,$B$2:$G$2)&amp;"` ) VALUE (""" &amp; _xlfn.TEXTJOIN(""",""",FALSE,B456:G456) &amp; """);"</f>
        <v>INSERT `leaf_db`.`Product` ( `ProductID`,`SupplierID`,`ProductName`,`Price`,`Quantity`,`Comments` ) VALUE ("30000454","20000038","Cold and allergy medicine, Kirkland Signature Aller-flo","0.04","4","");</v>
      </c>
      <c r="B456">
        <v>30000454</v>
      </c>
      <c r="C456">
        <v>20000038</v>
      </c>
      <c r="D456" t="s">
        <v>3887</v>
      </c>
      <c r="E456" s="9">
        <v>0.04</v>
      </c>
      <c r="F456">
        <v>4</v>
      </c>
      <c r="K456">
        <v>0.97649365716591963</v>
      </c>
      <c r="L456">
        <v>0.43073471932923757</v>
      </c>
      <c r="M456">
        <v>483</v>
      </c>
    </row>
    <row r="457" spans="1:13">
      <c r="A457" s="14" t="str">
        <f>"INSERT `leaf_db`.`"&amp;$A$2&amp;"` ( `" &amp; _xlfn.TEXTJOIN("`,`",FALSE,$B$2:$G$2)&amp;"` ) VALUE (""" &amp; _xlfn.TEXTJOIN(""",""",FALSE,B457:G457) &amp; """);"</f>
        <v>INSERT `leaf_db`.`Product` ( `ProductID`,`SupplierID`,`ProductName`,`Price`,`Quantity`,`Comments` ) VALUE ("30000455","20000039","Cold and allergy medicine, Kirkland Signature Aller-tec","0.04","7","Best by 2/11");</v>
      </c>
      <c r="B457">
        <v>30000455</v>
      </c>
      <c r="C457">
        <v>20000039</v>
      </c>
      <c r="D457" t="s">
        <v>3891</v>
      </c>
      <c r="E457" s="9">
        <v>0.04</v>
      </c>
      <c r="F457">
        <v>7</v>
      </c>
      <c r="G457" t="str">
        <f>"Best by "&amp;J457&amp;"/"&amp;I457</f>
        <v>Best by 2/11</v>
      </c>
      <c r="I457">
        <v>11</v>
      </c>
      <c r="J457">
        <v>2</v>
      </c>
      <c r="K457">
        <v>0.15455979005577936</v>
      </c>
      <c r="L457">
        <v>0.58946185624182401</v>
      </c>
      <c r="M457">
        <v>305</v>
      </c>
    </row>
    <row r="458" spans="1:13">
      <c r="A458" s="14" t="str">
        <f>"INSERT `leaf_db`.`"&amp;$A$2&amp;"` ( `" &amp; _xlfn.TEXTJOIN("`,`",FALSE,$B$2:$G$2)&amp;"` ) VALUE (""" &amp; _xlfn.TEXTJOIN(""",""",FALSE,B458:G458) &amp; """);"</f>
        <v>INSERT `leaf_db`.`Product` ( `ProductID`,`SupplierID`,`ProductName`,`Price`,`Quantity`,`Comments` ) VALUE ("30000456","20000039","Cold and allergy medicine, Kirkland Signature Children's Aller-tec","0.62","2","Best by 12/23");</v>
      </c>
      <c r="B458">
        <v>30000456</v>
      </c>
      <c r="C458">
        <v>20000039</v>
      </c>
      <c r="D458" t="s">
        <v>3892</v>
      </c>
      <c r="E458" s="9">
        <v>0.62</v>
      </c>
      <c r="F458">
        <v>2</v>
      </c>
      <c r="G458" t="str">
        <f>"Best by "&amp;J458&amp;"/"&amp;I458</f>
        <v>Best by 12/23</v>
      </c>
      <c r="I458">
        <v>23</v>
      </c>
      <c r="J458">
        <v>12</v>
      </c>
      <c r="K458">
        <v>8.8968106823964499E-2</v>
      </c>
      <c r="L458">
        <v>0.24806340718142983</v>
      </c>
      <c r="M458">
        <v>594</v>
      </c>
    </row>
    <row r="459" spans="1:13">
      <c r="A459" s="14" t="str">
        <f>"INSERT `leaf_db`.`"&amp;$A$2&amp;"` ( `" &amp; _xlfn.TEXTJOIN("`,`",FALSE,$B$2:$G$2)&amp;"` ) VALUE (""" &amp; _xlfn.TEXTJOIN(""",""",FALSE,B459:G459) &amp; """);"</f>
        <v>INSERT `leaf_db`.`Product` ( `ProductID`,`SupplierID`,`ProductName`,`Price`,`Quantity`,`Comments` ) VALUE ("30000457","20000039","Cold and allergy medicine, Kirkland Signature Mucus Relief","0.03","6","Best by 6/24");</v>
      </c>
      <c r="B459">
        <v>30000457</v>
      </c>
      <c r="C459">
        <v>20000039</v>
      </c>
      <c r="D459" t="s">
        <v>3894</v>
      </c>
      <c r="E459" s="9">
        <v>0.03</v>
      </c>
      <c r="F459">
        <v>6</v>
      </c>
      <c r="G459" t="str">
        <f>"Best by "&amp;J459&amp;"/"&amp;I459</f>
        <v>Best by 6/24</v>
      </c>
      <c r="I459">
        <v>24</v>
      </c>
      <c r="J459">
        <v>6</v>
      </c>
      <c r="K459">
        <v>0.47330345762434278</v>
      </c>
      <c r="L459">
        <v>0.11052882407997966</v>
      </c>
      <c r="M459">
        <v>605</v>
      </c>
    </row>
    <row r="460" spans="1:13">
      <c r="A460" s="14" t="str">
        <f>"INSERT `leaf_db`.`"&amp;$A$2&amp;"` ( `" &amp; _xlfn.TEXTJOIN("`,`",FALSE,$B$2:$G$2)&amp;"` ) VALUE (""" &amp; _xlfn.TEXTJOIN(""",""",FALSE,B460:G460) &amp; """);"</f>
        <v>INSERT `leaf_db`.`Product` ( `ProductID`,`SupplierID`,`ProductName`,`Price`,`Quantity`,`Comments` ) VALUE ("30000458","20000039","Cold and allergy medicine, Kirkland Signature Severe Cold &amp; Flu","0.05","19","Best by 2/4");</v>
      </c>
      <c r="B460">
        <v>30000458</v>
      </c>
      <c r="C460">
        <v>20000039</v>
      </c>
      <c r="D460" t="s">
        <v>3897</v>
      </c>
      <c r="E460" s="9">
        <v>0.05</v>
      </c>
      <c r="F460">
        <v>19</v>
      </c>
      <c r="G460" t="str">
        <f>"Best by "&amp;J460&amp;"/"&amp;I460</f>
        <v>Best by 2/4</v>
      </c>
      <c r="I460">
        <v>4</v>
      </c>
      <c r="J460">
        <v>2</v>
      </c>
      <c r="K460">
        <v>0.18600880647489693</v>
      </c>
      <c r="L460">
        <v>0.76748041645653819</v>
      </c>
      <c r="M460">
        <v>302</v>
      </c>
    </row>
    <row r="461" spans="1:13">
      <c r="A461" s="14" t="str">
        <f>"INSERT `leaf_db`.`"&amp;$A$2&amp;"` ( `" &amp; _xlfn.TEXTJOIN("`,`",FALSE,$B$2:$G$2)&amp;"` ) VALUE (""" &amp; _xlfn.TEXTJOIN(""",""",FALSE,B461:G461) &amp; """);"</f>
        <v>INSERT `leaf_db`.`Product` ( `ProductID`,`SupplierID`,`ProductName`,`Price`,`Quantity`,`Comments` ) VALUE ("30000459","20000039","Cold and allergy medicine, Mucinex DM 12 hour","0.62","13","");</v>
      </c>
      <c r="B461">
        <v>30000459</v>
      </c>
      <c r="C461">
        <v>20000039</v>
      </c>
      <c r="D461" t="s">
        <v>3899</v>
      </c>
      <c r="E461" s="9">
        <v>0.62</v>
      </c>
      <c r="F461">
        <v>13</v>
      </c>
      <c r="K461">
        <v>0.78585393968035078</v>
      </c>
      <c r="L461">
        <v>0.64874077320710122</v>
      </c>
      <c r="M461">
        <v>330</v>
      </c>
    </row>
    <row r="462" spans="1:13">
      <c r="A462" s="14" t="str">
        <f>"INSERT `leaf_db`.`"&amp;$A$2&amp;"` ( `" &amp; _xlfn.TEXTJOIN("`,`",FALSE,$B$2:$G$2)&amp;"` ) VALUE (""" &amp; _xlfn.TEXTJOIN(""",""",FALSE,B462:G462) &amp; """);"</f>
        <v>INSERT `leaf_db`.`Product` ( `ProductID`,`SupplierID`,`ProductName`,`Price`,`Quantity`,`Comments` ) VALUE ("30000460","20000039","Cold and allergy medicine, Mucinex Expectorant Maximum Strength","0.58","17","Best by 4/16");</v>
      </c>
      <c r="B462">
        <v>30000460</v>
      </c>
      <c r="C462">
        <v>20000039</v>
      </c>
      <c r="D462" t="s">
        <v>3901</v>
      </c>
      <c r="E462" s="9">
        <v>0.57999999999999996</v>
      </c>
      <c r="F462">
        <v>17</v>
      </c>
      <c r="G462" t="str">
        <f>"Best by "&amp;J462&amp;"/"&amp;I462</f>
        <v>Best by 4/16</v>
      </c>
      <c r="I462">
        <v>16</v>
      </c>
      <c r="J462">
        <v>4</v>
      </c>
      <c r="K462">
        <v>0.35918581416181128</v>
      </c>
      <c r="L462">
        <v>0.58796706944978505</v>
      </c>
      <c r="M462">
        <v>401</v>
      </c>
    </row>
    <row r="463" spans="1:13">
      <c r="A463" s="14" t="str">
        <f>"INSERT `leaf_db`.`"&amp;$A$2&amp;"` ( `" &amp; _xlfn.TEXTJOIN("`,`",FALSE,$B$2:$G$2)&amp;"` ) VALUE (""" &amp; _xlfn.TEXTJOIN(""",""",FALSE,B463:G463) &amp; """);"</f>
        <v>INSERT `leaf_db`.`Product` ( `ProductID`,`SupplierID`,`ProductName`,`Price`,`Quantity`,`Comments` ) VALUE ("30000461","20000039","Cold and allergy medicine, Neilmed Sinus Rinse w/2 bottles &amp; 250 packets","0.58","10","");</v>
      </c>
      <c r="B463">
        <v>30000461</v>
      </c>
      <c r="C463">
        <v>20000039</v>
      </c>
      <c r="D463" t="s">
        <v>3904</v>
      </c>
      <c r="E463" s="9">
        <v>0.57999999999999996</v>
      </c>
      <c r="F463">
        <v>10</v>
      </c>
      <c r="K463">
        <v>0.83397972621285799</v>
      </c>
      <c r="L463">
        <v>0.27593330640020342</v>
      </c>
      <c r="M463">
        <v>53</v>
      </c>
    </row>
    <row r="464" spans="1:13">
      <c r="A464" s="14" t="str">
        <f>"INSERT `leaf_db`.`"&amp;$A$2&amp;"` ( `" &amp; _xlfn.TEXTJOIN("`,`",FALSE,$B$2:$G$2)&amp;"` ) VALUE (""" &amp; _xlfn.TEXTJOIN(""",""",FALSE,B464:G464) &amp; """);"</f>
        <v>INSERT `leaf_db`.`Product` ( `ProductID`,`SupplierID`,`ProductName`,`Price`,`Quantity`,`Comments` ) VALUE ("30000462","20000039","Cold and allergy medicine, Ricola Dual Action","0.09","18","Best by 9/20");</v>
      </c>
      <c r="B464">
        <v>30000462</v>
      </c>
      <c r="C464">
        <v>20000039</v>
      </c>
      <c r="D464" t="s">
        <v>3905</v>
      </c>
      <c r="E464" s="9">
        <v>0.09</v>
      </c>
      <c r="F464">
        <v>18</v>
      </c>
      <c r="G464" t="str">
        <f>"Best by "&amp;J464&amp;"/"&amp;I464</f>
        <v>Best by 9/20</v>
      </c>
      <c r="I464">
        <v>20</v>
      </c>
      <c r="J464">
        <v>9</v>
      </c>
      <c r="K464">
        <v>0.37323059898785227</v>
      </c>
      <c r="L464">
        <v>0.85682508481671782</v>
      </c>
      <c r="M464">
        <v>372</v>
      </c>
    </row>
    <row r="465" spans="1:13">
      <c r="A465" s="14" t="str">
        <f>"INSERT `leaf_db`.`"&amp;$A$2&amp;"` ( `" &amp; _xlfn.TEXTJOIN("`,`",FALSE,$B$2:$G$2)&amp;"` ) VALUE (""" &amp; _xlfn.TEXTJOIN(""",""",FALSE,B465:G465) &amp; """);"</f>
        <v>INSERT `leaf_db`.`Product` ( `ProductID`,`SupplierID`,`ProductName`,`Price`,`Quantity`,`Comments` ) VALUE ("30000463","20000039","Cold and allergy medicine, Ricola Original Natural","0.05","3","Best by 5/16");</v>
      </c>
      <c r="B465">
        <v>30000463</v>
      </c>
      <c r="C465">
        <v>20000039</v>
      </c>
      <c r="D465" t="s">
        <v>3907</v>
      </c>
      <c r="E465" s="9">
        <v>0.05</v>
      </c>
      <c r="F465">
        <v>3</v>
      </c>
      <c r="G465" t="str">
        <f>"Best by "&amp;J465&amp;"/"&amp;I465</f>
        <v>Best by 5/16</v>
      </c>
      <c r="I465">
        <v>16</v>
      </c>
      <c r="J465">
        <v>5</v>
      </c>
      <c r="K465">
        <v>8.4781348575218574E-2</v>
      </c>
      <c r="L465">
        <v>0.21452056338925674</v>
      </c>
      <c r="M465">
        <v>426</v>
      </c>
    </row>
    <row r="466" spans="1:13">
      <c r="A466" s="14" t="str">
        <f>"INSERT `leaf_db`.`"&amp;$A$2&amp;"` ( `" &amp; _xlfn.TEXTJOIN("`,`",FALSE,$B$2:$G$2)&amp;"` ) VALUE (""" &amp; _xlfn.TEXTJOIN(""",""",FALSE,B466:G466) &amp; """);"</f>
        <v>INSERT `leaf_db`.`Product` ( `ProductID`,`SupplierID`,`ProductName`,`Price`,`Quantity`,`Comments` ) VALUE ("30000464","20000039","Cold and allergy medicine, Ricola Sugar Free Cough Drops","0.07","16","");</v>
      </c>
      <c r="B466">
        <v>30000464</v>
      </c>
      <c r="C466">
        <v>20000039</v>
      </c>
      <c r="D466" t="s">
        <v>3910</v>
      </c>
      <c r="E466" s="9">
        <v>7.0000000000000007E-2</v>
      </c>
      <c r="F466">
        <v>16</v>
      </c>
      <c r="K466">
        <v>0.64079931957066616</v>
      </c>
      <c r="L466">
        <v>0.26074071651868458</v>
      </c>
      <c r="M466">
        <v>122</v>
      </c>
    </row>
    <row r="467" spans="1:13">
      <c r="A467" s="14" t="str">
        <f>"INSERT `leaf_db`.`"&amp;$A$2&amp;"` ( `" &amp; _xlfn.TEXTJOIN("`,`",FALSE,$B$2:$G$2)&amp;"` ) VALUE (""" &amp; _xlfn.TEXTJOIN(""",""",FALSE,B467:G467) &amp; """);"</f>
        <v>INSERT `leaf_db`.`Product` ( `ProductID`,`SupplierID`,`ProductName`,`Price`,`Quantity`,`Comments` ) VALUE ("30000465","20000039","Cold and allergy medicine, Robitussin DM Max Day &amp; Night","0.8","13","");</v>
      </c>
      <c r="B467">
        <v>30000465</v>
      </c>
      <c r="C467">
        <v>20000039</v>
      </c>
      <c r="D467" t="s">
        <v>3913</v>
      </c>
      <c r="E467" s="9">
        <v>0.8</v>
      </c>
      <c r="F467">
        <v>13</v>
      </c>
      <c r="K467">
        <v>0.88058946432893037</v>
      </c>
      <c r="L467">
        <v>0.18192011319070744</v>
      </c>
      <c r="M467">
        <v>608</v>
      </c>
    </row>
    <row r="468" spans="1:13">
      <c r="A468" s="14" t="str">
        <f>"INSERT `leaf_db`.`"&amp;$A$2&amp;"` ( `" &amp; _xlfn.TEXTJOIN("`,`",FALSE,$B$2:$G$2)&amp;"` ) VALUE (""" &amp; _xlfn.TEXTJOIN(""",""",FALSE,B468:G468) &amp; """);"</f>
        <v>INSERT `leaf_db`.`Product` ( `ProductID`,`SupplierID`,`ProductName`,`Price`,`Quantity`,`Comments` ) VALUE ("30000466","20000039","Cold and allergy medicine, Vick's Dayquil and Nyquil","0.28","11","");</v>
      </c>
      <c r="B468">
        <v>30000466</v>
      </c>
      <c r="C468">
        <v>20000039</v>
      </c>
      <c r="D468" t="s">
        <v>3918</v>
      </c>
      <c r="E468" s="9">
        <v>0.28000000000000003</v>
      </c>
      <c r="F468">
        <v>11</v>
      </c>
      <c r="K468">
        <v>0.85045904577734077</v>
      </c>
      <c r="L468">
        <v>0.94535599810123594</v>
      </c>
      <c r="M468">
        <v>114</v>
      </c>
    </row>
    <row r="469" spans="1:13">
      <c r="A469" s="14" t="str">
        <f>"INSERT `leaf_db`.`"&amp;$A$2&amp;"` ( `" &amp; _xlfn.TEXTJOIN("`,`",FALSE,$B$2:$G$2)&amp;"` ) VALUE (""" &amp; _xlfn.TEXTJOIN(""",""",FALSE,B469:G469) &amp; """);"</f>
        <v>INSERT `leaf_db`.`Product` ( `ProductID`,`SupplierID`,`ProductName`,`Price`,`Quantity`,`Comments` ) VALUE ("30000467","20000039","Cold and allergy medicine, Zyrtec","0.38","8","Best by 5/8");</v>
      </c>
      <c r="B469">
        <v>30000467</v>
      </c>
      <c r="C469">
        <v>20000039</v>
      </c>
      <c r="D469" t="s">
        <v>3934</v>
      </c>
      <c r="E469" s="9">
        <v>0.38</v>
      </c>
      <c r="F469">
        <v>8</v>
      </c>
      <c r="G469" t="str">
        <f>"Best by "&amp;J469&amp;"/"&amp;I469</f>
        <v>Best by 5/8</v>
      </c>
      <c r="I469">
        <v>8</v>
      </c>
      <c r="J469">
        <v>5</v>
      </c>
      <c r="K469">
        <v>0.1493338434289655</v>
      </c>
      <c r="L469">
        <v>0.83577003093864166</v>
      </c>
      <c r="M469">
        <v>381</v>
      </c>
    </row>
    <row r="470" spans="1:13">
      <c r="A470" s="14" t="str">
        <f>"INSERT `leaf_db`.`"&amp;$A$2&amp;"` ( `" &amp; _xlfn.TEXTJOIN("`,`",FALSE,$B$2:$G$2)&amp;"` ) VALUE (""" &amp; _xlfn.TEXTJOIN(""",""",FALSE,B470:G470) &amp; """);"</f>
        <v>INSERT `leaf_db`.`Product` ( `ProductID`,`SupplierID`,`ProductName`,`Price`,`Quantity`,`Comments` ) VALUE ("30000468","20000040","Cold and allergy medicine, Zyrtec 10mg liquid gel","0.49","10","");</v>
      </c>
      <c r="B470">
        <v>30000468</v>
      </c>
      <c r="C470">
        <v>20000040</v>
      </c>
      <c r="D470" t="s">
        <v>3935</v>
      </c>
      <c r="E470" s="9">
        <v>0.49</v>
      </c>
      <c r="F470">
        <v>10</v>
      </c>
      <c r="K470">
        <v>0.96877302014619548</v>
      </c>
      <c r="L470">
        <v>0.25936852077414141</v>
      </c>
      <c r="M470">
        <v>442</v>
      </c>
    </row>
    <row r="471" spans="1:13">
      <c r="A471" s="14" t="str">
        <f>"INSERT `leaf_db`.`"&amp;$A$2&amp;"` ( `" &amp; _xlfn.TEXTJOIN("`,`",FALSE,$B$2:$G$2)&amp;"` ) VALUE (""" &amp; _xlfn.TEXTJOIN(""",""",FALSE,B471:G471) &amp; """);"</f>
        <v>INSERT `leaf_db`.`Product` ( `ProductID`,`SupplierID`,`ProductName`,`Price`,`Quantity`,`Comments` ) VALUE ("30000469","20000040","Condoms, Trojan Pleasure Pack","0.34","1","");</v>
      </c>
      <c r="B471">
        <v>30000469</v>
      </c>
      <c r="C471">
        <v>20000040</v>
      </c>
      <c r="D471" t="s">
        <v>3937</v>
      </c>
      <c r="E471" s="9">
        <v>0.34</v>
      </c>
      <c r="F471">
        <v>1</v>
      </c>
      <c r="K471">
        <v>0.66749158491377658</v>
      </c>
      <c r="L471">
        <v>7.7160604201755856E-3</v>
      </c>
      <c r="M471">
        <v>166</v>
      </c>
    </row>
    <row r="472" spans="1:13">
      <c r="A472" s="14" t="str">
        <f>"INSERT `leaf_db`.`"&amp;$A$2&amp;"` ( `" &amp; _xlfn.TEXTJOIN("`,`",FALSE,$B$2:$G$2)&amp;"` ) VALUE (""" &amp; _xlfn.TEXTJOIN(""",""",FALSE,B472:G472) &amp; """);"</f>
        <v>INSERT `leaf_db`.`Product` ( `ProductID`,`SupplierID`,`ProductName`,`Price`,`Quantity`,`Comments` ) VALUE ("30000470","20000040","Deodorant, Dove Advanced Care","1.35","4","Best by 6/15");</v>
      </c>
      <c r="B472">
        <v>30000470</v>
      </c>
      <c r="C472">
        <v>20000040</v>
      </c>
      <c r="D472" t="s">
        <v>3943</v>
      </c>
      <c r="E472" s="9">
        <v>1.35</v>
      </c>
      <c r="F472">
        <v>4</v>
      </c>
      <c r="G472" t="str">
        <f>"Best by "&amp;J472&amp;"/"&amp;I472</f>
        <v>Best by 6/15</v>
      </c>
      <c r="I472">
        <v>15</v>
      </c>
      <c r="J472">
        <v>6</v>
      </c>
      <c r="K472">
        <v>6.8913944301980168E-2</v>
      </c>
      <c r="L472">
        <v>6.1450994176901585E-2</v>
      </c>
      <c r="M472">
        <v>443</v>
      </c>
    </row>
    <row r="473" spans="1:13">
      <c r="A473" s="14" t="str">
        <f>"INSERT `leaf_db`.`"&amp;$A$2&amp;"` ( `" &amp; _xlfn.TEXTJOIN("`,`",FALSE,$B$2:$G$2)&amp;"` ) VALUE (""" &amp; _xlfn.TEXTJOIN(""",""",FALSE,B473:G473) &amp; """);"</f>
        <v>INSERT `leaf_db`.`Product` ( `ProductID`,`SupplierID`,`ProductName`,`Price`,`Quantity`,`Comments` ) VALUE ("30000471","20000040","Deodorant, Gillette Advanced Clear","0.79","4","Best by 4/18");</v>
      </c>
      <c r="B473">
        <v>30000471</v>
      </c>
      <c r="C473">
        <v>20000040</v>
      </c>
      <c r="D473" t="s">
        <v>3947</v>
      </c>
      <c r="E473" s="9">
        <v>0.79</v>
      </c>
      <c r="F473">
        <v>4</v>
      </c>
      <c r="G473" t="str">
        <f>"Best by "&amp;J473&amp;"/"&amp;I473</f>
        <v>Best by 4/18</v>
      </c>
      <c r="I473">
        <v>18</v>
      </c>
      <c r="J473">
        <v>4</v>
      </c>
      <c r="K473">
        <v>0.29962750900693003</v>
      </c>
      <c r="L473">
        <v>0.10041740190143322</v>
      </c>
      <c r="M473">
        <v>194</v>
      </c>
    </row>
    <row r="474" spans="1:13">
      <c r="A474" s="14" t="str">
        <f>"INSERT `leaf_db`.`"&amp;$A$2&amp;"` ( `" &amp; _xlfn.TEXTJOIN("`,`",FALSE,$B$2:$G$2)&amp;"` ) VALUE (""" &amp; _xlfn.TEXTJOIN(""",""",FALSE,B474:G474) &amp; """);"</f>
        <v>INSERT `leaf_db`.`Product` ( `ProductID`,`SupplierID`,`ProductName`,`Price`,`Quantity`,`Comments` ) VALUE ("30000472","20000040","Depends Fit Flex Underwear, Large","0.58","16","Best by 10/30");</v>
      </c>
      <c r="B474">
        <v>30000472</v>
      </c>
      <c r="C474">
        <v>20000040</v>
      </c>
      <c r="D474" t="s">
        <v>3952</v>
      </c>
      <c r="E474" s="9">
        <v>0.57999999999999996</v>
      </c>
      <c r="F474">
        <v>16</v>
      </c>
      <c r="G474" t="str">
        <f>"Best by "&amp;J474&amp;"/"&amp;I474</f>
        <v>Best by 10/30</v>
      </c>
      <c r="I474">
        <v>30</v>
      </c>
      <c r="J474">
        <v>10</v>
      </c>
      <c r="K474">
        <v>0.15480088492362898</v>
      </c>
      <c r="L474">
        <v>0.80308624887835678</v>
      </c>
      <c r="M474">
        <v>489</v>
      </c>
    </row>
    <row r="475" spans="1:13">
      <c r="A475" s="14" t="str">
        <f>"INSERT `leaf_db`.`"&amp;$A$2&amp;"` ( `" &amp; _xlfn.TEXTJOIN("`,`",FALSE,$B$2:$G$2)&amp;"` ) VALUE (""" &amp; _xlfn.TEXTJOIN(""",""",FALSE,B475:G475) &amp; """);"</f>
        <v>INSERT `leaf_db`.`Product` ( `ProductID`,`SupplierID`,`ProductName`,`Price`,`Quantity`,`Comments` ) VALUE ("30000473","20000040","Depends Fit Flex Underwear, Medium","0.45","7","Best by 1/24");</v>
      </c>
      <c r="B475">
        <v>30000473</v>
      </c>
      <c r="C475">
        <v>20000040</v>
      </c>
      <c r="D475" t="s">
        <v>3954</v>
      </c>
      <c r="E475" s="9">
        <v>0.45</v>
      </c>
      <c r="F475">
        <v>7</v>
      </c>
      <c r="G475" t="str">
        <f>"Best by "&amp;J475&amp;"/"&amp;I475</f>
        <v>Best by 1/24</v>
      </c>
      <c r="I475">
        <v>24</v>
      </c>
      <c r="J475">
        <v>1</v>
      </c>
      <c r="K475">
        <v>0.12582582466177195</v>
      </c>
      <c r="L475">
        <v>0.53213140974977446</v>
      </c>
      <c r="M475">
        <v>224</v>
      </c>
    </row>
    <row r="476" spans="1:13">
      <c r="A476" s="14" t="str">
        <f>"INSERT `leaf_db`.`"&amp;$A$2&amp;"` ( `" &amp; _xlfn.TEXTJOIN("`,`",FALSE,$B$2:$G$2)&amp;"` ) VALUE (""" &amp; _xlfn.TEXTJOIN(""",""",FALSE,B476:G476) &amp; """);"</f>
        <v>INSERT `leaf_db`.`Product` ( `ProductID`,`SupplierID`,`ProductName`,`Price`,`Quantity`,`Comments` ) VALUE ("30000474","20000040","Digestive Health, Benefiber Powder","0.12","15","Best by 6/16");</v>
      </c>
      <c r="B476">
        <v>30000474</v>
      </c>
      <c r="C476">
        <v>20000040</v>
      </c>
      <c r="D476" t="s">
        <v>3960</v>
      </c>
      <c r="E476" s="9">
        <v>0.12</v>
      </c>
      <c r="F476">
        <v>15</v>
      </c>
      <c r="G476" t="str">
        <f>"Best by "&amp;J476&amp;"/"&amp;I476</f>
        <v>Best by 6/16</v>
      </c>
      <c r="I476">
        <v>16</v>
      </c>
      <c r="J476">
        <v>6</v>
      </c>
      <c r="K476">
        <v>0.56841658567540165</v>
      </c>
      <c r="L476">
        <v>0.73400997771251375</v>
      </c>
      <c r="M476">
        <v>553</v>
      </c>
    </row>
    <row r="477" spans="1:13">
      <c r="A477" s="14" t="str">
        <f>"INSERT `leaf_db`.`"&amp;$A$2&amp;"` ( `" &amp; _xlfn.TEXTJOIN("`,`",FALSE,$B$2:$G$2)&amp;"` ) VALUE (""" &amp; _xlfn.TEXTJOIN(""",""",FALSE,B477:G477) &amp; """);"</f>
        <v>INSERT `leaf_db`.`Product` ( `ProductID`,`SupplierID`,`ProductName`,`Price`,`Quantity`,`Comments` ) VALUE ("30000475","20000040","Digestive Health, Dulcolax","0.11","1","Best by 11/25");</v>
      </c>
      <c r="B477">
        <v>30000475</v>
      </c>
      <c r="C477">
        <v>20000040</v>
      </c>
      <c r="D477" t="s">
        <v>3962</v>
      </c>
      <c r="E477" s="9">
        <v>0.11</v>
      </c>
      <c r="F477">
        <v>1</v>
      </c>
      <c r="G477" t="str">
        <f>"Best by "&amp;J477&amp;"/"&amp;I477</f>
        <v>Best by 11/25</v>
      </c>
      <c r="I477">
        <v>25</v>
      </c>
      <c r="J477">
        <v>11</v>
      </c>
      <c r="K477">
        <v>7.0236227602210932E-2</v>
      </c>
      <c r="L477">
        <v>0.62936952614009811</v>
      </c>
      <c r="M477">
        <v>332</v>
      </c>
    </row>
    <row r="478" spans="1:13">
      <c r="A478" s="14" t="str">
        <f>"INSERT `leaf_db`.`"&amp;$A$2&amp;"` ( `" &amp; _xlfn.TEXTJOIN("`,`",FALSE,$B$2:$G$2)&amp;"` ) VALUE (""" &amp; _xlfn.TEXTJOIN(""",""",FALSE,B478:G478) &amp; """);"</f>
        <v>INSERT `leaf_db`.`Product` ( `ProductID`,`SupplierID`,`ProductName`,`Price`,`Quantity`,`Comments` ) VALUE ("30000476","20000040","Digestive Health, Kirkland Signature Lactase, fast-acting","0.08","13","Best by 11/22");</v>
      </c>
      <c r="B478">
        <v>30000476</v>
      </c>
      <c r="C478">
        <v>20000040</v>
      </c>
      <c r="D478" t="s">
        <v>3972</v>
      </c>
      <c r="E478" s="9">
        <v>0.08</v>
      </c>
      <c r="F478">
        <v>13</v>
      </c>
      <c r="G478" t="str">
        <f>"Best by "&amp;J478&amp;"/"&amp;I478</f>
        <v>Best by 11/22</v>
      </c>
      <c r="I478">
        <v>22</v>
      </c>
      <c r="J478">
        <v>11</v>
      </c>
      <c r="K478">
        <v>5.909909288018167E-2</v>
      </c>
      <c r="L478">
        <v>0.45775305598012339</v>
      </c>
      <c r="M478">
        <v>557</v>
      </c>
    </row>
    <row r="479" spans="1:13">
      <c r="A479" s="14" t="str">
        <f>"INSERT `leaf_db`.`"&amp;$A$2&amp;"` ( `" &amp; _xlfn.TEXTJOIN("`,`",FALSE,$B$2:$G$2)&amp;"` ) VALUE (""" &amp; _xlfn.TEXTJOIN(""",""",FALSE,B479:G479) &amp; """);"</f>
        <v>INSERT `leaf_db`.`Product` ( `ProductID`,`SupplierID`,`ProductName`,`Price`,`Quantity`,`Comments` ) VALUE ("30000477","20000040","Digestive Health, Kirkland Laxaclear","0.22","19","Best by 1/11");</v>
      </c>
      <c r="B479">
        <v>30000477</v>
      </c>
      <c r="C479">
        <v>20000040</v>
      </c>
      <c r="D479" t="s">
        <v>3975</v>
      </c>
      <c r="E479" s="9">
        <v>0.22</v>
      </c>
      <c r="F479">
        <v>19</v>
      </c>
      <c r="G479" t="str">
        <f>"Best by "&amp;J479&amp;"/"&amp;I479</f>
        <v>Best by 1/11</v>
      </c>
      <c r="I479">
        <v>11</v>
      </c>
      <c r="J479">
        <v>1</v>
      </c>
      <c r="K479">
        <v>0.22184356577508779</v>
      </c>
      <c r="L479">
        <v>0.64567514649895319</v>
      </c>
      <c r="M479">
        <v>613</v>
      </c>
    </row>
    <row r="480" spans="1:13">
      <c r="A480" s="14" t="str">
        <f>"INSERT `leaf_db`.`"&amp;$A$2&amp;"` ( `" &amp; _xlfn.TEXTJOIN("`,`",FALSE,$B$2:$G$2)&amp;"` ) VALUE (""" &amp; _xlfn.TEXTJOIN(""",""",FALSE,B480:G480) &amp; """);"</f>
        <v>INSERT `leaf_db`.`Product` ( `ProductID`,`SupplierID`,`ProductName`,`Price`,`Quantity`,`Comments` ) VALUE ("30000478","20000040","Digestive Health, Kirkland Signature Omeprazole 20 mg","0.31","13","");</v>
      </c>
      <c r="B480">
        <v>30000478</v>
      </c>
      <c r="C480">
        <v>20000040</v>
      </c>
      <c r="D480" t="s">
        <v>3979</v>
      </c>
      <c r="E480" s="9">
        <v>0.31</v>
      </c>
      <c r="F480">
        <v>13</v>
      </c>
      <c r="K480">
        <v>0.8930279915150624</v>
      </c>
      <c r="L480">
        <v>0.71778438498970099</v>
      </c>
      <c r="M480">
        <v>281</v>
      </c>
    </row>
    <row r="481" spans="1:13">
      <c r="A481" s="14" t="str">
        <f>"INSERT `leaf_db`.`"&amp;$A$2&amp;"` ( `" &amp; _xlfn.TEXTJOIN("`,`",FALSE,$B$2:$G$2)&amp;"` ) VALUE (""" &amp; _xlfn.TEXTJOIN(""",""",FALSE,B481:G481) &amp; """);"</f>
        <v>INSERT `leaf_db`.`Product` ( `ProductID`,`SupplierID`,`ProductName`,`Price`,`Quantity`,`Comments` ) VALUE ("30000479","20000040","Digestive Health, Kirkland Signature Stool Softener 100 mg","0.01","12","Best by 11/31");</v>
      </c>
      <c r="B481">
        <v>30000479</v>
      </c>
      <c r="C481">
        <v>20000040</v>
      </c>
      <c r="D481" t="s">
        <v>3983</v>
      </c>
      <c r="E481" s="9">
        <v>0.01</v>
      </c>
      <c r="F481">
        <v>12</v>
      </c>
      <c r="G481" t="str">
        <f>"Best by "&amp;J481&amp;"/"&amp;I481</f>
        <v>Best by 11/31</v>
      </c>
      <c r="I481">
        <v>31</v>
      </c>
      <c r="J481">
        <v>11</v>
      </c>
      <c r="K481">
        <v>0.21814821900200088</v>
      </c>
      <c r="L481">
        <v>0.86277360573997119</v>
      </c>
      <c r="M481">
        <v>379</v>
      </c>
    </row>
    <row r="482" spans="1:13">
      <c r="A482" s="14" t="str">
        <f>"INSERT `leaf_db`.`"&amp;$A$2&amp;"` ( `" &amp; _xlfn.TEXTJOIN("`,`",FALSE,$B$2:$G$2)&amp;"` ) VALUE (""" &amp; _xlfn.TEXTJOIN(""",""",FALSE,B482:G482) &amp; """);"</f>
        <v>INSERT `leaf_db`.`Product` ( `ProductID`,`SupplierID`,`ProductName`,`Price`,`Quantity`,`Comments` ) VALUE ("30000480","20000040","Digestive Health, Miralax powder","0.46","15","Best by 2/24");</v>
      </c>
      <c r="B482">
        <v>30000480</v>
      </c>
      <c r="C482">
        <v>20000040</v>
      </c>
      <c r="D482" t="s">
        <v>3985</v>
      </c>
      <c r="E482" s="9">
        <v>0.46</v>
      </c>
      <c r="F482">
        <v>15</v>
      </c>
      <c r="G482" t="str">
        <f>"Best by "&amp;J482&amp;"/"&amp;I482</f>
        <v>Best by 2/24</v>
      </c>
      <c r="I482">
        <v>24</v>
      </c>
      <c r="J482">
        <v>2</v>
      </c>
      <c r="K482">
        <v>0.52295204368037562</v>
      </c>
      <c r="L482">
        <v>0.74607411799356815</v>
      </c>
      <c r="M482">
        <v>435</v>
      </c>
    </row>
    <row r="483" spans="1:13">
      <c r="A483" s="14" t="str">
        <f>"INSERT `leaf_db`.`"&amp;$A$2&amp;"` ( `" &amp; _xlfn.TEXTJOIN("`,`",FALSE,$B$2:$G$2)&amp;"` ) VALUE (""" &amp; _xlfn.TEXTJOIN(""",""",FALSE,B483:G483) &amp; """);"</f>
        <v>INSERT `leaf_db`.`Product` ( `ProductID`,`SupplierID`,`ProductName`,`Price`,`Quantity`,`Comments` ) VALUE ("30000481","20000040","Digestive Health, Nexium 24hr capsule","0.56","18","Best by 4/28");</v>
      </c>
      <c r="B483">
        <v>30000481</v>
      </c>
      <c r="C483">
        <v>20000040</v>
      </c>
      <c r="D483" t="s">
        <v>3987</v>
      </c>
      <c r="E483" s="9">
        <v>0.56000000000000005</v>
      </c>
      <c r="F483">
        <v>18</v>
      </c>
      <c r="G483" t="str">
        <f>"Best by "&amp;J483&amp;"/"&amp;I483</f>
        <v>Best by 4/28</v>
      </c>
      <c r="I483">
        <v>28</v>
      </c>
      <c r="J483">
        <v>4</v>
      </c>
      <c r="K483">
        <v>6.7946962504864095E-2</v>
      </c>
      <c r="L483">
        <v>0.405720395433252</v>
      </c>
      <c r="M483">
        <v>101</v>
      </c>
    </row>
    <row r="484" spans="1:13">
      <c r="A484" s="14" t="str">
        <f>"INSERT `leaf_db`.`"&amp;$A$2&amp;"` ( `" &amp; _xlfn.TEXTJOIN("`,`",FALSE,$B$2:$G$2)&amp;"` ) VALUE (""" &amp; _xlfn.TEXTJOIN(""",""",FALSE,B484:G484) &amp; """);"</f>
        <v>INSERT `leaf_db`.`Product` ( `ProductID`,`SupplierID`,`ProductName`,`Price`,`Quantity`,`Comments` ) VALUE ("30000482","20000040","Digestive Health, Pepcid Complete Dual Action","0.25","7","");</v>
      </c>
      <c r="B484">
        <v>30000482</v>
      </c>
      <c r="C484">
        <v>20000040</v>
      </c>
      <c r="D484" t="s">
        <v>3989</v>
      </c>
      <c r="E484" s="9">
        <v>0.25</v>
      </c>
      <c r="F484">
        <v>7</v>
      </c>
      <c r="K484">
        <v>0.65119487026533951</v>
      </c>
      <c r="L484">
        <v>0.8442519849748249</v>
      </c>
      <c r="M484">
        <v>98</v>
      </c>
    </row>
    <row r="485" spans="1:13">
      <c r="A485" s="14" t="str">
        <f>"INSERT `leaf_db`.`"&amp;$A$2&amp;"` ( `" &amp; _xlfn.TEXTJOIN("`,`",FALSE,$B$2:$G$2)&amp;"` ) VALUE (""" &amp; _xlfn.TEXTJOIN(""",""",FALSE,B485:G485) &amp; """);"</f>
        <v>INSERT `leaf_db`.`Product` ( `ProductID`,`SupplierID`,`ProductName`,`Price`,`Quantity`,`Comments` ) VALUE ("30000483","20000040","Digestive Health, Prilosec OTC","0.55","14","");</v>
      </c>
      <c r="B485">
        <v>30000483</v>
      </c>
      <c r="C485">
        <v>20000040</v>
      </c>
      <c r="D485" t="s">
        <v>3991</v>
      </c>
      <c r="E485" s="9">
        <v>0.55000000000000004</v>
      </c>
      <c r="F485">
        <v>14</v>
      </c>
      <c r="K485">
        <v>0.79987752300978954</v>
      </c>
      <c r="L485">
        <v>0.53014188857070565</v>
      </c>
      <c r="M485">
        <v>230</v>
      </c>
    </row>
    <row r="486" spans="1:13">
      <c r="A486" s="14" t="str">
        <f>"INSERT `leaf_db`.`"&amp;$A$2&amp;"` ( `" &amp; _xlfn.TEXTJOIN("`,`",FALSE,$B$2:$G$2)&amp;"` ) VALUE (""" &amp; _xlfn.TEXTJOIN(""",""",FALSE,B486:G486) &amp; """);"</f>
        <v>INSERT `leaf_db`.`Product` ( `ProductID`,`SupplierID`,`ProductName`,`Price`,`Quantity`,`Comments` ) VALUE ("30000484","20000040","Digestive Health, Tums Assorted Fruit Smoothies","0.05","2","Best by 7/17");</v>
      </c>
      <c r="B486">
        <v>30000484</v>
      </c>
      <c r="C486">
        <v>20000040</v>
      </c>
      <c r="D486" t="s">
        <v>3992</v>
      </c>
      <c r="E486" s="9">
        <v>0.05</v>
      </c>
      <c r="F486">
        <v>2</v>
      </c>
      <c r="G486" t="str">
        <f>"Best by "&amp;J486&amp;"/"&amp;I486</f>
        <v>Best by 7/17</v>
      </c>
      <c r="I486">
        <v>17</v>
      </c>
      <c r="J486">
        <v>7</v>
      </c>
      <c r="K486">
        <v>0.32901829215300771</v>
      </c>
      <c r="L486">
        <v>0.39372110748919675</v>
      </c>
      <c r="M486">
        <v>367</v>
      </c>
    </row>
    <row r="487" spans="1:13">
      <c r="A487" s="14" t="str">
        <f>"INSERT `leaf_db`.`"&amp;$A$2&amp;"` ( `" &amp; _xlfn.TEXTJOIN("`,`",FALSE,$B$2:$G$2)&amp;"` ) VALUE (""" &amp; _xlfn.TEXTJOIN(""",""",FALSE,B487:G487) &amp; """);"</f>
        <v>INSERT `leaf_db`.`Product` ( `ProductID`,`SupplierID`,`ProductName`,`Price`,`Quantity`,`Comments` ) VALUE ("30000485","20000040","Digestive Health, Tums Ultra Strength","0.04","15","");</v>
      </c>
      <c r="B487">
        <v>30000485</v>
      </c>
      <c r="C487">
        <v>20000040</v>
      </c>
      <c r="D487" t="s">
        <v>3993</v>
      </c>
      <c r="E487" s="9">
        <v>0.04</v>
      </c>
      <c r="F487">
        <v>15</v>
      </c>
      <c r="K487">
        <v>0.94131932723381195</v>
      </c>
      <c r="L487">
        <v>0.51906005306967418</v>
      </c>
      <c r="M487">
        <v>575</v>
      </c>
    </row>
    <row r="488" spans="1:13">
      <c r="A488" s="14" t="str">
        <f>"INSERT `leaf_db`.`"&amp;$A$2&amp;"` ( `" &amp; _xlfn.TEXTJOIN("`,`",FALSE,$B$2:$G$2)&amp;"` ) VALUE (""" &amp; _xlfn.TEXTJOIN(""",""",FALSE,B488:G488) &amp; """);"</f>
        <v>INSERT `leaf_db`.`Product` ( `ProductID`,`SupplierID`,`ProductName`,`Price`,`Quantity`,`Comments` ) VALUE ("30000486","20000040","Digestive Health, Vitafusion Fiber Gummies","0.08","15","Best by 11/13");</v>
      </c>
      <c r="B488">
        <v>30000486</v>
      </c>
      <c r="C488">
        <v>20000040</v>
      </c>
      <c r="D488" t="s">
        <v>3995</v>
      </c>
      <c r="E488" s="9">
        <v>0.08</v>
      </c>
      <c r="F488">
        <v>15</v>
      </c>
      <c r="G488" t="str">
        <f>"Best by "&amp;J488&amp;"/"&amp;I488</f>
        <v>Best by 11/13</v>
      </c>
      <c r="I488">
        <v>13</v>
      </c>
      <c r="J488">
        <v>11</v>
      </c>
      <c r="K488">
        <v>0.35537248646491626</v>
      </c>
      <c r="L488">
        <v>0.8837646041724746</v>
      </c>
      <c r="M488">
        <v>365</v>
      </c>
    </row>
    <row r="489" spans="1:13">
      <c r="A489" s="14" t="str">
        <f>"INSERT `leaf_db`.`"&amp;$A$2&amp;"` ( `" &amp; _xlfn.TEXTJOIN("`,`",FALSE,$B$2:$G$2)&amp;"` ) VALUE (""" &amp; _xlfn.TEXTJOIN(""",""",FALSE,B489:G489) &amp; """);"</f>
        <v>INSERT `leaf_db`.`Product` ( `ProductID`,`SupplierID`,`ProductName`,`Price`,`Quantity`,`Comments` ) VALUE ("30000487","20000040","Eye Drops, Allergan Refresh Plus","0.21","5","Best by 1/19");</v>
      </c>
      <c r="B489">
        <v>30000487</v>
      </c>
      <c r="C489">
        <v>20000040</v>
      </c>
      <c r="D489" t="s">
        <v>4000</v>
      </c>
      <c r="E489" s="9">
        <v>0.21</v>
      </c>
      <c r="F489">
        <v>5</v>
      </c>
      <c r="G489" t="str">
        <f>"Best by "&amp;J489&amp;"/"&amp;I489</f>
        <v>Best by 1/19</v>
      </c>
      <c r="I489">
        <v>19</v>
      </c>
      <c r="J489">
        <v>1</v>
      </c>
      <c r="K489">
        <v>0.23511237119213368</v>
      </c>
      <c r="L489">
        <v>0.25231039369900032</v>
      </c>
      <c r="M489">
        <v>176</v>
      </c>
    </row>
    <row r="490" spans="1:13">
      <c r="A490" s="14" t="str">
        <f>"INSERT `leaf_db`.`"&amp;$A$2&amp;"` ( `" &amp; _xlfn.TEXTJOIN("`,`",FALSE,$B$2:$G$2)&amp;"` ) VALUE (""" &amp; _xlfn.TEXTJOIN(""",""",FALSE,B490:G490) &amp; """);"</f>
        <v>INSERT `leaf_db`.`Product` ( `ProductID`,`SupplierID`,`ProductName`,`Price`,`Quantity`,`Comments` ) VALUE ("30000488","20000040","Eye Drops, Allergan Refresh Tears","0.33","17","Best by 12/7");</v>
      </c>
      <c r="B490">
        <v>30000488</v>
      </c>
      <c r="C490">
        <v>20000040</v>
      </c>
      <c r="D490" t="s">
        <v>4001</v>
      </c>
      <c r="E490" s="9">
        <v>0.33</v>
      </c>
      <c r="F490">
        <v>17</v>
      </c>
      <c r="G490" t="str">
        <f>"Best by "&amp;J490&amp;"/"&amp;I490</f>
        <v>Best by 12/7</v>
      </c>
      <c r="I490">
        <v>7</v>
      </c>
      <c r="J490">
        <v>12</v>
      </c>
      <c r="K490">
        <v>0.48909531734308309</v>
      </c>
      <c r="L490">
        <v>0.61787358704086903</v>
      </c>
      <c r="M490">
        <v>478</v>
      </c>
    </row>
    <row r="491" spans="1:13">
      <c r="A491" s="14" t="str">
        <f>"INSERT `leaf_db`.`"&amp;$A$2&amp;"` ( `" &amp; _xlfn.TEXTJOIN("`,`",FALSE,$B$2:$G$2)&amp;"` ) VALUE (""" &amp; _xlfn.TEXTJOIN(""",""",FALSE,B491:G491) &amp; """);"</f>
        <v>INSERT `leaf_db`.`Product` ( `ProductID`,`SupplierID`,`ProductName`,`Price`,`Quantity`,`Comments` ) VALUE ("30000489","20000041","Eye Drops, Bausch + Lomb Lumify","1.87","3","Best by 12/25");</v>
      </c>
      <c r="B491">
        <v>30000489</v>
      </c>
      <c r="C491">
        <v>20000041</v>
      </c>
      <c r="D491" t="s">
        <v>4005</v>
      </c>
      <c r="E491" s="9">
        <v>1.87</v>
      </c>
      <c r="F491">
        <v>3</v>
      </c>
      <c r="G491" t="str">
        <f>"Best by "&amp;J491&amp;"/"&amp;I491</f>
        <v>Best by 12/25</v>
      </c>
      <c r="I491">
        <v>25</v>
      </c>
      <c r="J491">
        <v>12</v>
      </c>
      <c r="K491">
        <v>0.55486083257512997</v>
      </c>
      <c r="L491">
        <v>7.1085893244794529E-2</v>
      </c>
      <c r="M491">
        <v>187</v>
      </c>
    </row>
    <row r="492" spans="1:13">
      <c r="A492" s="14" t="str">
        <f>"INSERT `leaf_db`.`"&amp;$A$2&amp;"` ( `" &amp; _xlfn.TEXTJOIN("`,`",FALSE,$B$2:$G$2)&amp;"` ) VALUE (""" &amp; _xlfn.TEXTJOIN(""",""",FALSE,B492:G492) &amp; """);"</f>
        <v>INSERT `leaf_db`.`Product` ( `ProductID`,`SupplierID`,`ProductName`,`Price`,`Quantity`,`Comments` ) VALUE ("30000490","20000041","Facial cleaning towelettes, Kirkland Signature Micellar","0.07","15","Best by 7/11");</v>
      </c>
      <c r="B492">
        <v>30000490</v>
      </c>
      <c r="C492">
        <v>20000041</v>
      </c>
      <c r="D492" t="s">
        <v>4012</v>
      </c>
      <c r="E492" s="9">
        <v>7.0000000000000007E-2</v>
      </c>
      <c r="F492">
        <v>15</v>
      </c>
      <c r="G492" t="str">
        <f>"Best by "&amp;J492&amp;"/"&amp;I492</f>
        <v>Best by 7/11</v>
      </c>
      <c r="I492">
        <v>11</v>
      </c>
      <c r="J492">
        <v>7</v>
      </c>
      <c r="K492">
        <v>1.1479577539541541E-2</v>
      </c>
      <c r="L492">
        <v>0.55976748119690567</v>
      </c>
      <c r="M492">
        <v>399</v>
      </c>
    </row>
    <row r="493" spans="1:13">
      <c r="A493" s="14" t="str">
        <f>"INSERT `leaf_db`.`"&amp;$A$2&amp;"` ( `" &amp; _xlfn.TEXTJOIN("`,`",FALSE,$B$2:$G$2)&amp;"` ) VALUE (""" &amp; _xlfn.TEXTJOIN(""",""",FALSE,B493:G493) &amp; """);"</f>
        <v>INSERT `leaf_db`.`Product` ( `ProductID`,`SupplierID`,`ProductName`,`Price`,`Quantity`,`Comments` ) VALUE ("30000491","20000041","Feminine Hygiene, Always Overnight Ultra Thin","0.18","15","");</v>
      </c>
      <c r="B493">
        <v>30000491</v>
      </c>
      <c r="C493">
        <v>20000041</v>
      </c>
      <c r="D493" t="s">
        <v>4014</v>
      </c>
      <c r="E493" s="9">
        <v>0.18</v>
      </c>
      <c r="F493">
        <v>15</v>
      </c>
      <c r="K493">
        <v>0.995563710221957</v>
      </c>
      <c r="L493">
        <v>0.55946514243580936</v>
      </c>
      <c r="M493">
        <v>536</v>
      </c>
    </row>
    <row r="494" spans="1:13">
      <c r="A494" s="14" t="str">
        <f>"INSERT `leaf_db`.`"&amp;$A$2&amp;"` ( `" &amp; _xlfn.TEXTJOIN("`,`",FALSE,$B$2:$G$2)&amp;"` ) VALUE (""" &amp; _xlfn.TEXTJOIN(""",""",FALSE,B494:G494) &amp; """);"</f>
        <v>INSERT `leaf_db`.`Product` ( `ProductID`,`SupplierID`,`ProductName`,`Price`,`Quantity`,`Comments` ) VALUE ("30000492","20000041","Feminine Hygiene, Always Ultra Thin Advanced Long","0.16","3","");</v>
      </c>
      <c r="B494">
        <v>30000492</v>
      </c>
      <c r="C494">
        <v>20000041</v>
      </c>
      <c r="D494" t="s">
        <v>4016</v>
      </c>
      <c r="E494" s="9">
        <v>0.16</v>
      </c>
      <c r="F494">
        <v>3</v>
      </c>
      <c r="K494">
        <v>0.67859948594013109</v>
      </c>
      <c r="L494">
        <v>0.39293839118606133</v>
      </c>
      <c r="M494">
        <v>208</v>
      </c>
    </row>
    <row r="495" spans="1:13">
      <c r="A495" s="14" t="str">
        <f>"INSERT `leaf_db`.`"&amp;$A$2&amp;"` ( `" &amp; _xlfn.TEXTJOIN("`,`",FALSE,$B$2:$G$2)&amp;"` ) VALUE (""" &amp; _xlfn.TEXTJOIN(""",""",FALSE,B495:G495) &amp; """);"</f>
        <v>INSERT `leaf_db`.`Product` ( `ProductID`,`SupplierID`,`ProductName`,`Price`,`Quantity`,`Comments` ) VALUE ("30000493","20000041","First aid, Band Aid Premium bandages","0.07","8","");</v>
      </c>
      <c r="B495">
        <v>30000493</v>
      </c>
      <c r="C495">
        <v>20000041</v>
      </c>
      <c r="D495" t="s">
        <v>4018</v>
      </c>
      <c r="E495" s="9">
        <v>7.0000000000000007E-2</v>
      </c>
      <c r="F495">
        <v>8</v>
      </c>
      <c r="K495">
        <v>0.92688756031876518</v>
      </c>
      <c r="L495">
        <v>0.92254153891456858</v>
      </c>
      <c r="M495">
        <v>412</v>
      </c>
    </row>
    <row r="496" spans="1:13">
      <c r="A496" s="14" t="str">
        <f>"INSERT `leaf_db`.`"&amp;$A$2&amp;"` ( `" &amp; _xlfn.TEXTJOIN("`,`",FALSE,$B$2:$G$2)&amp;"` ) VALUE (""" &amp; _xlfn.TEXTJOIN(""",""",FALSE,B496:G496) &amp; """);"</f>
        <v>INSERT `leaf_db`.`Product` ( `ProductID`,`SupplierID`,`ProductName`,`Price`,`Quantity`,`Comments` ) VALUE ("30000494","20000041","First aid, Cumberland Swan Hydrogen Peroxide","0.03","20","");</v>
      </c>
      <c r="B496">
        <v>30000494</v>
      </c>
      <c r="C496">
        <v>20000041</v>
      </c>
      <c r="D496" t="s">
        <v>4020</v>
      </c>
      <c r="E496" s="9">
        <v>0.03</v>
      </c>
      <c r="F496">
        <v>20</v>
      </c>
      <c r="K496">
        <v>0.89724923887762342</v>
      </c>
      <c r="L496">
        <v>0.30398851638270075</v>
      </c>
      <c r="M496">
        <v>286</v>
      </c>
    </row>
    <row r="497" spans="1:13">
      <c r="A497" s="14" t="str">
        <f>"INSERT `leaf_db`.`"&amp;$A$2&amp;"` ( `" &amp; _xlfn.TEXTJOIN("`,`",FALSE,$B$2:$G$2)&amp;"` ) VALUE (""" &amp; _xlfn.TEXTJOIN(""",""",FALSE,B497:G497) &amp; """);"</f>
        <v>INSERT `leaf_db`.`Product` ( `ProductID`,`SupplierID`,`ProductName`,`Price`,`Quantity`,`Comments` ) VALUE ("30000495","20000041","First aid, Curad Alcohol Prep Pads","0.01","7","");</v>
      </c>
      <c r="B497">
        <v>30000495</v>
      </c>
      <c r="C497">
        <v>20000041</v>
      </c>
      <c r="D497" t="s">
        <v>4022</v>
      </c>
      <c r="E497" s="9">
        <v>0.01</v>
      </c>
      <c r="F497">
        <v>7</v>
      </c>
      <c r="K497">
        <v>0.97996458433410627</v>
      </c>
      <c r="L497">
        <v>3.6763881039234891E-2</v>
      </c>
      <c r="M497">
        <v>129</v>
      </c>
    </row>
    <row r="498" spans="1:13">
      <c r="A498" s="14" t="str">
        <f>"INSERT `leaf_db`.`"&amp;$A$2&amp;"` ( `" &amp; _xlfn.TEXTJOIN("`,`",FALSE,$B$2:$G$2)&amp;"` ) VALUE (""" &amp; _xlfn.TEXTJOIN(""",""",FALSE,B498:G498) &amp; """);"</f>
        <v>INSERT `leaf_db`.`Product` ( `ProductID`,`SupplierID`,`ProductName`,`Price`,`Quantity`,`Comments` ) VALUE ("30000496","20000041","First aid, Dr. Teal's Epsom Salt","0.67","4","Best by 7/28");</v>
      </c>
      <c r="B498">
        <v>30000496</v>
      </c>
      <c r="C498">
        <v>20000041</v>
      </c>
      <c r="D498" t="s">
        <v>4024</v>
      </c>
      <c r="E498" s="9">
        <v>0.67</v>
      </c>
      <c r="F498">
        <v>4</v>
      </c>
      <c r="G498" t="str">
        <f>"Best by "&amp;J498&amp;"/"&amp;I498</f>
        <v>Best by 7/28</v>
      </c>
      <c r="I498">
        <v>28</v>
      </c>
      <c r="J498">
        <v>7</v>
      </c>
      <c r="K498">
        <v>8.1825314987407971E-2</v>
      </c>
      <c r="L498">
        <v>0.42076386614962291</v>
      </c>
      <c r="M498">
        <v>296</v>
      </c>
    </row>
    <row r="499" spans="1:13">
      <c r="A499" s="14" t="str">
        <f>"INSERT `leaf_db`.`"&amp;$A$2&amp;"` ( `" &amp; _xlfn.TEXTJOIN("`,`",FALSE,$B$2:$G$2)&amp;"` ) VALUE (""" &amp; _xlfn.TEXTJOIN(""",""",FALSE,B499:G499) &amp; """);"</f>
        <v>INSERT `leaf_db`.`Product` ( `ProductID`,`SupplierID`,`ProductName`,`Price`,`Quantity`,`Comments` ) VALUE ("30000497","20000041","First aid, Kirkland Signature Hydrocortisone Cream 1% Plus","0.94","17","Best by 10/16");</v>
      </c>
      <c r="B499">
        <v>30000497</v>
      </c>
      <c r="C499">
        <v>20000041</v>
      </c>
      <c r="D499" t="s">
        <v>4027</v>
      </c>
      <c r="E499" s="9">
        <v>0.94</v>
      </c>
      <c r="F499">
        <v>17</v>
      </c>
      <c r="G499" t="str">
        <f>"Best by "&amp;J499&amp;"/"&amp;I499</f>
        <v>Best by 10/16</v>
      </c>
      <c r="I499">
        <v>16</v>
      </c>
      <c r="J499">
        <v>10</v>
      </c>
      <c r="K499">
        <v>0.44702053960017341</v>
      </c>
      <c r="L499">
        <v>0.94075163365712167</v>
      </c>
      <c r="M499">
        <v>596</v>
      </c>
    </row>
    <row r="500" spans="1:13">
      <c r="A500" s="14" t="str">
        <f>"INSERT `leaf_db`.`"&amp;$A$2&amp;"` ( `" &amp; _xlfn.TEXTJOIN("`,`",FALSE,$B$2:$G$2)&amp;"` ) VALUE (""" &amp; _xlfn.TEXTJOIN(""",""",FALSE,B500:G500) &amp; """);"</f>
        <v>INSERT `leaf_db`.`Product` ( `ProductID`,`SupplierID`,`ProductName`,`Price`,`Quantity`,`Comments` ) VALUE ("30000498","20000041","First Aid, Kirkland Signature Nitrile Exam Gloves","0.05","16","Best by 12/4");</v>
      </c>
      <c r="B500">
        <v>30000498</v>
      </c>
      <c r="C500">
        <v>20000041</v>
      </c>
      <c r="D500" t="s">
        <v>4030</v>
      </c>
      <c r="E500" s="9">
        <v>0.05</v>
      </c>
      <c r="F500">
        <v>16</v>
      </c>
      <c r="G500" t="str">
        <f>"Best by "&amp;J500&amp;"/"&amp;I500</f>
        <v>Best by 12/4</v>
      </c>
      <c r="I500">
        <v>4</v>
      </c>
      <c r="J500">
        <v>12</v>
      </c>
      <c r="K500">
        <v>0.47936350676026751</v>
      </c>
      <c r="L500">
        <v>0.53503780588734551</v>
      </c>
      <c r="M500">
        <v>319</v>
      </c>
    </row>
    <row r="501" spans="1:13">
      <c r="A501" s="14" t="str">
        <f>"INSERT `leaf_db`.`"&amp;$A$2&amp;"` ( `" &amp; _xlfn.TEXTJOIN("`,`",FALSE,$B$2:$G$2)&amp;"` ) VALUE (""" &amp; _xlfn.TEXTJOIN(""",""",FALSE,B501:G501) &amp; """);"</f>
        <v>INSERT `leaf_db`.`Product` ( `ProductID`,`SupplierID`,`ProductName`,`Price`,`Quantity`,`Comments` ) VALUE ("30000499","20000041","Hair Care, Head and Shoulders","0.33","18","Best by 4/17");</v>
      </c>
      <c r="B501">
        <v>30000499</v>
      </c>
      <c r="C501">
        <v>20000041</v>
      </c>
      <c r="D501" t="s">
        <v>4036</v>
      </c>
      <c r="E501" s="9">
        <v>0.33</v>
      </c>
      <c r="F501">
        <v>18</v>
      </c>
      <c r="G501" t="str">
        <f>"Best by "&amp;J501&amp;"/"&amp;I501</f>
        <v>Best by 4/17</v>
      </c>
      <c r="I501">
        <v>17</v>
      </c>
      <c r="J501">
        <v>4</v>
      </c>
      <c r="K501">
        <v>0.12592736548974248</v>
      </c>
      <c r="L501">
        <v>0.78205209933532005</v>
      </c>
      <c r="M501">
        <v>130</v>
      </c>
    </row>
    <row r="502" spans="1:13">
      <c r="A502" s="14" t="str">
        <f>"INSERT `leaf_db`.`"&amp;$A$2&amp;"` ( `" &amp; _xlfn.TEXTJOIN("`,`",FALSE,$B$2:$G$2)&amp;"` ) VALUE (""" &amp; _xlfn.TEXTJOIN(""",""",FALSE,B502:G502) &amp; """);"</f>
        <v>INSERT `leaf_db`.`Product` ( `ProductID`,`SupplierID`,`ProductName`,`Price`,`Quantity`,`Comments` ) VALUE ("30000500","20000041","Hair Care, Kirkland Signature Moisture Conditioner","0.22","3","");</v>
      </c>
      <c r="B502">
        <v>30000500</v>
      </c>
      <c r="C502">
        <v>20000041</v>
      </c>
      <c r="D502" t="s">
        <v>4037</v>
      </c>
      <c r="E502" s="9">
        <v>0.22</v>
      </c>
      <c r="F502">
        <v>3</v>
      </c>
      <c r="K502">
        <v>0.62865404351285548</v>
      </c>
      <c r="L502">
        <v>0.13209918875380966</v>
      </c>
      <c r="M502">
        <v>562</v>
      </c>
    </row>
    <row r="503" spans="1:13">
      <c r="A503" s="14" t="str">
        <f>"INSERT `leaf_db`.`"&amp;$A$2&amp;"` ( `" &amp; _xlfn.TEXTJOIN("`,`",FALSE,$B$2:$G$2)&amp;"` ) VALUE (""" &amp; _xlfn.TEXTJOIN(""",""",FALSE,B503:G503) &amp; """);"</f>
        <v>INSERT `leaf_db`.`Product` ( `ProductID`,`SupplierID`,`ProductName`,`Price`,`Quantity`,`Comments` ) VALUE ("30000501","20000041","Hair Care, Pantene Advanced Care Shampoo","0.26","9","Best by 9/7");</v>
      </c>
      <c r="B503">
        <v>30000501</v>
      </c>
      <c r="C503">
        <v>20000041</v>
      </c>
      <c r="D503" t="s">
        <v>4043</v>
      </c>
      <c r="E503" s="9">
        <v>0.26</v>
      </c>
      <c r="F503">
        <v>9</v>
      </c>
      <c r="G503" t="str">
        <f>"Best by "&amp;J503&amp;"/"&amp;I503</f>
        <v>Best by 9/7</v>
      </c>
      <c r="I503">
        <v>7</v>
      </c>
      <c r="J503">
        <v>9</v>
      </c>
      <c r="K503">
        <v>0.5272454064450206</v>
      </c>
      <c r="L503">
        <v>0.76282901328293584</v>
      </c>
      <c r="M503">
        <v>200</v>
      </c>
    </row>
    <row r="504" spans="1:13">
      <c r="A504" s="14" t="str">
        <f>"INSERT `leaf_db`.`"&amp;$A$2&amp;"` ( `" &amp; _xlfn.TEXTJOIN("`,`",FALSE,$B$2:$G$2)&amp;"` ) VALUE (""" &amp; _xlfn.TEXTJOIN(""",""",FALSE,B504:G504) &amp; """);"</f>
        <v>INSERT `leaf_db`.`Product` ( `ProductID`,`SupplierID`,`ProductName`,`Price`,`Quantity`,`Comments` ) VALUE ("30000502","20000041","Immune System Support, Airborne effervescent","0.46","3","Best by 9/6");</v>
      </c>
      <c r="B504">
        <v>30000502</v>
      </c>
      <c r="C504">
        <v>20000041</v>
      </c>
      <c r="D504" t="s">
        <v>4044</v>
      </c>
      <c r="E504" s="9">
        <v>0.46</v>
      </c>
      <c r="F504">
        <v>3</v>
      </c>
      <c r="G504" t="str">
        <f>"Best by "&amp;J504&amp;"/"&amp;I504</f>
        <v>Best by 9/6</v>
      </c>
      <c r="I504">
        <v>6</v>
      </c>
      <c r="J504">
        <v>9</v>
      </c>
      <c r="K504">
        <v>0.4162347828173697</v>
      </c>
      <c r="L504">
        <v>0.57632321691538557</v>
      </c>
      <c r="M504">
        <v>214</v>
      </c>
    </row>
    <row r="505" spans="1:13">
      <c r="A505" s="14" t="str">
        <f>"INSERT `leaf_db`.`"&amp;$A$2&amp;"` ( `" &amp; _xlfn.TEXTJOIN("`,`",FALSE,$B$2:$G$2)&amp;"` ) VALUE (""" &amp; _xlfn.TEXTJOIN(""",""",FALSE,B505:G505) &amp; """);"</f>
        <v>INSERT `leaf_db`.`Product` ( `ProductID`,`SupplierID`,`ProductName`,`Price`,`Quantity`,`Comments` ) VALUE ("30000503","20000042","Immune System Support, Emergenc-C Immune Plus","0.27","6","Best by 8/20");</v>
      </c>
      <c r="B505">
        <v>30000503</v>
      </c>
      <c r="C505">
        <v>20000042</v>
      </c>
      <c r="D505" t="s">
        <v>4048</v>
      </c>
      <c r="E505" s="9">
        <v>0.27</v>
      </c>
      <c r="F505">
        <v>6</v>
      </c>
      <c r="G505" t="str">
        <f>"Best by "&amp;J505&amp;"/"&amp;I505</f>
        <v>Best by 8/20</v>
      </c>
      <c r="I505">
        <v>20</v>
      </c>
      <c r="J505">
        <v>8</v>
      </c>
      <c r="K505">
        <v>0.46727541051441446</v>
      </c>
      <c r="L505">
        <v>0.78487337552401926</v>
      </c>
      <c r="M505">
        <v>592</v>
      </c>
    </row>
    <row r="506" spans="1:13">
      <c r="A506" s="14" t="str">
        <f>"INSERT `leaf_db`.`"&amp;$A$2&amp;"` ( `" &amp; _xlfn.TEXTJOIN("`,`",FALSE,$B$2:$G$2)&amp;"` ) VALUE (""" &amp; _xlfn.TEXTJOIN(""",""",FALSE,B506:G506) &amp; """);"</f>
        <v>INSERT `leaf_db`.`Product` ( `ProductID`,`SupplierID`,`ProductName`,`Price`,`Quantity`,`Comments` ) VALUE ("30000504","20000042","Immune System Support, Emergenc-C","0.22","16","Best by 12/3");</v>
      </c>
      <c r="B506">
        <v>30000504</v>
      </c>
      <c r="C506">
        <v>20000042</v>
      </c>
      <c r="D506" t="s">
        <v>4050</v>
      </c>
      <c r="E506" s="9">
        <v>0.22</v>
      </c>
      <c r="F506">
        <v>16</v>
      </c>
      <c r="G506" t="str">
        <f>"Best by "&amp;J506&amp;"/"&amp;I506</f>
        <v>Best by 12/3</v>
      </c>
      <c r="I506">
        <v>3</v>
      </c>
      <c r="J506">
        <v>12</v>
      </c>
      <c r="K506">
        <v>0.41769150151129553</v>
      </c>
      <c r="L506">
        <v>0.57970903260443518</v>
      </c>
      <c r="M506">
        <v>512</v>
      </c>
    </row>
    <row r="507" spans="1:13">
      <c r="A507" s="14" t="str">
        <f>"INSERT `leaf_db`.`"&amp;$A$2&amp;"` ( `" &amp; _xlfn.TEXTJOIN("`,`",FALSE,$B$2:$G$2)&amp;"` ) VALUE (""" &amp; _xlfn.TEXTJOIN(""",""",FALSE,B507:G507) &amp; """);"</f>
        <v>INSERT `leaf_db`.`Product` ( `ProductID`,`SupplierID`,`ProductName`,`Price`,`Quantity`,`Comments` ) VALUE ("30000505","20000042","Immune System Support, Sambucal Black Elderberry Syrup","1.54","7","");</v>
      </c>
      <c r="B507">
        <v>30000505</v>
      </c>
      <c r="C507">
        <v>20000042</v>
      </c>
      <c r="D507" t="s">
        <v>4052</v>
      </c>
      <c r="E507" s="9">
        <v>1.54</v>
      </c>
      <c r="F507">
        <v>7</v>
      </c>
      <c r="K507">
        <v>0.69706416752355427</v>
      </c>
      <c r="L507">
        <v>0.8886875890402175</v>
      </c>
      <c r="M507">
        <v>552</v>
      </c>
    </row>
    <row r="508" spans="1:13">
      <c r="A508" s="14" t="str">
        <f>"INSERT `leaf_db`.`"&amp;$A$2&amp;"` ( `" &amp; _xlfn.TEXTJOIN("`,`",FALSE,$B$2:$G$2)&amp;"` ) VALUE (""" &amp; _xlfn.TEXTJOIN(""",""",FALSE,B508:G508) &amp; """);"</f>
        <v>INSERT `leaf_db`.`Product` ( `ProductID`,`SupplierID`,`ProductName`,`Price`,`Quantity`,`Comments` ) VALUE ("30000506","20000042","Lens Care, Bausch and Lomb Renu Advanced","0.38","16","");</v>
      </c>
      <c r="B508">
        <v>30000506</v>
      </c>
      <c r="C508">
        <v>20000042</v>
      </c>
      <c r="D508" t="s">
        <v>4057</v>
      </c>
      <c r="E508" s="9">
        <v>0.38</v>
      </c>
      <c r="F508">
        <v>16</v>
      </c>
      <c r="K508">
        <v>0.73644815070816427</v>
      </c>
      <c r="L508">
        <v>0.65120872549733566</v>
      </c>
      <c r="M508">
        <v>321</v>
      </c>
    </row>
    <row r="509" spans="1:13">
      <c r="A509" s="14" t="str">
        <f>"INSERT `leaf_db`.`"&amp;$A$2&amp;"` ( `" &amp; _xlfn.TEXTJOIN("`,`",FALSE,$B$2:$G$2)&amp;"` ) VALUE (""" &amp; _xlfn.TEXTJOIN(""",""",FALSE,B509:G509) &amp; """);"</f>
        <v>INSERT `leaf_db`.`Product` ( `ProductID`,`SupplierID`,`ProductName`,`Price`,`Quantity`,`Comments` ) VALUE ("30000507","20000042","Lens Care, Clear Care Plus Disinfecting","0.61","13","Best by 12/6");</v>
      </c>
      <c r="B509">
        <v>30000507</v>
      </c>
      <c r="C509">
        <v>20000042</v>
      </c>
      <c r="D509" t="s">
        <v>4059</v>
      </c>
      <c r="E509" s="9">
        <v>0.61</v>
      </c>
      <c r="F509">
        <v>13</v>
      </c>
      <c r="G509" t="str">
        <f>"Best by "&amp;J509&amp;"/"&amp;I509</f>
        <v>Best by 12/6</v>
      </c>
      <c r="I509">
        <v>6</v>
      </c>
      <c r="J509">
        <v>12</v>
      </c>
      <c r="K509">
        <v>0.17344459123859368</v>
      </c>
      <c r="L509">
        <v>0.2571538874826077</v>
      </c>
      <c r="M509">
        <v>574</v>
      </c>
    </row>
    <row r="510" spans="1:13">
      <c r="A510" s="14" t="str">
        <f>"INSERT `leaf_db`.`"&amp;$A$2&amp;"` ( `" &amp; _xlfn.TEXTJOIN("`,`",FALSE,$B$2:$G$2)&amp;"` ) VALUE (""" &amp; _xlfn.TEXTJOIN(""",""",FALSE,B510:G510) &amp; """);"</f>
        <v>INSERT `leaf_db`.`Product` ( `ProductID`,`SupplierID`,`ProductName`,`Price`,`Quantity`,`Comments` ) VALUE ("30000508","20000042","Lotion, Cerave Moisturizing","0.65","18","");</v>
      </c>
      <c r="B510">
        <v>30000508</v>
      </c>
      <c r="C510">
        <v>20000042</v>
      </c>
      <c r="D510" t="s">
        <v>4072</v>
      </c>
      <c r="E510" s="9">
        <v>0.65</v>
      </c>
      <c r="F510">
        <v>18</v>
      </c>
      <c r="K510">
        <v>0.89041218891037099</v>
      </c>
      <c r="L510">
        <v>0.53998086648164678</v>
      </c>
      <c r="M510">
        <v>591</v>
      </c>
    </row>
    <row r="511" spans="1:13">
      <c r="A511" s="14" t="str">
        <f>"INSERT `leaf_db`.`"&amp;$A$2&amp;"` ( `" &amp; _xlfn.TEXTJOIN("`,`",FALSE,$B$2:$G$2)&amp;"` ) VALUE (""" &amp; _xlfn.TEXTJOIN(""",""",FALSE,B511:G511) &amp; """);"</f>
        <v>INSERT `leaf_db`.`Product` ( `ProductID`,`SupplierID`,`ProductName`,`Price`,`Quantity`,`Comments` ) VALUE ("30000509","20000043","Lotion, Olay Complete UV Plus Moisturizer","7.5","6","Best by 6/4");</v>
      </c>
      <c r="B511">
        <v>30000509</v>
      </c>
      <c r="C511">
        <v>20000043</v>
      </c>
      <c r="D511" t="s">
        <v>4080</v>
      </c>
      <c r="E511" s="9">
        <v>7.5</v>
      </c>
      <c r="F511">
        <v>6</v>
      </c>
      <c r="G511" t="str">
        <f>"Best by "&amp;J511&amp;"/"&amp;I511</f>
        <v>Best by 6/4</v>
      </c>
      <c r="I511">
        <v>4</v>
      </c>
      <c r="J511">
        <v>6</v>
      </c>
      <c r="K511">
        <v>0.21210297837412495</v>
      </c>
      <c r="L511">
        <v>8.9913195746136987E-2</v>
      </c>
      <c r="M511">
        <v>107</v>
      </c>
    </row>
    <row r="512" spans="1:13">
      <c r="A512" s="14" t="str">
        <f>"INSERT `leaf_db`.`"&amp;$A$2&amp;"` ( `" &amp; _xlfn.TEXTJOIN("`,`",FALSE,$B$2:$G$2)&amp;"` ) VALUE (""" &amp; _xlfn.TEXTJOIN(""",""",FALSE,B512:G512) &amp; """);"</f>
        <v>INSERT `leaf_db`.`Product` ( `ProductID`,`SupplierID`,`ProductName`,`Price`,`Quantity`,`Comments` ) VALUE ("30000510","20000043","Lotion, Olay Regenerist Micro-Sculpting Cream","11.7","16","Best by 4/4");</v>
      </c>
      <c r="B512">
        <v>30000510</v>
      </c>
      <c r="C512">
        <v>20000043</v>
      </c>
      <c r="D512" t="s">
        <v>4081</v>
      </c>
      <c r="E512" s="9">
        <v>11.7</v>
      </c>
      <c r="F512">
        <v>16</v>
      </c>
      <c r="G512" t="str">
        <f>"Best by "&amp;J512&amp;"/"&amp;I512</f>
        <v>Best by 4/4</v>
      </c>
      <c r="I512">
        <v>4</v>
      </c>
      <c r="J512">
        <v>4</v>
      </c>
      <c r="K512">
        <v>3.42394310238191E-2</v>
      </c>
      <c r="L512">
        <v>0.50362934361910516</v>
      </c>
      <c r="M512">
        <v>516</v>
      </c>
    </row>
    <row r="513" spans="1:13">
      <c r="A513" s="14" t="str">
        <f>"INSERT `leaf_db`.`"&amp;$A$2&amp;"` ( `" &amp; _xlfn.TEXTJOIN("`,`",FALSE,$B$2:$G$2)&amp;"` ) VALUE (""" &amp; _xlfn.TEXTJOIN(""",""",FALSE,B513:G513) &amp; """);"</f>
        <v>INSERT `leaf_db`.`Product` ( `ProductID`,`SupplierID`,`ProductName`,`Price`,`Quantity`,`Comments` ) VALUE ("30000511","20000043","Lotion, Olay Total Effects SPF 15","9.41","13","Best by 8/1");</v>
      </c>
      <c r="B513">
        <v>30000511</v>
      </c>
      <c r="C513">
        <v>20000043</v>
      </c>
      <c r="D513" t="s">
        <v>4085</v>
      </c>
      <c r="E513" s="9">
        <v>9.41</v>
      </c>
      <c r="F513">
        <v>13</v>
      </c>
      <c r="G513" t="str">
        <f>"Best by "&amp;J513&amp;"/"&amp;I513</f>
        <v>Best by 8/1</v>
      </c>
      <c r="I513">
        <v>1</v>
      </c>
      <c r="J513">
        <v>8</v>
      </c>
      <c r="K513">
        <v>0.34529051799417765</v>
      </c>
      <c r="L513">
        <v>0.26188400491444663</v>
      </c>
      <c r="M513">
        <v>376</v>
      </c>
    </row>
    <row r="514" spans="1:13">
      <c r="A514" s="14" t="str">
        <f>"INSERT `leaf_db`.`"&amp;$A$2&amp;"` ( `" &amp; _xlfn.TEXTJOIN("`,`",FALSE,$B$2:$G$2)&amp;"` ) VALUE (""" &amp; _xlfn.TEXTJOIN(""",""",FALSE,B514:G514) &amp; """);"</f>
        <v>INSERT `leaf_db`.`Product` ( `ProductID`,`SupplierID`,`ProductName`,`Price`,`Quantity`,`Comments` ) VALUE ("30000512","20000043","Lotion, ROC Retinol Correxion Daily Moisturizer","13.6","4","Best by 1/19");</v>
      </c>
      <c r="B514">
        <v>30000512</v>
      </c>
      <c r="C514">
        <v>20000043</v>
      </c>
      <c r="D514" t="s">
        <v>4087</v>
      </c>
      <c r="E514" s="9">
        <v>13.6</v>
      </c>
      <c r="F514">
        <v>4</v>
      </c>
      <c r="G514" t="str">
        <f>"Best by "&amp;J514&amp;"/"&amp;I514</f>
        <v>Best by 1/19</v>
      </c>
      <c r="I514">
        <v>19</v>
      </c>
      <c r="J514">
        <v>1</v>
      </c>
      <c r="K514">
        <v>0.32535123854974135</v>
      </c>
      <c r="L514">
        <v>0.59609270352420374</v>
      </c>
      <c r="M514">
        <v>196</v>
      </c>
    </row>
    <row r="515" spans="1:13">
      <c r="A515" s="14" t="str">
        <f>"INSERT `leaf_db`.`"&amp;$A$2&amp;"` ( `" &amp; _xlfn.TEXTJOIN("`,`",FALSE,$B$2:$G$2)&amp;"` ) VALUE (""" &amp; _xlfn.TEXTJOIN(""",""",FALSE,B515:G515) &amp; """);"</f>
        <v>INSERT `leaf_db`.`Product` ( `ProductID`,`SupplierID`,`ProductName`,`Price`,`Quantity`,`Comments` ) VALUE ("30000513","20000043","Lotion, Strivectin Multi-Action R&amp;R Eye Cream","20","20","Best by 5/5");</v>
      </c>
      <c r="B515">
        <v>30000513</v>
      </c>
      <c r="C515">
        <v>20000043</v>
      </c>
      <c r="D515" t="s">
        <v>4091</v>
      </c>
      <c r="E515" s="9">
        <v>20</v>
      </c>
      <c r="F515">
        <v>20</v>
      </c>
      <c r="G515" t="str">
        <f>"Best by "&amp;J515&amp;"/"&amp;I515</f>
        <v>Best by 5/5</v>
      </c>
      <c r="I515">
        <v>5</v>
      </c>
      <c r="J515">
        <v>5</v>
      </c>
      <c r="K515">
        <v>0.18203701113579873</v>
      </c>
      <c r="L515">
        <v>0.17853855460254109</v>
      </c>
      <c r="M515">
        <v>532</v>
      </c>
    </row>
    <row r="516" spans="1:13">
      <c r="A516" s="14" t="str">
        <f>"INSERT `leaf_db`.`"&amp;$A$2&amp;"` ( `" &amp; _xlfn.TEXTJOIN("`,`",FALSE,$B$2:$G$2)&amp;"` ) VALUE (""" &amp; _xlfn.TEXTJOIN(""",""",FALSE,B516:G516) &amp; """);"</f>
        <v>INSERT `leaf_db`.`Product` ( `ProductID`,`SupplierID`,`ProductName`,`Price`,`Quantity`,`Comments` ) VALUE ("30000514","20000043","Lotion Strivection TL Advanced Tightening Neck Cream","32.5","6","Best by 4/9");</v>
      </c>
      <c r="B516">
        <v>30000514</v>
      </c>
      <c r="C516">
        <v>20000043</v>
      </c>
      <c r="D516" t="s">
        <v>4093</v>
      </c>
      <c r="E516" s="9">
        <v>32.5</v>
      </c>
      <c r="F516">
        <v>6</v>
      </c>
      <c r="G516" t="str">
        <f>"Best by "&amp;J516&amp;"/"&amp;I516</f>
        <v>Best by 4/9</v>
      </c>
      <c r="I516">
        <v>9</v>
      </c>
      <c r="J516">
        <v>4</v>
      </c>
      <c r="K516">
        <v>2.0222002664772698E-2</v>
      </c>
      <c r="L516">
        <v>0.8789984128544982</v>
      </c>
      <c r="M516">
        <v>429</v>
      </c>
    </row>
    <row r="517" spans="1:13">
      <c r="A517" s="14" t="str">
        <f>"INSERT `leaf_db`.`"&amp;$A$2&amp;"` ( `" &amp; _xlfn.TEXTJOIN("`,`",FALSE,$B$2:$G$2)&amp;"` ) VALUE (""" &amp; _xlfn.TEXTJOIN(""",""",FALSE,B517:G517) &amp; """);"</f>
        <v>INSERT `leaf_db`.`Product` ( `ProductID`,`SupplierID`,`ProductName`,`Price`,`Quantity`,`Comments` ) VALUE ("30000515","20000043","Pain reliever, Advil","0.05","17","Best by 4/24");</v>
      </c>
      <c r="B517">
        <v>30000515</v>
      </c>
      <c r="C517">
        <v>20000043</v>
      </c>
      <c r="D517" t="s">
        <v>4098</v>
      </c>
      <c r="E517" s="9">
        <v>0.05</v>
      </c>
      <c r="F517">
        <v>17</v>
      </c>
      <c r="G517" t="str">
        <f>"Best by "&amp;J517&amp;"/"&amp;I517</f>
        <v>Best by 4/24</v>
      </c>
      <c r="I517">
        <v>24</v>
      </c>
      <c r="J517">
        <v>4</v>
      </c>
      <c r="K517">
        <v>0.61652345616686399</v>
      </c>
      <c r="L517">
        <v>7.0453096745012544E-2</v>
      </c>
      <c r="M517">
        <v>606</v>
      </c>
    </row>
    <row r="518" spans="1:13">
      <c r="A518" s="14" t="str">
        <f>"INSERT `leaf_db`.`"&amp;$A$2&amp;"` ( `" &amp; _xlfn.TEXTJOIN("`,`",FALSE,$B$2:$G$2)&amp;"` ) VALUE (""" &amp; _xlfn.TEXTJOIN(""",""",FALSE,B518:G518) &amp; """);"</f>
        <v>INSERT `leaf_db`.`Product` ( `ProductID`,`SupplierID`,`ProductName`,`Price`,`Quantity`,`Comments` ) VALUE ("30000516","20000043","Pain reliever, Advil PM","0.1","13","");</v>
      </c>
      <c r="B518">
        <v>30000516</v>
      </c>
      <c r="C518">
        <v>20000043</v>
      </c>
      <c r="D518" t="s">
        <v>4101</v>
      </c>
      <c r="E518" s="9">
        <v>0.1</v>
      </c>
      <c r="F518">
        <v>13</v>
      </c>
      <c r="K518">
        <v>0.90802665952758688</v>
      </c>
      <c r="L518">
        <v>0.94296629409806254</v>
      </c>
      <c r="M518">
        <v>170</v>
      </c>
    </row>
    <row r="519" spans="1:13">
      <c r="A519" s="14" t="str">
        <f>"INSERT `leaf_db`.`"&amp;$A$2&amp;"` ( `" &amp; _xlfn.TEXTJOIN("`,`",FALSE,$B$2:$G$2)&amp;"` ) VALUE (""" &amp; _xlfn.TEXTJOIN(""",""",FALSE,B519:G519) &amp; """);"</f>
        <v>INSERT `leaf_db`.`Product` ( `ProductID`,`SupplierID`,`ProductName`,`Price`,`Quantity`,`Comments` ) VALUE ("30000517","20000043","Pain reliever, Aleve Caplets","0.06","2","");</v>
      </c>
      <c r="B519">
        <v>30000517</v>
      </c>
      <c r="C519">
        <v>20000043</v>
      </c>
      <c r="D519" t="s">
        <v>4102</v>
      </c>
      <c r="E519" s="9">
        <v>0.06</v>
      </c>
      <c r="F519">
        <v>2</v>
      </c>
      <c r="K519">
        <v>0.82337143619586284</v>
      </c>
      <c r="L519">
        <v>0.9230181500059268</v>
      </c>
      <c r="M519">
        <v>472</v>
      </c>
    </row>
    <row r="520" spans="1:13">
      <c r="A520" s="14" t="str">
        <f>"INSERT `leaf_db`.`"&amp;$A$2&amp;"` ( `" &amp; _xlfn.TEXTJOIN("`,`",FALSE,$B$2:$G$2)&amp;"` ) VALUE (""" &amp; _xlfn.TEXTJOIN(""",""",FALSE,B520:G520) &amp; """);"</f>
        <v>INSERT `leaf_db`.`Product` ( `ProductID`,`SupplierID`,`ProductName`,`Price`,`Quantity`,`Comments` ) VALUE ("30000518","20000043","Pain reliever, Bayer Aspirin","0.03","14","Best by 4/23");</v>
      </c>
      <c r="B520">
        <v>30000518</v>
      </c>
      <c r="C520">
        <v>20000043</v>
      </c>
      <c r="D520" t="s">
        <v>4106</v>
      </c>
      <c r="E520" s="9">
        <v>0.03</v>
      </c>
      <c r="F520">
        <v>14</v>
      </c>
      <c r="G520" t="str">
        <f>"Best by "&amp;J520&amp;"/"&amp;I520</f>
        <v>Best by 4/23</v>
      </c>
      <c r="I520">
        <v>23</v>
      </c>
      <c r="J520">
        <v>4</v>
      </c>
      <c r="K520">
        <v>0.11342226931745625</v>
      </c>
      <c r="L520">
        <v>0.94626541817285348</v>
      </c>
      <c r="M520">
        <v>610</v>
      </c>
    </row>
    <row r="521" spans="1:13">
      <c r="A521" s="14" t="str">
        <f>"INSERT `leaf_db`.`"&amp;$A$2&amp;"` ( `" &amp; _xlfn.TEXTJOIN("`,`",FALSE,$B$2:$G$2)&amp;"` ) VALUE (""" &amp; _xlfn.TEXTJOIN(""",""",FALSE,B521:G521) &amp; """);"</f>
        <v>INSERT `leaf_db`.`Product` ( `ProductID`,`SupplierID`,`ProductName`,`Price`,`Quantity`,`Comments` ) VALUE ("30000519","20000043","Pain reliever, Bayer Low Dose Aspirin","0.03","10","Best by 2/29");</v>
      </c>
      <c r="B521">
        <v>30000519</v>
      </c>
      <c r="C521">
        <v>20000043</v>
      </c>
      <c r="D521" t="s">
        <v>4107</v>
      </c>
      <c r="E521" s="9">
        <v>0.03</v>
      </c>
      <c r="F521">
        <v>10</v>
      </c>
      <c r="G521" t="str">
        <f>"Best by "&amp;J521&amp;"/"&amp;I521</f>
        <v>Best by 2/29</v>
      </c>
      <c r="I521">
        <v>29</v>
      </c>
      <c r="J521">
        <v>2</v>
      </c>
      <c r="K521">
        <v>0.55326734223300489</v>
      </c>
      <c r="L521">
        <v>0.4564442189544422</v>
      </c>
      <c r="M521">
        <v>366</v>
      </c>
    </row>
    <row r="522" spans="1:13">
      <c r="A522" s="14" t="str">
        <f>"INSERT `leaf_db`.`"&amp;$A$2&amp;"` ( `" &amp; _xlfn.TEXTJOIN("`,`",FALSE,$B$2:$G$2)&amp;"` ) VALUE (""" &amp; _xlfn.TEXTJOIN(""",""",FALSE,B522:G522) &amp; """);"</f>
        <v>INSERT `leaf_db`.`Product` ( `ProductID`,`SupplierID`,`ProductName`,`Price`,`Quantity`,`Comments` ) VALUE ("30000520","20000043","Pain reliever, Bengay Ultra Strength","1.22","19","Best by 10/18");</v>
      </c>
      <c r="B522">
        <v>30000520</v>
      </c>
      <c r="C522">
        <v>20000043</v>
      </c>
      <c r="D522" t="s">
        <v>4108</v>
      </c>
      <c r="E522" s="9">
        <v>1.22</v>
      </c>
      <c r="F522">
        <v>19</v>
      </c>
      <c r="G522" t="str">
        <f>"Best by "&amp;J522&amp;"/"&amp;I522</f>
        <v>Best by 10/18</v>
      </c>
      <c r="I522">
        <v>18</v>
      </c>
      <c r="J522">
        <v>10</v>
      </c>
      <c r="K522">
        <v>0.53992046671830207</v>
      </c>
      <c r="L522">
        <v>0.15552720818266219</v>
      </c>
      <c r="M522">
        <v>503</v>
      </c>
    </row>
    <row r="523" spans="1:13">
      <c r="A523" s="14" t="str">
        <f>"INSERT `leaf_db`.`"&amp;$A$2&amp;"` ( `" &amp; _xlfn.TEXTJOIN("`,`",FALSE,$B$2:$G$2)&amp;"` ) VALUE (""" &amp; _xlfn.TEXTJOIN(""",""",FALSE,B523:G523) &amp; """);"</f>
        <v>INSERT `leaf_db`.`Product` ( `ProductID`,`SupplierID`,`ProductName`,`Price`,`Quantity`,`Comments` ) VALUE ("30000521","20000043","Pain reliever, Biofreeze Multipak","3.36","7","Best by 12/1");</v>
      </c>
      <c r="B523">
        <v>30000521</v>
      </c>
      <c r="C523">
        <v>20000043</v>
      </c>
      <c r="D523" t="s">
        <v>4111</v>
      </c>
      <c r="E523" s="9">
        <v>3.36</v>
      </c>
      <c r="F523">
        <v>7</v>
      </c>
      <c r="G523" t="str">
        <f>"Best by "&amp;J523&amp;"/"&amp;I523</f>
        <v>Best by 12/1</v>
      </c>
      <c r="I523">
        <v>1</v>
      </c>
      <c r="J523">
        <v>12</v>
      </c>
      <c r="K523">
        <v>0.4001510466073569</v>
      </c>
      <c r="L523">
        <v>0.45264186462301181</v>
      </c>
      <c r="M523">
        <v>8</v>
      </c>
    </row>
    <row r="524" spans="1:13">
      <c r="A524" s="14" t="str">
        <f>"INSERT `leaf_db`.`"&amp;$A$2&amp;"` ( `" &amp; _xlfn.TEXTJOIN("`,`",FALSE,$B$2:$G$2)&amp;"` ) VALUE (""" &amp; _xlfn.TEXTJOIN(""",""",FALSE,B524:G524) &amp; """);"</f>
        <v>INSERT `leaf_db`.`Product` ( `ProductID`,`SupplierID`,`ProductName`,`Price`,`Quantity`,`Comments` ) VALUE ("30000522","20000043","Pain reliever, Kirkland Signature Acetaminophen PM","0.03","10","Best by 9/5");</v>
      </c>
      <c r="B524">
        <v>30000522</v>
      </c>
      <c r="C524">
        <v>20000043</v>
      </c>
      <c r="D524" t="s">
        <v>4115</v>
      </c>
      <c r="E524" s="9">
        <v>0.03</v>
      </c>
      <c r="F524">
        <v>10</v>
      </c>
      <c r="G524" t="str">
        <f>"Best by "&amp;J524&amp;"/"&amp;I524</f>
        <v>Best by 9/5</v>
      </c>
      <c r="I524">
        <v>5</v>
      </c>
      <c r="J524">
        <v>9</v>
      </c>
      <c r="K524">
        <v>0.18543491309886384</v>
      </c>
      <c r="L524">
        <v>0.63373528395627199</v>
      </c>
      <c r="M524">
        <v>217</v>
      </c>
    </row>
    <row r="525" spans="1:13">
      <c r="A525" s="14" t="str">
        <f>"INSERT `leaf_db`.`"&amp;$A$2&amp;"` ( `" &amp; _xlfn.TEXTJOIN("`,`",FALSE,$B$2:$G$2)&amp;"` ) VALUE (""" &amp; _xlfn.TEXTJOIN(""",""",FALSE,B525:G525) &amp; """);"</f>
        <v>INSERT `leaf_db`.`Product` ( `ProductID`,`SupplierID`,`ProductName`,`Price`,`Quantity`,`Comments` ) VALUE ("30000523","20000043","Pain reliever, Kirkland Signature Ibuprofen","0.01","17","Best by 4/9");</v>
      </c>
      <c r="B525">
        <v>30000523</v>
      </c>
      <c r="C525">
        <v>20000043</v>
      </c>
      <c r="D525" t="s">
        <v>4117</v>
      </c>
      <c r="E525" s="9">
        <v>0.01</v>
      </c>
      <c r="F525">
        <v>17</v>
      </c>
      <c r="G525" t="str">
        <f>"Best by "&amp;J525&amp;"/"&amp;I525</f>
        <v>Best by 4/9</v>
      </c>
      <c r="I525">
        <v>9</v>
      </c>
      <c r="J525">
        <v>4</v>
      </c>
      <c r="K525">
        <v>1.459753524338292E-2</v>
      </c>
      <c r="L525">
        <v>0.77322625142228962</v>
      </c>
      <c r="M525">
        <v>113</v>
      </c>
    </row>
    <row r="526" spans="1:13">
      <c r="A526" s="14" t="str">
        <f>"INSERT `leaf_db`.`"&amp;$A$2&amp;"` ( `" &amp; _xlfn.TEXTJOIN("`,`",FALSE,$B$2:$G$2)&amp;"` ) VALUE (""" &amp; _xlfn.TEXTJOIN(""",""",FALSE,B526:G526) &amp; """);"</f>
        <v>INSERT `leaf_db`.`Product` ( `ProductID`,`SupplierID`,`ProductName`,`Price`,`Quantity`,`Comments` ) VALUE ("30000524","20000043","Pain reliever, Kirkland Signature low dose aspirin","0.01","2","");</v>
      </c>
      <c r="B526">
        <v>30000524</v>
      </c>
      <c r="C526">
        <v>20000043</v>
      </c>
      <c r="D526" t="s">
        <v>4122</v>
      </c>
      <c r="E526" s="9">
        <v>0.01</v>
      </c>
      <c r="F526">
        <v>2</v>
      </c>
      <c r="K526">
        <v>0.92855616274219599</v>
      </c>
      <c r="L526">
        <v>7.3333907073218407E-2</v>
      </c>
      <c r="M526">
        <v>433</v>
      </c>
    </row>
    <row r="527" spans="1:13">
      <c r="A527" s="14" t="str">
        <f>"INSERT `leaf_db`.`"&amp;$A$2&amp;"` ( `" &amp; _xlfn.TEXTJOIN("`,`",FALSE,$B$2:$G$2)&amp;"` ) VALUE (""" &amp; _xlfn.TEXTJOIN(""",""",FALSE,B527:G527) &amp; """);"</f>
        <v>INSERT `leaf_db`.`Product` ( `ProductID`,`SupplierID`,`ProductName`,`Price`,`Quantity`,`Comments` ) VALUE ("30000525","20000044","Pain reliever, Kirkland Signature naproxen sodium","0.03","19","Best by 3/23");</v>
      </c>
      <c r="B527">
        <v>30000525</v>
      </c>
      <c r="C527">
        <v>20000044</v>
      </c>
      <c r="D527" t="s">
        <v>4125</v>
      </c>
      <c r="E527" s="9">
        <v>0.03</v>
      </c>
      <c r="F527">
        <v>19</v>
      </c>
      <c r="G527" t="str">
        <f>"Best by "&amp;J527&amp;"/"&amp;I527</f>
        <v>Best by 3/23</v>
      </c>
      <c r="I527">
        <v>23</v>
      </c>
      <c r="J527">
        <v>3</v>
      </c>
      <c r="K527">
        <v>0.3539297955607994</v>
      </c>
      <c r="L527">
        <v>0.91074206873532981</v>
      </c>
      <c r="M527">
        <v>210</v>
      </c>
    </row>
    <row r="528" spans="1:13">
      <c r="A528" s="14" t="str">
        <f>"INSERT `leaf_db`.`"&amp;$A$2&amp;"` ( `" &amp; _xlfn.TEXTJOIN("`,`",FALSE,$B$2:$G$2)&amp;"` ) VALUE (""" &amp; _xlfn.TEXTJOIN(""",""",FALSE,B528:G528) &amp; """);"</f>
        <v>INSERT `leaf_db`.`Product` ( `ProductID`,`SupplierID`,`ProductName`,`Price`,`Quantity`,`Comments` ) VALUE ("30000526","20000044","Pain reliever, Motrin Children's Suspension","1.12","14","Best by 2/26");</v>
      </c>
      <c r="B528">
        <v>30000526</v>
      </c>
      <c r="C528">
        <v>20000044</v>
      </c>
      <c r="D528" t="s">
        <v>4126</v>
      </c>
      <c r="E528" s="9">
        <v>1.1200000000000001</v>
      </c>
      <c r="F528">
        <v>14</v>
      </c>
      <c r="G528" t="str">
        <f>"Best by "&amp;J528&amp;"/"&amp;I528</f>
        <v>Best by 2/26</v>
      </c>
      <c r="I528">
        <v>26</v>
      </c>
      <c r="J528">
        <v>2</v>
      </c>
      <c r="K528">
        <v>0.30890546847447264</v>
      </c>
      <c r="L528">
        <v>0.77733885901067579</v>
      </c>
      <c r="M528">
        <v>558</v>
      </c>
    </row>
    <row r="529" spans="1:13">
      <c r="A529" s="14" t="str">
        <f>"INSERT `leaf_db`.`"&amp;$A$2&amp;"` ( `" &amp; _xlfn.TEXTJOIN("`,`",FALSE,$B$2:$G$2)&amp;"` ) VALUE (""" &amp; _xlfn.TEXTJOIN(""",""",FALSE,B529:G529) &amp; """);"</f>
        <v>INSERT `leaf_db`.`Product` ( `ProductID`,`SupplierID`,`ProductName`,`Price`,`Quantity`,`Comments` ) VALUE ("30000527","20000044","Pain reliever, Salonpas Lidocaine patches","1.1","20","");</v>
      </c>
      <c r="B529">
        <v>30000527</v>
      </c>
      <c r="C529">
        <v>20000044</v>
      </c>
      <c r="D529" t="s">
        <v>4127</v>
      </c>
      <c r="E529" s="9">
        <v>1.1000000000000001</v>
      </c>
      <c r="F529">
        <v>20</v>
      </c>
      <c r="K529">
        <v>0.71683848697168506</v>
      </c>
      <c r="L529">
        <v>5.2906982644579825E-2</v>
      </c>
      <c r="M529">
        <v>535</v>
      </c>
    </row>
    <row r="530" spans="1:13">
      <c r="A530" s="14" t="str">
        <f>"INSERT `leaf_db`.`"&amp;$A$2&amp;"` ( `" &amp; _xlfn.TEXTJOIN("`,`",FALSE,$B$2:$G$2)&amp;"` ) VALUE (""" &amp; _xlfn.TEXTJOIN(""",""",FALSE,B530:G530) &amp; """);"</f>
        <v>INSERT `leaf_db`.`Product` ( `ProductID`,`SupplierID`,`ProductName`,`Price`,`Quantity`,`Comments` ) VALUE ("30000528","20000044","Pain relieve,r Salonpas Pain Relieving Patch","0.1","4","Best by 12/10");</v>
      </c>
      <c r="B530">
        <v>30000528</v>
      </c>
      <c r="C530">
        <v>20000044</v>
      </c>
      <c r="D530" t="s">
        <v>4129</v>
      </c>
      <c r="E530" s="9">
        <v>0.1</v>
      </c>
      <c r="F530">
        <v>4</v>
      </c>
      <c r="G530" t="str">
        <f>"Best by "&amp;J530&amp;"/"&amp;I530</f>
        <v>Best by 12/10</v>
      </c>
      <c r="I530">
        <v>10</v>
      </c>
      <c r="J530">
        <v>12</v>
      </c>
      <c r="K530">
        <v>0.23233342654953448</v>
      </c>
      <c r="L530">
        <v>0.59123957318868658</v>
      </c>
      <c r="M530">
        <v>343</v>
      </c>
    </row>
    <row r="531" spans="1:13">
      <c r="A531" s="14" t="str">
        <f>"INSERT `leaf_db`.`"&amp;$A$2&amp;"` ( `" &amp; _xlfn.TEXTJOIN("`,`",FALSE,$B$2:$G$2)&amp;"` ) VALUE (""" &amp; _xlfn.TEXTJOIN(""",""",FALSE,B531:G531) &amp; """);"</f>
        <v>INSERT `leaf_db`.`Product` ( `ProductID`,`SupplierID`,`ProductName`,`Price`,`Quantity`,`Comments` ) VALUE ("30000529","20000044","Pain reliever, Tylenol Children's Suspension","1.12","20","");</v>
      </c>
      <c r="B531">
        <v>30000529</v>
      </c>
      <c r="C531">
        <v>20000044</v>
      </c>
      <c r="D531" t="s">
        <v>4132</v>
      </c>
      <c r="E531" s="9">
        <v>1.1200000000000001</v>
      </c>
      <c r="F531">
        <v>20</v>
      </c>
      <c r="K531">
        <v>0.95024138437357075</v>
      </c>
      <c r="L531">
        <v>4.238895541172305E-2</v>
      </c>
      <c r="M531">
        <v>581</v>
      </c>
    </row>
    <row r="532" spans="1:13">
      <c r="A532" s="14" t="str">
        <f>"INSERT `leaf_db`.`"&amp;$A$2&amp;"` ( `" &amp; _xlfn.TEXTJOIN("`,`",FALSE,$B$2:$G$2)&amp;"` ) VALUE (""" &amp; _xlfn.TEXTJOIN(""",""",FALSE,B532:G532) &amp; """);"</f>
        <v>INSERT `leaf_db`.`Product` ( `ProductID`,`SupplierID`,`ProductName`,`Price`,`Quantity`,`Comments` ) VALUE ("30000530","20000044","Pain reliever, Tylenol Extra Strength","0.05","17","Best by 2/2");</v>
      </c>
      <c r="B532">
        <v>30000530</v>
      </c>
      <c r="C532">
        <v>20000044</v>
      </c>
      <c r="D532" t="s">
        <v>4133</v>
      </c>
      <c r="E532" s="9">
        <v>0.05</v>
      </c>
      <c r="F532">
        <v>17</v>
      </c>
      <c r="G532" t="str">
        <f>"Best by "&amp;J532&amp;"/"&amp;I532</f>
        <v>Best by 2/2</v>
      </c>
      <c r="I532">
        <v>2</v>
      </c>
      <c r="J532">
        <v>2</v>
      </c>
      <c r="K532">
        <v>0.30992520316436878</v>
      </c>
      <c r="L532">
        <v>0.68089501510349448</v>
      </c>
      <c r="M532">
        <v>537</v>
      </c>
    </row>
    <row r="533" spans="1:13">
      <c r="A533" s="14" t="str">
        <f>"INSERT `leaf_db`.`"&amp;$A$2&amp;"` ( `" &amp; _xlfn.TEXTJOIN("`,`",FALSE,$B$2:$G$2)&amp;"` ) VALUE (""" &amp; _xlfn.TEXTJOIN(""",""",FALSE,B533:G533) &amp; """);"</f>
        <v>INSERT `leaf_db`.`Product` ( `ProductID`,`SupplierID`,`ProductName`,`Price`,`Quantity`,`Comments` ) VALUE ("30000531","20000044","Pain reliever, Tylenol Infant Suspension","3.12","7","");</v>
      </c>
      <c r="B533">
        <v>30000531</v>
      </c>
      <c r="C533">
        <v>20000044</v>
      </c>
      <c r="D533" t="s">
        <v>4136</v>
      </c>
      <c r="E533" s="9">
        <v>3.12</v>
      </c>
      <c r="F533">
        <v>7</v>
      </c>
      <c r="K533">
        <v>0.97636117009765178</v>
      </c>
      <c r="L533">
        <v>0.39110685810145884</v>
      </c>
      <c r="M533">
        <v>459</v>
      </c>
    </row>
    <row r="534" spans="1:13">
      <c r="A534" s="14" t="str">
        <f>"INSERT `leaf_db`.`"&amp;$A$2&amp;"` ( `" &amp; _xlfn.TEXTJOIN("`,`",FALSE,$B$2:$G$2)&amp;"` ) VALUE (""" &amp; _xlfn.TEXTJOIN(""",""",FALSE,B534:G534) &amp; """);"</f>
        <v>INSERT `leaf_db`.`Product` ( `ProductID`,`SupplierID`,`ProductName`,`Price`,`Quantity`,`Comments` ) VALUE ("30000532","20000044","Probiotics, Culturelle Digestive Health","0.38","9","Best by 10/8");</v>
      </c>
      <c r="B534">
        <v>30000532</v>
      </c>
      <c r="C534">
        <v>20000044</v>
      </c>
      <c r="D534" t="s">
        <v>4147</v>
      </c>
      <c r="E534" s="9">
        <v>0.38</v>
      </c>
      <c r="F534">
        <v>9</v>
      </c>
      <c r="G534" t="str">
        <f>"Best by "&amp;J534&amp;"/"&amp;I534</f>
        <v>Best by 10/8</v>
      </c>
      <c r="I534">
        <v>8</v>
      </c>
      <c r="J534">
        <v>10</v>
      </c>
      <c r="K534">
        <v>0.33053278950854159</v>
      </c>
      <c r="L534">
        <v>0.25183302044583877</v>
      </c>
      <c r="M534">
        <v>588</v>
      </c>
    </row>
    <row r="535" spans="1:13">
      <c r="A535" s="14" t="str">
        <f>"INSERT `leaf_db`.`"&amp;$A$2&amp;"` ( `" &amp; _xlfn.TEXTJOIN("`,`",FALSE,$B$2:$G$2)&amp;"` ) VALUE (""" &amp; _xlfn.TEXTJOIN(""",""",FALSE,B535:G535) &amp; """);"</f>
        <v>INSERT `leaf_db`.`Product` ( `ProductID`,`SupplierID`,`ProductName`,`Price`,`Quantity`,`Comments` ) VALUE ("30000533","20000044","Probiotics, Culturelle Kids Daily Chew","0.42","16","Best by 6/14");</v>
      </c>
      <c r="B535">
        <v>30000533</v>
      </c>
      <c r="C535">
        <v>20000044</v>
      </c>
      <c r="D535" t="s">
        <v>4148</v>
      </c>
      <c r="E535" s="9">
        <v>0.42</v>
      </c>
      <c r="F535">
        <v>16</v>
      </c>
      <c r="G535" t="str">
        <f>"Best by "&amp;J535&amp;"/"&amp;I535</f>
        <v>Best by 6/14</v>
      </c>
      <c r="I535">
        <v>14</v>
      </c>
      <c r="J535">
        <v>6</v>
      </c>
      <c r="K535">
        <v>0.38327866287875045</v>
      </c>
      <c r="L535">
        <v>0.41631947056582508</v>
      </c>
      <c r="M535">
        <v>219</v>
      </c>
    </row>
    <row r="536" spans="1:13">
      <c r="A536" s="14" t="str">
        <f>"INSERT `leaf_db`.`"&amp;$A$2&amp;"` ( `" &amp; _xlfn.TEXTJOIN("`,`",FALSE,$B$2:$G$2)&amp;"` ) VALUE (""" &amp; _xlfn.TEXTJOIN(""",""",FALSE,B536:G536) &amp; """);"</f>
        <v>INSERT `leaf_db`.`Product` ( `ProductID`,`SupplierID`,`ProductName`,`Price`,`Quantity`,`Comments` ) VALUE ("30000534","20000044","Probiotics, Nature's Bounty Ultra Strength","0.18","10","Best by 6/10");</v>
      </c>
      <c r="B536">
        <v>30000534</v>
      </c>
      <c r="C536">
        <v>20000044</v>
      </c>
      <c r="D536" t="s">
        <v>4149</v>
      </c>
      <c r="E536" s="9">
        <v>0.18</v>
      </c>
      <c r="F536">
        <v>10</v>
      </c>
      <c r="G536" t="str">
        <f>"Best by "&amp;J536&amp;"/"&amp;I536</f>
        <v>Best by 6/10</v>
      </c>
      <c r="I536">
        <v>10</v>
      </c>
      <c r="J536">
        <v>6</v>
      </c>
      <c r="K536">
        <v>0.54636699276823808</v>
      </c>
      <c r="L536">
        <v>0.52434965711785542</v>
      </c>
      <c r="M536">
        <v>500</v>
      </c>
    </row>
    <row r="537" spans="1:13">
      <c r="A537" s="14" t="str">
        <f>"INSERT `leaf_db`.`"&amp;$A$2&amp;"` ( `" &amp; _xlfn.TEXTJOIN("`,`",FALSE,$B$2:$G$2)&amp;"` ) VALUE (""" &amp; _xlfn.TEXTJOIN(""",""",FALSE,B537:G537) &amp; """);"</f>
        <v>INSERT `leaf_db`.`Product` ( `ProductID`,`SupplierID`,`ProductName`,`Price`,`Quantity`,`Comments` ) VALUE ("30000535","20000044","Probiotics, Trunature Digestive Gummies","0.11","16","");</v>
      </c>
      <c r="B537">
        <v>30000535</v>
      </c>
      <c r="C537">
        <v>20000044</v>
      </c>
      <c r="D537" t="s">
        <v>4152</v>
      </c>
      <c r="E537" s="9">
        <v>0.11</v>
      </c>
      <c r="F537">
        <v>16</v>
      </c>
      <c r="K537">
        <v>0.93616115157055235</v>
      </c>
      <c r="L537">
        <v>0.87221108655558399</v>
      </c>
      <c r="M537">
        <v>540</v>
      </c>
    </row>
    <row r="538" spans="1:13">
      <c r="A538" s="14" t="str">
        <f>"INSERT `leaf_db`.`"&amp;$A$2&amp;"` ( `" &amp; _xlfn.TEXTJOIN("`,`",FALSE,$B$2:$G$2)&amp;"` ) VALUE (""" &amp; _xlfn.TEXTJOIN(""",""",FALSE,B538:G538) &amp; """);"</f>
        <v>INSERT `leaf_db`.`Product` ( `ProductID`,`SupplierID`,`ProductName`,`Price`,`Quantity`,`Comments` ) VALUE ("30000536","20000044","Q-tips","0","9","");</v>
      </c>
      <c r="B538">
        <v>30000536</v>
      </c>
      <c r="C538">
        <v>20000044</v>
      </c>
      <c r="D538" t="s">
        <v>4153</v>
      </c>
      <c r="E538" s="9">
        <v>0</v>
      </c>
      <c r="F538">
        <v>9</v>
      </c>
      <c r="K538">
        <v>0.89001200038889106</v>
      </c>
      <c r="L538">
        <v>0.55247319008275109</v>
      </c>
      <c r="M538">
        <v>539</v>
      </c>
    </row>
    <row r="539" spans="1:13">
      <c r="A539" s="14" t="str">
        <f>"INSERT `leaf_db`.`"&amp;$A$2&amp;"` ( `" &amp; _xlfn.TEXTJOIN("`,`",FALSE,$B$2:$G$2)&amp;"` ) VALUE (""" &amp; _xlfn.TEXTJOIN(""",""",FALSE,B539:G539) &amp; """);"</f>
        <v>INSERT `leaf_db`.`Product` ( `ProductID`,`SupplierID`,`ProductName`,`Price`,`Quantity`,`Comments` ) VALUE ("30000537","20000044","Razors, Gillette Custom Plus 3 Disposable","0.83","17","Best by 11/15");</v>
      </c>
      <c r="B539">
        <v>30000537</v>
      </c>
      <c r="C539">
        <v>20000044</v>
      </c>
      <c r="D539" t="s">
        <v>4156</v>
      </c>
      <c r="E539" s="9">
        <v>0.83</v>
      </c>
      <c r="F539">
        <v>17</v>
      </c>
      <c r="G539" t="str">
        <f>"Best by "&amp;J539&amp;"/"&amp;I539</f>
        <v>Best by 11/15</v>
      </c>
      <c r="I539">
        <v>15</v>
      </c>
      <c r="J539">
        <v>11</v>
      </c>
      <c r="K539">
        <v>5.9600409352559058E-2</v>
      </c>
      <c r="L539">
        <v>0.35151699780615109</v>
      </c>
      <c r="M539">
        <v>192</v>
      </c>
    </row>
    <row r="540" spans="1:13">
      <c r="A540" s="14" t="str">
        <f>"INSERT `leaf_db`.`"&amp;$A$2&amp;"` ( `" &amp; _xlfn.TEXTJOIN("`,`",FALSE,$B$2:$G$2)&amp;"` ) VALUE (""" &amp; _xlfn.TEXTJOIN(""",""",FALSE,B540:G540) &amp; """);"</f>
        <v>INSERT `leaf_db`.`Product` ( `ProductID`,`SupplierID`,`ProductName`,`Price`,`Quantity`,`Comments` ) VALUE ("30000538","20000044","Razors, Kirkland Signature Triple Blade Razor","1.43","6","");</v>
      </c>
      <c r="B540">
        <v>30000538</v>
      </c>
      <c r="C540">
        <v>20000044</v>
      </c>
      <c r="D540" t="s">
        <v>4159</v>
      </c>
      <c r="E540" s="9">
        <v>1.43</v>
      </c>
      <c r="F540">
        <v>6</v>
      </c>
      <c r="K540">
        <v>0.74552738099427529</v>
      </c>
      <c r="L540">
        <v>0.9824644362926217</v>
      </c>
      <c r="M540">
        <v>461</v>
      </c>
    </row>
    <row r="541" spans="1:13">
      <c r="A541" s="14" t="str">
        <f>"INSERT `leaf_db`.`"&amp;$A$2&amp;"` ( `" &amp; _xlfn.TEXTJOIN("`,`",FALSE,$B$2:$G$2)&amp;"` ) VALUE (""" &amp; _xlfn.TEXTJOIN(""",""",FALSE,B541:G541) &amp; """);"</f>
        <v>INSERT `leaf_db`.`Product` ( `ProductID`,`SupplierID`,`ProductName`,`Price`,`Quantity`,`Comments` ) VALUE ("30000539","20000044","Razors, Venus Disposable","1.67","6","Best by 11/24");</v>
      </c>
      <c r="B541">
        <v>30000539</v>
      </c>
      <c r="C541">
        <v>20000044</v>
      </c>
      <c r="D541" t="s">
        <v>4162</v>
      </c>
      <c r="E541" s="9">
        <v>1.67</v>
      </c>
      <c r="F541">
        <v>6</v>
      </c>
      <c r="G541" t="str">
        <f>"Best by "&amp;J541&amp;"/"&amp;I541</f>
        <v>Best by 11/24</v>
      </c>
      <c r="I541">
        <v>24</v>
      </c>
      <c r="J541">
        <v>11</v>
      </c>
      <c r="K541">
        <v>0.55302255197985717</v>
      </c>
      <c r="L541">
        <v>0.18410158387698028</v>
      </c>
      <c r="M541">
        <v>30</v>
      </c>
    </row>
    <row r="542" spans="1:13">
      <c r="A542" s="14" t="str">
        <f>"INSERT `leaf_db`.`"&amp;$A$2&amp;"` ( `" &amp; _xlfn.TEXTJOIN("`,`",FALSE,$B$2:$G$2)&amp;"` ) VALUE (""" &amp; _xlfn.TEXTJOIN(""",""",FALSE,B542:G542) &amp; """);"</f>
        <v>INSERT `leaf_db`.`Product` ( `ProductID`,`SupplierID`,`ProductName`,`Price`,`Quantity`,`Comments` ) VALUE ("30000540","20000044","Sleep aid, Kirkland Signature Tablets","0.04","2","Best by 11/25");</v>
      </c>
      <c r="B542">
        <v>30000540</v>
      </c>
      <c r="C542">
        <v>20000044</v>
      </c>
      <c r="D542" t="s">
        <v>4166</v>
      </c>
      <c r="E542" s="9">
        <v>0.04</v>
      </c>
      <c r="F542">
        <v>2</v>
      </c>
      <c r="G542" t="str">
        <f>"Best by "&amp;J542&amp;"/"&amp;I542</f>
        <v>Best by 11/25</v>
      </c>
      <c r="I542">
        <v>25</v>
      </c>
      <c r="J542">
        <v>11</v>
      </c>
      <c r="K542">
        <v>0.27153428821067582</v>
      </c>
      <c r="L542">
        <v>0.64058271802244338</v>
      </c>
      <c r="M542">
        <v>518</v>
      </c>
    </row>
    <row r="543" spans="1:13">
      <c r="A543" s="14" t="str">
        <f>"INSERT `leaf_db`.`"&amp;$A$2&amp;"` ( `" &amp; _xlfn.TEXTJOIN("`,`",FALSE,$B$2:$G$2)&amp;"` ) VALUE (""" &amp; _xlfn.TEXTJOIN(""",""",FALSE,B543:G543) &amp; """);"</f>
        <v>INSERT `leaf_db`.`Product` ( `ProductID`,`SupplierID`,`ProductName`,`Price`,`Quantity`,`Comments` ) VALUE ("30000541","20000044","Soap, Cetaphil Gentle Cleansing Bar","0.56","10","Best by 3/24");</v>
      </c>
      <c r="B543">
        <v>30000541</v>
      </c>
      <c r="C543">
        <v>20000044</v>
      </c>
      <c r="D543" t="s">
        <v>4168</v>
      </c>
      <c r="E543" s="9">
        <v>0.56000000000000005</v>
      </c>
      <c r="F543">
        <v>10</v>
      </c>
      <c r="G543" t="str">
        <f>"Best by "&amp;J543&amp;"/"&amp;I543</f>
        <v>Best by 3/24</v>
      </c>
      <c r="I543">
        <v>24</v>
      </c>
      <c r="J543">
        <v>3</v>
      </c>
      <c r="K543">
        <v>0.26306077746153889</v>
      </c>
      <c r="L543">
        <v>0.58966443694890025</v>
      </c>
      <c r="M543">
        <v>167</v>
      </c>
    </row>
    <row r="544" spans="1:13">
      <c r="A544" s="14" t="str">
        <f>"INSERT `leaf_db`.`"&amp;$A$2&amp;"` ( `" &amp; _xlfn.TEXTJOIN("`,`",FALSE,$B$2:$G$2)&amp;"` ) VALUE (""" &amp; _xlfn.TEXTJOIN(""",""",FALSE,B544:G544) &amp; """);"</f>
        <v>INSERT `leaf_db`.`Product` ( `ProductID`,`SupplierID`,`ProductName`,`Price`,`Quantity`,`Comments` ) VALUE ("30000542","20000044","Soap, Dove Moisturizing","1","11","Best by 4/1");</v>
      </c>
      <c r="B544">
        <v>30000542</v>
      </c>
      <c r="C544">
        <v>20000044</v>
      </c>
      <c r="D544" t="s">
        <v>4171</v>
      </c>
      <c r="E544" s="9">
        <v>1</v>
      </c>
      <c r="F544">
        <v>11</v>
      </c>
      <c r="G544" t="str">
        <f>"Best by "&amp;J544&amp;"/"&amp;I544</f>
        <v>Best by 4/1</v>
      </c>
      <c r="I544">
        <v>1</v>
      </c>
      <c r="J544">
        <v>4</v>
      </c>
      <c r="K544">
        <v>0.10947145955715443</v>
      </c>
      <c r="L544">
        <v>0.10232219647748109</v>
      </c>
      <c r="M544">
        <v>104</v>
      </c>
    </row>
    <row r="545" spans="1:13">
      <c r="A545" s="14" t="str">
        <f>"INSERT `leaf_db`.`"&amp;$A$2&amp;"` ( `" &amp; _xlfn.TEXTJOIN("`,`",FALSE,$B$2:$G$2)&amp;"` ) VALUE (""" &amp; _xlfn.TEXTJOIN(""",""",FALSE,B545:G545) &amp; """);"</f>
        <v>INSERT `leaf_db`.`Product` ( `ProductID`,`SupplierID`,`ProductName`,`Price`,`Quantity`,`Comments` ) VALUE ("30000543","20000044","Soap, Dove Sensitive Skin Bar","1","3","");</v>
      </c>
      <c r="B545">
        <v>30000543</v>
      </c>
      <c r="C545">
        <v>20000044</v>
      </c>
      <c r="D545" t="s">
        <v>4174</v>
      </c>
      <c r="E545" s="9">
        <v>1</v>
      </c>
      <c r="F545">
        <v>3</v>
      </c>
      <c r="K545">
        <v>0.63655394863547188</v>
      </c>
      <c r="L545">
        <v>5.0076300240346816E-2</v>
      </c>
      <c r="M545">
        <v>513</v>
      </c>
    </row>
    <row r="546" spans="1:13">
      <c r="A546" s="14" t="str">
        <f>"INSERT `leaf_db`.`"&amp;$A$2&amp;"` ( `" &amp; _xlfn.TEXTJOIN("`,`",FALSE,$B$2:$G$2)&amp;"` ) VALUE (""" &amp; _xlfn.TEXTJOIN(""",""",FALSE,B546:G546) &amp; """);"</f>
        <v>INSERT `leaf_db`.`Product` ( `ProductID`,`SupplierID`,`ProductName`,`Price`,`Quantity`,`Comments` ) VALUE ("30000544","20000045","Soap, Softsoap Advanced","0.06","13","Best by 9/7");</v>
      </c>
      <c r="B546">
        <v>30000544</v>
      </c>
      <c r="C546">
        <v>20000045</v>
      </c>
      <c r="D546" t="s">
        <v>4175</v>
      </c>
      <c r="E546" s="9">
        <v>0.06</v>
      </c>
      <c r="F546">
        <v>13</v>
      </c>
      <c r="G546" t="str">
        <f>"Best by "&amp;J546&amp;"/"&amp;I546</f>
        <v>Best by 9/7</v>
      </c>
      <c r="I546">
        <v>7</v>
      </c>
      <c r="J546">
        <v>9</v>
      </c>
      <c r="K546">
        <v>0.58851133090475449</v>
      </c>
      <c r="L546">
        <v>0.40415107861800892</v>
      </c>
      <c r="M546">
        <v>123</v>
      </c>
    </row>
    <row r="547" spans="1:13">
      <c r="A547" s="14" t="str">
        <f>"INSERT `leaf_db`.`"&amp;$A$2&amp;"` ( `" &amp; _xlfn.TEXTJOIN("`,`",FALSE,$B$2:$G$2)&amp;"` ) VALUE (""" &amp; _xlfn.TEXTJOIN(""",""",FALSE,B547:G547) &amp; """);"</f>
        <v>INSERT `leaf_db`.`Product` ( `ProductID`,`SupplierID`,`ProductName`,`Price`,`Quantity`,`Comments` ) VALUE ("30000545","20000045","Sunscreen, Alba Botanica Hawaiian Clear SPF 50","1.13","5","");</v>
      </c>
      <c r="B547">
        <v>30000545</v>
      </c>
      <c r="C547">
        <v>20000045</v>
      </c>
      <c r="D547" t="s">
        <v>4178</v>
      </c>
      <c r="E547" s="9">
        <v>1.1299999999999999</v>
      </c>
      <c r="F547">
        <v>5</v>
      </c>
      <c r="K547">
        <v>0.65870072630446264</v>
      </c>
      <c r="L547">
        <v>0.20862503796181064</v>
      </c>
      <c r="M547">
        <v>164</v>
      </c>
    </row>
    <row r="548" spans="1:13">
      <c r="A548" s="14" t="str">
        <f>"INSERT `leaf_db`.`"&amp;$A$2&amp;"` ( `" &amp; _xlfn.TEXTJOIN("`,`",FALSE,$B$2:$G$2)&amp;"` ) VALUE (""" &amp; _xlfn.TEXTJOIN(""",""",FALSE,B548:G548) &amp; """);"</f>
        <v>INSERT `leaf_db`.`Product` ( `ProductID`,`SupplierID`,`ProductName`,`Price`,`Quantity`,`Comments` ) VALUE ("30000546","20000045","Sunscreen, Coppertone Sport SPF 50 Spray + Lotion","0.67","6","");</v>
      </c>
      <c r="B548">
        <v>30000546</v>
      </c>
      <c r="C548">
        <v>20000045</v>
      </c>
      <c r="D548" t="s">
        <v>4180</v>
      </c>
      <c r="E548" s="9">
        <v>0.67</v>
      </c>
      <c r="F548">
        <v>6</v>
      </c>
      <c r="K548">
        <v>0.92464291350277106</v>
      </c>
      <c r="L548">
        <v>0.49483307767454132</v>
      </c>
      <c r="M548">
        <v>289</v>
      </c>
    </row>
    <row r="549" spans="1:13">
      <c r="A549" s="14" t="str">
        <f>"INSERT `leaf_db`.`"&amp;$A$2&amp;"` ( `" &amp; _xlfn.TEXTJOIN("`,`",FALSE,$B$2:$G$2)&amp;"` ) VALUE (""" &amp; _xlfn.TEXTJOIN(""",""",FALSE,B549:G549) &amp; """);"</f>
        <v>INSERT `leaf_db`.`Product` ( `ProductID`,`SupplierID`,`ProductName`,`Price`,`Quantity`,`Comments` ) VALUE ("30000547","20000046","Sunscreen, Neutrogena Ultra Sheer SPF 55","1.75","6","");</v>
      </c>
      <c r="B549">
        <v>30000547</v>
      </c>
      <c r="C549">
        <v>20000046</v>
      </c>
      <c r="D549" t="s">
        <v>4181</v>
      </c>
      <c r="E549" s="9">
        <v>1.75</v>
      </c>
      <c r="F549">
        <v>6</v>
      </c>
      <c r="K549">
        <v>0.70456540426854941</v>
      </c>
      <c r="L549">
        <v>0.88695826348506923</v>
      </c>
      <c r="M549">
        <v>39</v>
      </c>
    </row>
    <row r="550" spans="1:13">
      <c r="A550" s="14" t="str">
        <f>"INSERT `leaf_db`.`"&amp;$A$2&amp;"` ( `" &amp; _xlfn.TEXTJOIN("`,`",FALSE,$B$2:$G$2)&amp;"` ) VALUE (""" &amp; _xlfn.TEXTJOIN(""",""",FALSE,B550:G550) &amp; """);"</f>
        <v>INSERT `leaf_db`.`Product` ( `ProductID`,`SupplierID`,`ProductName`,`Price`,`Quantity`,`Comments` ) VALUE ("30000548","20000046","Tooth care, Colgate Total Advanced Whitening Toothbrush","1.87","20","Best by 8/1");</v>
      </c>
      <c r="B550">
        <v>30000548</v>
      </c>
      <c r="C550">
        <v>20000046</v>
      </c>
      <c r="D550" t="s">
        <v>4184</v>
      </c>
      <c r="E550" s="9">
        <v>1.87</v>
      </c>
      <c r="F550">
        <v>20</v>
      </c>
      <c r="G550" t="str">
        <f>"Best by "&amp;J550&amp;"/"&amp;I550</f>
        <v>Best by 8/1</v>
      </c>
      <c r="I550">
        <v>1</v>
      </c>
      <c r="J550">
        <v>8</v>
      </c>
      <c r="K550">
        <v>0.11251788418670283</v>
      </c>
      <c r="L550">
        <v>0.22308938536465373</v>
      </c>
      <c r="M550">
        <v>272</v>
      </c>
    </row>
    <row r="551" spans="1:13">
      <c r="A551" s="14" t="str">
        <f>"INSERT `leaf_db`.`"&amp;$A$2&amp;"` ( `" &amp; _xlfn.TEXTJOIN("`,`",FALSE,$B$2:$G$2)&amp;"` ) VALUE (""" &amp; _xlfn.TEXTJOIN(""",""",FALSE,B551:G551) &amp; """);"</f>
        <v>INSERT `leaf_db`.`Product` ( `ProductID`,`SupplierID`,`ProductName`,`Price`,`Quantity`,`Comments` ) VALUE ("30000549","20000046","Tooth care, Crest 3D White Whitestrips","2.22","2","Best by 5/20");</v>
      </c>
      <c r="B551">
        <v>30000549</v>
      </c>
      <c r="C551">
        <v>20000046</v>
      </c>
      <c r="D551" t="s">
        <v>4192</v>
      </c>
      <c r="E551" s="9">
        <v>2.2200000000000002</v>
      </c>
      <c r="F551">
        <v>2</v>
      </c>
      <c r="G551" t="str">
        <f>"Best by "&amp;J551&amp;"/"&amp;I551</f>
        <v>Best by 5/20</v>
      </c>
      <c r="I551">
        <v>20</v>
      </c>
      <c r="J551">
        <v>5</v>
      </c>
      <c r="K551">
        <v>0.2138378428175004</v>
      </c>
      <c r="L551">
        <v>0.43823091366395428</v>
      </c>
      <c r="M551">
        <v>349</v>
      </c>
    </row>
    <row r="552" spans="1:13">
      <c r="A552" s="14" t="str">
        <f>"INSERT `leaf_db`.`"&amp;$A$2&amp;"` ( `" &amp; _xlfn.TEXTJOIN("`,`",FALSE,$B$2:$G$2)&amp;"` ) VALUE (""" &amp; _xlfn.TEXTJOIN(""",""",FALSE,B552:G552) &amp; """);"</f>
        <v>INSERT `leaf_db`.`Product` ( `ProductID`,`SupplierID`,`ProductName`,`Price`,`Quantity`,`Comments` ) VALUE ("30000550","20000046","Tooth care, Crest Pro-Health Advanced Rinse","3.5","1","Best by 9/24");</v>
      </c>
      <c r="B552">
        <v>30000550</v>
      </c>
      <c r="C552">
        <v>20000046</v>
      </c>
      <c r="D552" t="s">
        <v>4197</v>
      </c>
      <c r="E552" s="9">
        <v>3.5</v>
      </c>
      <c r="F552">
        <v>1</v>
      </c>
      <c r="G552" t="str">
        <f>"Best by "&amp;J552&amp;"/"&amp;I552</f>
        <v>Best by 9/24</v>
      </c>
      <c r="I552">
        <v>24</v>
      </c>
      <c r="J552">
        <v>9</v>
      </c>
      <c r="K552">
        <v>0.46643772078738432</v>
      </c>
      <c r="L552">
        <v>0.9111957179467024</v>
      </c>
      <c r="M552">
        <v>374</v>
      </c>
    </row>
    <row r="553" spans="1:13">
      <c r="A553" s="14" t="str">
        <f>"INSERT `leaf_db`.`"&amp;$A$2&amp;"` ( `" &amp; _xlfn.TEXTJOIN("`,`",FALSE,$B$2:$G$2)&amp;"` ) VALUE (""" &amp; _xlfn.TEXTJOIN(""",""",FALSE,B553:G553) &amp; """);"</f>
        <v>INSERT `leaf_db`.`Product` ( `ProductID`,`SupplierID`,`ProductName`,`Price`,`Quantity`,`Comments` ) VALUE ("30000551","20000046","Tooth care, Listerine Ultraclean","4","15","Best by 3/25");</v>
      </c>
      <c r="B553">
        <v>30000551</v>
      </c>
      <c r="C553">
        <v>20000046</v>
      </c>
      <c r="D553" t="s">
        <v>4201</v>
      </c>
      <c r="E553" s="9">
        <v>4</v>
      </c>
      <c r="F553">
        <v>15</v>
      </c>
      <c r="G553" t="str">
        <f>"Best by "&amp;J553&amp;"/"&amp;I553</f>
        <v>Best by 3/25</v>
      </c>
      <c r="I553">
        <v>25</v>
      </c>
      <c r="J553">
        <v>3</v>
      </c>
      <c r="K553">
        <v>0.45439287126742545</v>
      </c>
      <c r="L553">
        <v>0.62892508149918747</v>
      </c>
      <c r="M553">
        <v>259</v>
      </c>
    </row>
    <row r="554" spans="1:13">
      <c r="A554" s="14" t="str">
        <f>"INSERT `leaf_db`.`"&amp;$A$2&amp;"` ( `" &amp; _xlfn.TEXTJOIN("`,`",FALSE,$B$2:$G$2)&amp;"` ) VALUE (""" &amp; _xlfn.TEXTJOIN(""",""",FALSE,B554:G554) &amp; """);"</f>
        <v>INSERT `leaf_db`.`Product` ( `ProductID`,`SupplierID`,`ProductName`,`Price`,`Quantity`,`Comments` ) VALUE ("30000552","20000046","Tooth care, Oral-B 3D White Pulsar Battery Toothbrush","2","14","Best by 5/28");</v>
      </c>
      <c r="B554">
        <v>30000552</v>
      </c>
      <c r="C554">
        <v>20000046</v>
      </c>
      <c r="D554" t="s">
        <v>4204</v>
      </c>
      <c r="E554" s="9">
        <v>2</v>
      </c>
      <c r="F554">
        <v>14</v>
      </c>
      <c r="G554" t="str">
        <f>"Best by "&amp;J554&amp;"/"&amp;I554</f>
        <v>Best by 5/28</v>
      </c>
      <c r="I554">
        <v>28</v>
      </c>
      <c r="J554">
        <v>5</v>
      </c>
      <c r="K554">
        <v>0.14358363747110536</v>
      </c>
      <c r="L554">
        <v>0.53361385179621812</v>
      </c>
      <c r="M554">
        <v>561</v>
      </c>
    </row>
    <row r="555" spans="1:13">
      <c r="A555" s="14" t="str">
        <f>"INSERT `leaf_db`.`"&amp;$A$2&amp;"` ( `" &amp; _xlfn.TEXTJOIN("`,`",FALSE,$B$2:$G$2)&amp;"` ) VALUE (""" &amp; _xlfn.TEXTJOIN(""",""",FALSE,B555:G555) &amp; """);"</f>
        <v>INSERT `leaf_db`.`Product` ( `ProductID`,`SupplierID`,`ProductName`,`Price`,`Quantity`,`Comments` ) VALUE ("30000553","20000046","Tooth care, Oral-B Glide Pro-Health Floss","2.33","1","Best by 9/22");</v>
      </c>
      <c r="B555">
        <v>30000553</v>
      </c>
      <c r="C555">
        <v>20000046</v>
      </c>
      <c r="D555" t="s">
        <v>4207</v>
      </c>
      <c r="E555" s="9">
        <v>2.33</v>
      </c>
      <c r="F555">
        <v>1</v>
      </c>
      <c r="G555" t="str">
        <f>"Best by "&amp;J555&amp;"/"&amp;I555</f>
        <v>Best by 9/22</v>
      </c>
      <c r="I555">
        <v>22</v>
      </c>
      <c r="J555">
        <v>9</v>
      </c>
      <c r="K555">
        <v>0.16751952793993086</v>
      </c>
      <c r="L555">
        <v>7.4780890326730187E-2</v>
      </c>
      <c r="M555">
        <v>590</v>
      </c>
    </row>
    <row r="556" spans="1:13">
      <c r="A556" s="14" t="str">
        <f>"INSERT `leaf_db`.`"&amp;$A$2&amp;"` ( `" &amp; _xlfn.TEXTJOIN("`,`",FALSE,$B$2:$G$2)&amp;"` ) VALUE (""" &amp; _xlfn.TEXTJOIN(""",""",FALSE,B556:G556) &amp; """);"</f>
        <v>INSERT `leaf_db`.`Product` ( `ProductID`,`SupplierID`,`ProductName`,`Price`,`Quantity`,`Comments` ) VALUE ("30000554","20000046","Tooth care, Sensodyne Proenamel Gentle Whitening Toothpaste","0.92","17","Best by 5/8");</v>
      </c>
      <c r="B556">
        <v>30000554</v>
      </c>
      <c r="C556">
        <v>20000046</v>
      </c>
      <c r="D556" t="s">
        <v>4209</v>
      </c>
      <c r="E556" s="9">
        <v>0.92</v>
      </c>
      <c r="F556">
        <v>17</v>
      </c>
      <c r="G556" t="str">
        <f>"Best by "&amp;J556&amp;"/"&amp;I556</f>
        <v>Best by 5/8</v>
      </c>
      <c r="I556">
        <v>8</v>
      </c>
      <c r="J556">
        <v>5</v>
      </c>
      <c r="K556">
        <v>0.61927334613691043</v>
      </c>
      <c r="L556">
        <v>0.27346152278551561</v>
      </c>
      <c r="M556">
        <v>335</v>
      </c>
    </row>
    <row r="557" spans="1:13">
      <c r="A557" s="14" t="str">
        <f>"INSERT `leaf_db`.`"&amp;$A$2&amp;"` ( `" &amp; _xlfn.TEXTJOIN("`,`",FALSE,$B$2:$G$2)&amp;"` ) VALUE (""" &amp; _xlfn.TEXTJOIN(""",""",FALSE,B557:G557) &amp; """);"</f>
        <v>INSERT `leaf_db`.`Product` ( `ProductID`,`SupplierID`,`ProductName`,`Price`,`Quantity`,`Comments` ) VALUE ("30000555","20000046","Cat food, Kirkland Signature Nature's Domain Salmon &amp; Swt Potato","1.11","12","Best by 10/6");</v>
      </c>
      <c r="B557">
        <v>30000555</v>
      </c>
      <c r="C557">
        <v>20000046</v>
      </c>
      <c r="D557" t="s">
        <v>4222</v>
      </c>
      <c r="E557" s="9">
        <v>1.1100000000000001</v>
      </c>
      <c r="F557">
        <v>12</v>
      </c>
      <c r="G557" t="str">
        <f>"Best by "&amp;J557&amp;"/"&amp;I557</f>
        <v>Best by 10/6</v>
      </c>
      <c r="I557">
        <v>6</v>
      </c>
      <c r="J557">
        <v>10</v>
      </c>
      <c r="K557">
        <v>0.11411648247097239</v>
      </c>
      <c r="L557">
        <v>0.14034945179196689</v>
      </c>
      <c r="M557">
        <v>212</v>
      </c>
    </row>
    <row r="558" spans="1:13">
      <c r="A558" s="14" t="str">
        <f>"INSERT `leaf_db`.`"&amp;$A$2&amp;"` ( `" &amp; _xlfn.TEXTJOIN("`,`",FALSE,$B$2:$G$2)&amp;"` ) VALUE (""" &amp; _xlfn.TEXTJOIN(""",""",FALSE,B558:G558) &amp; """);"</f>
        <v>INSERT `leaf_db`.`Product` ( `ProductID`,`SupplierID`,`ProductName`,`Price`,`Quantity`,`Comments` ) VALUE ("30000556","20000046","Cat litter, Scoopaway Complete","0.31","20","Best by 9/27");</v>
      </c>
      <c r="B558">
        <v>30000556</v>
      </c>
      <c r="C558">
        <v>20000046</v>
      </c>
      <c r="D558" t="s">
        <v>4227</v>
      </c>
      <c r="E558" s="9">
        <v>0.31</v>
      </c>
      <c r="F558">
        <v>20</v>
      </c>
      <c r="G558" t="str">
        <f>"Best by "&amp;J558&amp;"/"&amp;I558</f>
        <v>Best by 9/27</v>
      </c>
      <c r="I558">
        <v>27</v>
      </c>
      <c r="J558">
        <v>9</v>
      </c>
      <c r="K558">
        <v>8.9340857526618467E-2</v>
      </c>
      <c r="L558">
        <v>0.54373245414422844</v>
      </c>
      <c r="M558">
        <v>329</v>
      </c>
    </row>
    <row r="559" spans="1:13">
      <c r="A559" s="14" t="str">
        <f>"INSERT `leaf_db`.`"&amp;$A$2&amp;"` ( `" &amp; _xlfn.TEXTJOIN("`,`",FALSE,$B$2:$G$2)&amp;"` ) VALUE (""" &amp; _xlfn.TEXTJOIN(""",""",FALSE,B559:G559) &amp; """);"</f>
        <v>INSERT `leaf_db`.`Product` ( `ProductID`,`SupplierID`,`ProductName`,`Price`,`Quantity`,`Comments` ) VALUE ("30000557","20000046","Cat litter, Simply Purrfect Scoopable","0.26","9","Best by 4/2");</v>
      </c>
      <c r="B559">
        <v>30000557</v>
      </c>
      <c r="C559">
        <v>20000046</v>
      </c>
      <c r="D559" t="s">
        <v>4230</v>
      </c>
      <c r="E559" s="9">
        <v>0.26</v>
      </c>
      <c r="F559">
        <v>9</v>
      </c>
      <c r="G559" t="str">
        <f>"Best by "&amp;J559&amp;"/"&amp;I559</f>
        <v>Best by 4/2</v>
      </c>
      <c r="I559">
        <v>2</v>
      </c>
      <c r="J559">
        <v>4</v>
      </c>
      <c r="K559">
        <v>0.5306558074700779</v>
      </c>
      <c r="L559">
        <v>0.50666531530054526</v>
      </c>
      <c r="M559">
        <v>270</v>
      </c>
    </row>
    <row r="560" spans="1:13">
      <c r="A560" s="14" t="str">
        <f>"INSERT `leaf_db`.`"&amp;$A$2&amp;"` ( `" &amp; _xlfn.TEXTJOIN("`,`",FALSE,$B$2:$G$2)&amp;"` ) VALUE (""" &amp; _xlfn.TEXTJOIN(""",""",FALSE,B560:G560) &amp; """);"</f>
        <v>INSERT `leaf_db`.`Product` ( `ProductID`,`SupplierID`,`ProductName`,`Price`,`Quantity`,`Comments` ) VALUE ("30000558","20000046","Dog food, Atta Boy","0.42","4","Best by 1/24");</v>
      </c>
      <c r="B560">
        <v>30000558</v>
      </c>
      <c r="C560">
        <v>20000046</v>
      </c>
      <c r="D560" t="s">
        <v>4233</v>
      </c>
      <c r="E560" s="9">
        <v>0.42</v>
      </c>
      <c r="F560">
        <v>4</v>
      </c>
      <c r="G560" t="str">
        <f>"Best by "&amp;J560&amp;"/"&amp;I560</f>
        <v>Best by 1/24</v>
      </c>
      <c r="I560">
        <v>24</v>
      </c>
      <c r="J560">
        <v>1</v>
      </c>
      <c r="K560">
        <v>3.146488582932816E-2</v>
      </c>
      <c r="L560">
        <v>0.79802000054020583</v>
      </c>
      <c r="M560">
        <v>189</v>
      </c>
    </row>
    <row r="561" spans="1:13">
      <c r="A561" s="14" t="str">
        <f>"INSERT `leaf_db`.`"&amp;$A$2&amp;"` ( `" &amp; _xlfn.TEXTJOIN("`,`",FALSE,$B$2:$G$2)&amp;"` ) VALUE (""" &amp; _xlfn.TEXTJOIN(""",""",FALSE,B561:G561) &amp; """);"</f>
        <v>INSERT `leaf_db`.`Product` ( `ProductID`,`SupplierID`,`ProductName`,`Price`,`Quantity`,`Comments` ) VALUE ("30000559","20000046","Dog food, Iams Chicken Adult Large Breed","0.95","17","");</v>
      </c>
      <c r="B561">
        <v>30000559</v>
      </c>
      <c r="C561">
        <v>20000046</v>
      </c>
      <c r="D561" t="s">
        <v>4236</v>
      </c>
      <c r="E561" s="9">
        <v>0.95</v>
      </c>
      <c r="F561">
        <v>17</v>
      </c>
      <c r="K561">
        <v>0.76812367272917847</v>
      </c>
      <c r="L561">
        <v>0.98653085886426872</v>
      </c>
      <c r="M561">
        <v>437</v>
      </c>
    </row>
    <row r="562" spans="1:13">
      <c r="A562" s="14" t="str">
        <f>"INSERT `leaf_db`.`"&amp;$A$2&amp;"` ( `" &amp; _xlfn.TEXTJOIN("`,`",FALSE,$B$2:$G$2)&amp;"` ) VALUE (""" &amp; _xlfn.TEXTJOIN(""",""",FALSE,B562:G562) &amp; """);"</f>
        <v>INSERT `leaf_db`.`Product` ( `ProductID`,`SupplierID`,`ProductName`,`Price`,`Quantity`,`Comments` ) VALUE ("30000560","20000046","Dog food, Kirkland Signature Chicken, rice &amp; egg (7yr+)","0.79","6","Best by 10/31");</v>
      </c>
      <c r="B562">
        <v>30000560</v>
      </c>
      <c r="C562">
        <v>20000046</v>
      </c>
      <c r="D562" t="s">
        <v>4239</v>
      </c>
      <c r="E562" s="9">
        <v>0.79</v>
      </c>
      <c r="F562">
        <v>6</v>
      </c>
      <c r="G562" t="str">
        <f>"Best by "&amp;J562&amp;"/"&amp;I562</f>
        <v>Best by 10/31</v>
      </c>
      <c r="I562">
        <v>31</v>
      </c>
      <c r="J562">
        <v>10</v>
      </c>
      <c r="K562">
        <v>0.28083150871535889</v>
      </c>
      <c r="L562">
        <v>9.3796520807796879E-2</v>
      </c>
      <c r="M562">
        <v>184</v>
      </c>
    </row>
    <row r="563" spans="1:13">
      <c r="A563" s="14" t="str">
        <f>"INSERT `leaf_db`.`"&amp;$A$2&amp;"` ( `" &amp; _xlfn.TEXTJOIN("`,`",FALSE,$B$2:$G$2)&amp;"` ) VALUE (""" &amp; _xlfn.TEXTJOIN(""",""",FALSE,B563:G563) &amp; """);"</f>
        <v>INSERT `leaf_db`.`Product` ( `ProductID`,`SupplierID`,`ProductName`,`Price`,`Quantity`,`Comments` ) VALUE ("30000561","20000046","Dog Food, Kirkland Signature Healthy Weight","0.69","14","");</v>
      </c>
      <c r="B563">
        <v>30000561</v>
      </c>
      <c r="C563">
        <v>20000046</v>
      </c>
      <c r="D563" t="s">
        <v>4242</v>
      </c>
      <c r="E563" s="9">
        <v>0.69</v>
      </c>
      <c r="F563">
        <v>14</v>
      </c>
      <c r="K563">
        <v>0.79876229047124636</v>
      </c>
      <c r="L563">
        <v>0.95578173012216894</v>
      </c>
      <c r="M563">
        <v>274</v>
      </c>
    </row>
    <row r="564" spans="1:13">
      <c r="A564" s="14" t="str">
        <f>"INSERT `leaf_db`.`"&amp;$A$2&amp;"` ( `" &amp; _xlfn.TEXTJOIN("`,`",FALSE,$B$2:$G$2)&amp;"` ) VALUE (""" &amp; _xlfn.TEXTJOIN(""",""",FALSE,B564:G564) &amp; """);"</f>
        <v>INSERT `leaf_db`.`Product` ( `ProductID`,`SupplierID`,`ProductName`,`Price`,`Quantity`,`Comments` ) VALUE ("30000562","20000046","Dog Food, Kirkland Signature Lamb, Rice, and Veggie","0.83","1","Best by 4/12");</v>
      </c>
      <c r="B564">
        <v>30000562</v>
      </c>
      <c r="C564">
        <v>20000046</v>
      </c>
      <c r="D564" t="s">
        <v>4244</v>
      </c>
      <c r="E564" s="9">
        <v>0.83</v>
      </c>
      <c r="F564">
        <v>1</v>
      </c>
      <c r="G564" t="str">
        <f>"Best by "&amp;J564&amp;"/"&amp;I564</f>
        <v>Best by 4/12</v>
      </c>
      <c r="I564">
        <v>12</v>
      </c>
      <c r="J564">
        <v>4</v>
      </c>
      <c r="K564">
        <v>0.5116472226741382</v>
      </c>
      <c r="L564">
        <v>0.63636842811565852</v>
      </c>
      <c r="M564">
        <v>480</v>
      </c>
    </row>
    <row r="565" spans="1:13">
      <c r="A565" s="14" t="str">
        <f>"INSERT `leaf_db`.`"&amp;$A$2&amp;"` ( `" &amp; _xlfn.TEXTJOIN("`,`",FALSE,$B$2:$G$2)&amp;"` ) VALUE (""" &amp; _xlfn.TEXTJOIN(""",""",FALSE,B565:G565) &amp; """);"</f>
        <v>INSERT `leaf_db`.`Product` ( `ProductID`,`SupplierID`,`ProductName`,`Price`,`Quantity`,`Comments` ) VALUE ("30000563","20000046","Dog Food, Kirkland Signature Nature's Domain Salmon &amp; Lentil Small Breed","0.9","1","Best by 9/11");</v>
      </c>
      <c r="B565">
        <v>30000563</v>
      </c>
      <c r="C565">
        <v>20000046</v>
      </c>
      <c r="D565" t="s">
        <v>4252</v>
      </c>
      <c r="E565" s="9">
        <v>0.9</v>
      </c>
      <c r="F565">
        <v>1</v>
      </c>
      <c r="G565" t="str">
        <f>"Best by "&amp;J565&amp;"/"&amp;I565</f>
        <v>Best by 9/11</v>
      </c>
      <c r="I565">
        <v>11</v>
      </c>
      <c r="J565">
        <v>9</v>
      </c>
      <c r="K565">
        <v>0.34325915550564923</v>
      </c>
      <c r="L565">
        <v>0.26305149362723157</v>
      </c>
      <c r="M565">
        <v>106</v>
      </c>
    </row>
    <row r="566" spans="1:13">
      <c r="A566" s="14" t="str">
        <f>"INSERT `leaf_db`.`"&amp;$A$2&amp;"` ( `" &amp; _xlfn.TEXTJOIN("`,`",FALSE,$B$2:$G$2)&amp;"` ) VALUE (""" &amp; _xlfn.TEXTJOIN(""",""",FALSE,B566:G566) &amp; """);"</f>
        <v>INSERT `leaf_db`.`Product` ( `ProductID`,`SupplierID`,`ProductName`,`Price`,`Quantity`,`Comments` ) VALUE ("30000564","20000046","Dog Food, Kirkland Signature Nature's Domain Salmon &amp; Swt Potato","0.97","8","Best by 3/19");</v>
      </c>
      <c r="B566">
        <v>30000564</v>
      </c>
      <c r="C566">
        <v>20000046</v>
      </c>
      <c r="D566" t="s">
        <v>4254</v>
      </c>
      <c r="E566" s="9">
        <v>0.97</v>
      </c>
      <c r="F566">
        <v>8</v>
      </c>
      <c r="G566" t="str">
        <f>"Best by "&amp;J566&amp;"/"&amp;I566</f>
        <v>Best by 3/19</v>
      </c>
      <c r="I566">
        <v>19</v>
      </c>
      <c r="J566">
        <v>3</v>
      </c>
      <c r="K566">
        <v>0.58241655115861135</v>
      </c>
      <c r="L566">
        <v>0.6025452288504658</v>
      </c>
      <c r="M566">
        <v>180</v>
      </c>
    </row>
    <row r="567" spans="1:13">
      <c r="A567" s="14" t="str">
        <f>"INSERT `leaf_db`.`"&amp;$A$2&amp;"` ( `" &amp; _xlfn.TEXTJOIN("`,`",FALSE,$B$2:$G$2)&amp;"` ) VALUE (""" &amp; _xlfn.TEXTJOIN(""",""",FALSE,B567:G567) &amp; """);"</f>
        <v>INSERT `leaf_db`.`Product` ( `ProductID`,`SupplierID`,`ProductName`,`Price`,`Quantity`,`Comments` ) VALUE ("30000565","20000046","Dog food, Nutra Nuggets Lamb and Rice","0.65","20","");</v>
      </c>
      <c r="B567">
        <v>30000565</v>
      </c>
      <c r="C567">
        <v>20000046</v>
      </c>
      <c r="D567" t="s">
        <v>4265</v>
      </c>
      <c r="E567" s="9">
        <v>0.65</v>
      </c>
      <c r="F567">
        <v>20</v>
      </c>
      <c r="K567">
        <v>0.86420274465027891</v>
      </c>
      <c r="L567">
        <v>0.7531117713722143</v>
      </c>
      <c r="M567">
        <v>586</v>
      </c>
    </row>
    <row r="568" spans="1:13">
      <c r="A568" s="14" t="str">
        <f>"INSERT `leaf_db`.`"&amp;$A$2&amp;"` ( `" &amp; _xlfn.TEXTJOIN("`,`",FALSE,$B$2:$G$2)&amp;"` ) VALUE (""" &amp; _xlfn.TEXTJOIN(""",""",FALSE,B568:G568) &amp; """);"</f>
        <v>INSERT `leaf_db`.`Product` ( `ProductID`,`SupplierID`,`ProductName`,`Price`,`Quantity`,`Comments` ) VALUE ("30000566","20000046","Dog treats, Farmland Traditions Chicken Jerky","0.42","14","Best by 12/20");</v>
      </c>
      <c r="B568">
        <v>30000566</v>
      </c>
      <c r="C568">
        <v>20000046</v>
      </c>
      <c r="D568" t="s">
        <v>4271</v>
      </c>
      <c r="E568" s="9">
        <v>0.42</v>
      </c>
      <c r="F568">
        <v>14</v>
      </c>
      <c r="G568" t="str">
        <f>"Best by "&amp;J568&amp;"/"&amp;I568</f>
        <v>Best by 12/20</v>
      </c>
      <c r="I568">
        <v>20</v>
      </c>
      <c r="J568">
        <v>12</v>
      </c>
      <c r="K568">
        <v>0.55299366271762329</v>
      </c>
      <c r="L568">
        <v>0.31348974978423871</v>
      </c>
      <c r="M568">
        <v>152</v>
      </c>
    </row>
    <row r="569" spans="1:13">
      <c r="A569" s="14" t="str">
        <f>"INSERT `leaf_db`.`"&amp;$A$2&amp;"` ( `" &amp; _xlfn.TEXTJOIN("`,`",FALSE,$B$2:$G$2)&amp;"` ) VALUE (""" &amp; _xlfn.TEXTJOIN(""",""",FALSE,B569:G569) &amp; """);"</f>
        <v>INSERT `leaf_db`.`Product` ( `ProductID`,`SupplierID`,`ProductName`,`Price`,`Quantity`,`Comments` ) VALUE ("30000567","20000047","Dog treats, Kirkland Signature Dental Chews","0.32","4","Best by 8/6");</v>
      </c>
      <c r="B569">
        <v>30000567</v>
      </c>
      <c r="C569">
        <v>20000047</v>
      </c>
      <c r="D569" t="s">
        <v>4272</v>
      </c>
      <c r="E569" s="9">
        <v>0.32</v>
      </c>
      <c r="F569">
        <v>4</v>
      </c>
      <c r="G569" t="str">
        <f>"Best by "&amp;J569&amp;"/"&amp;I569</f>
        <v>Best by 8/6</v>
      </c>
      <c r="I569">
        <v>6</v>
      </c>
      <c r="J569">
        <v>8</v>
      </c>
      <c r="K569">
        <v>0.38669298068722913</v>
      </c>
      <c r="L569">
        <v>9.8285990238667575E-2</v>
      </c>
      <c r="M569">
        <v>315</v>
      </c>
    </row>
    <row r="570" spans="1:13">
      <c r="A570" s="14" t="str">
        <f>"INSERT `leaf_db`.`"&amp;$A$2&amp;"` ( `" &amp; _xlfn.TEXTJOIN("`,`",FALSE,$B$2:$G$2)&amp;"` ) VALUE (""" &amp; _xlfn.TEXTJOIN(""",""",FALSE,B570:G570) &amp; """);"</f>
        <v>INSERT `leaf_db`.`Product` ( `ProductID`,`SupplierID`,`ProductName`,`Price`,`Quantity`,`Comments` ) VALUE ("30000568","20000047","Dog treats, Kirkland Signature Chicken Meal &amp; Rice biscuits","0.77","14","");</v>
      </c>
      <c r="B570">
        <v>30000568</v>
      </c>
      <c r="C570">
        <v>20000047</v>
      </c>
      <c r="D570" t="s">
        <v>4273</v>
      </c>
      <c r="E570" s="9">
        <v>0.77</v>
      </c>
      <c r="F570">
        <v>14</v>
      </c>
      <c r="K570">
        <v>0.84256266929536083</v>
      </c>
      <c r="L570">
        <v>0.34111137169705463</v>
      </c>
      <c r="M570">
        <v>599</v>
      </c>
    </row>
    <row r="571" spans="1:13">
      <c r="A571" s="14" t="str">
        <f>"INSERT `leaf_db`.`"&amp;$A$2&amp;"` ( `" &amp; _xlfn.TEXTJOIN("`,`",FALSE,$B$2:$G$2)&amp;"` ) VALUE (""" &amp; _xlfn.TEXTJOIN(""",""",FALSE,B571:G571) &amp; """);"</f>
        <v>INSERT `leaf_db`.`Product` ( `ProductID`,`SupplierID`,`ProductName`,`Price`,`Quantity`,`Comments` ) VALUE ("30000569","20000047","Dog treats, Nature Gnaws Bully Sticks","3","19","");</v>
      </c>
      <c r="B571">
        <v>30000569</v>
      </c>
      <c r="C571">
        <v>20000047</v>
      </c>
      <c r="D571" t="s">
        <v>4276</v>
      </c>
      <c r="E571" s="9">
        <v>3</v>
      </c>
      <c r="F571">
        <v>19</v>
      </c>
      <c r="K571">
        <v>0.79545059822787167</v>
      </c>
      <c r="L571">
        <v>0.20117618009850813</v>
      </c>
      <c r="M571">
        <v>303</v>
      </c>
    </row>
    <row r="572" spans="1:13">
      <c r="A572" s="14" t="str">
        <f>"INSERT `leaf_db`.`"&amp;$A$2&amp;"` ( `" &amp; _xlfn.TEXTJOIN("`,`",FALSE,$B$2:$G$2)&amp;"` ) VALUE (""" &amp; _xlfn.TEXTJOIN(""",""",FALSE,B572:G572) &amp; """);"</f>
        <v>INSERT `leaf_db`.`Product` ( `ProductID`,`SupplierID`,`ProductName`,`Price`,`Quantity`,`Comments` ) VALUE ("30000570","20000047","Dog treats, Vet Works Pill Treats","0.69","6","Best by 2/11");</v>
      </c>
      <c r="B572">
        <v>30000570</v>
      </c>
      <c r="C572">
        <v>20000047</v>
      </c>
      <c r="D572" t="s">
        <v>4278</v>
      </c>
      <c r="E572" s="9">
        <v>0.69</v>
      </c>
      <c r="F572">
        <v>6</v>
      </c>
      <c r="G572" t="str">
        <f>"Best by "&amp;J572&amp;"/"&amp;I572</f>
        <v>Best by 2/11</v>
      </c>
      <c r="I572">
        <v>11</v>
      </c>
      <c r="J572">
        <v>2</v>
      </c>
      <c r="K572">
        <v>0.43915729577553198</v>
      </c>
      <c r="L572">
        <v>0.40921238859587206</v>
      </c>
      <c r="M572">
        <v>352</v>
      </c>
    </row>
    <row r="573" spans="1:13">
      <c r="A573" s="14" t="str">
        <f>"INSERT `leaf_db`.`"&amp;$A$2&amp;"` ( `" &amp; _xlfn.TEXTJOIN("`,`",FALSE,$B$2:$G$2)&amp;"` ) VALUE (""" &amp; _xlfn.TEXTJOIN(""",""",FALSE,B573:G573) &amp; """);"</f>
        <v>INSERT `leaf_db`.`Product` ( `ProductID`,`SupplierID`,`ProductName`,`Price`,`Quantity`,`Comments` ) VALUE ("30000571","20000047","Apples, Fuji, organic","1.64","10","Best by 10/21");</v>
      </c>
      <c r="B573">
        <v>30000571</v>
      </c>
      <c r="C573">
        <v>20000047</v>
      </c>
      <c r="D573" t="s">
        <v>4362</v>
      </c>
      <c r="E573" s="9">
        <v>1.64</v>
      </c>
      <c r="F573">
        <v>10</v>
      </c>
      <c r="G573" t="str">
        <f>"Best by "&amp;J573&amp;"/"&amp;I573</f>
        <v>Best by 10/21</v>
      </c>
      <c r="I573">
        <v>21</v>
      </c>
      <c r="J573">
        <v>10</v>
      </c>
      <c r="K573">
        <v>0.57295807539012111</v>
      </c>
      <c r="L573">
        <v>5.188485110384311E-2</v>
      </c>
      <c r="M573">
        <v>342</v>
      </c>
    </row>
    <row r="574" spans="1:13">
      <c r="A574" s="14" t="str">
        <f>"INSERT `leaf_db`.`"&amp;$A$2&amp;"` ( `" &amp; _xlfn.TEXTJOIN("`,`",FALSE,$B$2:$G$2)&amp;"` ) VALUE (""" &amp; _xlfn.TEXTJOIN(""",""",FALSE,B574:G574) &amp; """);"</f>
        <v>INSERT `leaf_db`.`Product` ( `ProductID`,`SupplierID`,`ProductName`,`Price`,`Quantity`,`Comments` ) VALUE ("30000572","20000047","Apples, Gala, organic","1.63","15","Best by 12/11");</v>
      </c>
      <c r="B574">
        <v>30000572</v>
      </c>
      <c r="C574">
        <v>20000047</v>
      </c>
      <c r="D574" t="s">
        <v>4363</v>
      </c>
      <c r="E574" s="9">
        <v>1.63</v>
      </c>
      <c r="F574">
        <v>15</v>
      </c>
      <c r="G574" t="str">
        <f>"Best by "&amp;J574&amp;"/"&amp;I574</f>
        <v>Best by 12/11</v>
      </c>
      <c r="I574">
        <v>11</v>
      </c>
      <c r="J574">
        <v>12</v>
      </c>
      <c r="K574">
        <v>0.48580227637783935</v>
      </c>
      <c r="L574">
        <v>0.81323009199230345</v>
      </c>
      <c r="M574">
        <v>573</v>
      </c>
    </row>
    <row r="575" spans="1:13">
      <c r="A575" s="14" t="str">
        <f>"INSERT `leaf_db`.`"&amp;$A$2&amp;"` ( `" &amp; _xlfn.TEXTJOIN("`,`",FALSE,$B$2:$G$2)&amp;"` ) VALUE (""" &amp; _xlfn.TEXTJOIN(""",""",FALSE,B575:G575) &amp; """);"</f>
        <v>INSERT `leaf_db`.`Product` ( `ProductID`,`SupplierID`,`ProductName`,`Price`,`Quantity`,`Comments` ) VALUE ("30000573","20000047","Apples, Gala, organic, snack size","1.5","9","Best by 2/16");</v>
      </c>
      <c r="B575">
        <v>30000573</v>
      </c>
      <c r="C575">
        <v>20000047</v>
      </c>
      <c r="D575" t="s">
        <v>4365</v>
      </c>
      <c r="E575" s="9">
        <v>1.5</v>
      </c>
      <c r="F575">
        <v>9</v>
      </c>
      <c r="G575" t="str">
        <f>"Best by "&amp;J575&amp;"/"&amp;I575</f>
        <v>Best by 2/16</v>
      </c>
      <c r="I575">
        <v>16</v>
      </c>
      <c r="J575">
        <v>2</v>
      </c>
      <c r="K575">
        <v>0.17091458780909285</v>
      </c>
      <c r="L575">
        <v>0.99893103559573349</v>
      </c>
      <c r="M575">
        <v>48</v>
      </c>
    </row>
    <row r="576" spans="1:13">
      <c r="A576" s="14" t="str">
        <f>"INSERT `leaf_db`.`"&amp;$A$2&amp;"` ( `" &amp; _xlfn.TEXTJOIN("`,`",FALSE,$B$2:$G$2)&amp;"` ) VALUE (""" &amp; _xlfn.TEXTJOIN(""",""",FALSE,B576:G576) &amp; """);"</f>
        <v>INSERT `leaf_db`.`Product` ( `ProductID`,`SupplierID`,`ProductName`,`Price`,`Quantity`,`Comments` ) VALUE ("30000574","20000047","Apples, Juici","1.82","15","Best by 9/19");</v>
      </c>
      <c r="B576">
        <v>30000574</v>
      </c>
      <c r="C576">
        <v>20000047</v>
      </c>
      <c r="D576" t="s">
        <v>4370</v>
      </c>
      <c r="E576" s="9">
        <v>1.82</v>
      </c>
      <c r="F576">
        <v>15</v>
      </c>
      <c r="G576" t="str">
        <f>"Best by "&amp;J576&amp;"/"&amp;I576</f>
        <v>Best by 9/19</v>
      </c>
      <c r="I576">
        <v>19</v>
      </c>
      <c r="J576">
        <v>9</v>
      </c>
      <c r="K576">
        <v>0.45597704705296083</v>
      </c>
      <c r="L576">
        <v>0.651736192889532</v>
      </c>
      <c r="M576">
        <v>294</v>
      </c>
    </row>
    <row r="577" spans="1:13">
      <c r="A577" s="14" t="str">
        <f>"INSERT `leaf_db`.`"&amp;$A$2&amp;"` ( `" &amp; _xlfn.TEXTJOIN("`,`",FALSE,$B$2:$G$2)&amp;"` ) VALUE (""" &amp; _xlfn.TEXTJOIN(""",""",FALSE,B577:G577) &amp; """);"</f>
        <v>INSERT `leaf_db`.`Product` ( `ProductID`,`SupplierID`,`ProductName`,`Price`,`Quantity`,`Comments` ) VALUE ("30000575","20000048","Apples, Pink Lady, organic","1.82","12","Best by 12/13");</v>
      </c>
      <c r="B577">
        <v>30000575</v>
      </c>
      <c r="C577">
        <v>20000048</v>
      </c>
      <c r="D577" t="s">
        <v>4371</v>
      </c>
      <c r="E577" s="9">
        <v>1.82</v>
      </c>
      <c r="F577">
        <v>12</v>
      </c>
      <c r="G577" t="str">
        <f>"Best by "&amp;J577&amp;"/"&amp;I577</f>
        <v>Best by 12/13</v>
      </c>
      <c r="I577">
        <v>13</v>
      </c>
      <c r="J577">
        <v>12</v>
      </c>
      <c r="K577">
        <v>4.4077825173748475E-2</v>
      </c>
      <c r="L577">
        <v>0.79988444201123088</v>
      </c>
      <c r="M577">
        <v>78</v>
      </c>
    </row>
    <row r="578" spans="1:13">
      <c r="A578" s="14" t="str">
        <f>"INSERT `leaf_db`.`"&amp;$A$2&amp;"` ( `" &amp; _xlfn.TEXTJOIN("`,`",FALSE,$B$2:$G$2)&amp;"` ) VALUE (""" &amp; _xlfn.TEXTJOIN(""",""",FALSE,B578:G578) &amp; """);"</f>
        <v>INSERT `leaf_db`.`Product` ( `ProductID`,`SupplierID`,`ProductName`,`Price`,`Quantity`,`Comments` ) VALUE ("30000576","20000048","Apples, sliced, organic","1","13","");</v>
      </c>
      <c r="B578">
        <v>30000576</v>
      </c>
      <c r="C578">
        <v>20000048</v>
      </c>
      <c r="D578" t="s">
        <v>4372</v>
      </c>
      <c r="E578" s="9">
        <v>1</v>
      </c>
      <c r="F578">
        <v>13</v>
      </c>
      <c r="K578">
        <v>0.84849269086101275</v>
      </c>
      <c r="L578">
        <v>0.86615007542802736</v>
      </c>
      <c r="M578">
        <v>600</v>
      </c>
    </row>
    <row r="579" spans="1:13">
      <c r="A579" s="14" t="str">
        <f>"INSERT `leaf_db`.`"&amp;$A$2&amp;"` ( `" &amp; _xlfn.TEXTJOIN("`,`",FALSE,$B$2:$G$2)&amp;"` ) VALUE (""" &amp; _xlfn.TEXTJOIN(""",""",FALSE,B579:G579) &amp; """);"</f>
        <v>INSERT `leaf_db`.`Product` ( `ProductID`,`SupplierID`,`ProductName`,`Price`,`Quantity`,`Comments` ) VALUE ("30000577","20000048","Bananas","0.5","17","Best by 10/17");</v>
      </c>
      <c r="B579">
        <v>30000577</v>
      </c>
      <c r="C579">
        <v>20000048</v>
      </c>
      <c r="D579" t="s">
        <v>1786</v>
      </c>
      <c r="E579" s="9">
        <v>0.5</v>
      </c>
      <c r="F579">
        <v>17</v>
      </c>
      <c r="G579" t="str">
        <f>"Best by "&amp;J579&amp;"/"&amp;I579</f>
        <v>Best by 10/17</v>
      </c>
      <c r="I579">
        <v>17</v>
      </c>
      <c r="J579">
        <v>10</v>
      </c>
      <c r="K579">
        <v>0.4822323471808273</v>
      </c>
      <c r="L579">
        <v>0.42196129191819687</v>
      </c>
      <c r="M579">
        <v>541</v>
      </c>
    </row>
    <row r="580" spans="1:13">
      <c r="A580" s="14" t="str">
        <f>"INSERT `leaf_db`.`"&amp;$A$2&amp;"` ( `" &amp; _xlfn.TEXTJOIN("`,`",FALSE,$B$2:$G$2)&amp;"` ) VALUE (""" &amp; _xlfn.TEXTJOIN(""",""",FALSE,B580:G580) &amp; """);"</f>
        <v>INSERT `leaf_db`.`Product` ( `ProductID`,`SupplierID`,`ProductName`,`Price`,`Quantity`,`Comments` ) VALUE ("30000578","20000048","Bell Peppers, variety","1.5","13","");</v>
      </c>
      <c r="B580">
        <v>30000578</v>
      </c>
      <c r="C580">
        <v>20000048</v>
      </c>
      <c r="D580" t="s">
        <v>4379</v>
      </c>
      <c r="E580" s="9">
        <v>1.5</v>
      </c>
      <c r="F580">
        <v>13</v>
      </c>
      <c r="K580">
        <v>0.64776500718459373</v>
      </c>
      <c r="L580">
        <v>0.8244452934292652</v>
      </c>
      <c r="M580">
        <v>206</v>
      </c>
    </row>
    <row r="581" spans="1:13">
      <c r="A581" s="14" t="str">
        <f>"INSERT `leaf_db`.`"&amp;$A$2&amp;"` ( `" &amp; _xlfn.TEXTJOIN("`,`",FALSE,$B$2:$G$2)&amp;"` ) VALUE (""" &amp; _xlfn.TEXTJOIN(""",""",FALSE,B581:G581) &amp; """);"</f>
        <v>INSERT `leaf_db`.`Product` ( `ProductID`,`SupplierID`,`ProductName`,`Price`,`Quantity`,`Comments` ) VALUE ("30000579","20000048","Blackberries","5.77","6","Best by 8/29");</v>
      </c>
      <c r="B581">
        <v>30000579</v>
      </c>
      <c r="C581">
        <v>20000048</v>
      </c>
      <c r="D581" t="s">
        <v>4381</v>
      </c>
      <c r="E581" s="9">
        <v>5.77</v>
      </c>
      <c r="F581">
        <v>6</v>
      </c>
      <c r="G581" t="str">
        <f>"Best by "&amp;J581&amp;"/"&amp;I581</f>
        <v>Best by 8/29</v>
      </c>
      <c r="I581">
        <v>29</v>
      </c>
      <c r="J581">
        <v>8</v>
      </c>
      <c r="K581">
        <v>0.50037908646489493</v>
      </c>
      <c r="L581">
        <v>0.82136651374060099</v>
      </c>
      <c r="M581">
        <v>181</v>
      </c>
    </row>
    <row r="582" spans="1:13">
      <c r="A582" s="14" t="str">
        <f>"INSERT `leaf_db`.`"&amp;$A$2&amp;"` ( `" &amp; _xlfn.TEXTJOIN("`,`",FALSE,$B$2:$G$2)&amp;"` ) VALUE (""" &amp; _xlfn.TEXTJOIN(""",""",FALSE,B582:G582) &amp; """);"</f>
        <v>INSERT `leaf_db`.`Product` ( `ProductID`,`SupplierID`,`ProductName`,`Price`,`Quantity`,`Comments` ) VALUE ("30000580","20000048","Blueberries","6.21","13","Best by 3/26");</v>
      </c>
      <c r="B582">
        <v>30000580</v>
      </c>
      <c r="C582">
        <v>20000048</v>
      </c>
      <c r="D582" t="s">
        <v>4382</v>
      </c>
      <c r="E582" s="9">
        <v>6.21</v>
      </c>
      <c r="F582">
        <v>13</v>
      </c>
      <c r="G582" t="str">
        <f>"Best by "&amp;J582&amp;"/"&amp;I582</f>
        <v>Best by 3/26</v>
      </c>
      <c r="I582">
        <v>26</v>
      </c>
      <c r="J582">
        <v>3</v>
      </c>
      <c r="K582">
        <v>0.38364696207518401</v>
      </c>
      <c r="L582">
        <v>0.5750121804789311</v>
      </c>
      <c r="M582">
        <v>242</v>
      </c>
    </row>
    <row r="583" spans="1:13">
      <c r="A583" s="14" t="str">
        <f>"INSERT `leaf_db`.`"&amp;$A$2&amp;"` ( `" &amp; _xlfn.TEXTJOIN("`,`",FALSE,$B$2:$G$2)&amp;"` ) VALUE (""" &amp; _xlfn.TEXTJOIN(""",""",FALSE,B583:G583) &amp; """);"</f>
        <v>INSERT `leaf_db`.`Product` ( `ProductID`,`SupplierID`,`ProductName`,`Price`,`Quantity`,`Comments` ) VALUE ("30000581","20000048","Cantaloupe","3","4","");</v>
      </c>
      <c r="B583">
        <v>30000581</v>
      </c>
      <c r="C583">
        <v>20000048</v>
      </c>
      <c r="D583" t="s">
        <v>4386</v>
      </c>
      <c r="E583" s="9">
        <v>3</v>
      </c>
      <c r="F583">
        <v>4</v>
      </c>
      <c r="K583">
        <v>0.65786799702567367</v>
      </c>
      <c r="L583">
        <v>0.47323556723084148</v>
      </c>
      <c r="M583">
        <v>313</v>
      </c>
    </row>
    <row r="584" spans="1:13">
      <c r="A584" s="14" t="str">
        <f>"INSERT `leaf_db`.`"&amp;$A$2&amp;"` ( `" &amp; _xlfn.TEXTJOIN("`,`",FALSE,$B$2:$G$2)&amp;"` ) VALUE (""" &amp; _xlfn.TEXTJOIN(""",""",FALSE,B584:G584) &amp; """);"</f>
        <v>INSERT `leaf_db`.`Product` ( `ProductID`,`SupplierID`,`ProductName`,`Price`,`Quantity`,`Comments` ) VALUE ("30000582","20000048","Cauliflower florets, organic","3","5","");</v>
      </c>
      <c r="B584">
        <v>30000582</v>
      </c>
      <c r="C584">
        <v>20000048</v>
      </c>
      <c r="D584" t="s">
        <v>4389</v>
      </c>
      <c r="E584" s="9">
        <v>3</v>
      </c>
      <c r="F584">
        <v>5</v>
      </c>
      <c r="K584">
        <v>0.75009080408173379</v>
      </c>
      <c r="L584">
        <v>0.72648208245061807</v>
      </c>
      <c r="M584">
        <v>174</v>
      </c>
    </row>
    <row r="585" spans="1:13">
      <c r="A585" s="14" t="str">
        <f>"INSERT `leaf_db`.`"&amp;$A$2&amp;"` ( `" &amp; _xlfn.TEXTJOIN("`,`",FALSE,$B$2:$G$2)&amp;"` ) VALUE (""" &amp; _xlfn.TEXTJOIN(""",""",FALSE,B585:G585) &amp; """);"</f>
        <v>INSERT `leaf_db`.`Product` ( `ProductID`,`SupplierID`,`ProductName`,`Price`,`Quantity`,`Comments` ) VALUE ("30000583","20000048","Clementines","1.2","19","Best by 5/20");</v>
      </c>
      <c r="B585">
        <v>30000583</v>
      </c>
      <c r="C585">
        <v>20000048</v>
      </c>
      <c r="D585" t="s">
        <v>4392</v>
      </c>
      <c r="E585" s="9">
        <v>1.2</v>
      </c>
      <c r="F585">
        <v>19</v>
      </c>
      <c r="G585" t="str">
        <f>"Best by "&amp;J585&amp;"/"&amp;I585</f>
        <v>Best by 5/20</v>
      </c>
      <c r="I585">
        <v>20</v>
      </c>
      <c r="J585">
        <v>5</v>
      </c>
      <c r="K585">
        <v>6.8445656174959568E-2</v>
      </c>
      <c r="L585">
        <v>0.85932458064138451</v>
      </c>
      <c r="M585">
        <v>385</v>
      </c>
    </row>
    <row r="586" spans="1:13">
      <c r="A586" s="14" t="str">
        <f>"INSERT `leaf_db`.`"&amp;$A$2&amp;"` ( `" &amp; _xlfn.TEXTJOIN("`,`",FALSE,$B$2:$G$2)&amp;"` ) VALUE (""" &amp; _xlfn.TEXTJOIN(""",""",FALSE,B586:G586) &amp; """);"</f>
        <v>INSERT `leaf_db`.`Product` ( `ProductID`,`SupplierID`,`ProductName`,`Price`,`Quantity`,`Comments` ) VALUE ("30000584","20000048","Corn, ears, husked and trimmed","0.87","13","Best by 5/22");</v>
      </c>
      <c r="B586">
        <v>30000584</v>
      </c>
      <c r="C586">
        <v>20000048</v>
      </c>
      <c r="D586" t="s">
        <v>4394</v>
      </c>
      <c r="E586" s="9">
        <v>0.87</v>
      </c>
      <c r="F586">
        <v>13</v>
      </c>
      <c r="G586" t="str">
        <f>"Best by "&amp;J586&amp;"/"&amp;I586</f>
        <v>Best by 5/22</v>
      </c>
      <c r="I586">
        <v>22</v>
      </c>
      <c r="J586">
        <v>5</v>
      </c>
      <c r="K586">
        <v>0.3281334875768297</v>
      </c>
      <c r="L586">
        <v>0.76937204367290324</v>
      </c>
      <c r="M586">
        <v>24</v>
      </c>
    </row>
    <row r="587" spans="1:13">
      <c r="A587" s="14" t="str">
        <f>"INSERT `leaf_db`.`"&amp;$A$2&amp;"` ( `" &amp; _xlfn.TEXTJOIN("`,`",FALSE,$B$2:$G$2)&amp;"` ) VALUE (""" &amp; _xlfn.TEXTJOIN(""",""",FALSE,B587:G587) &amp; """);"</f>
        <v>INSERT `leaf_db`.`Product` ( `ProductID`,`SupplierID`,`ProductName`,`Price`,`Quantity`,`Comments` ) VALUE ("30000585","20000048","Cucumbers, cocktail","4.33","7","");</v>
      </c>
      <c r="B587">
        <v>30000585</v>
      </c>
      <c r="C587">
        <v>20000048</v>
      </c>
      <c r="D587" t="s">
        <v>4396</v>
      </c>
      <c r="E587" s="9">
        <v>4.33</v>
      </c>
      <c r="F587">
        <v>7</v>
      </c>
      <c r="K587">
        <v>0.81498239436290554</v>
      </c>
      <c r="L587">
        <v>0.83027295797134182</v>
      </c>
      <c r="M587">
        <v>269</v>
      </c>
    </row>
    <row r="588" spans="1:13">
      <c r="A588" s="14" t="str">
        <f>"INSERT `leaf_db`.`"&amp;$A$2&amp;"` ( `" &amp; _xlfn.TEXTJOIN("`,`",FALSE,$B$2:$G$2)&amp;"` ) VALUE (""" &amp; _xlfn.TEXTJOIN(""",""",FALSE,B588:G588) &amp; """);"</f>
        <v>INSERT `leaf_db`.`Product` ( `ProductID`,`SupplierID`,`ProductName`,`Price`,`Quantity`,`Comments` ) VALUE ("30000586","20000048","Cucumbers, long English greenhouse grown, organic","1.93","9","");</v>
      </c>
      <c r="B588">
        <v>30000586</v>
      </c>
      <c r="C588">
        <v>20000048</v>
      </c>
      <c r="D588" t="s">
        <v>4400</v>
      </c>
      <c r="E588" s="9">
        <v>1.93</v>
      </c>
      <c r="F588">
        <v>9</v>
      </c>
      <c r="K588">
        <v>0.88094275228427887</v>
      </c>
      <c r="L588">
        <v>0.26630077645462646</v>
      </c>
      <c r="M588">
        <v>345</v>
      </c>
    </row>
    <row r="589" spans="1:13">
      <c r="A589" s="14" t="str">
        <f>"INSERT `leaf_db`.`"&amp;$A$2&amp;"` ( `" &amp; _xlfn.TEXTJOIN("`,`",FALSE,$B$2:$G$2)&amp;"` ) VALUE (""" &amp; _xlfn.TEXTJOIN(""",""",FALSE,B589:G589) &amp; """);"</f>
        <v>INSERT `leaf_db`.`Product` ( `ProductID`,`SupplierID`,`ProductName`,`Price`,`Quantity`,`Comments` ) VALUE ("30000587","20000048","Dates, Medjool, organic","5.5","2","Best by 10/8");</v>
      </c>
      <c r="B589">
        <v>30000587</v>
      </c>
      <c r="C589">
        <v>20000048</v>
      </c>
      <c r="D589" t="s">
        <v>4402</v>
      </c>
      <c r="E589" s="9">
        <v>5.5</v>
      </c>
      <c r="F589">
        <v>2</v>
      </c>
      <c r="G589" t="str">
        <f>"Best by "&amp;J589&amp;"/"&amp;I589</f>
        <v>Best by 10/8</v>
      </c>
      <c r="I589">
        <v>8</v>
      </c>
      <c r="J589">
        <v>10</v>
      </c>
      <c r="K589">
        <v>0.18760295473586175</v>
      </c>
      <c r="L589">
        <v>0.55077434988112095</v>
      </c>
      <c r="M589">
        <v>577</v>
      </c>
    </row>
    <row r="590" spans="1:13">
      <c r="A590" s="14" t="str">
        <f>"INSERT `leaf_db`.`"&amp;$A$2&amp;"` ( `" &amp; _xlfn.TEXTJOIN("`,`",FALSE,$B$2:$G$2)&amp;"` ) VALUE (""" &amp; _xlfn.TEXTJOIN(""",""",FALSE,B590:G590) &amp; """);"</f>
        <v>INSERT `leaf_db`.`Product` ( `ProductID`,`SupplierID`,`ProductName`,`Price`,`Quantity`,`Comments` ) VALUE ("30000588","20000048","Fresh Cut Fruit Tray","2.66","10","Best by 2/6");</v>
      </c>
      <c r="B590">
        <v>30000588</v>
      </c>
      <c r="C590">
        <v>20000048</v>
      </c>
      <c r="D590" t="s">
        <v>4404</v>
      </c>
      <c r="E590" s="9">
        <v>2.66</v>
      </c>
      <c r="F590">
        <v>10</v>
      </c>
      <c r="G590" t="str">
        <f>"Best by "&amp;J590&amp;"/"&amp;I590</f>
        <v>Best by 2/6</v>
      </c>
      <c r="I590">
        <v>6</v>
      </c>
      <c r="J590">
        <v>2</v>
      </c>
      <c r="K590">
        <v>1.8873939662071848E-3</v>
      </c>
      <c r="L590">
        <v>0.78579386451693101</v>
      </c>
      <c r="M590">
        <v>614</v>
      </c>
    </row>
    <row r="591" spans="1:13">
      <c r="A591" s="14" t="str">
        <f>"INSERT `leaf_db`.`"&amp;$A$2&amp;"` ( `" &amp; _xlfn.TEXTJOIN("`,`",FALSE,$B$2:$G$2)&amp;"` ) VALUE (""" &amp; _xlfn.TEXTJOIN(""",""",FALSE,B591:G591) &amp; """);"</f>
        <v>INSERT `leaf_db`.`Product` ( `ProductID`,`SupplierID`,`ProductName`,`Price`,`Quantity`,`Comments` ) VALUE ("30000589","20000048","Ginger root, organic","3.14","14","");</v>
      </c>
      <c r="B591">
        <v>30000589</v>
      </c>
      <c r="C591">
        <v>20000048</v>
      </c>
      <c r="D591" t="s">
        <v>4409</v>
      </c>
      <c r="E591" s="9">
        <v>3.14</v>
      </c>
      <c r="F591">
        <v>14</v>
      </c>
      <c r="K591">
        <v>0.91118520017334292</v>
      </c>
      <c r="L591">
        <v>0.52322164848085295</v>
      </c>
      <c r="M591">
        <v>264</v>
      </c>
    </row>
    <row r="592" spans="1:13">
      <c r="A592" s="14" t="str">
        <f>"INSERT `leaf_db`.`"&amp;$A$2&amp;"` ( `" &amp; _xlfn.TEXTJOIN("`,`",FALSE,$B$2:$G$2)&amp;"` ) VALUE (""" &amp; _xlfn.TEXTJOIN(""",""",FALSE,B592:G592) &amp; """);"</f>
        <v>INSERT `leaf_db`.`Product` ( `ProductID`,`SupplierID`,`ProductName`,`Price`,`Quantity`,`Comments` ) VALUE ("30000590","20000048","Grapes, black seedless sable","2.66","7","");</v>
      </c>
      <c r="B592">
        <v>30000590</v>
      </c>
      <c r="C592">
        <v>20000048</v>
      </c>
      <c r="D592" t="s">
        <v>4414</v>
      </c>
      <c r="E592" s="9">
        <v>2.66</v>
      </c>
      <c r="F592">
        <v>7</v>
      </c>
      <c r="K592">
        <v>0.64310662669765817</v>
      </c>
      <c r="L592">
        <v>6.9306422489823438E-2</v>
      </c>
      <c r="M592">
        <v>18</v>
      </c>
    </row>
    <row r="593" spans="1:13">
      <c r="A593" s="14" t="str">
        <f>"INSERT `leaf_db`.`"&amp;$A$2&amp;"` ( `" &amp; _xlfn.TEXTJOIN("`,`",FALSE,$B$2:$G$2)&amp;"` ) VALUE (""" &amp; _xlfn.TEXTJOIN(""",""",FALSE,B593:G593) &amp; """);"</f>
        <v>INSERT `leaf_db`.`Product` ( `ProductID`,`SupplierID`,`ProductName`,`Price`,`Quantity`,`Comments` ) VALUE ("30000591","20000048","Honeydew melon","4.99","17","");</v>
      </c>
      <c r="B593">
        <v>30000591</v>
      </c>
      <c r="C593">
        <v>20000048</v>
      </c>
      <c r="D593" t="s">
        <v>4418</v>
      </c>
      <c r="E593" s="9">
        <v>4.99</v>
      </c>
      <c r="F593">
        <v>17</v>
      </c>
      <c r="K593">
        <v>0.95543242965402719</v>
      </c>
      <c r="L593">
        <v>0.44316908844812253</v>
      </c>
      <c r="M593">
        <v>188</v>
      </c>
    </row>
    <row r="594" spans="1:13">
      <c r="A594" s="14" t="str">
        <f>"INSERT `leaf_db`.`"&amp;$A$2&amp;"` ( `" &amp; _xlfn.TEXTJOIN("`,`",FALSE,$B$2:$G$2)&amp;"` ) VALUE (""" &amp; _xlfn.TEXTJOIN(""",""",FALSE,B594:G594) &amp; """);"</f>
        <v>INSERT `leaf_db`.`Product` ( `ProductID`,`SupplierID`,`ProductName`,`Price`,`Quantity`,`Comments` ) VALUE ("30000592","20000048","Lemons, large, fancy","1.2","12","");</v>
      </c>
      <c r="B594">
        <v>30000592</v>
      </c>
      <c r="C594">
        <v>20000048</v>
      </c>
      <c r="D594" t="s">
        <v>4423</v>
      </c>
      <c r="E594" s="9">
        <v>1.2</v>
      </c>
      <c r="F594">
        <v>12</v>
      </c>
      <c r="K594">
        <v>0.83040128637714694</v>
      </c>
      <c r="L594">
        <v>0.32390573252628896</v>
      </c>
      <c r="M594">
        <v>54</v>
      </c>
    </row>
    <row r="595" spans="1:13">
      <c r="A595" s="14" t="str">
        <f>"INSERT `leaf_db`.`"&amp;$A$2&amp;"` ( `" &amp; _xlfn.TEXTJOIN("`,`",FALSE,$B$2:$G$2)&amp;"` ) VALUE (""" &amp; _xlfn.TEXTJOIN(""",""",FALSE,B595:G595) &amp; """);"</f>
        <v>INSERT `leaf_db`.`Product` ( `ProductID`,`SupplierID`,`ProductName`,`Price`,`Quantity`,`Comments` ) VALUE ("30000593","20000048","Limes","1.2","12","Best by 6/13");</v>
      </c>
      <c r="B595">
        <v>30000593</v>
      </c>
      <c r="C595">
        <v>20000048</v>
      </c>
      <c r="D595" t="s">
        <v>4428</v>
      </c>
      <c r="E595" s="9">
        <v>1.2</v>
      </c>
      <c r="F595">
        <v>12</v>
      </c>
      <c r="G595" t="str">
        <f>"Best by "&amp;J595&amp;"/"&amp;I595</f>
        <v>Best by 6/13</v>
      </c>
      <c r="I595">
        <v>13</v>
      </c>
      <c r="J595">
        <v>6</v>
      </c>
      <c r="K595">
        <v>0.19079428938478171</v>
      </c>
      <c r="L595">
        <v>3.5505941753175785E-2</v>
      </c>
      <c r="M595">
        <v>156</v>
      </c>
    </row>
    <row r="596" spans="1:13">
      <c r="A596" s="14" t="str">
        <f>"INSERT `leaf_db`.`"&amp;$A$2&amp;"` ( `" &amp; _xlfn.TEXTJOIN("`,`",FALSE,$B$2:$G$2)&amp;"` ) VALUE (""" &amp; _xlfn.TEXTJOIN(""",""",FALSE,B596:G596) &amp; """);"</f>
        <v>INSERT `leaf_db`.`Product` ( `ProductID`,`SupplierID`,`ProductName`,`Price`,`Quantity`,`Comments` ) VALUE ("30000594","20000049","Mangoes, organic","1.45","10","");</v>
      </c>
      <c r="B596">
        <v>30000594</v>
      </c>
      <c r="C596">
        <v>20000049</v>
      </c>
      <c r="D596" t="s">
        <v>4431</v>
      </c>
      <c r="E596" s="9">
        <v>1.45</v>
      </c>
      <c r="F596">
        <v>10</v>
      </c>
      <c r="K596">
        <v>0.83442907837985225</v>
      </c>
      <c r="L596">
        <v>0.98392675745377145</v>
      </c>
      <c r="M596">
        <v>549</v>
      </c>
    </row>
    <row r="597" spans="1:13">
      <c r="A597" s="14" t="str">
        <f>"INSERT `leaf_db`.`"&amp;$A$2&amp;"` ( `" &amp; _xlfn.TEXTJOIN("`,`",FALSE,$B$2:$G$2)&amp;"` ) VALUE (""" &amp; _xlfn.TEXTJOIN(""",""",FALSE,B597:G597) &amp; """);"</f>
        <v>INSERT `leaf_db`.`Product` ( `ProductID`,`SupplierID`,`ProductName`,`Price`,`Quantity`,`Comments` ) VALUE ("30000595","20000049","Mushrooms, large white","2.66","17","");</v>
      </c>
      <c r="B597">
        <v>30000595</v>
      </c>
      <c r="C597">
        <v>20000049</v>
      </c>
      <c r="D597" t="s">
        <v>4433</v>
      </c>
      <c r="E597" s="9">
        <v>2.66</v>
      </c>
      <c r="F597">
        <v>17</v>
      </c>
      <c r="K597">
        <v>0.69010836004618281</v>
      </c>
      <c r="L597">
        <v>0.57500461385791801</v>
      </c>
      <c r="M597">
        <v>450</v>
      </c>
    </row>
    <row r="598" spans="1:13">
      <c r="A598" s="14" t="str">
        <f>"INSERT `leaf_db`.`"&amp;$A$2&amp;"` ( `" &amp; _xlfn.TEXTJOIN("`,`",FALSE,$B$2:$G$2)&amp;"` ) VALUE (""" &amp; _xlfn.TEXTJOIN(""",""",FALSE,B598:G598) &amp; """);"</f>
        <v>INSERT `leaf_db`.`Product` ( `ProductID`,`SupplierID`,`ProductName`,`Price`,`Quantity`,`Comments` ) VALUE ("30000596","20000049","Mushrooms, baby bella organic","3.33","16","Best by 12/14");</v>
      </c>
      <c r="B598">
        <v>30000596</v>
      </c>
      <c r="C598">
        <v>20000049</v>
      </c>
      <c r="D598" t="s">
        <v>4434</v>
      </c>
      <c r="E598" s="9">
        <v>3.33</v>
      </c>
      <c r="F598">
        <v>16</v>
      </c>
      <c r="G598" t="str">
        <f>"Best by "&amp;J598&amp;"/"&amp;I598</f>
        <v>Best by 12/14</v>
      </c>
      <c r="I598">
        <v>14</v>
      </c>
      <c r="J598">
        <v>12</v>
      </c>
      <c r="K598">
        <v>0.41243195316679948</v>
      </c>
      <c r="L598">
        <v>0.6467571769941185</v>
      </c>
      <c r="M598">
        <v>297</v>
      </c>
    </row>
    <row r="599" spans="1:13">
      <c r="A599" s="14" t="str">
        <f>"INSERT `leaf_db`.`"&amp;$A$2&amp;"` ( `" &amp; _xlfn.TEXTJOIN("`,`",FALSE,$B$2:$G$2)&amp;"` ) VALUE (""" &amp; _xlfn.TEXTJOIN(""",""",FALSE,B599:G599) &amp; """);"</f>
        <v>INSERT `leaf_db`.`Product` ( `ProductID`,`SupplierID`,`ProductName`,`Price`,`Quantity`,`Comments` ) VALUE ("30000597","20000049","Onions, Sunions sweet","0.7","13","Best by 7/29");</v>
      </c>
      <c r="B599">
        <v>30000597</v>
      </c>
      <c r="C599">
        <v>20000049</v>
      </c>
      <c r="D599" t="s">
        <v>4437</v>
      </c>
      <c r="E599" s="9">
        <v>0.7</v>
      </c>
      <c r="F599">
        <v>13</v>
      </c>
      <c r="G599" t="str">
        <f>"Best by "&amp;J599&amp;"/"&amp;I599</f>
        <v>Best by 7/29</v>
      </c>
      <c r="I599">
        <v>29</v>
      </c>
      <c r="J599">
        <v>7</v>
      </c>
      <c r="K599">
        <v>1.2494982742565441E-2</v>
      </c>
      <c r="L599">
        <v>0.64844763342073064</v>
      </c>
      <c r="M599">
        <v>432</v>
      </c>
    </row>
    <row r="600" spans="1:13">
      <c r="A600" s="14" t="str">
        <f>"INSERT `leaf_db`.`"&amp;$A$2&amp;"` ( `" &amp; _xlfn.TEXTJOIN("`,`",FALSE,$B$2:$G$2)&amp;"` ) VALUE (""" &amp; _xlfn.TEXTJOIN(""",""",FALSE,B600:G600) &amp; """);"</f>
        <v>INSERT `leaf_db`.`Product` ( `ProductID`,`SupplierID`,`ProductName`,`Price`,`Quantity`,`Comments` ) VALUE ("30000598","20000049","Onions, sweet jumbo","1","8","Best by 4/26");</v>
      </c>
      <c r="B600">
        <v>30000598</v>
      </c>
      <c r="C600">
        <v>20000049</v>
      </c>
      <c r="D600" t="s">
        <v>4439</v>
      </c>
      <c r="E600" s="9">
        <v>1</v>
      </c>
      <c r="F600">
        <v>8</v>
      </c>
      <c r="G600" t="str">
        <f>"Best by "&amp;J600&amp;"/"&amp;I600</f>
        <v>Best by 4/26</v>
      </c>
      <c r="I600">
        <v>26</v>
      </c>
      <c r="J600">
        <v>4</v>
      </c>
      <c r="K600">
        <v>0.55727185048869721</v>
      </c>
      <c r="L600">
        <v>0.37380850342526428</v>
      </c>
      <c r="M600">
        <v>9</v>
      </c>
    </row>
    <row r="601" spans="1:13">
      <c r="A601" s="14" t="str">
        <f>"INSERT `leaf_db`.`"&amp;$A$2&amp;"` ( `" &amp; _xlfn.TEXTJOIN("`,`",FALSE,$B$2:$G$2)&amp;"` ) VALUE (""" &amp; _xlfn.TEXTJOIN(""",""",FALSE,B601:G601) &amp; """);"</f>
        <v>INSERT `leaf_db`.`Product` ( `ProductID`,`SupplierID`,`ProductName`,`Price`,`Quantity`,`Comments` ) VALUE ("30000599","20000049","Onions, yellow organic","0.65","1","Best by 1/26");</v>
      </c>
      <c r="B601">
        <v>30000599</v>
      </c>
      <c r="C601">
        <v>20000049</v>
      </c>
      <c r="D601" t="s">
        <v>4440</v>
      </c>
      <c r="E601" s="9">
        <v>0.65</v>
      </c>
      <c r="F601">
        <v>1</v>
      </c>
      <c r="G601" t="str">
        <f>"Best by "&amp;J601&amp;"/"&amp;I601</f>
        <v>Best by 1/26</v>
      </c>
      <c r="I601">
        <v>26</v>
      </c>
      <c r="J601">
        <v>1</v>
      </c>
      <c r="K601">
        <v>0.12449244640410584</v>
      </c>
      <c r="L601">
        <v>0.90054147369773851</v>
      </c>
      <c r="M601">
        <v>299</v>
      </c>
    </row>
    <row r="602" spans="1:13">
      <c r="A602" s="14" t="str">
        <f>"INSERT `leaf_db`.`"&amp;$A$2&amp;"` ( `" &amp; _xlfn.TEXTJOIN("`,`",FALSE,$B$2:$G$2)&amp;"` ) VALUE (""" &amp; _xlfn.TEXTJOIN(""",""",FALSE,B602:G602) &amp; """);"</f>
        <v>INSERT `leaf_db`.`Product` ( `ProductID`,`SupplierID`,`ProductName`,`Price`,`Quantity`,`Comments` ) VALUE ("30000600","20000049","Oranges, navel","0.85","7","");</v>
      </c>
      <c r="B602">
        <v>30000600</v>
      </c>
      <c r="C602">
        <v>20000049</v>
      </c>
      <c r="D602" t="s">
        <v>4442</v>
      </c>
      <c r="E602" s="9">
        <v>0.85</v>
      </c>
      <c r="F602">
        <v>7</v>
      </c>
      <c r="K602">
        <v>0.76422411678366098</v>
      </c>
      <c r="L602">
        <v>0.54402808935764768</v>
      </c>
      <c r="M602">
        <v>165</v>
      </c>
    </row>
    <row r="603" spans="1:13">
      <c r="A603" s="14" t="str">
        <f>"INSERT `leaf_db`.`"&amp;$A$2&amp;"` ( `" &amp; _xlfn.TEXTJOIN("`,`",FALSE,$B$2:$G$2)&amp;"` ) VALUE (""" &amp; _xlfn.TEXTJOIN(""",""",FALSE,B603:G603) &amp; """);"</f>
        <v>INSERT `leaf_db`.`Product` ( `ProductID`,`SupplierID`,`ProductName`,`Price`,`Quantity`,`Comments` ) VALUE ("30000601","20000049","Peaches","3.5","9","");</v>
      </c>
      <c r="B603">
        <v>30000601</v>
      </c>
      <c r="C603">
        <v>20000049</v>
      </c>
      <c r="D603" t="s">
        <v>4444</v>
      </c>
      <c r="E603" s="9">
        <v>3.5</v>
      </c>
      <c r="F603">
        <v>9</v>
      </c>
      <c r="K603">
        <v>0.8376323594811147</v>
      </c>
      <c r="L603">
        <v>1.2440884339238956E-2</v>
      </c>
      <c r="M603">
        <v>235</v>
      </c>
    </row>
    <row r="604" spans="1:13">
      <c r="A604" s="14" t="str">
        <f>"INSERT `leaf_db`.`"&amp;$A$2&amp;"` ( `" &amp; _xlfn.TEXTJOIN("`,`",FALSE,$B$2:$G$2)&amp;"` ) VALUE (""" &amp; _xlfn.TEXTJOIN(""",""",FALSE,B604:G604) &amp; """);"</f>
        <v>INSERT `leaf_db`.`Product` ( `ProductID`,`SupplierID`,`ProductName`,`Price`,`Quantity`,`Comments` ) VALUE ("30000602","20000049","Peas, Sugar Snap","3.33","15","Best by 12/30");</v>
      </c>
      <c r="B604">
        <v>30000602</v>
      </c>
      <c r="C604">
        <v>20000049</v>
      </c>
      <c r="D604" t="s">
        <v>4449</v>
      </c>
      <c r="E604" s="9">
        <v>3.33</v>
      </c>
      <c r="F604">
        <v>15</v>
      </c>
      <c r="G604" t="str">
        <f>"Best by "&amp;J604&amp;"/"&amp;I604</f>
        <v>Best by 12/30</v>
      </c>
      <c r="I604">
        <v>30</v>
      </c>
      <c r="J604">
        <v>12</v>
      </c>
      <c r="K604">
        <v>0.59498997595740355</v>
      </c>
      <c r="L604">
        <v>0.56905387770573623</v>
      </c>
      <c r="M604">
        <v>262</v>
      </c>
    </row>
    <row r="605" spans="1:13">
      <c r="A605" s="14" t="str">
        <f>"INSERT `leaf_db`.`"&amp;$A$2&amp;"` ( `" &amp; _xlfn.TEXTJOIN("`,`",FALSE,$B$2:$G$2)&amp;"` ) VALUE (""" &amp; _xlfn.TEXTJOIN(""",""",FALSE,B605:G605) &amp; """);"</f>
        <v>INSERT `leaf_db`.`Product` ( `ProductID`,`SupplierID`,`ProductName`,`Price`,`Quantity`,`Comments` ) VALUE ("30000603","20000049","Pineapple, slices","3","16","Best by 4/6");</v>
      </c>
      <c r="B605">
        <v>30000603</v>
      </c>
      <c r="C605">
        <v>20000049</v>
      </c>
      <c r="D605" t="s">
        <v>4454</v>
      </c>
      <c r="E605" s="9">
        <v>3</v>
      </c>
      <c r="F605">
        <v>16</v>
      </c>
      <c r="G605" t="str">
        <f>"Best by "&amp;J605&amp;"/"&amp;I605</f>
        <v>Best by 4/6</v>
      </c>
      <c r="I605">
        <v>6</v>
      </c>
      <c r="J605">
        <v>4</v>
      </c>
      <c r="K605">
        <v>0.18932263509813196</v>
      </c>
      <c r="L605">
        <v>0.94453526472928706</v>
      </c>
      <c r="M605">
        <v>22</v>
      </c>
    </row>
    <row r="606" spans="1:13">
      <c r="A606" s="14" t="str">
        <f>"INSERT `leaf_db`.`"&amp;$A$2&amp;"` ( `" &amp; _xlfn.TEXTJOIN("`,`",FALSE,$B$2:$G$2)&amp;"` ) VALUE (""" &amp; _xlfn.TEXTJOIN(""",""",FALSE,B606:G606) &amp; """);"</f>
        <v>INSERT `leaf_db`.`Product` ( `ProductID`,`SupplierID`,`ProductName`,`Price`,`Quantity`,`Comments` ) VALUE ("30000604","20000049","Potatoes, baking","0.53","16","Best by 2/12");</v>
      </c>
      <c r="B606">
        <v>30000604</v>
      </c>
      <c r="C606">
        <v>20000049</v>
      </c>
      <c r="D606" t="s">
        <v>4457</v>
      </c>
      <c r="E606" s="9">
        <v>0.53</v>
      </c>
      <c r="F606">
        <v>16</v>
      </c>
      <c r="G606" t="str">
        <f>"Best by "&amp;J606&amp;"/"&amp;I606</f>
        <v>Best by 2/12</v>
      </c>
      <c r="I606">
        <v>12</v>
      </c>
      <c r="J606">
        <v>2</v>
      </c>
      <c r="K606">
        <v>0.17996152194365989</v>
      </c>
      <c r="L606">
        <v>0.76417348612617231</v>
      </c>
      <c r="M606">
        <v>23</v>
      </c>
    </row>
    <row r="607" spans="1:13">
      <c r="A607" s="14" t="str">
        <f>"INSERT `leaf_db`.`"&amp;$A$2&amp;"` ( `" &amp; _xlfn.TEXTJOIN("`,`",FALSE,$B$2:$G$2)&amp;"` ) VALUE (""" &amp; _xlfn.TEXTJOIN(""",""",FALSE,B607:G607) &amp; """);"</f>
        <v>INSERT `leaf_db`.`Product` ( `ProductID`,`SupplierID`,`ProductName`,`Price`,`Quantity`,`Comments` ) VALUE ("30000605","20000049","Potatoes, gold","0.6","9","Best by 11/1");</v>
      </c>
      <c r="B607">
        <v>30000605</v>
      </c>
      <c r="C607">
        <v>20000049</v>
      </c>
      <c r="D607" t="s">
        <v>4459</v>
      </c>
      <c r="E607" s="9">
        <v>0.6</v>
      </c>
      <c r="F607">
        <v>9</v>
      </c>
      <c r="G607" t="str">
        <f>"Best by "&amp;J607&amp;"/"&amp;I607</f>
        <v>Best by 11/1</v>
      </c>
      <c r="I607">
        <v>1</v>
      </c>
      <c r="J607">
        <v>11</v>
      </c>
      <c r="K607">
        <v>2.4526145496180929E-2</v>
      </c>
      <c r="L607">
        <v>0.61173574963551236</v>
      </c>
      <c r="M607">
        <v>14</v>
      </c>
    </row>
    <row r="608" spans="1:13">
      <c r="A608" s="14" t="str">
        <f>"INSERT `leaf_db`.`"&amp;$A$2&amp;"` ( `" &amp; _xlfn.TEXTJOIN("`,`",FALSE,$B$2:$G$2)&amp;"` ) VALUE (""" &amp; _xlfn.TEXTJOIN(""",""",FALSE,B608:G608) &amp; """);"</f>
        <v>INSERT `leaf_db`.`Product` ( `ProductID`,`SupplierID`,`ProductName`,`Price`,`Quantity`,`Comments` ) VALUE ("30000606","20000049","Potatoes, gourmet creamer","1.6","6","Best by 4/12");</v>
      </c>
      <c r="B608">
        <v>30000606</v>
      </c>
      <c r="C608">
        <v>20000049</v>
      </c>
      <c r="D608" t="s">
        <v>4461</v>
      </c>
      <c r="E608" s="9">
        <v>1.6</v>
      </c>
      <c r="F608">
        <v>6</v>
      </c>
      <c r="G608" t="str">
        <f>"Best by "&amp;J608&amp;"/"&amp;I608</f>
        <v>Best by 4/12</v>
      </c>
      <c r="I608">
        <v>12</v>
      </c>
      <c r="J608">
        <v>4</v>
      </c>
      <c r="K608">
        <v>0.47795135938128008</v>
      </c>
      <c r="L608">
        <v>0.36768830628320381</v>
      </c>
      <c r="M608">
        <v>522</v>
      </c>
    </row>
    <row r="609" spans="1:13">
      <c r="A609" s="14" t="str">
        <f>"INSERT `leaf_db`.`"&amp;$A$2&amp;"` ( `" &amp; _xlfn.TEXTJOIN("`,`",FALSE,$B$2:$G$2)&amp;"` ) VALUE (""" &amp; _xlfn.TEXTJOIN(""",""",FALSE,B609:G609) &amp; """);"</f>
        <v>INSERT `leaf_db`.`Product` ( `ProductID`,`SupplierID`,`ProductName`,`Price`,`Quantity`,`Comments` ) VALUE ("30000607","20000049","Salad, Asian Chopped Kit","0.2","9","Best by 4/23");</v>
      </c>
      <c r="B609">
        <v>30000607</v>
      </c>
      <c r="C609">
        <v>20000049</v>
      </c>
      <c r="D609" t="s">
        <v>4466</v>
      </c>
      <c r="E609" s="9">
        <v>0.2</v>
      </c>
      <c r="F609">
        <v>9</v>
      </c>
      <c r="G609" t="str">
        <f>"Best by "&amp;J609&amp;"/"&amp;I609</f>
        <v>Best by 4/23</v>
      </c>
      <c r="I609">
        <v>23</v>
      </c>
      <c r="J609">
        <v>4</v>
      </c>
      <c r="K609">
        <v>0.22733798547163642</v>
      </c>
      <c r="L609">
        <v>0.35962171812571042</v>
      </c>
      <c r="M609">
        <v>509</v>
      </c>
    </row>
    <row r="610" spans="1:13">
      <c r="A610" s="14" t="str">
        <f>"INSERT `leaf_db`.`"&amp;$A$2&amp;"` ( `" &amp; _xlfn.TEXTJOIN("`,`",FALSE,$B$2:$G$2)&amp;"` ) VALUE (""" &amp; _xlfn.TEXTJOIN(""",""",FALSE,B610:G610) &amp; """);"</f>
        <v>INSERT `leaf_db`.`Product` ( `ProductID`,`SupplierID`,`ProductName`,`Price`,`Quantity`,`Comments` ) VALUE ("30000608","20000049","Salad, Mediterranean Organic","0.27","16","");</v>
      </c>
      <c r="B610">
        <v>30000608</v>
      </c>
      <c r="C610">
        <v>20000049</v>
      </c>
      <c r="D610" t="s">
        <v>4471</v>
      </c>
      <c r="E610" s="9">
        <v>0.27</v>
      </c>
      <c r="F610">
        <v>16</v>
      </c>
      <c r="K610">
        <v>0.71573177228340279</v>
      </c>
      <c r="L610">
        <v>9.3854785648896488E-2</v>
      </c>
      <c r="M610">
        <v>102</v>
      </c>
    </row>
    <row r="611" spans="1:13">
      <c r="A611" s="14" t="str">
        <f>"INSERT `leaf_db`.`"&amp;$A$2&amp;"` ( `" &amp; _xlfn.TEXTJOIN("`,`",FALSE,$B$2:$G$2)&amp;"` ) VALUE (""" &amp; _xlfn.TEXTJOIN(""",""",FALSE,B611:G611) &amp; """);"</f>
        <v>INSERT `leaf_db`.`Product` ( `ProductID`,`SupplierID`,`ProductName`,`Price`,`Quantity`,`Comments` ) VALUE ("30000609","20000049","Salad, Sweet Kale","0.2","4","Best by 4/28");</v>
      </c>
      <c r="B611">
        <v>30000609</v>
      </c>
      <c r="C611">
        <v>20000049</v>
      </c>
      <c r="D611" t="s">
        <v>4473</v>
      </c>
      <c r="E611" s="9">
        <v>0.2</v>
      </c>
      <c r="F611">
        <v>4</v>
      </c>
      <c r="G611" t="str">
        <f>"Best by "&amp;J611&amp;"/"&amp;I611</f>
        <v>Best by 4/28</v>
      </c>
      <c r="I611">
        <v>28</v>
      </c>
      <c r="J611">
        <v>4</v>
      </c>
      <c r="K611">
        <v>0.44609547486529522</v>
      </c>
      <c r="L611">
        <v>0.67017821227390029</v>
      </c>
      <c r="M611">
        <v>476</v>
      </c>
    </row>
    <row r="612" spans="1:13">
      <c r="A612" s="14" t="str">
        <f>"INSERT `leaf_db`.`"&amp;$A$2&amp;"` ( `" &amp; _xlfn.TEXTJOIN("`,`",FALSE,$B$2:$G$2)&amp;"` ) VALUE (""" &amp; _xlfn.TEXTJOIN(""",""",FALSE,B612:G612) &amp; """);"</f>
        <v>INSERT `leaf_db`.`Product` ( `ProductID`,`SupplierID`,`ProductName`,`Price`,`Quantity`,`Comments` ) VALUE ("30000610","20000049","Snack packs","0.56","6","");</v>
      </c>
      <c r="B612">
        <v>30000610</v>
      </c>
      <c r="C612">
        <v>20000049</v>
      </c>
      <c r="D612" t="s">
        <v>4474</v>
      </c>
      <c r="E612" s="9">
        <v>0.56000000000000005</v>
      </c>
      <c r="F612">
        <v>6</v>
      </c>
      <c r="K612">
        <v>0.99780616219311902</v>
      </c>
      <c r="L612">
        <v>0.10237645525236694</v>
      </c>
      <c r="M612">
        <v>87</v>
      </c>
    </row>
    <row r="613" spans="1:13">
      <c r="A613" s="14" t="str">
        <f>"INSERT `leaf_db`.`"&amp;$A$2&amp;"` ( `" &amp; _xlfn.TEXTJOIN("`,`",FALSE,$B$2:$G$2)&amp;"` ) VALUE (""" &amp; _xlfn.TEXTJOIN(""",""",FALSE,B613:G613) &amp; """);"</f>
        <v>INSERT `leaf_db`.`Product` ( `ProductID`,`SupplierID`,`ProductName`,`Price`,`Quantity`,`Comments` ) VALUE ("30000611","20000050","Squash, organic","2.14","12","Best by 3/23");</v>
      </c>
      <c r="B613">
        <v>30000611</v>
      </c>
      <c r="C613">
        <v>20000050</v>
      </c>
      <c r="D613" t="s">
        <v>4480</v>
      </c>
      <c r="E613" s="9">
        <v>2.14</v>
      </c>
      <c r="F613">
        <v>12</v>
      </c>
      <c r="G613" t="str">
        <f>"Best by "&amp;J613&amp;"/"&amp;I613</f>
        <v>Best by 3/23</v>
      </c>
      <c r="I613">
        <v>23</v>
      </c>
      <c r="J613">
        <v>3</v>
      </c>
      <c r="K613">
        <v>0.17098844523769519</v>
      </c>
      <c r="L613">
        <v>0.74796143151918559</v>
      </c>
      <c r="M613">
        <v>160</v>
      </c>
    </row>
    <row r="614" spans="1:13">
      <c r="A614" s="14" t="str">
        <f>"INSERT `leaf_db`.`"&amp;$A$2&amp;"` ( `" &amp; _xlfn.TEXTJOIN("`,`",FALSE,$B$2:$G$2)&amp;"` ) VALUE (""" &amp; _xlfn.TEXTJOIN(""",""",FALSE,B614:G614) &amp; """);"</f>
        <v>INSERT `leaf_db`.`Product` ( `ProductID`,`SupplierID`,`ProductName`,`Price`,`Quantity`,`Comments` ) VALUE ("30000612","20000050","Strawberries","3.25","4","");</v>
      </c>
      <c r="B614">
        <v>30000612</v>
      </c>
      <c r="C614">
        <v>20000050</v>
      </c>
      <c r="D614" t="s">
        <v>1782</v>
      </c>
      <c r="E614" s="9">
        <v>3.25</v>
      </c>
      <c r="F614">
        <v>4</v>
      </c>
      <c r="K614">
        <v>0.85189908561805827</v>
      </c>
      <c r="L614">
        <v>0.35368125924059624</v>
      </c>
      <c r="M614">
        <v>29</v>
      </c>
    </row>
    <row r="615" spans="1:13">
      <c r="A615" s="14" t="str">
        <f>"INSERT `leaf_db`.`"&amp;$A$2&amp;"` ( `" &amp; _xlfn.TEXTJOIN("`,`",FALSE,$B$2:$G$2)&amp;"` ) VALUE (""" &amp; _xlfn.TEXTJOIN(""",""",FALSE,B615:G615) &amp; """);"</f>
        <v>INSERT `leaf_db`.`Product` ( `ProductID`,`SupplierID`,`ProductName`,`Price`,`Quantity`,`Comments` ) VALUE ("30000613","20000050","Tomatoes, cocktail, on the vine","3","8","Best by 10/16");</v>
      </c>
      <c r="B615">
        <v>30000613</v>
      </c>
      <c r="C615">
        <v>20000050</v>
      </c>
      <c r="D615" t="s">
        <v>4487</v>
      </c>
      <c r="E615" s="9">
        <v>3</v>
      </c>
      <c r="F615">
        <v>8</v>
      </c>
      <c r="G615" t="str">
        <f>"Best by "&amp;J615&amp;"/"&amp;I615</f>
        <v>Best by 10/16</v>
      </c>
      <c r="I615">
        <v>16</v>
      </c>
      <c r="J615">
        <v>10</v>
      </c>
      <c r="K615">
        <v>0.34444067445854765</v>
      </c>
      <c r="L615">
        <v>0.91007580493630591</v>
      </c>
      <c r="M615">
        <v>453</v>
      </c>
    </row>
    <row r="616" spans="1:13">
      <c r="A616" s="14" t="str">
        <f>"INSERT `leaf_db`.`"&amp;$A$2&amp;"` ( `" &amp; _xlfn.TEXTJOIN("`,`",FALSE,$B$2:$G$2)&amp;"` ) VALUE (""" &amp; _xlfn.TEXTJOIN(""",""",FALSE,B616:G616) &amp; """);"</f>
        <v>INSERT `leaf_db`.`Product` ( `ProductID`,`SupplierID`,`ProductName`,`Price`,`Quantity`,`Comments` ) VALUE ("30000614","20000050","Tomatoes, gourmet medley","4","13","");</v>
      </c>
      <c r="B616">
        <v>30000614</v>
      </c>
      <c r="C616">
        <v>20000050</v>
      </c>
      <c r="D616" t="s">
        <v>4488</v>
      </c>
      <c r="E616" s="9">
        <v>4</v>
      </c>
      <c r="F616">
        <v>13</v>
      </c>
      <c r="K616">
        <v>0.78393630602909525</v>
      </c>
      <c r="L616">
        <v>0.77615937519603118</v>
      </c>
      <c r="M616">
        <v>338</v>
      </c>
    </row>
    <row r="617" spans="1:13">
      <c r="A617" s="14" t="str">
        <f>"INSERT `leaf_db`.`"&amp;$A$2&amp;"` ( `" &amp; _xlfn.TEXTJOIN("`,`",FALSE,$B$2:$G$2)&amp;"` ) VALUE (""" &amp; _xlfn.TEXTJOIN(""",""",FALSE,B617:G617) &amp; """);"</f>
        <v>INSERT `leaf_db`.`Product` ( `ProductID`,`SupplierID`,`ProductName`,`Price`,`Quantity`,`Comments` ) VALUE ("30000615","20000050","Tomatoes, on the vine, greenhouse grown","2","6","Best by 8/19");</v>
      </c>
      <c r="B617">
        <v>30000615</v>
      </c>
      <c r="C617">
        <v>20000050</v>
      </c>
      <c r="D617" t="s">
        <v>4490</v>
      </c>
      <c r="E617" s="9">
        <v>2</v>
      </c>
      <c r="F617">
        <v>6</v>
      </c>
      <c r="G617" t="str">
        <f>"Best by "&amp;J617&amp;"/"&amp;I617</f>
        <v>Best by 8/19</v>
      </c>
      <c r="I617">
        <v>19</v>
      </c>
      <c r="J617">
        <v>8</v>
      </c>
      <c r="K617">
        <v>0.51403440146149082</v>
      </c>
      <c r="L617">
        <v>0.7805137955481507</v>
      </c>
      <c r="M617">
        <v>63</v>
      </c>
    </row>
    <row r="618" spans="1:13">
      <c r="A618" s="14" t="str">
        <f>"INSERT `leaf_db`.`"&amp;$A$2&amp;"` ( `" &amp; _xlfn.TEXTJOIN("`,`",FALSE,$B$2:$G$2)&amp;"` ) VALUE (""" &amp; _xlfn.TEXTJOIN(""",""",FALSE,B618:G618) &amp; """);"</f>
        <v>INSERT `leaf_db`.`Product` ( `ProductID`,`SupplierID`,`ProductName`,`Price`,`Quantity`,`Comments` ) VALUE ("30000616","20000050","Tomatoes, Roma, hothouse grown","3","14","");</v>
      </c>
      <c r="B618">
        <v>30000616</v>
      </c>
      <c r="C618">
        <v>20000050</v>
      </c>
      <c r="D618" t="s">
        <v>4491</v>
      </c>
      <c r="E618" s="9">
        <v>3</v>
      </c>
      <c r="F618">
        <v>14</v>
      </c>
      <c r="K618">
        <v>0.74250327677798822</v>
      </c>
      <c r="L618">
        <v>0.18041339638465015</v>
      </c>
      <c r="M618">
        <v>70</v>
      </c>
    </row>
    <row r="619" spans="1:13">
      <c r="A619" s="14" t="str">
        <f>"INSERT `leaf_db`.`"&amp;$A$2&amp;"` ( `" &amp; _xlfn.TEXTJOIN("`,`",FALSE,$B$2:$G$2)&amp;"` ) VALUE (""" &amp; _xlfn.TEXTJOIN(""",""",FALSE,B619:G619) &amp; """);"</f>
        <v>INSERT `leaf_db`.`Product` ( `ProductID`,`SupplierID`,`ProductName`,`Price`,`Quantity`,`Comments` ) VALUE ("30000617","20000050","Vegetable platter","10.9","8","");</v>
      </c>
      <c r="B619">
        <v>30000617</v>
      </c>
      <c r="C619">
        <v>20000050</v>
      </c>
      <c r="D619" t="s">
        <v>4492</v>
      </c>
      <c r="E619" s="9">
        <v>10.9</v>
      </c>
      <c r="F619">
        <v>8</v>
      </c>
      <c r="K619">
        <v>0.64398700214797755</v>
      </c>
      <c r="L619">
        <v>0.11886813304651478</v>
      </c>
      <c r="M619">
        <v>93</v>
      </c>
    </row>
    <row r="620" spans="1:13">
      <c r="E620" s="7"/>
    </row>
    <row r="621" spans="1:13">
      <c r="E621" s="7"/>
    </row>
    <row r="622" spans="1:13">
      <c r="E622" s="7"/>
    </row>
    <row r="623" spans="1:13">
      <c r="E623" s="7"/>
    </row>
    <row r="624" spans="1:13">
      <c r="E624" s="7"/>
    </row>
    <row r="625" spans="5:5">
      <c r="E625" s="7"/>
    </row>
    <row r="626" spans="5:5">
      <c r="E626" s="7"/>
    </row>
    <row r="627" spans="5:5">
      <c r="E627" s="7"/>
    </row>
    <row r="628" spans="5:5">
      <c r="E628" s="7"/>
    </row>
    <row r="629" spans="5:5">
      <c r="E629" s="7"/>
    </row>
    <row r="630" spans="5:5">
      <c r="E630" s="7"/>
    </row>
    <row r="631" spans="5:5">
      <c r="E631" s="7"/>
    </row>
    <row r="632" spans="5:5">
      <c r="E632" s="7"/>
    </row>
    <row r="633" spans="5:5">
      <c r="E633" s="7"/>
    </row>
    <row r="634" spans="5:5">
      <c r="E634" s="7"/>
    </row>
    <row r="635" spans="5:5">
      <c r="E635" s="7"/>
    </row>
    <row r="636" spans="5:5">
      <c r="E636" s="7"/>
    </row>
    <row r="637" spans="5:5">
      <c r="E637" s="7"/>
    </row>
    <row r="638" spans="5:5">
      <c r="E638" s="7"/>
    </row>
    <row r="639" spans="5:5">
      <c r="E639" s="7"/>
    </row>
    <row r="640" spans="5:5">
      <c r="E640" s="7"/>
    </row>
    <row r="641" spans="5:5">
      <c r="E641" s="7"/>
    </row>
    <row r="642" spans="5:5">
      <c r="E642" s="7"/>
    </row>
    <row r="643" spans="5:5">
      <c r="E643" s="7"/>
    </row>
    <row r="644" spans="5:5">
      <c r="E644" s="7"/>
    </row>
    <row r="645" spans="5:5">
      <c r="E645" s="7"/>
    </row>
    <row r="646" spans="5:5">
      <c r="E646" s="7"/>
    </row>
    <row r="647" spans="5:5">
      <c r="E647" s="7"/>
    </row>
    <row r="648" spans="5:5">
      <c r="E648" s="7"/>
    </row>
    <row r="649" spans="5:5">
      <c r="E649" s="7"/>
    </row>
    <row r="650" spans="5:5">
      <c r="E650" s="7"/>
    </row>
    <row r="651" spans="5:5">
      <c r="E651" s="7"/>
    </row>
    <row r="652" spans="5:5">
      <c r="E652" s="7"/>
    </row>
    <row r="653" spans="5:5">
      <c r="E653" s="7"/>
    </row>
    <row r="654" spans="5:5">
      <c r="E654" s="7"/>
    </row>
    <row r="655" spans="5:5">
      <c r="E655" s="7"/>
    </row>
    <row r="656" spans="5:5">
      <c r="E656" s="7"/>
    </row>
    <row r="657" spans="5:5">
      <c r="E657" s="7"/>
    </row>
    <row r="658" spans="5:5">
      <c r="E658" s="7"/>
    </row>
    <row r="659" spans="5:5">
      <c r="E659" s="7"/>
    </row>
    <row r="660" spans="5:5">
      <c r="E660" s="7"/>
    </row>
    <row r="661" spans="5:5">
      <c r="E661" s="7"/>
    </row>
    <row r="662" spans="5:5">
      <c r="E662" s="7"/>
    </row>
    <row r="663" spans="5:5">
      <c r="E663" s="7"/>
    </row>
    <row r="664" spans="5:5">
      <c r="E664" s="7"/>
    </row>
    <row r="665" spans="5:5">
      <c r="E665" s="7"/>
    </row>
    <row r="666" spans="5:5">
      <c r="E666" s="7"/>
    </row>
    <row r="667" spans="5:5">
      <c r="E667" s="7"/>
    </row>
    <row r="668" spans="5:5">
      <c r="E668" s="7"/>
    </row>
    <row r="669" spans="5:5">
      <c r="E669" s="7"/>
    </row>
    <row r="670" spans="5:5">
      <c r="E670" s="7"/>
    </row>
    <row r="671" spans="5:5">
      <c r="E671" s="7"/>
    </row>
    <row r="672" spans="5:5">
      <c r="E672" s="7"/>
    </row>
    <row r="673" spans="5:5">
      <c r="E673" s="7"/>
    </row>
    <row r="674" spans="5:5">
      <c r="E674" s="7"/>
    </row>
    <row r="675" spans="5:5">
      <c r="E675" s="7"/>
    </row>
    <row r="676" spans="5:5">
      <c r="E676" s="7"/>
    </row>
    <row r="677" spans="5:5">
      <c r="E677" s="7"/>
    </row>
    <row r="678" spans="5:5">
      <c r="E678" s="7"/>
    </row>
    <row r="679" spans="5:5">
      <c r="E679" s="7"/>
    </row>
    <row r="680" spans="5:5">
      <c r="E680" s="7"/>
    </row>
    <row r="681" spans="5:5">
      <c r="E681" s="7"/>
    </row>
    <row r="682" spans="5:5">
      <c r="E682" s="7"/>
    </row>
    <row r="683" spans="5:5">
      <c r="E683" s="7"/>
    </row>
    <row r="684" spans="5:5">
      <c r="E684" s="7"/>
    </row>
    <row r="685" spans="5:5">
      <c r="E685" s="7"/>
    </row>
    <row r="686" spans="5:5">
      <c r="E686" s="7"/>
    </row>
    <row r="687" spans="5:5">
      <c r="E687" s="7"/>
    </row>
    <row r="688" spans="5:5">
      <c r="E688" s="7"/>
    </row>
    <row r="689" spans="5:5">
      <c r="E689" s="7"/>
    </row>
    <row r="690" spans="5:5">
      <c r="E690" s="7"/>
    </row>
    <row r="691" spans="5:5">
      <c r="E691" s="7"/>
    </row>
    <row r="692" spans="5:5">
      <c r="E692" s="7"/>
    </row>
    <row r="693" spans="5:5">
      <c r="E693" s="7"/>
    </row>
    <row r="694" spans="5:5">
      <c r="E694" s="7"/>
    </row>
    <row r="695" spans="5:5">
      <c r="E695" s="7"/>
    </row>
    <row r="696" spans="5:5">
      <c r="E696" s="7"/>
    </row>
    <row r="697" spans="5:5">
      <c r="E697" s="7"/>
    </row>
    <row r="698" spans="5:5">
      <c r="E698" s="7"/>
    </row>
    <row r="699" spans="5:5">
      <c r="E699" s="7"/>
    </row>
    <row r="700" spans="5:5">
      <c r="E700" s="7"/>
    </row>
    <row r="701" spans="5:5">
      <c r="E701" s="7"/>
    </row>
    <row r="702" spans="5:5">
      <c r="E702" s="7"/>
    </row>
    <row r="703" spans="5:5">
      <c r="E703" s="7"/>
    </row>
    <row r="704" spans="5:5">
      <c r="E704" s="7"/>
    </row>
    <row r="705" spans="5:5">
      <c r="E705" s="7"/>
    </row>
    <row r="706" spans="5:5">
      <c r="E706" s="7"/>
    </row>
    <row r="707" spans="5:5">
      <c r="E707" s="7"/>
    </row>
    <row r="708" spans="5:5">
      <c r="E708" s="7"/>
    </row>
    <row r="709" spans="5:5">
      <c r="E709" s="7"/>
    </row>
    <row r="710" spans="5:5">
      <c r="E710" s="7"/>
    </row>
    <row r="711" spans="5:5">
      <c r="E711" s="7"/>
    </row>
    <row r="712" spans="5:5">
      <c r="E712" s="7"/>
    </row>
    <row r="713" spans="5:5">
      <c r="E713" s="7"/>
    </row>
    <row r="714" spans="5:5">
      <c r="E714" s="7"/>
    </row>
    <row r="715" spans="5:5">
      <c r="E715" s="7"/>
    </row>
    <row r="716" spans="5:5">
      <c r="E716" s="7"/>
    </row>
    <row r="717" spans="5:5">
      <c r="E717" s="7"/>
    </row>
    <row r="718" spans="5:5">
      <c r="E718" s="7"/>
    </row>
    <row r="719" spans="5:5">
      <c r="E719" s="7"/>
    </row>
    <row r="720" spans="5:5">
      <c r="E720" s="7"/>
    </row>
    <row r="721" spans="5:5">
      <c r="E721" s="7"/>
    </row>
    <row r="722" spans="5:5">
      <c r="E722" s="7"/>
    </row>
    <row r="723" spans="5:5">
      <c r="E723" s="7"/>
    </row>
    <row r="724" spans="5:5">
      <c r="E724" s="7"/>
    </row>
    <row r="725" spans="5:5">
      <c r="E725" s="7"/>
    </row>
    <row r="726" spans="5:5">
      <c r="E726" s="7"/>
    </row>
    <row r="727" spans="5:5">
      <c r="E727" s="7"/>
    </row>
    <row r="728" spans="5:5">
      <c r="E728" s="7"/>
    </row>
    <row r="729" spans="5:5">
      <c r="E729" s="7"/>
    </row>
    <row r="730" spans="5:5">
      <c r="E730" s="7"/>
    </row>
    <row r="731" spans="5:5">
      <c r="E731" s="7"/>
    </row>
    <row r="732" spans="5:5">
      <c r="E732" s="7"/>
    </row>
    <row r="733" spans="5:5">
      <c r="E733" s="7"/>
    </row>
    <row r="734" spans="5:5">
      <c r="E734" s="7"/>
    </row>
    <row r="735" spans="5:5">
      <c r="E735" s="7"/>
    </row>
    <row r="736" spans="5:5">
      <c r="E736" s="7"/>
    </row>
    <row r="737" spans="5:5">
      <c r="E737" s="7"/>
    </row>
    <row r="738" spans="5:5">
      <c r="E738" s="7"/>
    </row>
    <row r="739" spans="5:5">
      <c r="E739" s="7"/>
    </row>
    <row r="740" spans="5:5">
      <c r="E740" s="7"/>
    </row>
    <row r="741" spans="5:5">
      <c r="E741" s="7"/>
    </row>
    <row r="742" spans="5:5">
      <c r="E742" s="7"/>
    </row>
    <row r="743" spans="5:5">
      <c r="E743" s="7"/>
    </row>
    <row r="744" spans="5:5">
      <c r="E744" s="7"/>
    </row>
    <row r="745" spans="5:5">
      <c r="E745" s="7"/>
    </row>
    <row r="746" spans="5:5">
      <c r="E746" s="7"/>
    </row>
    <row r="747" spans="5:5">
      <c r="E747" s="7"/>
    </row>
    <row r="748" spans="5:5">
      <c r="E748" s="7"/>
    </row>
    <row r="749" spans="5:5">
      <c r="E749" s="7"/>
    </row>
    <row r="750" spans="5:5">
      <c r="E750" s="7"/>
    </row>
    <row r="751" spans="5:5">
      <c r="E751" s="7"/>
    </row>
    <row r="752" spans="5:5">
      <c r="E752" s="7"/>
    </row>
    <row r="753" spans="5:5">
      <c r="E753" s="7"/>
    </row>
    <row r="754" spans="5:5">
      <c r="E754" s="7"/>
    </row>
    <row r="755" spans="5:5">
      <c r="E755" s="7"/>
    </row>
    <row r="756" spans="5:5">
      <c r="E756" s="7"/>
    </row>
    <row r="757" spans="5:5">
      <c r="E757" s="7"/>
    </row>
    <row r="758" spans="5:5">
      <c r="E758" s="7"/>
    </row>
    <row r="759" spans="5:5">
      <c r="E759" s="7"/>
    </row>
    <row r="760" spans="5:5">
      <c r="E760" s="7"/>
    </row>
    <row r="761" spans="5:5">
      <c r="E761" s="7"/>
    </row>
    <row r="762" spans="5:5">
      <c r="E762" s="7"/>
    </row>
    <row r="763" spans="5:5">
      <c r="E763" s="7"/>
    </row>
    <row r="764" spans="5:5">
      <c r="E764" s="7"/>
    </row>
    <row r="765" spans="5:5">
      <c r="E765" s="7"/>
    </row>
    <row r="766" spans="5:5">
      <c r="E766" s="7"/>
    </row>
    <row r="767" spans="5:5">
      <c r="E767" s="7"/>
    </row>
    <row r="768" spans="5:5">
      <c r="E768" s="7"/>
    </row>
    <row r="769" spans="5:5">
      <c r="E769" s="7"/>
    </row>
    <row r="770" spans="5:5">
      <c r="E770" s="7"/>
    </row>
    <row r="771" spans="5:5">
      <c r="E771" s="7"/>
    </row>
    <row r="772" spans="5:5">
      <c r="E772" s="7"/>
    </row>
    <row r="773" spans="5:5">
      <c r="E773" s="7"/>
    </row>
    <row r="774" spans="5:5">
      <c r="E774" s="7"/>
    </row>
    <row r="775" spans="5:5">
      <c r="E775" s="7"/>
    </row>
    <row r="776" spans="5:5">
      <c r="E776" s="7"/>
    </row>
    <row r="777" spans="5:5">
      <c r="E777" s="7"/>
    </row>
    <row r="778" spans="5:5">
      <c r="E778" s="7"/>
    </row>
    <row r="779" spans="5:5">
      <c r="E779" s="7"/>
    </row>
    <row r="780" spans="5:5">
      <c r="E780" s="7"/>
    </row>
    <row r="781" spans="5:5">
      <c r="E781" s="7"/>
    </row>
    <row r="782" spans="5:5">
      <c r="E782" s="7"/>
    </row>
    <row r="783" spans="5:5">
      <c r="E783" s="7"/>
    </row>
    <row r="784" spans="5:5">
      <c r="E784" s="7"/>
    </row>
    <row r="785" spans="5:5">
      <c r="E785" s="7"/>
    </row>
    <row r="786" spans="5:5">
      <c r="E786" s="7"/>
    </row>
    <row r="787" spans="5:5">
      <c r="E787" s="7"/>
    </row>
    <row r="788" spans="5:5">
      <c r="E788" s="7"/>
    </row>
    <row r="789" spans="5:5">
      <c r="E789" s="7"/>
    </row>
    <row r="790" spans="5:5">
      <c r="E790" s="7"/>
    </row>
    <row r="791" spans="5:5">
      <c r="E791" s="7"/>
    </row>
    <row r="792" spans="5:5">
      <c r="E792" s="7"/>
    </row>
    <row r="793" spans="5:5">
      <c r="E793" s="7"/>
    </row>
    <row r="794" spans="5:5">
      <c r="E794" s="7"/>
    </row>
    <row r="795" spans="5:5">
      <c r="E795" s="7"/>
    </row>
    <row r="796" spans="5:5">
      <c r="E796" s="7"/>
    </row>
    <row r="797" spans="5:5">
      <c r="E797" s="7"/>
    </row>
    <row r="798" spans="5:5">
      <c r="E798" s="7"/>
    </row>
    <row r="799" spans="5:5">
      <c r="E799" s="7"/>
    </row>
    <row r="800" spans="5:5">
      <c r="E800" s="7"/>
    </row>
    <row r="801" spans="5:5">
      <c r="E801" s="7"/>
    </row>
    <row r="802" spans="5:5">
      <c r="E802" s="7"/>
    </row>
    <row r="803" spans="5:5">
      <c r="E803" s="7"/>
    </row>
    <row r="804" spans="5:5">
      <c r="E804" s="7"/>
    </row>
    <row r="805" spans="5:5">
      <c r="E805" s="7"/>
    </row>
    <row r="806" spans="5:5">
      <c r="E806" s="7"/>
    </row>
    <row r="807" spans="5:5">
      <c r="E807" s="7"/>
    </row>
    <row r="808" spans="5:5">
      <c r="E808" s="7"/>
    </row>
    <row r="809" spans="5:5">
      <c r="E809" s="7"/>
    </row>
    <row r="810" spans="5:5">
      <c r="E810" s="7"/>
    </row>
    <row r="811" spans="5:5">
      <c r="E811" s="7"/>
    </row>
    <row r="812" spans="5:5">
      <c r="E812" s="7"/>
    </row>
    <row r="813" spans="5:5">
      <c r="E813" s="7"/>
    </row>
    <row r="814" spans="5:5">
      <c r="E814" s="7"/>
    </row>
    <row r="815" spans="5:5">
      <c r="E815" s="7"/>
    </row>
    <row r="816" spans="5:5">
      <c r="E816" s="7"/>
    </row>
    <row r="817" spans="5:5">
      <c r="E817" s="7"/>
    </row>
    <row r="818" spans="5:5">
      <c r="E818" s="7"/>
    </row>
    <row r="819" spans="5:5">
      <c r="E819" s="7"/>
    </row>
    <row r="820" spans="5:5">
      <c r="E820" s="7"/>
    </row>
    <row r="821" spans="5:5">
      <c r="E821" s="7"/>
    </row>
    <row r="822" spans="5:5">
      <c r="E822" s="7"/>
    </row>
    <row r="823" spans="5:5">
      <c r="E823" s="7"/>
    </row>
    <row r="824" spans="5:5">
      <c r="E824" s="7"/>
    </row>
    <row r="825" spans="5:5">
      <c r="E825" s="7"/>
    </row>
    <row r="826" spans="5:5">
      <c r="E826" s="7"/>
    </row>
    <row r="827" spans="5:5">
      <c r="E827" s="7"/>
    </row>
    <row r="828" spans="5:5">
      <c r="E828" s="7"/>
    </row>
  </sheetData>
  <sortState xmlns:xlrd2="http://schemas.microsoft.com/office/spreadsheetml/2017/richdata2" ref="A3:K619">
    <sortCondition ref="B3:B6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EAD6-DD71-8C4C-B08E-7E99BDED2316}">
  <dimension ref="A1:Q158"/>
  <sheetViews>
    <sheetView workbookViewId="0">
      <selection activeCell="A3" sqref="A3"/>
    </sheetView>
  </sheetViews>
  <sheetFormatPr baseColWidth="10" defaultRowHeight="16"/>
  <cols>
    <col min="1" max="1" width="48" style="15" customWidth="1"/>
    <col min="5" max="5" width="10.83203125" style="1"/>
    <col min="6" max="6" width="31" bestFit="1" customWidth="1"/>
    <col min="10" max="10" width="20.5" customWidth="1"/>
  </cols>
  <sheetData>
    <row r="1" spans="1:17">
      <c r="A1" s="13" t="s">
        <v>4807</v>
      </c>
      <c r="B1" t="s">
        <v>28</v>
      </c>
      <c r="C1" t="s">
        <v>28</v>
      </c>
      <c r="D1" t="s">
        <v>31</v>
      </c>
      <c r="E1" s="1" t="s">
        <v>34</v>
      </c>
      <c r="F1" t="s">
        <v>36</v>
      </c>
    </row>
    <row r="2" spans="1:17">
      <c r="A2" s="13" t="s">
        <v>4910</v>
      </c>
      <c r="B2" t="s">
        <v>19</v>
      </c>
      <c r="C2" t="s">
        <v>0</v>
      </c>
      <c r="D2" t="s">
        <v>20</v>
      </c>
      <c r="E2" s="1" t="s">
        <v>21</v>
      </c>
      <c r="F2" t="s">
        <v>18</v>
      </c>
      <c r="H2" s="12" t="s">
        <v>4804</v>
      </c>
    </row>
    <row r="3" spans="1:17">
      <c r="A3" s="14" t="str">
        <f>"INSERT `leaf_db`.`"&amp;$A$2&amp;"` ( `" &amp; _xlfn.TEXTJOIN("`,`",FALSE,$B$2:$F$2)&amp;"` ) VALUE (""" &amp; _xlfn.TEXTJOIN(""",""",FALSE,B3:F3) &amp; """);"</f>
        <v>INSERT `leaf_db`.`Order` ( `OrderID`,`CustomerID`,`OrderStatus`,`OrderDate`,`Comments` ) VALUE ("80000001","10000001","Delivered","2019/08/16","Paypal");</v>
      </c>
      <c r="B3">
        <v>80000001</v>
      </c>
      <c r="C3">
        <v>10000001</v>
      </c>
      <c r="D3" t="str">
        <f>VLOOKUP(H3,$P$4:$Q$6,2)</f>
        <v>Delivered</v>
      </c>
      <c r="E3" s="1" t="s">
        <v>4912</v>
      </c>
      <c r="F3" t="s">
        <v>5005</v>
      </c>
      <c r="H3">
        <v>0.79188702369136077</v>
      </c>
      <c r="I3">
        <v>0.1869386358588625</v>
      </c>
      <c r="J3" s="5"/>
      <c r="L3" s="1">
        <v>10000001</v>
      </c>
      <c r="M3">
        <f ca="1">RANDBETWEEN(0,3)</f>
        <v>1</v>
      </c>
      <c r="N3">
        <v>3</v>
      </c>
      <c r="P3" s="11" t="s">
        <v>27</v>
      </c>
    </row>
    <row r="4" spans="1:17">
      <c r="A4" s="14" t="str">
        <f>"INSERT `leaf_db`.`"&amp;$A$2&amp;"` ( `" &amp; _xlfn.TEXTJOIN("`,`",FALSE,$B$2:$F$2)&amp;"` ) VALUE (""" &amp; _xlfn.TEXTJOIN(""",""",FALSE,B4:F4) &amp; """);"</f>
        <v>INSERT `leaf_db`.`Order` ( `OrderID`,`CustomerID`,`OrderStatus`,`OrderDate`,`Comments` ) VALUE ("80000002","10000001","Delivered","2019/12/29","");</v>
      </c>
      <c r="B4">
        <v>80000002</v>
      </c>
      <c r="C4">
        <v>10000001</v>
      </c>
      <c r="D4" t="str">
        <f>VLOOKUP(H4,$P$4:$Q$6,2)</f>
        <v>Delivered</v>
      </c>
      <c r="E4" s="1" t="s">
        <v>4913</v>
      </c>
      <c r="H4">
        <v>0.61374487043497439</v>
      </c>
      <c r="I4">
        <v>0.76728703741503268</v>
      </c>
      <c r="J4" s="5"/>
      <c r="L4" s="1">
        <v>10000002</v>
      </c>
      <c r="M4">
        <f t="shared" ref="M4:M67" ca="1" si="0">RANDBETWEEN(0,3)</f>
        <v>1</v>
      </c>
      <c r="N4">
        <v>1</v>
      </c>
      <c r="P4">
        <v>0</v>
      </c>
      <c r="Q4" t="s">
        <v>4800</v>
      </c>
    </row>
    <row r="5" spans="1:17">
      <c r="A5" s="14" t="str">
        <f>"INSERT `leaf_db`.`"&amp;$A$2&amp;"` ( `" &amp; _xlfn.TEXTJOIN("`,`",FALSE,$B$2:$F$2)&amp;"` ) VALUE (""" &amp; _xlfn.TEXTJOIN(""",""",FALSE,B5:F5) &amp; """);"</f>
        <v>INSERT `leaf_db`.`Order` ( `OrderID`,`CustomerID`,`OrderStatus`,`OrderDate`,`Comments` ) VALUE ("80000003","10000001","Delivered","2019/08/24","Credit");</v>
      </c>
      <c r="B5">
        <v>80000003</v>
      </c>
      <c r="C5">
        <v>10000001</v>
      </c>
      <c r="D5" t="str">
        <f>VLOOKUP(H5,$P$4:$Q$6,2)</f>
        <v>Delivered</v>
      </c>
      <c r="E5" s="1" t="s">
        <v>4914</v>
      </c>
      <c r="F5" t="s">
        <v>5004</v>
      </c>
      <c r="H5">
        <v>0.52440374042928595</v>
      </c>
      <c r="I5">
        <v>9.7796576637083077E-2</v>
      </c>
      <c r="J5" s="5"/>
      <c r="L5" s="1">
        <v>10000003</v>
      </c>
      <c r="M5">
        <f t="shared" ca="1" si="0"/>
        <v>0</v>
      </c>
      <c r="N5">
        <v>3</v>
      </c>
      <c r="P5">
        <v>0.1</v>
      </c>
      <c r="Q5" t="s">
        <v>4801</v>
      </c>
    </row>
    <row r="6" spans="1:17">
      <c r="A6" s="14" t="str">
        <f>"INSERT `leaf_db`.`"&amp;$A$2&amp;"` ( `" &amp; _xlfn.TEXTJOIN("`,`",FALSE,$B$2:$F$2)&amp;"` ) VALUE (""" &amp; _xlfn.TEXTJOIN(""",""",FALSE,B6:F6) &amp; """);"</f>
        <v>INSERT `leaf_db`.`Order` ( `OrderID`,`CustomerID`,`OrderStatus`,`OrderDate`,`Comments` ) VALUE ("80000004","10000002","Delivered","2019/11/09","Credit");</v>
      </c>
      <c r="B6">
        <v>80000004</v>
      </c>
      <c r="C6">
        <v>10000002</v>
      </c>
      <c r="D6" t="str">
        <f>VLOOKUP(H6,$P$4:$Q$6,2)</f>
        <v>Delivered</v>
      </c>
      <c r="E6" s="1" t="s">
        <v>4915</v>
      </c>
      <c r="F6" t="s">
        <v>5004</v>
      </c>
      <c r="H6">
        <v>0.67408034787756033</v>
      </c>
      <c r="I6">
        <v>9.2025718298135883E-2</v>
      </c>
      <c r="J6" s="5"/>
      <c r="L6" s="1">
        <v>10000004</v>
      </c>
      <c r="M6">
        <f t="shared" ca="1" si="0"/>
        <v>2</v>
      </c>
      <c r="N6">
        <v>1</v>
      </c>
      <c r="P6">
        <v>0.4</v>
      </c>
      <c r="Q6" t="s">
        <v>4802</v>
      </c>
    </row>
    <row r="7" spans="1:17">
      <c r="A7" s="14" t="str">
        <f>"INSERT `leaf_db`.`"&amp;$A$2&amp;"` ( `" &amp; _xlfn.TEXTJOIN("`,`",FALSE,$B$2:$F$2)&amp;"` ) VALUE (""" &amp; _xlfn.TEXTJOIN(""",""",FALSE,B7:F7) &amp; """);"</f>
        <v>INSERT `leaf_db`.`Order` ( `OrderID`,`CustomerID`,`OrderStatus`,`OrderDate`,`Comments` ) VALUE ("80000005","10000003","Shipped","2020/01/24","TrackNumber:948233932074");</v>
      </c>
      <c r="B7">
        <v>80000005</v>
      </c>
      <c r="C7">
        <v>10000003</v>
      </c>
      <c r="D7" t="str">
        <f>VLOOKUP(H7,$P$4:$Q$6,2)</f>
        <v>Shipped</v>
      </c>
      <c r="E7" s="1" t="s">
        <v>4916</v>
      </c>
      <c r="F7" t="str">
        <f>"TrackNumber:"&amp;TEXT(J7,0)</f>
        <v>TrackNumber:948233932074</v>
      </c>
      <c r="H7">
        <v>0.1352466412858726</v>
      </c>
      <c r="I7">
        <v>0.77951885504110097</v>
      </c>
      <c r="J7" s="5">
        <v>948233932074</v>
      </c>
      <c r="L7" s="1">
        <v>10000005</v>
      </c>
      <c r="M7">
        <f t="shared" ca="1" si="0"/>
        <v>3</v>
      </c>
      <c r="N7">
        <v>1</v>
      </c>
    </row>
    <row r="8" spans="1:17">
      <c r="A8" s="14" t="str">
        <f>"INSERT `leaf_db`.`"&amp;$A$2&amp;"` ( `" &amp; _xlfn.TEXTJOIN("`,`",FALSE,$B$2:$F$2)&amp;"` ) VALUE (""" &amp; _xlfn.TEXTJOIN(""",""",FALSE,B8:F8) &amp; """);"</f>
        <v>INSERT `leaf_db`.`Order` ( `OrderID`,`CustomerID`,`OrderStatus`,`OrderDate`,`Comments` ) VALUE ("80000006","10000003","Delivered","2019/08/15","");</v>
      </c>
      <c r="B8">
        <v>80000006</v>
      </c>
      <c r="C8">
        <v>10000003</v>
      </c>
      <c r="D8" t="str">
        <f>VLOOKUP(H8,$P$4:$Q$6,2)</f>
        <v>Delivered</v>
      </c>
      <c r="E8" s="1" t="s">
        <v>4917</v>
      </c>
      <c r="H8">
        <v>0.6677304569938437</v>
      </c>
      <c r="I8">
        <v>0.50290577497435662</v>
      </c>
      <c r="J8" s="5"/>
      <c r="L8" s="1">
        <v>10000006</v>
      </c>
      <c r="M8">
        <f t="shared" ca="1" si="0"/>
        <v>3</v>
      </c>
      <c r="N8">
        <v>3</v>
      </c>
    </row>
    <row r="9" spans="1:17">
      <c r="A9" s="14" t="str">
        <f>"INSERT `leaf_db`.`"&amp;$A$2&amp;"` ( `" &amp; _xlfn.TEXTJOIN("`,`",FALSE,$B$2:$F$2)&amp;"` ) VALUE (""" &amp; _xlfn.TEXTJOIN(""",""",FALSE,B9:F9) &amp; """);"</f>
        <v>INSERT `leaf_db`.`Order` ( `OrderID`,`CustomerID`,`OrderStatus`,`OrderDate`,`Comments` ) VALUE ("80000007","10000003","Delivered","2019/08/26","Credit");</v>
      </c>
      <c r="B9">
        <v>80000007</v>
      </c>
      <c r="C9">
        <v>10000003</v>
      </c>
      <c r="D9" t="str">
        <f>VLOOKUP(H9,$P$4:$Q$6,2)</f>
        <v>Delivered</v>
      </c>
      <c r="E9" s="1" t="s">
        <v>4918</v>
      </c>
      <c r="F9" t="s">
        <v>5004</v>
      </c>
      <c r="H9">
        <v>0.86884054792159993</v>
      </c>
      <c r="I9">
        <v>0.15962381997060293</v>
      </c>
      <c r="J9" s="5"/>
      <c r="L9" s="1">
        <v>10000007</v>
      </c>
      <c r="M9">
        <f t="shared" ca="1" si="0"/>
        <v>1</v>
      </c>
      <c r="N9">
        <v>0</v>
      </c>
      <c r="P9" s="11" t="s">
        <v>21</v>
      </c>
    </row>
    <row r="10" spans="1:17">
      <c r="A10" s="14" t="str">
        <f>"INSERT `leaf_db`.`"&amp;$A$2&amp;"` ( `" &amp; _xlfn.TEXTJOIN("`,`",FALSE,$B$2:$F$2)&amp;"` ) VALUE (""" &amp; _xlfn.TEXTJOIN(""",""",FALSE,B10:F10) &amp; """);"</f>
        <v>INSERT `leaf_db`.`Order` ( `OrderID`,`CustomerID`,`OrderStatus`,`OrderDate`,`Comments` ) VALUE ("80000008","10000004","Delivered","2019/09/25","");</v>
      </c>
      <c r="B10">
        <v>80000008</v>
      </c>
      <c r="C10">
        <v>10000004</v>
      </c>
      <c r="D10" t="str">
        <f>VLOOKUP(H10,$P$4:$Q$6,2)</f>
        <v>Delivered</v>
      </c>
      <c r="E10" s="1" t="s">
        <v>4919</v>
      </c>
      <c r="H10">
        <v>0.65925283328517015</v>
      </c>
      <c r="I10">
        <v>0.80766317889684625</v>
      </c>
      <c r="J10" s="5"/>
      <c r="L10" s="1">
        <v>10000008</v>
      </c>
      <c r="M10">
        <f t="shared" ca="1" si="0"/>
        <v>3</v>
      </c>
      <c r="N10">
        <v>2</v>
      </c>
      <c r="P10" s="12" t="s">
        <v>4911</v>
      </c>
    </row>
    <row r="11" spans="1:17">
      <c r="A11" s="14" t="str">
        <f>"INSERT `leaf_db`.`"&amp;$A$2&amp;"` ( `" &amp; _xlfn.TEXTJOIN("`,`",FALSE,$B$2:$F$2)&amp;"` ) VALUE (""" &amp; _xlfn.TEXTJOIN(""",""",FALSE,B11:F11) &amp; """);"</f>
        <v>INSERT `leaf_db`.`Order` ( `OrderID`,`CustomerID`,`OrderStatus`,`OrderDate`,`Comments` ) VALUE ("80000009","10000005","Delivered","2019/12/11","Credit");</v>
      </c>
      <c r="B11">
        <v>80000009</v>
      </c>
      <c r="C11">
        <v>10000005</v>
      </c>
      <c r="D11" t="str">
        <f>VLOOKUP(H11,$P$4:$Q$6,2)</f>
        <v>Delivered</v>
      </c>
      <c r="E11" s="1" t="s">
        <v>4920</v>
      </c>
      <c r="F11" t="s">
        <v>5004</v>
      </c>
      <c r="H11">
        <v>0.47364363392415221</v>
      </c>
      <c r="I11">
        <v>3.373576511011589E-2</v>
      </c>
      <c r="J11" s="5"/>
      <c r="L11" s="1">
        <v>10000009</v>
      </c>
      <c r="M11">
        <f t="shared" ca="1" si="0"/>
        <v>3</v>
      </c>
      <c r="N11">
        <v>2</v>
      </c>
    </row>
    <row r="12" spans="1:17">
      <c r="A12" s="14" t="str">
        <f>"INSERT `leaf_db`.`"&amp;$A$2&amp;"` ( `" &amp; _xlfn.TEXTJOIN("`,`",FALSE,$B$2:$F$2)&amp;"` ) VALUE (""" &amp; _xlfn.TEXTJOIN(""",""",FALSE,B12:F12) &amp; """);"</f>
        <v>INSERT `leaf_db`.`Order` ( `OrderID`,`CustomerID`,`OrderStatus`,`OrderDate`,`Comments` ) VALUE ("80000010","10000006","Delivered","2019/08/08","Credit");</v>
      </c>
      <c r="B12">
        <v>80000010</v>
      </c>
      <c r="C12">
        <v>10000006</v>
      </c>
      <c r="D12" t="str">
        <f>VLOOKUP(H12,$P$4:$Q$6,2)</f>
        <v>Delivered</v>
      </c>
      <c r="E12" s="1" t="s">
        <v>4921</v>
      </c>
      <c r="F12" t="s">
        <v>5004</v>
      </c>
      <c r="H12">
        <v>0.9959579268285047</v>
      </c>
      <c r="I12">
        <v>0.12515169644432511</v>
      </c>
      <c r="J12" s="5"/>
      <c r="L12" s="1">
        <v>10000010</v>
      </c>
      <c r="M12">
        <f t="shared" ca="1" si="0"/>
        <v>1</v>
      </c>
      <c r="N12">
        <v>0</v>
      </c>
    </row>
    <row r="13" spans="1:17">
      <c r="A13" s="14" t="str">
        <f>"INSERT `leaf_db`.`"&amp;$A$2&amp;"` ( `" &amp; _xlfn.TEXTJOIN("`,`",FALSE,$B$2:$F$2)&amp;"` ) VALUE (""" &amp; _xlfn.TEXTJOIN(""",""",FALSE,B13:F13) &amp; """);"</f>
        <v>INSERT `leaf_db`.`Order` ( `OrderID`,`CustomerID`,`OrderStatus`,`OrderDate`,`Comments` ) VALUE ("80000011","10000006","Delivered","2019/08/26","");</v>
      </c>
      <c r="B13">
        <v>80000011</v>
      </c>
      <c r="C13">
        <v>10000006</v>
      </c>
      <c r="D13" t="str">
        <f>VLOOKUP(H13,$P$4:$Q$6,2)</f>
        <v>Delivered</v>
      </c>
      <c r="E13" s="1" t="s">
        <v>4918</v>
      </c>
      <c r="H13">
        <v>0.41213458479320941</v>
      </c>
      <c r="I13">
        <v>0.61004537211164023</v>
      </c>
      <c r="J13" s="5"/>
      <c r="L13" s="1">
        <v>10000011</v>
      </c>
      <c r="M13">
        <f t="shared" ca="1" si="0"/>
        <v>2</v>
      </c>
      <c r="N13">
        <v>2</v>
      </c>
    </row>
    <row r="14" spans="1:17">
      <c r="A14" s="14" t="str">
        <f>"INSERT `leaf_db`.`"&amp;$A$2&amp;"` ( `" &amp; _xlfn.TEXTJOIN("`,`",FALSE,$B$2:$F$2)&amp;"` ) VALUE (""" &amp; _xlfn.TEXTJOIN(""",""",FALSE,B14:F14) &amp; """);"</f>
        <v>INSERT `leaf_db`.`Order` ( `OrderID`,`CustomerID`,`OrderStatus`,`OrderDate`,`Comments` ) VALUE ("80000012","10000006","Shipped","2020/01/03","Credit, TrackNumber:294110670168");</v>
      </c>
      <c r="B14">
        <v>80000012</v>
      </c>
      <c r="C14">
        <v>10000006</v>
      </c>
      <c r="D14" t="str">
        <f>VLOOKUP(H14,$P$4:$Q$6,2)</f>
        <v>Shipped</v>
      </c>
      <c r="E14" s="1" t="s">
        <v>4922</v>
      </c>
      <c r="F14" t="str">
        <f>"Credit, TrackNumber:"&amp;TEXT(J14, 0)</f>
        <v>Credit, TrackNumber:294110670168</v>
      </c>
      <c r="H14">
        <v>0.19331825884231457</v>
      </c>
      <c r="I14">
        <v>0.10233396624054414</v>
      </c>
      <c r="J14" s="5">
        <v>294110670168</v>
      </c>
      <c r="L14" s="1">
        <v>10000012</v>
      </c>
      <c r="M14">
        <f t="shared" ca="1" si="0"/>
        <v>0</v>
      </c>
      <c r="N14">
        <v>1</v>
      </c>
    </row>
    <row r="15" spans="1:17">
      <c r="A15" s="14" t="str">
        <f>"INSERT `leaf_db`.`"&amp;$A$2&amp;"` ( `" &amp; _xlfn.TEXTJOIN("`,`",FALSE,$B$2:$F$2)&amp;"` ) VALUE (""" &amp; _xlfn.TEXTJOIN(""",""",FALSE,B15:F15) &amp; """);"</f>
        <v>INSERT `leaf_db`.`Order` ( `OrderID`,`CustomerID`,`OrderStatus`,`OrderDate`,`Comments` ) VALUE ("80000013","10000008","Delivered","2019/09/23","");</v>
      </c>
      <c r="B15">
        <v>80000013</v>
      </c>
      <c r="C15">
        <v>10000008</v>
      </c>
      <c r="D15" t="str">
        <f>VLOOKUP(H15,$P$4:$Q$6,2)</f>
        <v>Delivered</v>
      </c>
      <c r="E15" s="1" t="s">
        <v>4923</v>
      </c>
      <c r="H15">
        <v>0.54743481406118333</v>
      </c>
      <c r="I15">
        <v>0.45326379016534968</v>
      </c>
      <c r="J15" s="5"/>
      <c r="L15" s="1">
        <v>10000013</v>
      </c>
      <c r="M15">
        <f t="shared" ca="1" si="0"/>
        <v>2</v>
      </c>
      <c r="N15">
        <v>1</v>
      </c>
    </row>
    <row r="16" spans="1:17">
      <c r="A16" s="14" t="str">
        <f>"INSERT `leaf_db`.`"&amp;$A$2&amp;"` ( `" &amp; _xlfn.TEXTJOIN("`,`",FALSE,$B$2:$F$2)&amp;"` ) VALUE (""" &amp; _xlfn.TEXTJOIN(""",""",FALSE,B16:F16) &amp; """);"</f>
        <v>INSERT `leaf_db`.`Order` ( `OrderID`,`CustomerID`,`OrderStatus`,`OrderDate`,`Comments` ) VALUE ("80000014","10000008","Delivered","2019/11/17","");</v>
      </c>
      <c r="B16">
        <v>80000014</v>
      </c>
      <c r="C16">
        <v>10000008</v>
      </c>
      <c r="D16" t="str">
        <f>VLOOKUP(H16,$P$4:$Q$6,2)</f>
        <v>Delivered</v>
      </c>
      <c r="E16" s="1" t="s">
        <v>4924</v>
      </c>
      <c r="H16">
        <v>0.45244107855379367</v>
      </c>
      <c r="I16">
        <v>0.58540022725259999</v>
      </c>
      <c r="J16" s="5"/>
      <c r="L16" s="1">
        <v>10000014</v>
      </c>
      <c r="M16">
        <f t="shared" ca="1" si="0"/>
        <v>0</v>
      </c>
      <c r="N16">
        <v>1</v>
      </c>
    </row>
    <row r="17" spans="1:14">
      <c r="A17" s="14" t="str">
        <f>"INSERT `leaf_db`.`"&amp;$A$2&amp;"` ( `" &amp; _xlfn.TEXTJOIN("`,`",FALSE,$B$2:$F$2)&amp;"` ) VALUE (""" &amp; _xlfn.TEXTJOIN(""",""",FALSE,B17:F17) &amp; """);"</f>
        <v>INSERT `leaf_db`.`Order` ( `OrderID`,`CustomerID`,`OrderStatus`,`OrderDate`,`Comments` ) VALUE ("80000015","10000009","Delivered","2019/09/17","Credit");</v>
      </c>
      <c r="B17">
        <v>80000015</v>
      </c>
      <c r="C17">
        <v>10000009</v>
      </c>
      <c r="D17" t="str">
        <f>VLOOKUP(H17,$P$4:$Q$6,2)</f>
        <v>Delivered</v>
      </c>
      <c r="E17" s="1" t="s">
        <v>4925</v>
      </c>
      <c r="F17" t="s">
        <v>5004</v>
      </c>
      <c r="H17">
        <v>0.85860505934073506</v>
      </c>
      <c r="I17">
        <v>6.7679466725720672E-2</v>
      </c>
      <c r="J17" s="5"/>
      <c r="L17" s="1">
        <v>10000015</v>
      </c>
      <c r="M17">
        <f t="shared" ca="1" si="0"/>
        <v>0</v>
      </c>
      <c r="N17">
        <v>0</v>
      </c>
    </row>
    <row r="18" spans="1:14">
      <c r="A18" s="14" t="str">
        <f>"INSERT `leaf_db`.`"&amp;$A$2&amp;"` ( `" &amp; _xlfn.TEXTJOIN("`,`",FALSE,$B$2:$F$2)&amp;"` ) VALUE (""" &amp; _xlfn.TEXTJOIN(""",""",FALSE,B18:F18) &amp; """);"</f>
        <v>INSERT `leaf_db`.`Order` ( `OrderID`,`CustomerID`,`OrderStatus`,`OrderDate`,`Comments` ) VALUE ("80000016","10000009","Delivered","2019/10/16","");</v>
      </c>
      <c r="B18">
        <v>80000016</v>
      </c>
      <c r="C18">
        <v>10000009</v>
      </c>
      <c r="D18" t="str">
        <f>VLOOKUP(H18,$P$4:$Q$6,2)</f>
        <v>Delivered</v>
      </c>
      <c r="E18" s="1" t="s">
        <v>4926</v>
      </c>
      <c r="H18">
        <v>0.70233033768101194</v>
      </c>
      <c r="I18">
        <v>0.73479539422016504</v>
      </c>
      <c r="J18" s="5"/>
      <c r="L18" s="1">
        <v>10000016</v>
      </c>
      <c r="M18">
        <f t="shared" ca="1" si="0"/>
        <v>2</v>
      </c>
      <c r="N18">
        <v>1</v>
      </c>
    </row>
    <row r="19" spans="1:14">
      <c r="A19" s="14" t="str">
        <f>"INSERT `leaf_db`.`"&amp;$A$2&amp;"` ( `" &amp; _xlfn.TEXTJOIN("`,`",FALSE,$B$2:$F$2)&amp;"` ) VALUE (""" &amp; _xlfn.TEXTJOIN(""",""",FALSE,B19:F19) &amp; """);"</f>
        <v>INSERT `leaf_db`.`Order` ( `OrderID`,`CustomerID`,`OrderStatus`,`OrderDate`,`Comments` ) VALUE ("80000017","10000011","Shipped","2020/01/04","Paypal, TrackNumber:521429409436");</v>
      </c>
      <c r="B19">
        <v>80000017</v>
      </c>
      <c r="C19">
        <v>10000011</v>
      </c>
      <c r="D19" t="str">
        <f>VLOOKUP(H19,$P$4:$Q$6,2)</f>
        <v>Shipped</v>
      </c>
      <c r="E19" s="1" t="s">
        <v>4927</v>
      </c>
      <c r="F19" t="str">
        <f>"Paypal, TrackNumber:"&amp;TEXT(J19, 0)</f>
        <v>Paypal, TrackNumber:521429409436</v>
      </c>
      <c r="H19">
        <v>0.16484784577577238</v>
      </c>
      <c r="I19">
        <v>0.23652660065902831</v>
      </c>
      <c r="J19" s="5">
        <v>521429409436</v>
      </c>
      <c r="L19" s="1">
        <v>10000017</v>
      </c>
      <c r="M19">
        <f t="shared" ca="1" si="0"/>
        <v>0</v>
      </c>
      <c r="N19">
        <v>0</v>
      </c>
    </row>
    <row r="20" spans="1:14">
      <c r="A20" s="14" t="str">
        <f>"INSERT `leaf_db`.`"&amp;$A$2&amp;"` ( `" &amp; _xlfn.TEXTJOIN("`,`",FALSE,$B$2:$F$2)&amp;"` ) VALUE (""" &amp; _xlfn.TEXTJOIN(""",""",FALSE,B20:F20) &amp; """);"</f>
        <v>INSERT `leaf_db`.`Order` ( `OrderID`,`CustomerID`,`OrderStatus`,`OrderDate`,`Comments` ) VALUE ("80000018","10000011","Shipped","2020/01/15","TrackNumber:335433929832");</v>
      </c>
      <c r="B20">
        <v>80000018</v>
      </c>
      <c r="C20">
        <v>10000011</v>
      </c>
      <c r="D20" t="str">
        <f>VLOOKUP(H20,$P$4:$Q$6,2)</f>
        <v>Shipped</v>
      </c>
      <c r="E20" s="1" t="s">
        <v>4928</v>
      </c>
      <c r="F20" t="str">
        <f>"TrackNumber:"&amp;TEXT(J20,0)</f>
        <v>TrackNumber:335433929832</v>
      </c>
      <c r="H20">
        <v>0.38533283397069162</v>
      </c>
      <c r="I20">
        <v>0.70079286297183652</v>
      </c>
      <c r="J20" s="5">
        <v>335433929832</v>
      </c>
      <c r="L20" s="1">
        <v>10000018</v>
      </c>
      <c r="M20">
        <f t="shared" ca="1" si="0"/>
        <v>3</v>
      </c>
      <c r="N20">
        <v>2</v>
      </c>
    </row>
    <row r="21" spans="1:14">
      <c r="A21" s="14" t="str">
        <f>"INSERT `leaf_db`.`"&amp;$A$2&amp;"` ( `" &amp; _xlfn.TEXTJOIN("`,`",FALSE,$B$2:$F$2)&amp;"` ) VALUE (""" &amp; _xlfn.TEXTJOIN(""",""",FALSE,B21:F21) &amp; """);"</f>
        <v>INSERT `leaf_db`.`Order` ( `OrderID`,`CustomerID`,`OrderStatus`,`OrderDate`,`Comments` ) VALUE ("80000019","10000012","Delivered","2019/09/03","");</v>
      </c>
      <c r="B21">
        <v>80000019</v>
      </c>
      <c r="C21">
        <v>10000012</v>
      </c>
      <c r="D21" t="str">
        <f>VLOOKUP(H21,$P$4:$Q$6,2)</f>
        <v>Delivered</v>
      </c>
      <c r="E21" s="1" t="s">
        <v>4929</v>
      </c>
      <c r="H21">
        <v>0.54443555731509752</v>
      </c>
      <c r="I21">
        <v>0.99180879809112721</v>
      </c>
      <c r="J21" s="5"/>
      <c r="L21" s="1">
        <v>10000019</v>
      </c>
      <c r="M21">
        <f t="shared" ca="1" si="0"/>
        <v>2</v>
      </c>
      <c r="N21">
        <v>1</v>
      </c>
    </row>
    <row r="22" spans="1:14">
      <c r="A22" s="14" t="str">
        <f>"INSERT `leaf_db`.`"&amp;$A$2&amp;"` ( `" &amp; _xlfn.TEXTJOIN("`,`",FALSE,$B$2:$F$2)&amp;"` ) VALUE (""" &amp; _xlfn.TEXTJOIN(""",""",FALSE,B22:F22) &amp; """);"</f>
        <v>INSERT `leaf_db`.`Order` ( `OrderID`,`CustomerID`,`OrderStatus`,`OrderDate`,`Comments` ) VALUE ("80000020","10000013","Ordered","2020/01/19","");</v>
      </c>
      <c r="B22">
        <v>80000020</v>
      </c>
      <c r="C22">
        <v>10000013</v>
      </c>
      <c r="D22" t="str">
        <f>VLOOKUP(H22,$P$4:$Q$6,2)</f>
        <v>Ordered</v>
      </c>
      <c r="E22" s="1" t="s">
        <v>4930</v>
      </c>
      <c r="H22">
        <v>1.1725651835460815E-2</v>
      </c>
      <c r="I22">
        <v>0.85078010923735536</v>
      </c>
      <c r="J22" s="5"/>
      <c r="L22" s="1">
        <v>10000020</v>
      </c>
      <c r="M22">
        <f t="shared" ca="1" si="0"/>
        <v>3</v>
      </c>
      <c r="N22">
        <v>3</v>
      </c>
    </row>
    <row r="23" spans="1:14">
      <c r="A23" s="14" t="str">
        <f>"INSERT `leaf_db`.`"&amp;$A$2&amp;"` ( `" &amp; _xlfn.TEXTJOIN("`,`",FALSE,$B$2:$F$2)&amp;"` ) VALUE (""" &amp; _xlfn.TEXTJOIN(""",""",FALSE,B23:F23) &amp; """);"</f>
        <v>INSERT `leaf_db`.`Order` ( `OrderID`,`CustomerID`,`OrderStatus`,`OrderDate`,`Comments` ) VALUE ("80000021","10000014","Delivered","2019/11/19","Credit");</v>
      </c>
      <c r="B23">
        <v>80000021</v>
      </c>
      <c r="C23">
        <v>10000014</v>
      </c>
      <c r="D23" t="str">
        <f>VLOOKUP(H23,$P$4:$Q$6,2)</f>
        <v>Delivered</v>
      </c>
      <c r="E23" s="1" t="s">
        <v>4931</v>
      </c>
      <c r="F23" t="s">
        <v>5004</v>
      </c>
      <c r="H23">
        <v>0.70949879072952937</v>
      </c>
      <c r="I23">
        <v>1.1948749031097661E-2</v>
      </c>
      <c r="J23" s="5"/>
      <c r="L23" s="1">
        <v>10000021</v>
      </c>
      <c r="M23">
        <f t="shared" ca="1" si="0"/>
        <v>3</v>
      </c>
      <c r="N23">
        <v>2</v>
      </c>
    </row>
    <row r="24" spans="1:14">
      <c r="A24" s="14" t="str">
        <f>"INSERT `leaf_db`.`"&amp;$A$2&amp;"` ( `" &amp; _xlfn.TEXTJOIN("`,`",FALSE,$B$2:$F$2)&amp;"` ) VALUE (""" &amp; _xlfn.TEXTJOIN(""",""",FALSE,B24:F24) &amp; """);"</f>
        <v>INSERT `leaf_db`.`Order` ( `OrderID`,`CustomerID`,`OrderStatus`,`OrderDate`,`Comments` ) VALUE ("80000022","10000016","Ordered","2020/01/27","");</v>
      </c>
      <c r="B24">
        <v>80000022</v>
      </c>
      <c r="C24">
        <v>10000016</v>
      </c>
      <c r="D24" t="str">
        <f>VLOOKUP(H24,$P$4:$Q$6,2)</f>
        <v>Ordered</v>
      </c>
      <c r="E24" s="1" t="s">
        <v>4932</v>
      </c>
      <c r="H24">
        <v>9.3828081521032058E-2</v>
      </c>
      <c r="I24">
        <v>0.96439534383308456</v>
      </c>
      <c r="J24" s="5"/>
      <c r="L24" s="1">
        <v>10000022</v>
      </c>
      <c r="M24">
        <f t="shared" ca="1" si="0"/>
        <v>3</v>
      </c>
      <c r="N24">
        <v>2</v>
      </c>
    </row>
    <row r="25" spans="1:14">
      <c r="A25" s="14" t="str">
        <f>"INSERT `leaf_db`.`"&amp;$A$2&amp;"` ( `" &amp; _xlfn.TEXTJOIN("`,`",FALSE,$B$2:$F$2)&amp;"` ) VALUE (""" &amp; _xlfn.TEXTJOIN(""",""",FALSE,B25:F25) &amp; """);"</f>
        <v>INSERT `leaf_db`.`Order` ( `OrderID`,`CustomerID`,`OrderStatus`,`OrderDate`,`Comments` ) VALUE ("80000023","10000018","Ordered","2020/01/20","");</v>
      </c>
      <c r="B25">
        <v>80000023</v>
      </c>
      <c r="C25">
        <v>10000018</v>
      </c>
      <c r="D25" t="str">
        <f>VLOOKUP(H25,$P$4:$Q$6,2)</f>
        <v>Ordered</v>
      </c>
      <c r="E25" s="1" t="s">
        <v>4933</v>
      </c>
      <c r="H25">
        <v>4.5816643459317574E-2</v>
      </c>
      <c r="I25">
        <v>0.61137465494735921</v>
      </c>
      <c r="J25" s="5"/>
      <c r="L25" s="1">
        <v>10000023</v>
      </c>
      <c r="M25">
        <f t="shared" ca="1" si="0"/>
        <v>3</v>
      </c>
      <c r="N25">
        <v>1</v>
      </c>
    </row>
    <row r="26" spans="1:14">
      <c r="A26" s="14" t="str">
        <f>"INSERT `leaf_db`.`"&amp;$A$2&amp;"` ( `" &amp; _xlfn.TEXTJOIN("`,`",FALSE,$B$2:$F$2)&amp;"` ) VALUE (""" &amp; _xlfn.TEXTJOIN(""",""",FALSE,B26:F26) &amp; """);"</f>
        <v>INSERT `leaf_db`.`Order` ( `OrderID`,`CustomerID`,`OrderStatus`,`OrderDate`,`Comments` ) VALUE ("80000024","10000018","Delivered","2019/11/03","Credit");</v>
      </c>
      <c r="B26">
        <v>80000024</v>
      </c>
      <c r="C26">
        <v>10000018</v>
      </c>
      <c r="D26" t="str">
        <f>VLOOKUP(H26,$P$4:$Q$6,2)</f>
        <v>Delivered</v>
      </c>
      <c r="E26" s="1" t="s">
        <v>4934</v>
      </c>
      <c r="F26" t="s">
        <v>5004</v>
      </c>
      <c r="H26">
        <v>0.93425898848564426</v>
      </c>
      <c r="I26">
        <v>8.8631658117919176E-2</v>
      </c>
      <c r="J26" s="5"/>
      <c r="L26" s="1">
        <v>10000024</v>
      </c>
      <c r="M26">
        <f t="shared" ca="1" si="0"/>
        <v>2</v>
      </c>
      <c r="N26">
        <v>2</v>
      </c>
    </row>
    <row r="27" spans="1:14">
      <c r="A27" s="14" t="str">
        <f>"INSERT `leaf_db`.`"&amp;$A$2&amp;"` ( `" &amp; _xlfn.TEXTJOIN("`,`",FALSE,$B$2:$F$2)&amp;"` ) VALUE (""" &amp; _xlfn.TEXTJOIN(""",""",FALSE,B27:F27) &amp; """);"</f>
        <v>INSERT `leaf_db`.`Order` ( `OrderID`,`CustomerID`,`OrderStatus`,`OrderDate`,`Comments` ) VALUE ("80000025","10000019","Shipped","2020/01/17","Paypal, TrackNumber:642654434403");</v>
      </c>
      <c r="B27">
        <v>80000025</v>
      </c>
      <c r="C27">
        <v>10000019</v>
      </c>
      <c r="D27" t="str">
        <f>VLOOKUP(H27,$P$4:$Q$6,2)</f>
        <v>Shipped</v>
      </c>
      <c r="E27" s="1" t="s">
        <v>4935</v>
      </c>
      <c r="F27" t="str">
        <f>"Paypal, TrackNumber:"&amp;TEXT(J27, 0)</f>
        <v>Paypal, TrackNumber:642654434403</v>
      </c>
      <c r="H27">
        <v>0.22503638863985098</v>
      </c>
      <c r="I27">
        <v>0.39961909725329225</v>
      </c>
      <c r="J27" s="5">
        <v>642654434403</v>
      </c>
      <c r="L27" s="1">
        <v>10000025</v>
      </c>
      <c r="M27">
        <f t="shared" ca="1" si="0"/>
        <v>3</v>
      </c>
      <c r="N27">
        <v>0</v>
      </c>
    </row>
    <row r="28" spans="1:14">
      <c r="A28" s="14" t="str">
        <f>"INSERT `leaf_db`.`"&amp;$A$2&amp;"` ( `" &amp; _xlfn.TEXTJOIN("`,`",FALSE,$B$2:$F$2)&amp;"` ) VALUE (""" &amp; _xlfn.TEXTJOIN(""",""",FALSE,B28:F28) &amp; """);"</f>
        <v>INSERT `leaf_db`.`Order` ( `OrderID`,`CustomerID`,`OrderStatus`,`OrderDate`,`Comments` ) VALUE ("80000026","10000020","Delivered","2019/11/15","");</v>
      </c>
      <c r="B28">
        <v>80000026</v>
      </c>
      <c r="C28">
        <v>10000020</v>
      </c>
      <c r="D28" t="str">
        <f>VLOOKUP(H28,$P$4:$Q$6,2)</f>
        <v>Delivered</v>
      </c>
      <c r="E28" s="1" t="s">
        <v>4936</v>
      </c>
      <c r="H28">
        <v>0.92257326761692826</v>
      </c>
      <c r="I28">
        <v>0.94917581354495439</v>
      </c>
      <c r="J28" s="5"/>
      <c r="L28" s="1">
        <v>10000026</v>
      </c>
      <c r="M28">
        <f t="shared" ca="1" si="0"/>
        <v>3</v>
      </c>
      <c r="N28">
        <v>0</v>
      </c>
    </row>
    <row r="29" spans="1:14">
      <c r="A29" s="14" t="str">
        <f>"INSERT `leaf_db`.`"&amp;$A$2&amp;"` ( `" &amp; _xlfn.TEXTJOIN("`,`",FALSE,$B$2:$F$2)&amp;"` ) VALUE (""" &amp; _xlfn.TEXTJOIN(""",""",FALSE,B29:F29) &amp; """);"</f>
        <v>INSERT `leaf_db`.`Order` ( `OrderID`,`CustomerID`,`OrderStatus`,`OrderDate`,`Comments` ) VALUE ("80000027","10000020","Shipped","2020/01/17","TrackNumber:680422008909");</v>
      </c>
      <c r="B29">
        <v>80000027</v>
      </c>
      <c r="C29">
        <v>10000020</v>
      </c>
      <c r="D29" t="str">
        <f>VLOOKUP(H29,$P$4:$Q$6,2)</f>
        <v>Shipped</v>
      </c>
      <c r="E29" s="1" t="s">
        <v>4935</v>
      </c>
      <c r="F29" t="str">
        <f>"TrackNumber:"&amp;TEXT(J29,0)</f>
        <v>TrackNumber:680422008909</v>
      </c>
      <c r="H29">
        <v>0.24239829817980907</v>
      </c>
      <c r="I29">
        <v>0.87771562116151636</v>
      </c>
      <c r="J29" s="5">
        <v>680422008909</v>
      </c>
      <c r="L29" s="1">
        <v>10000027</v>
      </c>
      <c r="M29">
        <f t="shared" ca="1" si="0"/>
        <v>2</v>
      </c>
      <c r="N29">
        <v>3</v>
      </c>
    </row>
    <row r="30" spans="1:14">
      <c r="A30" s="14" t="str">
        <f>"INSERT `leaf_db`.`"&amp;$A$2&amp;"` ( `" &amp; _xlfn.TEXTJOIN("`,`",FALSE,$B$2:$F$2)&amp;"` ) VALUE (""" &amp; _xlfn.TEXTJOIN(""",""",FALSE,B30:F30) &amp; """);"</f>
        <v>INSERT `leaf_db`.`Order` ( `OrderID`,`CustomerID`,`OrderStatus`,`OrderDate`,`Comments` ) VALUE ("80000028","10000020","Shipped","2020/01/25","TrackNumber:938607069789");</v>
      </c>
      <c r="B30">
        <v>80000028</v>
      </c>
      <c r="C30">
        <v>10000020</v>
      </c>
      <c r="D30" t="str">
        <f>VLOOKUP(H30,$P$4:$Q$6,2)</f>
        <v>Shipped</v>
      </c>
      <c r="E30" s="1" t="s">
        <v>4937</v>
      </c>
      <c r="F30" t="str">
        <f>"TrackNumber:"&amp;TEXT(J30,0)</f>
        <v>TrackNumber:938607069789</v>
      </c>
      <c r="H30">
        <v>0.25416975452896284</v>
      </c>
      <c r="I30">
        <v>0.9415507184493529</v>
      </c>
      <c r="J30" s="5">
        <v>938607069789</v>
      </c>
      <c r="L30" s="1">
        <v>10000028</v>
      </c>
      <c r="M30">
        <f t="shared" ca="1" si="0"/>
        <v>3</v>
      </c>
      <c r="N30">
        <v>1</v>
      </c>
    </row>
    <row r="31" spans="1:14">
      <c r="A31" s="14" t="str">
        <f>"INSERT `leaf_db`.`"&amp;$A$2&amp;"` ( `" &amp; _xlfn.TEXTJOIN("`,`",FALSE,$B$2:$F$2)&amp;"` ) VALUE (""" &amp; _xlfn.TEXTJOIN(""",""",FALSE,B31:F31) &amp; """);"</f>
        <v>INSERT `leaf_db`.`Order` ( `OrderID`,`CustomerID`,`OrderStatus`,`OrderDate`,`Comments` ) VALUE ("80000029","10000021","Delivered","2019/12/18","");</v>
      </c>
      <c r="B31">
        <v>80000029</v>
      </c>
      <c r="C31">
        <v>10000021</v>
      </c>
      <c r="D31" t="str">
        <f>VLOOKUP(H31,$P$4:$Q$6,2)</f>
        <v>Delivered</v>
      </c>
      <c r="E31" s="1" t="s">
        <v>4938</v>
      </c>
      <c r="H31">
        <v>0.62082043424406641</v>
      </c>
      <c r="I31">
        <v>0.59506580744893889</v>
      </c>
      <c r="J31" s="5"/>
      <c r="L31" s="1">
        <v>10000029</v>
      </c>
      <c r="M31">
        <f t="shared" ca="1" si="0"/>
        <v>3</v>
      </c>
      <c r="N31">
        <v>3</v>
      </c>
    </row>
    <row r="32" spans="1:14">
      <c r="A32" s="14" t="str">
        <f>"INSERT `leaf_db`.`"&amp;$A$2&amp;"` ( `" &amp; _xlfn.TEXTJOIN("`,`",FALSE,$B$2:$F$2)&amp;"` ) VALUE (""" &amp; _xlfn.TEXTJOIN(""",""",FALSE,B32:F32) &amp; """);"</f>
        <v>INSERT `leaf_db`.`Order` ( `OrderID`,`CustomerID`,`OrderStatus`,`OrderDate`,`Comments` ) VALUE ("80000030","10000021","Shipped","2020/01/02","Paypal, TrackNumber:309397333188");</v>
      </c>
      <c r="B32">
        <v>80000030</v>
      </c>
      <c r="C32">
        <v>10000021</v>
      </c>
      <c r="D32" t="str">
        <f>VLOOKUP(H32,$P$4:$Q$6,2)</f>
        <v>Shipped</v>
      </c>
      <c r="E32" s="1" t="s">
        <v>4939</v>
      </c>
      <c r="F32" t="str">
        <f>"Paypal, TrackNumber:"&amp;TEXT(J32, 0)</f>
        <v>Paypal, TrackNumber:309397333188</v>
      </c>
      <c r="H32">
        <v>0.25420392726905283</v>
      </c>
      <c r="I32">
        <v>0.42887821628805289</v>
      </c>
      <c r="J32" s="5">
        <v>309397333188</v>
      </c>
      <c r="L32" s="1">
        <v>10000030</v>
      </c>
      <c r="M32">
        <f t="shared" ca="1" si="0"/>
        <v>3</v>
      </c>
      <c r="N32">
        <v>2</v>
      </c>
    </row>
    <row r="33" spans="1:14">
      <c r="A33" s="14" t="str">
        <f>"INSERT `leaf_db`.`"&amp;$A$2&amp;"` ( `" &amp; _xlfn.TEXTJOIN("`,`",FALSE,$B$2:$F$2)&amp;"` ) VALUE (""" &amp; _xlfn.TEXTJOIN(""",""",FALSE,B33:F33) &amp; """);"</f>
        <v>INSERT `leaf_db`.`Order` ( `OrderID`,`CustomerID`,`OrderStatus`,`OrderDate`,`Comments` ) VALUE ("80000031","10000022","Delivered","2019/09/26","");</v>
      </c>
      <c r="B33">
        <v>80000031</v>
      </c>
      <c r="C33">
        <v>10000022</v>
      </c>
      <c r="D33" t="str">
        <f>VLOOKUP(H33,$P$4:$Q$6,2)</f>
        <v>Delivered</v>
      </c>
      <c r="E33" s="1" t="s">
        <v>4940</v>
      </c>
      <c r="H33">
        <v>0.44761514149572679</v>
      </c>
      <c r="I33">
        <v>0.87002466275832735</v>
      </c>
      <c r="J33" s="5"/>
      <c r="L33" s="1">
        <v>10000031</v>
      </c>
      <c r="M33">
        <f t="shared" ca="1" si="0"/>
        <v>2</v>
      </c>
      <c r="N33">
        <v>0</v>
      </c>
    </row>
    <row r="34" spans="1:14">
      <c r="A34" s="14" t="str">
        <f>"INSERT `leaf_db`.`"&amp;$A$2&amp;"` ( `" &amp; _xlfn.TEXTJOIN("`,`",FALSE,$B$2:$F$2)&amp;"` ) VALUE (""" &amp; _xlfn.TEXTJOIN(""",""",FALSE,B34:F34) &amp; """);"</f>
        <v>INSERT `leaf_db`.`Order` ( `OrderID`,`CustomerID`,`OrderStatus`,`OrderDate`,`Comments` ) VALUE ("80000032","10000022","Delivered","2019/09/18","Paypal");</v>
      </c>
      <c r="B34">
        <v>80000032</v>
      </c>
      <c r="C34">
        <v>10000022</v>
      </c>
      <c r="D34" t="str">
        <f>VLOOKUP(H34,$P$4:$Q$6,2)</f>
        <v>Delivered</v>
      </c>
      <c r="E34" s="1" t="s">
        <v>4941</v>
      </c>
      <c r="F34" t="s">
        <v>5005</v>
      </c>
      <c r="H34">
        <v>0.56669325319820796</v>
      </c>
      <c r="I34">
        <v>0.33456673518532054</v>
      </c>
      <c r="J34" s="5"/>
      <c r="L34" s="1">
        <v>10000032</v>
      </c>
      <c r="M34">
        <f t="shared" ca="1" si="0"/>
        <v>3</v>
      </c>
      <c r="N34">
        <v>2</v>
      </c>
    </row>
    <row r="35" spans="1:14">
      <c r="A35" s="14" t="str">
        <f>"INSERT `leaf_db`.`"&amp;$A$2&amp;"` ( `" &amp; _xlfn.TEXTJOIN("`,`",FALSE,$B$2:$F$2)&amp;"` ) VALUE (""" &amp; _xlfn.TEXTJOIN(""",""",FALSE,B35:F35) &amp; """);"</f>
        <v>INSERT `leaf_db`.`Order` ( `OrderID`,`CustomerID`,`OrderStatus`,`OrderDate`,`Comments` ) VALUE ("80000033","10000023","Ordered","2020/01/25","");</v>
      </c>
      <c r="B35">
        <v>80000033</v>
      </c>
      <c r="C35">
        <v>10000023</v>
      </c>
      <c r="D35" t="str">
        <f>VLOOKUP(H35,$P$4:$Q$6,2)</f>
        <v>Ordered</v>
      </c>
      <c r="E35" s="1" t="s">
        <v>4937</v>
      </c>
      <c r="H35">
        <v>3.4145394971859089E-2</v>
      </c>
      <c r="I35">
        <v>0.70136469525191836</v>
      </c>
      <c r="J35" s="5"/>
      <c r="L35" s="1">
        <v>10000033</v>
      </c>
      <c r="M35">
        <f t="shared" ca="1" si="0"/>
        <v>3</v>
      </c>
      <c r="N35">
        <v>3</v>
      </c>
    </row>
    <row r="36" spans="1:14">
      <c r="A36" s="14" t="str">
        <f>"INSERT `leaf_db`.`"&amp;$A$2&amp;"` ( `" &amp; _xlfn.TEXTJOIN("`,`",FALSE,$B$2:$F$2)&amp;"` ) VALUE (""" &amp; _xlfn.TEXTJOIN(""",""",FALSE,B36:F36) &amp; """);"</f>
        <v>INSERT `leaf_db`.`Order` ( `OrderID`,`CustomerID`,`OrderStatus`,`OrderDate`,`Comments` ) VALUE ("80000034","10000024","Delivered","2019/11/15","");</v>
      </c>
      <c r="B36">
        <v>80000034</v>
      </c>
      <c r="C36">
        <v>10000024</v>
      </c>
      <c r="D36" t="str">
        <f>VLOOKUP(H36,$P$4:$Q$6,2)</f>
        <v>Delivered</v>
      </c>
      <c r="E36" s="1" t="s">
        <v>4936</v>
      </c>
      <c r="H36">
        <v>0.84601113216445201</v>
      </c>
      <c r="I36">
        <v>0.6406902368664702</v>
      </c>
      <c r="J36" s="5"/>
      <c r="L36" s="1">
        <v>10000034</v>
      </c>
      <c r="M36">
        <f t="shared" ca="1" si="0"/>
        <v>1</v>
      </c>
      <c r="N36">
        <v>1</v>
      </c>
    </row>
    <row r="37" spans="1:14">
      <c r="A37" s="14" t="str">
        <f>"INSERT `leaf_db`.`"&amp;$A$2&amp;"` ( `" &amp; _xlfn.TEXTJOIN("`,`",FALSE,$B$2:$F$2)&amp;"` ) VALUE (""" &amp; _xlfn.TEXTJOIN(""",""",FALSE,B37:F37) &amp; """);"</f>
        <v>INSERT `leaf_db`.`Order` ( `OrderID`,`CustomerID`,`OrderStatus`,`OrderDate`,`Comments` ) VALUE ("80000035","10000024","Delivered","2019/10/15","");</v>
      </c>
      <c r="B37">
        <v>80000035</v>
      </c>
      <c r="C37">
        <v>10000024</v>
      </c>
      <c r="D37" t="str">
        <f>VLOOKUP(H37,$P$4:$Q$6,2)</f>
        <v>Delivered</v>
      </c>
      <c r="E37" s="1" t="s">
        <v>4942</v>
      </c>
      <c r="H37">
        <v>0.42055941200924096</v>
      </c>
      <c r="I37">
        <v>0.52816360183935773</v>
      </c>
      <c r="J37" s="5"/>
      <c r="L37" s="1">
        <v>10000035</v>
      </c>
      <c r="M37">
        <f t="shared" ca="1" si="0"/>
        <v>2</v>
      </c>
      <c r="N37">
        <v>1</v>
      </c>
    </row>
    <row r="38" spans="1:14">
      <c r="A38" s="14" t="str">
        <f>"INSERT `leaf_db`.`"&amp;$A$2&amp;"` ( `" &amp; _xlfn.TEXTJOIN("`,`",FALSE,$B$2:$F$2)&amp;"` ) VALUE (""" &amp; _xlfn.TEXTJOIN(""",""",FALSE,B38:F38) &amp; """);"</f>
        <v>INSERT `leaf_db`.`Order` ( `OrderID`,`CustomerID`,`OrderStatus`,`OrderDate`,`Comments` ) VALUE ("80000036","10000027","Delivered","2019/12/26","Credit");</v>
      </c>
      <c r="B38">
        <v>80000036</v>
      </c>
      <c r="C38">
        <v>10000027</v>
      </c>
      <c r="D38" t="str">
        <f>VLOOKUP(H38,$P$4:$Q$6,2)</f>
        <v>Delivered</v>
      </c>
      <c r="E38" s="1" t="s">
        <v>4877</v>
      </c>
      <c r="F38" t="s">
        <v>5004</v>
      </c>
      <c r="H38">
        <v>0.94613983037241522</v>
      </c>
      <c r="I38">
        <v>5.5630363177886721E-2</v>
      </c>
      <c r="J38" s="5"/>
      <c r="L38" s="1">
        <v>10000036</v>
      </c>
      <c r="M38">
        <f t="shared" ca="1" si="0"/>
        <v>3</v>
      </c>
      <c r="N38">
        <v>2</v>
      </c>
    </row>
    <row r="39" spans="1:14">
      <c r="A39" s="14" t="str">
        <f>"INSERT `leaf_db`.`"&amp;$A$2&amp;"` ( `" &amp; _xlfn.TEXTJOIN("`,`",FALSE,$B$2:$F$2)&amp;"` ) VALUE (""" &amp; _xlfn.TEXTJOIN(""",""",FALSE,B39:F39) &amp; """);"</f>
        <v>INSERT `leaf_db`.`Order` ( `OrderID`,`CustomerID`,`OrderStatus`,`OrderDate`,`Comments` ) VALUE ("80000037","10000027","Ordered","2020/01/21","");</v>
      </c>
      <c r="B39">
        <v>80000037</v>
      </c>
      <c r="C39">
        <v>10000027</v>
      </c>
      <c r="D39" t="str">
        <f>VLOOKUP(H39,$P$4:$Q$6,2)</f>
        <v>Ordered</v>
      </c>
      <c r="E39" s="1" t="s">
        <v>4943</v>
      </c>
      <c r="H39">
        <v>3.1459411036164342E-3</v>
      </c>
      <c r="I39">
        <v>0.68437420133211158</v>
      </c>
      <c r="J39" s="5"/>
      <c r="L39" s="1">
        <v>10000037</v>
      </c>
      <c r="M39">
        <f t="shared" ca="1" si="0"/>
        <v>2</v>
      </c>
      <c r="N39">
        <v>2</v>
      </c>
    </row>
    <row r="40" spans="1:14">
      <c r="A40" s="14" t="str">
        <f>"INSERT `leaf_db`.`"&amp;$A$2&amp;"` ( `" &amp; _xlfn.TEXTJOIN("`,`",FALSE,$B$2:$F$2)&amp;"` ) VALUE (""" &amp; _xlfn.TEXTJOIN(""",""",FALSE,B40:F40) &amp; """);"</f>
        <v>INSERT `leaf_db`.`Order` ( `OrderID`,`CustomerID`,`OrderStatus`,`OrderDate`,`Comments` ) VALUE ("80000038","10000027","Ordered","2020/01/15","Paypal");</v>
      </c>
      <c r="B40">
        <v>80000038</v>
      </c>
      <c r="C40">
        <v>10000027</v>
      </c>
      <c r="D40" t="str">
        <f>VLOOKUP(H40,$P$4:$Q$6,2)</f>
        <v>Ordered</v>
      </c>
      <c r="E40" s="1" t="s">
        <v>4928</v>
      </c>
      <c r="F40" t="s">
        <v>5005</v>
      </c>
      <c r="H40">
        <v>6.4347137615028305E-2</v>
      </c>
      <c r="I40">
        <v>0.23504686581930223</v>
      </c>
      <c r="J40" s="5"/>
      <c r="L40" s="1">
        <v>10000038</v>
      </c>
      <c r="M40">
        <f t="shared" ca="1" si="0"/>
        <v>2</v>
      </c>
      <c r="N40">
        <v>1</v>
      </c>
    </row>
    <row r="41" spans="1:14">
      <c r="A41" s="14" t="str">
        <f>"INSERT `leaf_db`.`"&amp;$A$2&amp;"` ( `" &amp; _xlfn.TEXTJOIN("`,`",FALSE,$B$2:$F$2)&amp;"` ) VALUE (""" &amp; _xlfn.TEXTJOIN(""",""",FALSE,B41:F41) &amp; """);"</f>
        <v>INSERT `leaf_db`.`Order` ( `OrderID`,`CustomerID`,`OrderStatus`,`OrderDate`,`Comments` ) VALUE ("80000039","10000028","Delivered","2019/11/09","");</v>
      </c>
      <c r="B41">
        <v>80000039</v>
      </c>
      <c r="C41">
        <v>10000028</v>
      </c>
      <c r="D41" t="str">
        <f>VLOOKUP(H41,$P$4:$Q$6,2)</f>
        <v>Delivered</v>
      </c>
      <c r="E41" s="1" t="s">
        <v>4915</v>
      </c>
      <c r="H41">
        <v>0.51290891307719977</v>
      </c>
      <c r="I41">
        <v>0.87019972339734086</v>
      </c>
      <c r="J41" s="5"/>
      <c r="L41" s="1">
        <v>10000039</v>
      </c>
      <c r="M41">
        <f t="shared" ca="1" si="0"/>
        <v>3</v>
      </c>
      <c r="N41">
        <v>1</v>
      </c>
    </row>
    <row r="42" spans="1:14">
      <c r="A42" s="14" t="str">
        <f>"INSERT `leaf_db`.`"&amp;$A$2&amp;"` ( `" &amp; _xlfn.TEXTJOIN("`,`",FALSE,$B$2:$F$2)&amp;"` ) VALUE (""" &amp; _xlfn.TEXTJOIN(""",""",FALSE,B42:F42) &amp; """);"</f>
        <v>INSERT `leaf_db`.`Order` ( `OrderID`,`CustomerID`,`OrderStatus`,`OrderDate`,`Comments` ) VALUE ("80000040","10000029","Delivered","2019/08/28","");</v>
      </c>
      <c r="B42">
        <v>80000040</v>
      </c>
      <c r="C42">
        <v>10000029</v>
      </c>
      <c r="D42" t="str">
        <f>VLOOKUP(H42,$P$4:$Q$6,2)</f>
        <v>Delivered</v>
      </c>
      <c r="E42" s="1" t="s">
        <v>4944</v>
      </c>
      <c r="H42">
        <v>0.90629011311227514</v>
      </c>
      <c r="I42">
        <v>0.81438975296344518</v>
      </c>
      <c r="J42" s="5"/>
      <c r="L42" s="1">
        <v>10000040</v>
      </c>
      <c r="M42">
        <f t="shared" ca="1" si="0"/>
        <v>2</v>
      </c>
      <c r="N42">
        <v>1</v>
      </c>
    </row>
    <row r="43" spans="1:14">
      <c r="A43" s="14" t="str">
        <f>"INSERT `leaf_db`.`"&amp;$A$2&amp;"` ( `" &amp; _xlfn.TEXTJOIN("`,`",FALSE,$B$2:$F$2)&amp;"` ) VALUE (""" &amp; _xlfn.TEXTJOIN(""",""",FALSE,B43:F43) &amp; """);"</f>
        <v>INSERT `leaf_db`.`Order` ( `OrderID`,`CustomerID`,`OrderStatus`,`OrderDate`,`Comments` ) VALUE ("80000041","10000029","Ordered","2020/01/30","Paypal");</v>
      </c>
      <c r="B43">
        <v>80000041</v>
      </c>
      <c r="C43">
        <v>10000029</v>
      </c>
      <c r="D43" t="str">
        <f>VLOOKUP(H43,$P$4:$Q$6,2)</f>
        <v>Ordered</v>
      </c>
      <c r="E43" s="1" t="s">
        <v>4945</v>
      </c>
      <c r="F43" t="s">
        <v>5005</v>
      </c>
      <c r="H43">
        <v>5.907969050518258E-2</v>
      </c>
      <c r="I43">
        <v>0.35043387752538679</v>
      </c>
      <c r="J43" s="5"/>
      <c r="L43" s="1">
        <v>10000041</v>
      </c>
      <c r="M43">
        <f t="shared" ca="1" si="0"/>
        <v>2</v>
      </c>
      <c r="N43">
        <v>0</v>
      </c>
    </row>
    <row r="44" spans="1:14">
      <c r="A44" s="14" t="str">
        <f>"INSERT `leaf_db`.`"&amp;$A$2&amp;"` ( `" &amp; _xlfn.TEXTJOIN("`,`",FALSE,$B$2:$F$2)&amp;"` ) VALUE (""" &amp; _xlfn.TEXTJOIN(""",""",FALSE,B44:F44) &amp; """);"</f>
        <v>INSERT `leaf_db`.`Order` ( `OrderID`,`CustomerID`,`OrderStatus`,`OrderDate`,`Comments` ) VALUE ("80000042","10000029","Ordered","2020/01/18","");</v>
      </c>
      <c r="B44">
        <v>80000042</v>
      </c>
      <c r="C44">
        <v>10000029</v>
      </c>
      <c r="D44" t="str">
        <f>VLOOKUP(H44,$P$4:$Q$6,2)</f>
        <v>Ordered</v>
      </c>
      <c r="E44" s="1" t="s">
        <v>4946</v>
      </c>
      <c r="H44">
        <v>1.8215936098089358E-2</v>
      </c>
      <c r="I44">
        <v>0.78358533842953326</v>
      </c>
      <c r="J44" s="5"/>
      <c r="L44" s="1">
        <v>10000042</v>
      </c>
      <c r="M44">
        <f t="shared" ca="1" si="0"/>
        <v>1</v>
      </c>
      <c r="N44">
        <v>2</v>
      </c>
    </row>
    <row r="45" spans="1:14">
      <c r="A45" s="14" t="str">
        <f>"INSERT `leaf_db`.`"&amp;$A$2&amp;"` ( `" &amp; _xlfn.TEXTJOIN("`,`",FALSE,$B$2:$F$2)&amp;"` ) VALUE (""" &amp; _xlfn.TEXTJOIN(""",""",FALSE,B45:F45) &amp; """);"</f>
        <v>INSERT `leaf_db`.`Order` ( `OrderID`,`CustomerID`,`OrderStatus`,`OrderDate`,`Comments` ) VALUE ("80000043","10000030","Delivered","2019/08/02","");</v>
      </c>
      <c r="B45">
        <v>80000043</v>
      </c>
      <c r="C45">
        <v>10000030</v>
      </c>
      <c r="D45" t="str">
        <f>VLOOKUP(H45,$P$4:$Q$6,2)</f>
        <v>Delivered</v>
      </c>
      <c r="E45" s="1" t="s">
        <v>4947</v>
      </c>
      <c r="H45">
        <v>0.78574969141367301</v>
      </c>
      <c r="I45">
        <v>0.50688601602073202</v>
      </c>
      <c r="J45" s="5"/>
      <c r="L45" s="1">
        <v>10000043</v>
      </c>
      <c r="M45">
        <f t="shared" ca="1" si="0"/>
        <v>3</v>
      </c>
      <c r="N45">
        <v>2</v>
      </c>
    </row>
    <row r="46" spans="1:14">
      <c r="A46" s="14" t="str">
        <f>"INSERT `leaf_db`.`"&amp;$A$2&amp;"` ( `" &amp; _xlfn.TEXTJOIN("`,`",FALSE,$B$2:$F$2)&amp;"` ) VALUE (""" &amp; _xlfn.TEXTJOIN(""",""",FALSE,B46:F46) &amp; """);"</f>
        <v>INSERT `leaf_db`.`Order` ( `OrderID`,`CustomerID`,`OrderStatus`,`OrderDate`,`Comments` ) VALUE ("80000044","10000030","Delivered","2019/12/04","");</v>
      </c>
      <c r="B46">
        <v>80000044</v>
      </c>
      <c r="C46">
        <v>10000030</v>
      </c>
      <c r="D46" t="str">
        <f>VLOOKUP(H46,$P$4:$Q$6,2)</f>
        <v>Delivered</v>
      </c>
      <c r="E46" s="1" t="s">
        <v>4948</v>
      </c>
      <c r="H46">
        <v>0.98485109134670035</v>
      </c>
      <c r="I46">
        <v>0.71928228244746151</v>
      </c>
      <c r="J46" s="5"/>
      <c r="L46" s="1">
        <v>10000044</v>
      </c>
      <c r="M46">
        <f t="shared" ca="1" si="0"/>
        <v>0</v>
      </c>
      <c r="N46">
        <v>2</v>
      </c>
    </row>
    <row r="47" spans="1:14">
      <c r="A47" s="14" t="str">
        <f>"INSERT `leaf_db`.`"&amp;$A$2&amp;"` ( `" &amp; _xlfn.TEXTJOIN("`,`",FALSE,$B$2:$F$2)&amp;"` ) VALUE (""" &amp; _xlfn.TEXTJOIN(""",""",FALSE,B47:F47) &amp; """);"</f>
        <v>INSERT `leaf_db`.`Order` ( `OrderID`,`CustomerID`,`OrderStatus`,`OrderDate`,`Comments` ) VALUE ("80000045","10000032","Delivered","2019/12/02","");</v>
      </c>
      <c r="B47">
        <v>80000045</v>
      </c>
      <c r="C47">
        <v>10000032</v>
      </c>
      <c r="D47" t="str">
        <f>VLOOKUP(H47,$P$4:$Q$6,2)</f>
        <v>Delivered</v>
      </c>
      <c r="E47" s="1" t="s">
        <v>4949</v>
      </c>
      <c r="H47">
        <v>0.4384443851196691</v>
      </c>
      <c r="I47">
        <v>0.72597758837265935</v>
      </c>
      <c r="J47" s="5"/>
      <c r="L47" s="1">
        <v>10000045</v>
      </c>
      <c r="M47">
        <f t="shared" ca="1" si="0"/>
        <v>3</v>
      </c>
      <c r="N47">
        <v>1</v>
      </c>
    </row>
    <row r="48" spans="1:14">
      <c r="A48" s="14" t="str">
        <f>"INSERT `leaf_db`.`"&amp;$A$2&amp;"` ( `" &amp; _xlfn.TEXTJOIN("`,`",FALSE,$B$2:$F$2)&amp;"` ) VALUE (""" &amp; _xlfn.TEXTJOIN(""",""",FALSE,B48:F48) &amp; """);"</f>
        <v>INSERT `leaf_db`.`Order` ( `OrderID`,`CustomerID`,`OrderStatus`,`OrderDate`,`Comments` ) VALUE ("80000046","10000032","Delivered","2019/12/20","");</v>
      </c>
      <c r="B48">
        <v>80000046</v>
      </c>
      <c r="C48">
        <v>10000032</v>
      </c>
      <c r="D48" t="str">
        <f>VLOOKUP(H48,$P$4:$Q$6,2)</f>
        <v>Delivered</v>
      </c>
      <c r="E48" s="1" t="s">
        <v>4950</v>
      </c>
      <c r="H48">
        <v>0.73272722780719024</v>
      </c>
      <c r="I48">
        <v>0.94785204938284229</v>
      </c>
      <c r="J48" s="5"/>
      <c r="L48" s="1">
        <v>10000046</v>
      </c>
      <c r="M48">
        <f t="shared" ca="1" si="0"/>
        <v>2</v>
      </c>
      <c r="N48">
        <v>3</v>
      </c>
    </row>
    <row r="49" spans="1:14">
      <c r="A49" s="14" t="str">
        <f>"INSERT `leaf_db`.`"&amp;$A$2&amp;"` ( `" &amp; _xlfn.TEXTJOIN("`,`",FALSE,$B$2:$F$2)&amp;"` ) VALUE (""" &amp; _xlfn.TEXTJOIN(""",""",FALSE,B49:F49) &amp; """);"</f>
        <v>INSERT `leaf_db`.`Order` ( `OrderID`,`CustomerID`,`OrderStatus`,`OrderDate`,`Comments` ) VALUE ("80000047","10000033","Shipped","2020/01/12","TrackNumber:592952491144");</v>
      </c>
      <c r="B49">
        <v>80000047</v>
      </c>
      <c r="C49">
        <v>10000033</v>
      </c>
      <c r="D49" t="str">
        <f>VLOOKUP(H49,$P$4:$Q$6,2)</f>
        <v>Shipped</v>
      </c>
      <c r="E49" s="1" t="s">
        <v>4951</v>
      </c>
      <c r="F49" t="str">
        <f>"TrackNumber:"&amp;TEXT(J49,0)</f>
        <v>TrackNumber:592952491144</v>
      </c>
      <c r="H49">
        <v>0.11744338607154947</v>
      </c>
      <c r="I49">
        <v>0.97728229066985495</v>
      </c>
      <c r="J49" s="5">
        <v>592952491144</v>
      </c>
      <c r="L49" s="1">
        <v>10000047</v>
      </c>
      <c r="M49">
        <f t="shared" ca="1" si="0"/>
        <v>2</v>
      </c>
      <c r="N49">
        <v>1</v>
      </c>
    </row>
    <row r="50" spans="1:14">
      <c r="A50" s="14" t="str">
        <f>"INSERT `leaf_db`.`"&amp;$A$2&amp;"` ( `" &amp; _xlfn.TEXTJOIN("`,`",FALSE,$B$2:$F$2)&amp;"` ) VALUE (""" &amp; _xlfn.TEXTJOIN(""",""",FALSE,B50:F50) &amp; """);"</f>
        <v>INSERT `leaf_db`.`Order` ( `OrderID`,`CustomerID`,`OrderStatus`,`OrderDate`,`Comments` ) VALUE ("80000048","10000033","Delivered","2019/12/09","");</v>
      </c>
      <c r="B50">
        <v>80000048</v>
      </c>
      <c r="C50">
        <v>10000033</v>
      </c>
      <c r="D50" t="str">
        <f>VLOOKUP(H50,$P$4:$Q$6,2)</f>
        <v>Delivered</v>
      </c>
      <c r="E50" s="1" t="s">
        <v>4952</v>
      </c>
      <c r="H50">
        <v>0.62509224402809926</v>
      </c>
      <c r="I50">
        <v>0.6464635232862902</v>
      </c>
      <c r="J50" s="5"/>
      <c r="L50" s="1">
        <v>10000048</v>
      </c>
      <c r="M50">
        <f t="shared" ca="1" si="0"/>
        <v>1</v>
      </c>
      <c r="N50">
        <v>0</v>
      </c>
    </row>
    <row r="51" spans="1:14">
      <c r="A51" s="14" t="str">
        <f>"INSERT `leaf_db`.`"&amp;$A$2&amp;"` ( `" &amp; _xlfn.TEXTJOIN("`,`",FALSE,$B$2:$F$2)&amp;"` ) VALUE (""" &amp; _xlfn.TEXTJOIN(""",""",FALSE,B51:F51) &amp; """);"</f>
        <v>INSERT `leaf_db`.`Order` ( `OrderID`,`CustomerID`,`OrderStatus`,`OrderDate`,`Comments` ) VALUE ("80000049","10000033","Shipped","2020/01/25","TrackNumber:461412872223");</v>
      </c>
      <c r="B51">
        <v>80000049</v>
      </c>
      <c r="C51">
        <v>10000033</v>
      </c>
      <c r="D51" t="str">
        <f>VLOOKUP(H51,$P$4:$Q$6,2)</f>
        <v>Shipped</v>
      </c>
      <c r="E51" s="1" t="s">
        <v>4937</v>
      </c>
      <c r="F51" t="str">
        <f>"TrackNumber:"&amp;TEXT(J51,0)</f>
        <v>TrackNumber:461412872223</v>
      </c>
      <c r="H51">
        <v>0.36266451021663715</v>
      </c>
      <c r="I51">
        <v>0.58519866332112613</v>
      </c>
      <c r="J51" s="5">
        <v>461412872223</v>
      </c>
      <c r="L51" s="1">
        <v>10000049</v>
      </c>
      <c r="M51">
        <f t="shared" ca="1" si="0"/>
        <v>3</v>
      </c>
      <c r="N51">
        <v>3</v>
      </c>
    </row>
    <row r="52" spans="1:14">
      <c r="A52" s="14" t="str">
        <f>"INSERT `leaf_db`.`"&amp;$A$2&amp;"` ( `" &amp; _xlfn.TEXTJOIN("`,`",FALSE,$B$2:$F$2)&amp;"` ) VALUE (""" &amp; _xlfn.TEXTJOIN(""",""",FALSE,B52:F52) &amp; """);"</f>
        <v>INSERT `leaf_db`.`Order` ( `OrderID`,`CustomerID`,`OrderStatus`,`OrderDate`,`Comments` ) VALUE ("80000050","10000034","Ordered","2020/01/27","");</v>
      </c>
      <c r="B52">
        <v>80000050</v>
      </c>
      <c r="C52">
        <v>10000034</v>
      </c>
      <c r="D52" t="str">
        <f>VLOOKUP(H52,$P$4:$Q$6,2)</f>
        <v>Ordered</v>
      </c>
      <c r="E52" s="1" t="s">
        <v>4932</v>
      </c>
      <c r="H52">
        <v>2.5716779866968631E-2</v>
      </c>
      <c r="I52">
        <v>0.6840490380415537</v>
      </c>
      <c r="J52" s="5"/>
      <c r="L52" s="1">
        <v>10000050</v>
      </c>
      <c r="M52">
        <f t="shared" ca="1" si="0"/>
        <v>0</v>
      </c>
      <c r="N52">
        <v>0</v>
      </c>
    </row>
    <row r="53" spans="1:14">
      <c r="A53" s="14" t="str">
        <f>"INSERT `leaf_db`.`"&amp;$A$2&amp;"` ( `" &amp; _xlfn.TEXTJOIN("`,`",FALSE,$B$2:$F$2)&amp;"` ) VALUE (""" &amp; _xlfn.TEXTJOIN(""",""",FALSE,B53:F53) &amp; """);"</f>
        <v>INSERT `leaf_db`.`Order` ( `OrderID`,`CustomerID`,`OrderStatus`,`OrderDate`,`Comments` ) VALUE ("80000051","10000035","Delivered","2019/11/04","");</v>
      </c>
      <c r="B53">
        <v>80000051</v>
      </c>
      <c r="C53">
        <v>10000035</v>
      </c>
      <c r="D53" t="str">
        <f>VLOOKUP(H53,$P$4:$Q$6,2)</f>
        <v>Delivered</v>
      </c>
      <c r="E53" s="1" t="s">
        <v>4953</v>
      </c>
      <c r="H53">
        <v>0.45630595822278863</v>
      </c>
      <c r="I53">
        <v>0.79621634717498324</v>
      </c>
      <c r="J53" s="5"/>
      <c r="L53" s="1">
        <v>10000051</v>
      </c>
      <c r="M53">
        <f t="shared" ca="1" si="0"/>
        <v>1</v>
      </c>
      <c r="N53">
        <v>3</v>
      </c>
    </row>
    <row r="54" spans="1:14">
      <c r="A54" s="14" t="str">
        <f>"INSERT `leaf_db`.`"&amp;$A$2&amp;"` ( `" &amp; _xlfn.TEXTJOIN("`,`",FALSE,$B$2:$F$2)&amp;"` ) VALUE (""" &amp; _xlfn.TEXTJOIN(""",""",FALSE,B54:F54) &amp; """);"</f>
        <v>INSERT `leaf_db`.`Order` ( `OrderID`,`CustomerID`,`OrderStatus`,`OrderDate`,`Comments` ) VALUE ("80000052","10000036","Ordered","2020/01/27","");</v>
      </c>
      <c r="B54">
        <v>80000052</v>
      </c>
      <c r="C54">
        <v>10000036</v>
      </c>
      <c r="D54" t="str">
        <f>VLOOKUP(H54,$P$4:$Q$6,2)</f>
        <v>Ordered</v>
      </c>
      <c r="E54" s="1" t="s">
        <v>4932</v>
      </c>
      <c r="H54">
        <v>7.2574986176358935E-2</v>
      </c>
      <c r="I54">
        <v>0.58709653809044948</v>
      </c>
      <c r="J54" s="5"/>
      <c r="L54" s="1">
        <v>10000052</v>
      </c>
      <c r="M54">
        <f t="shared" ca="1" si="0"/>
        <v>3</v>
      </c>
      <c r="N54">
        <v>0</v>
      </c>
    </row>
    <row r="55" spans="1:14">
      <c r="A55" s="14" t="str">
        <f>"INSERT `leaf_db`.`"&amp;$A$2&amp;"` ( `" &amp; _xlfn.TEXTJOIN("`,`",FALSE,$B$2:$F$2)&amp;"` ) VALUE (""" &amp; _xlfn.TEXTJOIN(""",""",FALSE,B55:F55) &amp; """);"</f>
        <v>INSERT `leaf_db`.`Order` ( `OrderID`,`CustomerID`,`OrderStatus`,`OrderDate`,`Comments` ) VALUE ("80000053","10000036","Delivered","2019/08/10","Credit");</v>
      </c>
      <c r="B55">
        <v>80000053</v>
      </c>
      <c r="C55">
        <v>10000036</v>
      </c>
      <c r="D55" t="str">
        <f>VLOOKUP(H55,$P$4:$Q$6,2)</f>
        <v>Delivered</v>
      </c>
      <c r="E55" s="1" t="s">
        <v>4954</v>
      </c>
      <c r="F55" t="s">
        <v>5004</v>
      </c>
      <c r="H55">
        <v>0.98230036433025769</v>
      </c>
      <c r="I55">
        <v>5.445387436652116E-2</v>
      </c>
      <c r="J55" s="5"/>
      <c r="L55" s="1">
        <v>10000053</v>
      </c>
      <c r="M55">
        <f t="shared" ca="1" si="0"/>
        <v>0</v>
      </c>
      <c r="N55">
        <v>3</v>
      </c>
    </row>
    <row r="56" spans="1:14">
      <c r="A56" s="14" t="str">
        <f>"INSERT `leaf_db`.`"&amp;$A$2&amp;"` ( `" &amp; _xlfn.TEXTJOIN("`,`",FALSE,$B$2:$F$2)&amp;"` ) VALUE (""" &amp; _xlfn.TEXTJOIN(""",""",FALSE,B56:F56) &amp; """);"</f>
        <v>INSERT `leaf_db`.`Order` ( `OrderID`,`CustomerID`,`OrderStatus`,`OrderDate`,`Comments` ) VALUE ("80000054","10000037","Delivered","2019/12/03","");</v>
      </c>
      <c r="B56">
        <v>80000054</v>
      </c>
      <c r="C56">
        <v>10000037</v>
      </c>
      <c r="D56" t="str">
        <f>VLOOKUP(H56,$P$4:$Q$6,2)</f>
        <v>Delivered</v>
      </c>
      <c r="E56" s="1" t="s">
        <v>4955</v>
      </c>
      <c r="H56">
        <v>0.64780859014760694</v>
      </c>
      <c r="I56">
        <v>0.85373481040375643</v>
      </c>
      <c r="J56" s="5"/>
      <c r="L56" s="1">
        <v>10000054</v>
      </c>
      <c r="M56">
        <f t="shared" ca="1" si="0"/>
        <v>3</v>
      </c>
      <c r="N56">
        <v>3</v>
      </c>
    </row>
    <row r="57" spans="1:14">
      <c r="A57" s="14" t="str">
        <f>"INSERT `leaf_db`.`"&amp;$A$2&amp;"` ( `" &amp; _xlfn.TEXTJOIN("`,`",FALSE,$B$2:$F$2)&amp;"` ) VALUE (""" &amp; _xlfn.TEXTJOIN(""",""",FALSE,B57:F57) &amp; """);"</f>
        <v>INSERT `leaf_db`.`Order` ( `OrderID`,`CustomerID`,`OrderStatus`,`OrderDate`,`Comments` ) VALUE ("80000055","10000037","Delivered","2019/10/07","");</v>
      </c>
      <c r="B57">
        <v>80000055</v>
      </c>
      <c r="C57">
        <v>10000037</v>
      </c>
      <c r="D57" t="str">
        <f>VLOOKUP(H57,$P$4:$Q$6,2)</f>
        <v>Delivered</v>
      </c>
      <c r="E57" s="1" t="s">
        <v>4956</v>
      </c>
      <c r="H57">
        <v>0.82375661809543133</v>
      </c>
      <c r="I57">
        <v>0.66451402517608293</v>
      </c>
      <c r="J57" s="5"/>
      <c r="L57" s="1">
        <v>10000055</v>
      </c>
      <c r="M57">
        <f t="shared" ca="1" si="0"/>
        <v>0</v>
      </c>
      <c r="N57">
        <v>3</v>
      </c>
    </row>
    <row r="58" spans="1:14">
      <c r="A58" s="14" t="str">
        <f>"INSERT `leaf_db`.`"&amp;$A$2&amp;"` ( `" &amp; _xlfn.TEXTJOIN("`,`",FALSE,$B$2:$F$2)&amp;"` ) VALUE (""" &amp; _xlfn.TEXTJOIN(""",""",FALSE,B58:F58) &amp; """);"</f>
        <v>INSERT `leaf_db`.`Order` ( `OrderID`,`CustomerID`,`OrderStatus`,`OrderDate`,`Comments` ) VALUE ("80000056","10000038","Delivered","2019/12/29","");</v>
      </c>
      <c r="B58">
        <v>80000056</v>
      </c>
      <c r="C58">
        <v>10000038</v>
      </c>
      <c r="D58" t="str">
        <f>VLOOKUP(H58,$P$4:$Q$6,2)</f>
        <v>Delivered</v>
      </c>
      <c r="E58" s="1" t="s">
        <v>4913</v>
      </c>
      <c r="H58">
        <v>0.95506246420732555</v>
      </c>
      <c r="I58">
        <v>0.66984808849636868</v>
      </c>
      <c r="J58" s="5"/>
      <c r="L58" s="1">
        <v>10000056</v>
      </c>
      <c r="M58">
        <f t="shared" ca="1" si="0"/>
        <v>1</v>
      </c>
      <c r="N58">
        <v>3</v>
      </c>
    </row>
    <row r="59" spans="1:14">
      <c r="A59" s="14" t="str">
        <f>"INSERT `leaf_db`.`"&amp;$A$2&amp;"` ( `" &amp; _xlfn.TEXTJOIN("`,`",FALSE,$B$2:$F$2)&amp;"` ) VALUE (""" &amp; _xlfn.TEXTJOIN(""",""",FALSE,B59:F59) &amp; """);"</f>
        <v>INSERT `leaf_db`.`Order` ( `OrderID`,`CustomerID`,`OrderStatus`,`OrderDate`,`Comments` ) VALUE ("80000057","10000039","Shipped","2020/01/25","TrackNumber:985704381639");</v>
      </c>
      <c r="B59">
        <v>80000057</v>
      </c>
      <c r="C59">
        <v>10000039</v>
      </c>
      <c r="D59" t="str">
        <f>VLOOKUP(H59,$P$4:$Q$6,2)</f>
        <v>Shipped</v>
      </c>
      <c r="E59" s="1" t="s">
        <v>4937</v>
      </c>
      <c r="F59" t="str">
        <f>"TrackNumber:"&amp;TEXT(J59,0)</f>
        <v>TrackNumber:985704381639</v>
      </c>
      <c r="H59">
        <v>0.16915999655123104</v>
      </c>
      <c r="I59">
        <v>0.66694610666042731</v>
      </c>
      <c r="J59" s="5">
        <v>985704381639</v>
      </c>
      <c r="L59" s="1">
        <v>10000057</v>
      </c>
      <c r="M59">
        <f t="shared" ca="1" si="0"/>
        <v>0</v>
      </c>
      <c r="N59">
        <v>1</v>
      </c>
    </row>
    <row r="60" spans="1:14">
      <c r="A60" s="14" t="str">
        <f>"INSERT `leaf_db`.`"&amp;$A$2&amp;"` ( `" &amp; _xlfn.TEXTJOIN("`,`",FALSE,$B$2:$F$2)&amp;"` ) VALUE (""" &amp; _xlfn.TEXTJOIN(""",""",FALSE,B60:F60) &amp; """);"</f>
        <v>INSERT `leaf_db`.`Order` ( `OrderID`,`CustomerID`,`OrderStatus`,`OrderDate`,`Comments` ) VALUE ("80000058","10000040","Ordered","2020/01/21","Credit");</v>
      </c>
      <c r="B60">
        <v>80000058</v>
      </c>
      <c r="C60">
        <v>10000040</v>
      </c>
      <c r="D60" t="str">
        <f>VLOOKUP(H60,$P$4:$Q$6,2)</f>
        <v>Ordered</v>
      </c>
      <c r="E60" s="1" t="s">
        <v>4943</v>
      </c>
      <c r="F60" t="s">
        <v>5004</v>
      </c>
      <c r="H60">
        <v>7.092464587504077E-2</v>
      </c>
      <c r="I60">
        <v>0.1668419110904299</v>
      </c>
      <c r="J60" s="5"/>
      <c r="L60" s="1">
        <v>10000058</v>
      </c>
      <c r="M60">
        <f t="shared" ca="1" si="0"/>
        <v>0</v>
      </c>
      <c r="N60">
        <v>3</v>
      </c>
    </row>
    <row r="61" spans="1:14">
      <c r="A61" s="14" t="str">
        <f>"INSERT `leaf_db`.`"&amp;$A$2&amp;"` ( `" &amp; _xlfn.TEXTJOIN("`,`",FALSE,$B$2:$F$2)&amp;"` ) VALUE (""" &amp; _xlfn.TEXTJOIN(""",""",FALSE,B61:F61) &amp; """);"</f>
        <v>INSERT `leaf_db`.`Order` ( `OrderID`,`CustomerID`,`OrderStatus`,`OrderDate`,`Comments` ) VALUE ("80000059","10000042","Delivered","2019/08/08","");</v>
      </c>
      <c r="B61">
        <v>80000059</v>
      </c>
      <c r="C61">
        <v>10000042</v>
      </c>
      <c r="D61" t="str">
        <f>VLOOKUP(H61,$P$4:$Q$6,2)</f>
        <v>Delivered</v>
      </c>
      <c r="E61" s="1" t="s">
        <v>4921</v>
      </c>
      <c r="H61">
        <v>0.71255773094850383</v>
      </c>
      <c r="I61">
        <v>0.54671616321933159</v>
      </c>
      <c r="J61" s="5"/>
      <c r="L61" s="1">
        <v>10000059</v>
      </c>
      <c r="M61">
        <f t="shared" ca="1" si="0"/>
        <v>2</v>
      </c>
      <c r="N61">
        <v>0</v>
      </c>
    </row>
    <row r="62" spans="1:14">
      <c r="A62" s="14" t="str">
        <f>"INSERT `leaf_db`.`"&amp;$A$2&amp;"` ( `" &amp; _xlfn.TEXTJOIN("`,`",FALSE,$B$2:$F$2)&amp;"` ) VALUE (""" &amp; _xlfn.TEXTJOIN(""",""",FALSE,B62:F62) &amp; """);"</f>
        <v>INSERT `leaf_db`.`Order` ( `OrderID`,`CustomerID`,`OrderStatus`,`OrderDate`,`Comments` ) VALUE ("80000060","10000042","Delivered","2019/12/30","");</v>
      </c>
      <c r="B62">
        <v>80000060</v>
      </c>
      <c r="C62">
        <v>10000042</v>
      </c>
      <c r="D62" t="str">
        <f>VLOOKUP(H62,$P$4:$Q$6,2)</f>
        <v>Delivered</v>
      </c>
      <c r="E62" s="1" t="s">
        <v>4957</v>
      </c>
      <c r="H62">
        <v>0.7112481546037086</v>
      </c>
      <c r="I62">
        <v>0.67222143281586222</v>
      </c>
      <c r="J62" s="5"/>
      <c r="L62" s="1">
        <v>10000060</v>
      </c>
      <c r="M62">
        <f t="shared" ca="1" si="0"/>
        <v>3</v>
      </c>
      <c r="N62">
        <v>3</v>
      </c>
    </row>
    <row r="63" spans="1:14">
      <c r="A63" s="14" t="str">
        <f>"INSERT `leaf_db`.`"&amp;$A$2&amp;"` ( `" &amp; _xlfn.TEXTJOIN("`,`",FALSE,$B$2:$F$2)&amp;"` ) VALUE (""" &amp; _xlfn.TEXTJOIN(""",""",FALSE,B63:F63) &amp; """);"</f>
        <v>INSERT `leaf_db`.`Order` ( `OrderID`,`CustomerID`,`OrderStatus`,`OrderDate`,`Comments` ) VALUE ("80000061","10000043","Delivered","2019/08/06","Paypal");</v>
      </c>
      <c r="B63">
        <v>80000061</v>
      </c>
      <c r="C63">
        <v>10000043</v>
      </c>
      <c r="D63" t="str">
        <f>VLOOKUP(H63,$P$4:$Q$6,2)</f>
        <v>Delivered</v>
      </c>
      <c r="E63" s="1" t="s">
        <v>4958</v>
      </c>
      <c r="F63" t="s">
        <v>5005</v>
      </c>
      <c r="H63">
        <v>0.59943348779324568</v>
      </c>
      <c r="I63">
        <v>0.22347486979208475</v>
      </c>
      <c r="J63" s="5"/>
      <c r="L63" s="1">
        <v>10000061</v>
      </c>
      <c r="M63">
        <f t="shared" ca="1" si="0"/>
        <v>3</v>
      </c>
      <c r="N63">
        <v>0</v>
      </c>
    </row>
    <row r="64" spans="1:14">
      <c r="A64" s="14" t="str">
        <f>"INSERT `leaf_db`.`"&amp;$A$2&amp;"` ( `" &amp; _xlfn.TEXTJOIN("`,`",FALSE,$B$2:$F$2)&amp;"` ) VALUE (""" &amp; _xlfn.TEXTJOIN(""",""",FALSE,B64:F64) &amp; """);"</f>
        <v>INSERT `leaf_db`.`Order` ( `OrderID`,`CustomerID`,`OrderStatus`,`OrderDate`,`Comments` ) VALUE ("80000062","10000043","Delivered","2019/09/03","Credit");</v>
      </c>
      <c r="B64">
        <v>80000062</v>
      </c>
      <c r="C64">
        <v>10000043</v>
      </c>
      <c r="D64" t="str">
        <f>VLOOKUP(H64,$P$4:$Q$6,2)</f>
        <v>Delivered</v>
      </c>
      <c r="E64" s="1" t="s">
        <v>4929</v>
      </c>
      <c r="F64" t="s">
        <v>5004</v>
      </c>
      <c r="H64">
        <v>0.73400413740484938</v>
      </c>
      <c r="I64">
        <v>0.15163027101706428</v>
      </c>
      <c r="J64" s="5"/>
      <c r="L64" s="1">
        <v>10000062</v>
      </c>
      <c r="M64">
        <f t="shared" ca="1" si="0"/>
        <v>3</v>
      </c>
      <c r="N64">
        <v>3</v>
      </c>
    </row>
    <row r="65" spans="1:14">
      <c r="A65" s="14" t="str">
        <f>"INSERT `leaf_db`.`"&amp;$A$2&amp;"` ( `" &amp; _xlfn.TEXTJOIN("`,`",FALSE,$B$2:$F$2)&amp;"` ) VALUE (""" &amp; _xlfn.TEXTJOIN(""",""",FALSE,B65:F65) &amp; """);"</f>
        <v>INSERT `leaf_db`.`Order` ( `OrderID`,`CustomerID`,`OrderStatus`,`OrderDate`,`Comments` ) VALUE ("80000063","10000044","Delivered","2019/09/20","");</v>
      </c>
      <c r="B65">
        <v>80000063</v>
      </c>
      <c r="C65">
        <v>10000044</v>
      </c>
      <c r="D65" t="str">
        <f>VLOOKUP(H65,$P$4:$Q$6,2)</f>
        <v>Delivered</v>
      </c>
      <c r="E65" s="1" t="s">
        <v>4959</v>
      </c>
      <c r="H65">
        <v>0.78739202328127755</v>
      </c>
      <c r="I65">
        <v>0.92803086822737957</v>
      </c>
      <c r="J65" s="5"/>
      <c r="L65" s="1">
        <v>10000063</v>
      </c>
      <c r="M65">
        <f t="shared" ca="1" si="0"/>
        <v>3</v>
      </c>
      <c r="N65">
        <v>2</v>
      </c>
    </row>
    <row r="66" spans="1:14">
      <c r="A66" s="14" t="str">
        <f>"INSERT `leaf_db`.`"&amp;$A$2&amp;"` ( `" &amp; _xlfn.TEXTJOIN("`,`",FALSE,$B$2:$F$2)&amp;"` ) VALUE (""" &amp; _xlfn.TEXTJOIN(""",""",FALSE,B66:F66) &amp; """);"</f>
        <v>INSERT `leaf_db`.`Order` ( `OrderID`,`CustomerID`,`OrderStatus`,`OrderDate`,`Comments` ) VALUE ("80000064","10000044","Delivered","2019/11/17","");</v>
      </c>
      <c r="B66">
        <v>80000064</v>
      </c>
      <c r="C66">
        <v>10000044</v>
      </c>
      <c r="D66" t="str">
        <f>VLOOKUP(H66,$P$4:$Q$6,2)</f>
        <v>Delivered</v>
      </c>
      <c r="E66" s="1" t="s">
        <v>4924</v>
      </c>
      <c r="H66">
        <v>0.85749554260070959</v>
      </c>
      <c r="I66">
        <v>0.71331184424947824</v>
      </c>
      <c r="J66" s="5"/>
      <c r="L66" s="1">
        <v>10000064</v>
      </c>
      <c r="M66">
        <f t="shared" ca="1" si="0"/>
        <v>0</v>
      </c>
      <c r="N66">
        <v>3</v>
      </c>
    </row>
    <row r="67" spans="1:14">
      <c r="A67" s="14" t="str">
        <f>"INSERT `leaf_db`.`"&amp;$A$2&amp;"` ( `" &amp; _xlfn.TEXTJOIN("`,`",FALSE,$B$2:$F$2)&amp;"` ) VALUE (""" &amp; _xlfn.TEXTJOIN(""",""",FALSE,B67:F67) &amp; """);"</f>
        <v>INSERT `leaf_db`.`Order` ( `OrderID`,`CustomerID`,`OrderStatus`,`OrderDate`,`Comments` ) VALUE ("80000065","10000045","Shipped","2020/01/25","TrackNumber:114843201430");</v>
      </c>
      <c r="B67">
        <v>80000065</v>
      </c>
      <c r="C67">
        <v>10000045</v>
      </c>
      <c r="D67" t="str">
        <f>VLOOKUP(H67,$P$4:$Q$6,2)</f>
        <v>Shipped</v>
      </c>
      <c r="E67" s="1" t="s">
        <v>4937</v>
      </c>
      <c r="F67" t="str">
        <f>"TrackNumber:"&amp;TEXT(J67,0)</f>
        <v>TrackNumber:114843201430</v>
      </c>
      <c r="H67">
        <v>0.33088463700209791</v>
      </c>
      <c r="I67">
        <v>0.85766193247483602</v>
      </c>
      <c r="J67" s="5">
        <v>114843201430</v>
      </c>
      <c r="L67" s="1">
        <v>10000065</v>
      </c>
      <c r="M67">
        <f t="shared" ca="1" si="0"/>
        <v>2</v>
      </c>
      <c r="N67">
        <v>0</v>
      </c>
    </row>
    <row r="68" spans="1:14">
      <c r="A68" s="14" t="str">
        <f>"INSERT `leaf_db`.`"&amp;$A$2&amp;"` ( `" &amp; _xlfn.TEXTJOIN("`,`",FALSE,$B$2:$F$2)&amp;"` ) VALUE (""" &amp; _xlfn.TEXTJOIN(""",""",FALSE,B68:F68) &amp; """);"</f>
        <v>INSERT `leaf_db`.`Order` ( `OrderID`,`CustomerID`,`OrderStatus`,`OrderDate`,`Comments` ) VALUE ("80000066","10000046","Delivered","2019/10/17","Paypal");</v>
      </c>
      <c r="B68">
        <v>80000066</v>
      </c>
      <c r="C68">
        <v>10000046</v>
      </c>
      <c r="D68" t="str">
        <f>VLOOKUP(H68,$P$4:$Q$6,2)</f>
        <v>Delivered</v>
      </c>
      <c r="E68" s="1" t="s">
        <v>4960</v>
      </c>
      <c r="F68" t="s">
        <v>5005</v>
      </c>
      <c r="H68">
        <v>0.61098169553362425</v>
      </c>
      <c r="I68">
        <v>0.22035287583550689</v>
      </c>
      <c r="J68" s="5"/>
      <c r="L68" s="1">
        <v>10000066</v>
      </c>
      <c r="M68">
        <f t="shared" ref="M68:M102" ca="1" si="1">RANDBETWEEN(0,3)</f>
        <v>2</v>
      </c>
      <c r="N68">
        <v>2</v>
      </c>
    </row>
    <row r="69" spans="1:14">
      <c r="A69" s="14" t="str">
        <f>"INSERT `leaf_db`.`"&amp;$A$2&amp;"` ( `" &amp; _xlfn.TEXTJOIN("`,`",FALSE,$B$2:$F$2)&amp;"` ) VALUE (""" &amp; _xlfn.TEXTJOIN(""",""",FALSE,B69:F69) &amp; """);"</f>
        <v>INSERT `leaf_db`.`Order` ( `OrderID`,`CustomerID`,`OrderStatus`,`OrderDate`,`Comments` ) VALUE ("80000067","10000046","Delivered","2019/08/17","Paypal");</v>
      </c>
      <c r="B69">
        <v>80000067</v>
      </c>
      <c r="C69">
        <v>10000046</v>
      </c>
      <c r="D69" t="str">
        <f>VLOOKUP(H69,$P$4:$Q$6,2)</f>
        <v>Delivered</v>
      </c>
      <c r="E69" s="1" t="s">
        <v>4961</v>
      </c>
      <c r="F69" t="s">
        <v>5005</v>
      </c>
      <c r="H69">
        <v>0.41932709321098849</v>
      </c>
      <c r="I69">
        <v>0.34851876947807359</v>
      </c>
      <c r="J69" s="5"/>
      <c r="L69" s="1">
        <v>10000067</v>
      </c>
      <c r="M69">
        <f t="shared" ca="1" si="1"/>
        <v>2</v>
      </c>
      <c r="N69">
        <v>3</v>
      </c>
    </row>
    <row r="70" spans="1:14">
      <c r="A70" s="14" t="str">
        <f>"INSERT `leaf_db`.`"&amp;$A$2&amp;"` ( `" &amp; _xlfn.TEXTJOIN("`,`",FALSE,$B$2:$F$2)&amp;"` ) VALUE (""" &amp; _xlfn.TEXTJOIN(""",""",FALSE,B70:F70) &amp; """);"</f>
        <v>INSERT `leaf_db`.`Order` ( `OrderID`,`CustomerID`,`OrderStatus`,`OrderDate`,`Comments` ) VALUE ("80000068","10000046","Shipped","2020/01/25","TrackNumber:251536709664");</v>
      </c>
      <c r="B70">
        <v>80000068</v>
      </c>
      <c r="C70">
        <v>10000046</v>
      </c>
      <c r="D70" t="str">
        <f>VLOOKUP(H70,$P$4:$Q$6,2)</f>
        <v>Shipped</v>
      </c>
      <c r="E70" s="1" t="s">
        <v>4937</v>
      </c>
      <c r="F70" t="str">
        <f>"TrackNumber:"&amp;TEXT(J70,0)</f>
        <v>TrackNumber:251536709664</v>
      </c>
      <c r="H70">
        <v>0.39800911089998181</v>
      </c>
      <c r="I70">
        <v>0.47222469313278803</v>
      </c>
      <c r="J70" s="5">
        <v>251536709664</v>
      </c>
      <c r="L70" s="1">
        <v>10000068</v>
      </c>
      <c r="M70">
        <f t="shared" ca="1" si="1"/>
        <v>3</v>
      </c>
      <c r="N70">
        <v>3</v>
      </c>
    </row>
    <row r="71" spans="1:14">
      <c r="A71" s="14" t="str">
        <f>"INSERT `leaf_db`.`"&amp;$A$2&amp;"` ( `" &amp; _xlfn.TEXTJOIN("`,`",FALSE,$B$2:$F$2)&amp;"` ) VALUE (""" &amp; _xlfn.TEXTJOIN(""",""",FALSE,B71:F71) &amp; """);"</f>
        <v>INSERT `leaf_db`.`Order` ( `OrderID`,`CustomerID`,`OrderStatus`,`OrderDate`,`Comments` ) VALUE ("80000069","10000047","Shipped","2020/01/11","TrackNumber:514283899121");</v>
      </c>
      <c r="B71">
        <v>80000069</v>
      </c>
      <c r="C71">
        <v>10000047</v>
      </c>
      <c r="D71" t="str">
        <f>VLOOKUP(H71,$P$4:$Q$6,2)</f>
        <v>Shipped</v>
      </c>
      <c r="E71" s="1" t="s">
        <v>4962</v>
      </c>
      <c r="F71" t="str">
        <f>"TrackNumber:"&amp;TEXT(J71,0)</f>
        <v>TrackNumber:514283899121</v>
      </c>
      <c r="H71">
        <v>0.24780708139197249</v>
      </c>
      <c r="I71">
        <v>0.8132442891456384</v>
      </c>
      <c r="J71" s="5">
        <v>514283899121</v>
      </c>
      <c r="L71" s="1">
        <v>10000069</v>
      </c>
      <c r="M71">
        <f t="shared" ca="1" si="1"/>
        <v>2</v>
      </c>
      <c r="N71">
        <v>0</v>
      </c>
    </row>
    <row r="72" spans="1:14">
      <c r="A72" s="14" t="str">
        <f>"INSERT `leaf_db`.`"&amp;$A$2&amp;"` ( `" &amp; _xlfn.TEXTJOIN("`,`",FALSE,$B$2:$F$2)&amp;"` ) VALUE (""" &amp; _xlfn.TEXTJOIN(""",""",FALSE,B72:F72) &amp; """);"</f>
        <v>INSERT `leaf_db`.`Order` ( `OrderID`,`CustomerID`,`OrderStatus`,`OrderDate`,`Comments` ) VALUE ("80000070","10000049","Delivered","2019/09/17","");</v>
      </c>
      <c r="B72">
        <v>80000070</v>
      </c>
      <c r="C72">
        <v>10000049</v>
      </c>
      <c r="D72" t="str">
        <f>VLOOKUP(H72,$P$4:$Q$6,2)</f>
        <v>Delivered</v>
      </c>
      <c r="E72" s="1" t="s">
        <v>4925</v>
      </c>
      <c r="H72">
        <v>0.99378741913769231</v>
      </c>
      <c r="I72">
        <v>0.92459267035501447</v>
      </c>
      <c r="J72" s="5"/>
      <c r="L72" s="1">
        <v>10000070</v>
      </c>
      <c r="M72">
        <f t="shared" ca="1" si="1"/>
        <v>3</v>
      </c>
      <c r="N72">
        <v>1</v>
      </c>
    </row>
    <row r="73" spans="1:14">
      <c r="A73" s="14" t="str">
        <f>"INSERT `leaf_db`.`"&amp;$A$2&amp;"` ( `" &amp; _xlfn.TEXTJOIN("`,`",FALSE,$B$2:$F$2)&amp;"` ) VALUE (""" &amp; _xlfn.TEXTJOIN(""",""",FALSE,B73:F73) &amp; """);"</f>
        <v>INSERT `leaf_db`.`Order` ( `OrderID`,`CustomerID`,`OrderStatus`,`OrderDate`,`Comments` ) VALUE ("80000071","10000049","Delivered","2019/10/19","Credit");</v>
      </c>
      <c r="B73">
        <v>80000071</v>
      </c>
      <c r="C73">
        <v>10000049</v>
      </c>
      <c r="D73" t="str">
        <f>VLOOKUP(H73,$P$4:$Q$6,2)</f>
        <v>Delivered</v>
      </c>
      <c r="E73" s="1" t="s">
        <v>4963</v>
      </c>
      <c r="F73" t="s">
        <v>5004</v>
      </c>
      <c r="H73">
        <v>0.7106561407748988</v>
      </c>
      <c r="I73">
        <v>8.8855442349616509E-2</v>
      </c>
      <c r="J73" s="5"/>
      <c r="L73" s="1">
        <v>10000071</v>
      </c>
      <c r="M73">
        <f t="shared" ca="1" si="1"/>
        <v>1</v>
      </c>
      <c r="N73">
        <v>3</v>
      </c>
    </row>
    <row r="74" spans="1:14">
      <c r="A74" s="14" t="str">
        <f>"INSERT `leaf_db`.`"&amp;$A$2&amp;"` ( `" &amp; _xlfn.TEXTJOIN("`,`",FALSE,$B$2:$F$2)&amp;"` ) VALUE (""" &amp; _xlfn.TEXTJOIN(""",""",FALSE,B74:F74) &amp; """);"</f>
        <v>INSERT `leaf_db`.`Order` ( `OrderID`,`CustomerID`,`OrderStatus`,`OrderDate`,`Comments` ) VALUE ("80000072","10000049","Shipped","2020/01/17","TrackNumber:591410003927");</v>
      </c>
      <c r="B74">
        <v>80000072</v>
      </c>
      <c r="C74">
        <v>10000049</v>
      </c>
      <c r="D74" t="str">
        <f>VLOOKUP(H74,$P$4:$Q$6,2)</f>
        <v>Shipped</v>
      </c>
      <c r="E74" s="1" t="s">
        <v>4935</v>
      </c>
      <c r="F74" t="str">
        <f>"TrackNumber:"&amp;TEXT(J74,0)</f>
        <v>TrackNumber:591410003927</v>
      </c>
      <c r="H74">
        <v>0.30747687909739851</v>
      </c>
      <c r="I74">
        <v>0.67964481565720447</v>
      </c>
      <c r="J74" s="5">
        <v>591410003927</v>
      </c>
      <c r="L74" s="1">
        <v>10000072</v>
      </c>
      <c r="M74">
        <f t="shared" ca="1" si="1"/>
        <v>3</v>
      </c>
      <c r="N74">
        <v>2</v>
      </c>
    </row>
    <row r="75" spans="1:14">
      <c r="A75" s="14" t="str">
        <f>"INSERT `leaf_db`.`"&amp;$A$2&amp;"` ( `" &amp; _xlfn.TEXTJOIN("`,`",FALSE,$B$2:$F$2)&amp;"` ) VALUE (""" &amp; _xlfn.TEXTJOIN(""",""",FALSE,B75:F75) &amp; """);"</f>
        <v>INSERT `leaf_db`.`Order` ( `OrderID`,`CustomerID`,`OrderStatus`,`OrderDate`,`Comments` ) VALUE ("80000073","10000051","Delivered","2019/11/14","");</v>
      </c>
      <c r="B75">
        <v>80000073</v>
      </c>
      <c r="C75">
        <v>10000051</v>
      </c>
      <c r="D75" t="str">
        <f>VLOOKUP(H75,$P$4:$Q$6,2)</f>
        <v>Delivered</v>
      </c>
      <c r="E75" s="1" t="s">
        <v>4964</v>
      </c>
      <c r="H75">
        <v>0.69984127646412619</v>
      </c>
      <c r="I75">
        <v>0.58253019917218007</v>
      </c>
      <c r="J75" s="5"/>
      <c r="L75" s="1">
        <v>10000073</v>
      </c>
      <c r="M75">
        <f t="shared" ca="1" si="1"/>
        <v>2</v>
      </c>
      <c r="N75">
        <v>0</v>
      </c>
    </row>
    <row r="76" spans="1:14">
      <c r="A76" s="14" t="str">
        <f>"INSERT `leaf_db`.`"&amp;$A$2&amp;"` ( `" &amp; _xlfn.TEXTJOIN("`,`",FALSE,$B$2:$F$2)&amp;"` ) VALUE (""" &amp; _xlfn.TEXTJOIN(""",""",FALSE,B76:F76) &amp; """);"</f>
        <v>INSERT `leaf_db`.`Order` ( `OrderID`,`CustomerID`,`OrderStatus`,`OrderDate`,`Comments` ) VALUE ("80000074","10000051","Delivered","2019/10/06","");</v>
      </c>
      <c r="B76">
        <v>80000074</v>
      </c>
      <c r="C76">
        <v>10000051</v>
      </c>
      <c r="D76" t="str">
        <f>VLOOKUP(H76,$P$4:$Q$6,2)</f>
        <v>Delivered</v>
      </c>
      <c r="E76" s="1" t="s">
        <v>4965</v>
      </c>
      <c r="H76">
        <v>0.41639366049011695</v>
      </c>
      <c r="I76">
        <v>0.87094924755715675</v>
      </c>
      <c r="J76" s="5"/>
      <c r="L76" s="1">
        <v>10000074</v>
      </c>
      <c r="M76">
        <f t="shared" ca="1" si="1"/>
        <v>0</v>
      </c>
      <c r="N76">
        <v>3</v>
      </c>
    </row>
    <row r="77" spans="1:14">
      <c r="A77" s="14" t="str">
        <f>"INSERT `leaf_db`.`"&amp;$A$2&amp;"` ( `" &amp; _xlfn.TEXTJOIN("`,`",FALSE,$B$2:$F$2)&amp;"` ) VALUE (""" &amp; _xlfn.TEXTJOIN(""",""",FALSE,B77:F77) &amp; """);"</f>
        <v>INSERT `leaf_db`.`Order` ( `OrderID`,`CustomerID`,`OrderStatus`,`OrderDate`,`Comments` ) VALUE ("80000075","10000051","Shipped","2020/01/11","Paypal, TrackNumber:227006984480");</v>
      </c>
      <c r="B77">
        <v>80000075</v>
      </c>
      <c r="C77">
        <v>10000051</v>
      </c>
      <c r="D77" t="str">
        <f>VLOOKUP(H77,$P$4:$Q$6,2)</f>
        <v>Shipped</v>
      </c>
      <c r="E77" s="1" t="s">
        <v>4962</v>
      </c>
      <c r="F77" t="str">
        <f>"Paypal, TrackNumber:"&amp;TEXT(J77, 0)</f>
        <v>Paypal, TrackNumber:227006984480</v>
      </c>
      <c r="H77">
        <v>0.16000065284934506</v>
      </c>
      <c r="I77">
        <v>0.40074187122290672</v>
      </c>
      <c r="J77" s="5">
        <v>227006984480</v>
      </c>
      <c r="L77" s="1">
        <v>10000075</v>
      </c>
      <c r="M77">
        <f t="shared" ca="1" si="1"/>
        <v>1</v>
      </c>
      <c r="N77">
        <v>3</v>
      </c>
    </row>
    <row r="78" spans="1:14">
      <c r="A78" s="14" t="str">
        <f>"INSERT `leaf_db`.`"&amp;$A$2&amp;"` ( `" &amp; _xlfn.TEXTJOIN("`,`",FALSE,$B$2:$F$2)&amp;"` ) VALUE (""" &amp; _xlfn.TEXTJOIN(""",""",FALSE,B78:F78) &amp; """);"</f>
        <v>INSERT `leaf_db`.`Order` ( `OrderID`,`CustomerID`,`OrderStatus`,`OrderDate`,`Comments` ) VALUE ("80000076","10000053","Delivered","2019/10/07","");</v>
      </c>
      <c r="B78">
        <v>80000076</v>
      </c>
      <c r="C78">
        <v>10000053</v>
      </c>
      <c r="D78" t="str">
        <f>VLOOKUP(H78,$P$4:$Q$6,2)</f>
        <v>Delivered</v>
      </c>
      <c r="E78" s="1" t="s">
        <v>4956</v>
      </c>
      <c r="H78">
        <v>0.75706030434669869</v>
      </c>
      <c r="I78">
        <v>0.53125168544879398</v>
      </c>
      <c r="J78" s="5"/>
      <c r="L78" s="1">
        <v>10000076</v>
      </c>
      <c r="M78">
        <f t="shared" ca="1" si="1"/>
        <v>3</v>
      </c>
      <c r="N78">
        <v>0</v>
      </c>
    </row>
    <row r="79" spans="1:14">
      <c r="A79" s="14" t="str">
        <f>"INSERT `leaf_db`.`"&amp;$A$2&amp;"` ( `" &amp; _xlfn.TEXTJOIN("`,`",FALSE,$B$2:$F$2)&amp;"` ) VALUE (""" &amp; _xlfn.TEXTJOIN(""",""",FALSE,B79:F79) &amp; """);"</f>
        <v>INSERT `leaf_db`.`Order` ( `OrderID`,`CustomerID`,`OrderStatus`,`OrderDate`,`Comments` ) VALUE ("80000077","10000053","Delivered","2019/12/30","");</v>
      </c>
      <c r="B79">
        <v>80000077</v>
      </c>
      <c r="C79">
        <v>10000053</v>
      </c>
      <c r="D79" t="str">
        <f>VLOOKUP(H79,$P$4:$Q$6,2)</f>
        <v>Delivered</v>
      </c>
      <c r="E79" s="1" t="s">
        <v>4957</v>
      </c>
      <c r="H79">
        <v>0.77860389359760895</v>
      </c>
      <c r="I79">
        <v>0.96399033224289821</v>
      </c>
      <c r="J79" s="5"/>
      <c r="L79" s="1">
        <v>10000077</v>
      </c>
      <c r="M79">
        <f t="shared" ca="1" si="1"/>
        <v>1</v>
      </c>
      <c r="N79">
        <v>3</v>
      </c>
    </row>
    <row r="80" spans="1:14">
      <c r="A80" s="14" t="str">
        <f>"INSERT `leaf_db`.`"&amp;$A$2&amp;"` ( `" &amp; _xlfn.TEXTJOIN("`,`",FALSE,$B$2:$F$2)&amp;"` ) VALUE (""" &amp; _xlfn.TEXTJOIN(""",""",FALSE,B80:F80) &amp; """);"</f>
        <v>INSERT `leaf_db`.`Order` ( `OrderID`,`CustomerID`,`OrderStatus`,`OrderDate`,`Comments` ) VALUE ("80000078","10000053","Delivered","2019/10/31","");</v>
      </c>
      <c r="B80">
        <v>80000078</v>
      </c>
      <c r="C80">
        <v>10000053</v>
      </c>
      <c r="D80" t="str">
        <f>VLOOKUP(H80,$P$4:$Q$6,2)</f>
        <v>Delivered</v>
      </c>
      <c r="E80" s="1" t="s">
        <v>4966</v>
      </c>
      <c r="H80">
        <v>0.47465369726099693</v>
      </c>
      <c r="I80">
        <v>0.95362142619743884</v>
      </c>
      <c r="J80" s="5"/>
      <c r="L80" s="1">
        <v>10000078</v>
      </c>
      <c r="M80">
        <f t="shared" ca="1" si="1"/>
        <v>1</v>
      </c>
      <c r="N80">
        <v>1</v>
      </c>
    </row>
    <row r="81" spans="1:14">
      <c r="A81" s="14" t="str">
        <f>"INSERT `leaf_db`.`"&amp;$A$2&amp;"` ( `" &amp; _xlfn.TEXTJOIN("`,`",FALSE,$B$2:$F$2)&amp;"` ) VALUE (""" &amp; _xlfn.TEXTJOIN(""",""",FALSE,B81:F81) &amp; """);"</f>
        <v>INSERT `leaf_db`.`Order` ( `OrderID`,`CustomerID`,`OrderStatus`,`OrderDate`,`Comments` ) VALUE ("80000079","10000054","Shipped","2020/01/21","TrackNumber:871985069057");</v>
      </c>
      <c r="B81">
        <v>80000079</v>
      </c>
      <c r="C81">
        <v>10000054</v>
      </c>
      <c r="D81" t="str">
        <f>VLOOKUP(H81,$P$4:$Q$6,2)</f>
        <v>Shipped</v>
      </c>
      <c r="E81" s="1" t="s">
        <v>4943</v>
      </c>
      <c r="F81" t="str">
        <f>"TrackNumber:"&amp;TEXT(J81,0)</f>
        <v>TrackNumber:871985069057</v>
      </c>
      <c r="H81">
        <v>0.10460621639271772</v>
      </c>
      <c r="I81">
        <v>0.74781933775867326</v>
      </c>
      <c r="J81" s="5">
        <v>871985069057</v>
      </c>
      <c r="L81" s="1">
        <v>10000079</v>
      </c>
      <c r="M81">
        <f t="shared" ca="1" si="1"/>
        <v>1</v>
      </c>
      <c r="N81">
        <v>2</v>
      </c>
    </row>
    <row r="82" spans="1:14">
      <c r="A82" s="14" t="str">
        <f>"INSERT `leaf_db`.`"&amp;$A$2&amp;"` ( `" &amp; _xlfn.TEXTJOIN("`,`",FALSE,$B$2:$F$2)&amp;"` ) VALUE (""" &amp; _xlfn.TEXTJOIN(""",""",FALSE,B82:F82) &amp; """);"</f>
        <v>INSERT `leaf_db`.`Order` ( `OrderID`,`CustomerID`,`OrderStatus`,`OrderDate`,`Comments` ) VALUE ("80000080","10000054","Shipped","2020/01/07","TrackNumber:428768263611");</v>
      </c>
      <c r="B82">
        <v>80000080</v>
      </c>
      <c r="C82">
        <v>10000054</v>
      </c>
      <c r="D82" t="str">
        <f>VLOOKUP(H82,$P$4:$Q$6,2)</f>
        <v>Shipped</v>
      </c>
      <c r="E82" s="1" t="s">
        <v>4967</v>
      </c>
      <c r="F82" t="str">
        <f>"TrackNumber:"&amp;TEXT(J82,0)</f>
        <v>TrackNumber:428768263611</v>
      </c>
      <c r="H82">
        <v>0.19836190731835435</v>
      </c>
      <c r="I82">
        <v>0.81662770521073602</v>
      </c>
      <c r="J82" s="5">
        <v>428768263611</v>
      </c>
      <c r="L82" s="1">
        <v>10000080</v>
      </c>
      <c r="M82">
        <f t="shared" ca="1" si="1"/>
        <v>2</v>
      </c>
      <c r="N82">
        <v>2</v>
      </c>
    </row>
    <row r="83" spans="1:14">
      <c r="A83" s="14" t="str">
        <f>"INSERT `leaf_db`.`"&amp;$A$2&amp;"` ( `" &amp; _xlfn.TEXTJOIN("`,`",FALSE,$B$2:$F$2)&amp;"` ) VALUE (""" &amp; _xlfn.TEXTJOIN(""",""",FALSE,B83:F83) &amp; """);"</f>
        <v>INSERT `leaf_db`.`Order` ( `OrderID`,`CustomerID`,`OrderStatus`,`OrderDate`,`Comments` ) VALUE ("80000081","10000054","Shipped","2020/01/14","Paypal, TrackNumber:243221110186");</v>
      </c>
      <c r="B83">
        <v>80000081</v>
      </c>
      <c r="C83">
        <v>10000054</v>
      </c>
      <c r="D83" t="str">
        <f>VLOOKUP(H83,$P$4:$Q$6,2)</f>
        <v>Shipped</v>
      </c>
      <c r="E83" s="1" t="s">
        <v>4968</v>
      </c>
      <c r="F83" t="str">
        <f>"Paypal, TrackNumber:"&amp;TEXT(J83, 0)</f>
        <v>Paypal, TrackNumber:243221110186</v>
      </c>
      <c r="H83">
        <v>0.33184711032326264</v>
      </c>
      <c r="I83">
        <v>0.16780935069990532</v>
      </c>
      <c r="J83" s="5">
        <v>243221110186</v>
      </c>
      <c r="L83" s="1">
        <v>10000081</v>
      </c>
      <c r="M83">
        <f t="shared" ca="1" si="1"/>
        <v>1</v>
      </c>
      <c r="N83">
        <v>1</v>
      </c>
    </row>
    <row r="84" spans="1:14">
      <c r="A84" s="14" t="str">
        <f>"INSERT `leaf_db`.`"&amp;$A$2&amp;"` ( `" &amp; _xlfn.TEXTJOIN("`,`",FALSE,$B$2:$F$2)&amp;"` ) VALUE (""" &amp; _xlfn.TEXTJOIN(""",""",FALSE,B84:F84) &amp; """);"</f>
        <v>INSERT `leaf_db`.`Order` ( `OrderID`,`CustomerID`,`OrderStatus`,`OrderDate`,`Comments` ) VALUE ("80000082","10000055","Delivered","2019/08/27","Paypal");</v>
      </c>
      <c r="B84">
        <v>80000082</v>
      </c>
      <c r="C84">
        <v>10000055</v>
      </c>
      <c r="D84" t="str">
        <f>VLOOKUP(H84,$P$4:$Q$6,2)</f>
        <v>Delivered</v>
      </c>
      <c r="E84" s="1" t="s">
        <v>4969</v>
      </c>
      <c r="F84" t="s">
        <v>5005</v>
      </c>
      <c r="H84">
        <v>0.8883311411155993</v>
      </c>
      <c r="I84">
        <v>0.38330717665860681</v>
      </c>
      <c r="J84" s="5"/>
      <c r="L84" s="1">
        <v>10000082</v>
      </c>
      <c r="M84">
        <f t="shared" ca="1" si="1"/>
        <v>1</v>
      </c>
      <c r="N84">
        <v>2</v>
      </c>
    </row>
    <row r="85" spans="1:14">
      <c r="A85" s="14" t="str">
        <f>"INSERT `leaf_db`.`"&amp;$A$2&amp;"` ( `" &amp; _xlfn.TEXTJOIN("`,`",FALSE,$B$2:$F$2)&amp;"` ) VALUE (""" &amp; _xlfn.TEXTJOIN(""",""",FALSE,B85:F85) &amp; """);"</f>
        <v>INSERT `leaf_db`.`Order` ( `OrderID`,`CustomerID`,`OrderStatus`,`OrderDate`,`Comments` ) VALUE ("80000083","10000055","Delivered","2019/12/30","Paypal");</v>
      </c>
      <c r="B85">
        <v>80000083</v>
      </c>
      <c r="C85">
        <v>10000055</v>
      </c>
      <c r="D85" t="str">
        <f>VLOOKUP(H85,$P$4:$Q$6,2)</f>
        <v>Delivered</v>
      </c>
      <c r="E85" s="1" t="s">
        <v>4957</v>
      </c>
      <c r="F85" t="s">
        <v>5005</v>
      </c>
      <c r="H85">
        <v>0.42453262688771143</v>
      </c>
      <c r="I85">
        <v>0.37642834170219253</v>
      </c>
      <c r="J85" s="5"/>
      <c r="L85" s="1">
        <v>10000083</v>
      </c>
      <c r="M85">
        <f t="shared" ca="1" si="1"/>
        <v>0</v>
      </c>
      <c r="N85">
        <v>0</v>
      </c>
    </row>
    <row r="86" spans="1:14">
      <c r="A86" s="14" t="str">
        <f>"INSERT `leaf_db`.`"&amp;$A$2&amp;"` ( `" &amp; _xlfn.TEXTJOIN("`,`",FALSE,$B$2:$F$2)&amp;"` ) VALUE (""" &amp; _xlfn.TEXTJOIN(""",""",FALSE,B86:F86) &amp; """);"</f>
        <v>INSERT `leaf_db`.`Order` ( `OrderID`,`CustomerID`,`OrderStatus`,`OrderDate`,`Comments` ) VALUE ("80000084","10000055","Shipped","2020/01/10","Credit, TrackNumber:254675403361");</v>
      </c>
      <c r="B86">
        <v>80000084</v>
      </c>
      <c r="C86">
        <v>10000055</v>
      </c>
      <c r="D86" t="str">
        <f>VLOOKUP(H86,$P$4:$Q$6,2)</f>
        <v>Shipped</v>
      </c>
      <c r="E86" s="1" t="s">
        <v>4970</v>
      </c>
      <c r="F86" t="str">
        <f>"Credit, TrackNumber:"&amp;TEXT(J86, 0)</f>
        <v>Credit, TrackNumber:254675403361</v>
      </c>
      <c r="H86">
        <v>0.39497259708850418</v>
      </c>
      <c r="I86">
        <v>0.14545548255890528</v>
      </c>
      <c r="J86" s="5">
        <v>254675403361</v>
      </c>
      <c r="L86" s="1">
        <v>10000084</v>
      </c>
      <c r="M86">
        <f t="shared" ca="1" si="1"/>
        <v>3</v>
      </c>
      <c r="N86">
        <v>2</v>
      </c>
    </row>
    <row r="87" spans="1:14">
      <c r="A87" s="14" t="str">
        <f>"INSERT `leaf_db`.`"&amp;$A$2&amp;"` ( `" &amp; _xlfn.TEXTJOIN("`,`",FALSE,$B$2:$F$2)&amp;"` ) VALUE (""" &amp; _xlfn.TEXTJOIN(""",""",FALSE,B87:F87) &amp; """);"</f>
        <v>INSERT `leaf_db`.`Order` ( `OrderID`,`CustomerID`,`OrderStatus`,`OrderDate`,`Comments` ) VALUE ("80000085","10000056","Delivered","2019/08/10","Paypal");</v>
      </c>
      <c r="B87">
        <v>80000085</v>
      </c>
      <c r="C87">
        <v>10000056</v>
      </c>
      <c r="D87" t="str">
        <f>VLOOKUP(H87,$P$4:$Q$6,2)</f>
        <v>Delivered</v>
      </c>
      <c r="E87" s="1" t="s">
        <v>4954</v>
      </c>
      <c r="F87" t="s">
        <v>5005</v>
      </c>
      <c r="H87">
        <v>0.58336734923450084</v>
      </c>
      <c r="I87">
        <v>0.35567578899889962</v>
      </c>
      <c r="J87" s="5"/>
      <c r="L87" s="1">
        <v>10000085</v>
      </c>
      <c r="M87">
        <f t="shared" ca="1" si="1"/>
        <v>1</v>
      </c>
      <c r="N87">
        <v>1</v>
      </c>
    </row>
    <row r="88" spans="1:14">
      <c r="A88" s="14" t="str">
        <f>"INSERT `leaf_db`.`"&amp;$A$2&amp;"` ( `" &amp; _xlfn.TEXTJOIN("`,`",FALSE,$B$2:$F$2)&amp;"` ) VALUE (""" &amp; _xlfn.TEXTJOIN(""",""",FALSE,B88:F88) &amp; """);"</f>
        <v>INSERT `leaf_db`.`Order` ( `OrderID`,`CustomerID`,`OrderStatus`,`OrderDate`,`Comments` ) VALUE ("80000086","10000056","Delivered","2019/09/17","");</v>
      </c>
      <c r="B88">
        <v>80000086</v>
      </c>
      <c r="C88">
        <v>10000056</v>
      </c>
      <c r="D88" t="str">
        <f>VLOOKUP(H88,$P$4:$Q$6,2)</f>
        <v>Delivered</v>
      </c>
      <c r="E88" s="1" t="s">
        <v>4925</v>
      </c>
      <c r="H88">
        <v>0.73381317764971166</v>
      </c>
      <c r="I88">
        <v>0.72894161820206382</v>
      </c>
      <c r="J88" s="5"/>
      <c r="L88" s="1">
        <v>10000086</v>
      </c>
      <c r="M88">
        <f t="shared" ca="1" si="1"/>
        <v>0</v>
      </c>
      <c r="N88">
        <v>3</v>
      </c>
    </row>
    <row r="89" spans="1:14">
      <c r="A89" s="14" t="str">
        <f>"INSERT `leaf_db`.`"&amp;$A$2&amp;"` ( `" &amp; _xlfn.TEXTJOIN("`,`",FALSE,$B$2:$F$2)&amp;"` ) VALUE (""" &amp; _xlfn.TEXTJOIN(""",""",FALSE,B89:F89) &amp; """);"</f>
        <v>INSERT `leaf_db`.`Order` ( `OrderID`,`CustomerID`,`OrderStatus`,`OrderDate`,`Comments` ) VALUE ("80000087","10000056","Delivered","2019/08/08","");</v>
      </c>
      <c r="B89">
        <v>80000087</v>
      </c>
      <c r="C89">
        <v>10000056</v>
      </c>
      <c r="D89" t="str">
        <f>VLOOKUP(H89,$P$4:$Q$6,2)</f>
        <v>Delivered</v>
      </c>
      <c r="E89" s="1" t="s">
        <v>4921</v>
      </c>
      <c r="H89">
        <v>0.91507093678995077</v>
      </c>
      <c r="I89">
        <v>0.44055494029827336</v>
      </c>
      <c r="J89" s="5"/>
      <c r="L89" s="1">
        <v>10000087</v>
      </c>
      <c r="M89">
        <f t="shared" ca="1" si="1"/>
        <v>1</v>
      </c>
      <c r="N89">
        <v>0</v>
      </c>
    </row>
    <row r="90" spans="1:14">
      <c r="A90" s="14" t="str">
        <f>"INSERT `leaf_db`.`"&amp;$A$2&amp;"` ( `" &amp; _xlfn.TEXTJOIN("`,`",FALSE,$B$2:$F$2)&amp;"` ) VALUE (""" &amp; _xlfn.TEXTJOIN(""",""",FALSE,B90:F90) &amp; """);"</f>
        <v>INSERT `leaf_db`.`Order` ( `OrderID`,`CustomerID`,`OrderStatus`,`OrderDate`,`Comments` ) VALUE ("80000088","10000057","Delivered","2019/12/22","");</v>
      </c>
      <c r="B90">
        <v>80000088</v>
      </c>
      <c r="C90">
        <v>10000057</v>
      </c>
      <c r="D90" t="str">
        <f>VLOOKUP(H90,$P$4:$Q$6,2)</f>
        <v>Delivered</v>
      </c>
      <c r="E90" s="1" t="s">
        <v>4971</v>
      </c>
      <c r="H90">
        <v>0.445370596588199</v>
      </c>
      <c r="I90">
        <v>0.81154461731288208</v>
      </c>
      <c r="J90" s="5"/>
      <c r="L90" s="1">
        <v>10000088</v>
      </c>
      <c r="M90">
        <f t="shared" ca="1" si="1"/>
        <v>1</v>
      </c>
      <c r="N90">
        <v>2</v>
      </c>
    </row>
    <row r="91" spans="1:14">
      <c r="A91" s="14" t="str">
        <f>"INSERT `leaf_db`.`"&amp;$A$2&amp;"` ( `" &amp; _xlfn.TEXTJOIN("`,`",FALSE,$B$2:$F$2)&amp;"` ) VALUE (""" &amp; _xlfn.TEXTJOIN(""",""",FALSE,B91:F91) &amp; """);"</f>
        <v>INSERT `leaf_db`.`Order` ( `OrderID`,`CustomerID`,`OrderStatus`,`OrderDate`,`Comments` ) VALUE ("80000089","10000058","Delivered","2019/12/02","");</v>
      </c>
      <c r="B91">
        <v>80000089</v>
      </c>
      <c r="C91">
        <v>10000058</v>
      </c>
      <c r="D91" t="str">
        <f>VLOOKUP(H91,$P$4:$Q$6,2)</f>
        <v>Delivered</v>
      </c>
      <c r="E91" s="1" t="s">
        <v>4949</v>
      </c>
      <c r="H91">
        <v>0.81997966676986689</v>
      </c>
      <c r="I91">
        <v>0.89364880893041809</v>
      </c>
      <c r="J91" s="5"/>
      <c r="L91" s="1">
        <v>10000089</v>
      </c>
      <c r="M91">
        <f t="shared" ca="1" si="1"/>
        <v>2</v>
      </c>
      <c r="N91">
        <v>0</v>
      </c>
    </row>
    <row r="92" spans="1:14">
      <c r="A92" s="14" t="str">
        <f>"INSERT `leaf_db`.`"&amp;$A$2&amp;"` ( `" &amp; _xlfn.TEXTJOIN("`,`",FALSE,$B$2:$F$2)&amp;"` ) VALUE (""" &amp; _xlfn.TEXTJOIN(""",""",FALSE,B92:F92) &amp; """);"</f>
        <v>INSERT `leaf_db`.`Order` ( `OrderID`,`CustomerID`,`OrderStatus`,`OrderDate`,`Comments` ) VALUE ("80000090","10000058","Delivered","2019/08/15","Paypal");</v>
      </c>
      <c r="B92">
        <v>80000090</v>
      </c>
      <c r="C92">
        <v>10000058</v>
      </c>
      <c r="D92" t="str">
        <f>VLOOKUP(H92,$P$4:$Q$6,2)</f>
        <v>Delivered</v>
      </c>
      <c r="E92" s="1" t="s">
        <v>4917</v>
      </c>
      <c r="F92" t="s">
        <v>5005</v>
      </c>
      <c r="H92">
        <v>0.46547077313895424</v>
      </c>
      <c r="I92">
        <v>0.26599884408970109</v>
      </c>
      <c r="J92" s="5"/>
      <c r="L92" s="1">
        <v>10000090</v>
      </c>
      <c r="M92">
        <f t="shared" ca="1" si="1"/>
        <v>0</v>
      </c>
      <c r="N92">
        <v>2</v>
      </c>
    </row>
    <row r="93" spans="1:14">
      <c r="A93" s="14" t="str">
        <f>"INSERT `leaf_db`.`"&amp;$A$2&amp;"` ( `" &amp; _xlfn.TEXTJOIN("`,`",FALSE,$B$2:$F$2)&amp;"` ) VALUE (""" &amp; _xlfn.TEXTJOIN(""",""",FALSE,B93:F93) &amp; """);"</f>
        <v>INSERT `leaf_db`.`Order` ( `OrderID`,`CustomerID`,`OrderStatus`,`OrderDate`,`Comments` ) VALUE ("80000091","10000058","Delivered","2019/08/08","Paypal");</v>
      </c>
      <c r="B93">
        <v>80000091</v>
      </c>
      <c r="C93">
        <v>10000058</v>
      </c>
      <c r="D93" t="str">
        <f>VLOOKUP(H93,$P$4:$Q$6,2)</f>
        <v>Delivered</v>
      </c>
      <c r="E93" s="1" t="s">
        <v>4921</v>
      </c>
      <c r="F93" t="s">
        <v>5005</v>
      </c>
      <c r="H93">
        <v>0.84346030432645036</v>
      </c>
      <c r="I93">
        <v>0.31325001328181112</v>
      </c>
      <c r="J93" s="5"/>
      <c r="L93" s="1">
        <v>10000091</v>
      </c>
      <c r="M93">
        <f t="shared" ca="1" si="1"/>
        <v>0</v>
      </c>
      <c r="N93">
        <v>0</v>
      </c>
    </row>
    <row r="94" spans="1:14">
      <c r="A94" s="14" t="str">
        <f>"INSERT `leaf_db`.`"&amp;$A$2&amp;"` ( `" &amp; _xlfn.TEXTJOIN("`,`",FALSE,$B$2:$F$2)&amp;"` ) VALUE (""" &amp; _xlfn.TEXTJOIN(""",""",FALSE,B94:F94) &amp; """);"</f>
        <v>INSERT `leaf_db`.`Order` ( `OrderID`,`CustomerID`,`OrderStatus`,`OrderDate`,`Comments` ) VALUE ("80000092","10000060","Shipped","2020/01/15","Paypal, TrackNumber:100519094132");</v>
      </c>
      <c r="B94">
        <v>80000092</v>
      </c>
      <c r="C94">
        <v>10000060</v>
      </c>
      <c r="D94" t="str">
        <f>VLOOKUP(H94,$P$4:$Q$6,2)</f>
        <v>Shipped</v>
      </c>
      <c r="E94" s="1" t="s">
        <v>4928</v>
      </c>
      <c r="F94" t="str">
        <f>"Paypal, TrackNumber:"&amp;TEXT(J94, 0)</f>
        <v>Paypal, TrackNumber:100519094132</v>
      </c>
      <c r="H94">
        <v>0.1420250911709926</v>
      </c>
      <c r="I94">
        <v>0.31383195420881882</v>
      </c>
      <c r="J94" s="5">
        <v>100519094132</v>
      </c>
      <c r="L94" s="1">
        <v>10000092</v>
      </c>
      <c r="M94">
        <f t="shared" ca="1" si="1"/>
        <v>0</v>
      </c>
      <c r="N94">
        <v>3</v>
      </c>
    </row>
    <row r="95" spans="1:14">
      <c r="A95" s="14" t="str">
        <f>"INSERT `leaf_db`.`"&amp;$A$2&amp;"` ( `" &amp; _xlfn.TEXTJOIN("`,`",FALSE,$B$2:$F$2)&amp;"` ) VALUE (""" &amp; _xlfn.TEXTJOIN(""",""",FALSE,B95:F95) &amp; """);"</f>
        <v>INSERT `leaf_db`.`Order` ( `OrderID`,`CustomerID`,`OrderStatus`,`OrderDate`,`Comments` ) VALUE ("80000093","10000060","Delivered","2019/10/19","");</v>
      </c>
      <c r="B95">
        <v>80000093</v>
      </c>
      <c r="C95">
        <v>10000060</v>
      </c>
      <c r="D95" t="str">
        <f>VLOOKUP(H95,$P$4:$Q$6,2)</f>
        <v>Delivered</v>
      </c>
      <c r="E95" s="1" t="s">
        <v>4963</v>
      </c>
      <c r="H95">
        <v>0.60736823302489129</v>
      </c>
      <c r="I95">
        <v>0.96501061304635127</v>
      </c>
      <c r="J95" s="5"/>
      <c r="L95" s="1">
        <v>10000093</v>
      </c>
      <c r="M95">
        <f t="shared" ca="1" si="1"/>
        <v>3</v>
      </c>
      <c r="N95">
        <v>3</v>
      </c>
    </row>
    <row r="96" spans="1:14">
      <c r="A96" s="14" t="str">
        <f>"INSERT `leaf_db`.`"&amp;$A$2&amp;"` ( `" &amp; _xlfn.TEXTJOIN("`,`",FALSE,$B$2:$F$2)&amp;"` ) VALUE (""" &amp; _xlfn.TEXTJOIN(""",""",FALSE,B96:F96) &amp; """);"</f>
        <v>INSERT `leaf_db`.`Order` ( `OrderID`,`CustomerID`,`OrderStatus`,`OrderDate`,`Comments` ) VALUE ("80000094","10000060","Delivered","2019/11/17","Paypal");</v>
      </c>
      <c r="B96">
        <v>80000094</v>
      </c>
      <c r="C96">
        <v>10000060</v>
      </c>
      <c r="D96" t="str">
        <f>VLOOKUP(H96,$P$4:$Q$6,2)</f>
        <v>Delivered</v>
      </c>
      <c r="E96" s="1" t="s">
        <v>4924</v>
      </c>
      <c r="F96" t="s">
        <v>5005</v>
      </c>
      <c r="H96">
        <v>0.58428194940079359</v>
      </c>
      <c r="I96">
        <v>0.40521766269489545</v>
      </c>
      <c r="J96" s="5"/>
      <c r="L96" s="1">
        <v>10000094</v>
      </c>
      <c r="M96">
        <f t="shared" ca="1" si="1"/>
        <v>1</v>
      </c>
      <c r="N96">
        <v>1</v>
      </c>
    </row>
    <row r="97" spans="1:14">
      <c r="A97" s="14" t="str">
        <f>"INSERT `leaf_db`.`"&amp;$A$2&amp;"` ( `" &amp; _xlfn.TEXTJOIN("`,`",FALSE,$B$2:$F$2)&amp;"` ) VALUE (""" &amp; _xlfn.TEXTJOIN(""",""",FALSE,B97:F97) &amp; """);"</f>
        <v>INSERT `leaf_db`.`Order` ( `OrderID`,`CustomerID`,`OrderStatus`,`OrderDate`,`Comments` ) VALUE ("80000095","10000062","Delivered","2019/09/10","");</v>
      </c>
      <c r="B97">
        <v>80000095</v>
      </c>
      <c r="C97">
        <v>10000062</v>
      </c>
      <c r="D97" t="str">
        <f>VLOOKUP(H97,$P$4:$Q$6,2)</f>
        <v>Delivered</v>
      </c>
      <c r="E97" s="1" t="s">
        <v>4972</v>
      </c>
      <c r="H97">
        <v>0.72832280297356122</v>
      </c>
      <c r="I97">
        <v>0.61485829272490866</v>
      </c>
      <c r="J97" s="5"/>
      <c r="L97" s="1">
        <v>10000095</v>
      </c>
      <c r="M97">
        <f t="shared" ca="1" si="1"/>
        <v>0</v>
      </c>
      <c r="N97">
        <v>2</v>
      </c>
    </row>
    <row r="98" spans="1:14">
      <c r="A98" s="14" t="str">
        <f>"INSERT `leaf_db`.`"&amp;$A$2&amp;"` ( `" &amp; _xlfn.TEXTJOIN("`,`",FALSE,$B$2:$F$2)&amp;"` ) VALUE (""" &amp; _xlfn.TEXTJOIN(""",""",FALSE,B98:F98) &amp; """);"</f>
        <v>INSERT `leaf_db`.`Order` ( `OrderID`,`CustomerID`,`OrderStatus`,`OrderDate`,`Comments` ) VALUE ("80000096","10000062","Delivered","2019/08/26","Paypal");</v>
      </c>
      <c r="B98">
        <v>80000096</v>
      </c>
      <c r="C98">
        <v>10000062</v>
      </c>
      <c r="D98" t="str">
        <f>VLOOKUP(H98,$P$4:$Q$6,2)</f>
        <v>Delivered</v>
      </c>
      <c r="E98" s="1" t="s">
        <v>4918</v>
      </c>
      <c r="F98" t="s">
        <v>5005</v>
      </c>
      <c r="H98">
        <v>0.73121922069845879</v>
      </c>
      <c r="I98">
        <v>0.38483198579742972</v>
      </c>
      <c r="J98" s="5"/>
      <c r="L98" s="1">
        <v>10000096</v>
      </c>
      <c r="M98">
        <f t="shared" ca="1" si="1"/>
        <v>3</v>
      </c>
      <c r="N98">
        <v>1</v>
      </c>
    </row>
    <row r="99" spans="1:14">
      <c r="A99" s="14" t="str">
        <f>"INSERT `leaf_db`.`"&amp;$A$2&amp;"` ( `" &amp; _xlfn.TEXTJOIN("`,`",FALSE,$B$2:$F$2)&amp;"` ) VALUE (""" &amp; _xlfn.TEXTJOIN(""",""",FALSE,B99:F99) &amp; """);"</f>
        <v>INSERT `leaf_db`.`Order` ( `OrderID`,`CustomerID`,`OrderStatus`,`OrderDate`,`Comments` ) VALUE ("80000097","10000062","Shipped","2020/01/19","Credit, TrackNumber:843037933264");</v>
      </c>
      <c r="B99">
        <v>80000097</v>
      </c>
      <c r="C99">
        <v>10000062</v>
      </c>
      <c r="D99" t="str">
        <f>VLOOKUP(H99,$P$4:$Q$6,2)</f>
        <v>Shipped</v>
      </c>
      <c r="E99" s="1" t="s">
        <v>4930</v>
      </c>
      <c r="F99" t="str">
        <f>"Credit, TrackNumber:"&amp;TEXT(J99, 0)</f>
        <v>Credit, TrackNumber:843037933264</v>
      </c>
      <c r="H99">
        <v>0.34555599798288461</v>
      </c>
      <c r="I99">
        <v>4.9730186616485539E-2</v>
      </c>
      <c r="J99" s="5">
        <v>843037933264</v>
      </c>
      <c r="L99" s="1">
        <v>10000097</v>
      </c>
      <c r="M99">
        <f t="shared" ca="1" si="1"/>
        <v>2</v>
      </c>
      <c r="N99">
        <v>0</v>
      </c>
    </row>
    <row r="100" spans="1:14">
      <c r="A100" s="14" t="str">
        <f>"INSERT `leaf_db`.`"&amp;$A$2&amp;"` ( `" &amp; _xlfn.TEXTJOIN("`,`",FALSE,$B$2:$F$2)&amp;"` ) VALUE (""" &amp; _xlfn.TEXTJOIN(""",""",FALSE,B100:F100) &amp; """);"</f>
        <v>INSERT `leaf_db`.`Order` ( `OrderID`,`CustomerID`,`OrderStatus`,`OrderDate`,`Comments` ) VALUE ("80000098","10000063","Delivered","2019/12/19","");</v>
      </c>
      <c r="B100">
        <v>80000098</v>
      </c>
      <c r="C100">
        <v>10000063</v>
      </c>
      <c r="D100" t="str">
        <f>VLOOKUP(H100,$P$4:$Q$6,2)</f>
        <v>Delivered</v>
      </c>
      <c r="E100" s="1" t="s">
        <v>4973</v>
      </c>
      <c r="H100">
        <v>0.81929577981380997</v>
      </c>
      <c r="I100">
        <v>0.75037346351009393</v>
      </c>
      <c r="J100" s="5"/>
      <c r="L100" s="1">
        <v>10000098</v>
      </c>
      <c r="M100">
        <f t="shared" ca="1" si="1"/>
        <v>2</v>
      </c>
      <c r="N100">
        <v>2</v>
      </c>
    </row>
    <row r="101" spans="1:14">
      <c r="A101" s="14" t="str">
        <f>"INSERT `leaf_db`.`"&amp;$A$2&amp;"` ( `" &amp; _xlfn.TEXTJOIN("`,`",FALSE,$B$2:$F$2)&amp;"` ) VALUE (""" &amp; _xlfn.TEXTJOIN(""",""",FALSE,B101:F101) &amp; """);"</f>
        <v>INSERT `leaf_db`.`Order` ( `OrderID`,`CustomerID`,`OrderStatus`,`OrderDate`,`Comments` ) VALUE ("80000099","10000063","Delivered","2019/12/11","");</v>
      </c>
      <c r="B101">
        <v>80000099</v>
      </c>
      <c r="C101">
        <v>10000063</v>
      </c>
      <c r="D101" t="str">
        <f>VLOOKUP(H101,$P$4:$Q$6,2)</f>
        <v>Delivered</v>
      </c>
      <c r="E101" s="1" t="s">
        <v>4920</v>
      </c>
      <c r="H101">
        <v>0.66899425175702287</v>
      </c>
      <c r="I101">
        <v>0.51146360304251748</v>
      </c>
      <c r="J101" s="5"/>
      <c r="L101" s="1">
        <v>10000099</v>
      </c>
      <c r="M101">
        <f t="shared" ca="1" si="1"/>
        <v>3</v>
      </c>
      <c r="N101">
        <v>0</v>
      </c>
    </row>
    <row r="102" spans="1:14">
      <c r="A102" s="14" t="str">
        <f>"INSERT `leaf_db`.`"&amp;$A$2&amp;"` ( `" &amp; _xlfn.TEXTJOIN("`,`",FALSE,$B$2:$F$2)&amp;"` ) VALUE (""" &amp; _xlfn.TEXTJOIN(""",""",FALSE,B102:F102) &amp; """);"</f>
        <v>INSERT `leaf_db`.`Order` ( `OrderID`,`CustomerID`,`OrderStatus`,`OrderDate`,`Comments` ) VALUE ("80000100","10000064","Delivered","2019/10/20","Paypal");</v>
      </c>
      <c r="B102">
        <v>80000100</v>
      </c>
      <c r="C102">
        <v>10000064</v>
      </c>
      <c r="D102" t="str">
        <f>VLOOKUP(H102,$P$4:$Q$6,2)</f>
        <v>Delivered</v>
      </c>
      <c r="E102" s="1" t="s">
        <v>4974</v>
      </c>
      <c r="F102" t="s">
        <v>5005</v>
      </c>
      <c r="H102">
        <v>0.60738212763749144</v>
      </c>
      <c r="I102">
        <v>0.28023105530842596</v>
      </c>
      <c r="J102" s="5"/>
      <c r="L102" s="1">
        <v>10000100</v>
      </c>
      <c r="M102">
        <f t="shared" ca="1" si="1"/>
        <v>3</v>
      </c>
      <c r="N102">
        <v>1</v>
      </c>
    </row>
    <row r="103" spans="1:14">
      <c r="A103" s="14" t="str">
        <f>"INSERT `leaf_db`.`"&amp;$A$2&amp;"` ( `" &amp; _xlfn.TEXTJOIN("`,`",FALSE,$B$2:$F$2)&amp;"` ) VALUE (""" &amp; _xlfn.TEXTJOIN(""",""",FALSE,B103:F103) &amp; """);"</f>
        <v>INSERT `leaf_db`.`Order` ( `OrderID`,`CustomerID`,`OrderStatus`,`OrderDate`,`Comments` ) VALUE ("80000101","10000064","Ordered","2020/01/24","");</v>
      </c>
      <c r="B103">
        <v>80000101</v>
      </c>
      <c r="C103">
        <v>10000064</v>
      </c>
      <c r="D103" t="str">
        <f>VLOOKUP(H103,$P$4:$Q$6,2)</f>
        <v>Ordered</v>
      </c>
      <c r="E103" s="1" t="s">
        <v>4916</v>
      </c>
      <c r="H103">
        <v>3.1243203948108089E-3</v>
      </c>
      <c r="I103">
        <v>0.63207910083621643</v>
      </c>
      <c r="J103" s="5"/>
    </row>
    <row r="104" spans="1:14">
      <c r="A104" s="14" t="str">
        <f>"INSERT `leaf_db`.`"&amp;$A$2&amp;"` ( `" &amp; _xlfn.TEXTJOIN("`,`",FALSE,$B$2:$F$2)&amp;"` ) VALUE (""" &amp; _xlfn.TEXTJOIN(""",""",FALSE,B104:F104) &amp; """);"</f>
        <v>INSERT `leaf_db`.`Order` ( `OrderID`,`CustomerID`,`OrderStatus`,`OrderDate`,`Comments` ) VALUE ("80000102","10000064","Delivered","2019/10/26","Paypal");</v>
      </c>
      <c r="B104">
        <v>80000102</v>
      </c>
      <c r="C104">
        <v>10000064</v>
      </c>
      <c r="D104" t="str">
        <f>VLOOKUP(H104,$P$4:$Q$6,2)</f>
        <v>Delivered</v>
      </c>
      <c r="E104" s="1" t="s">
        <v>4975</v>
      </c>
      <c r="F104" t="s">
        <v>5005</v>
      </c>
      <c r="H104">
        <v>0.85314825950217366</v>
      </c>
      <c r="I104">
        <v>0.43911321795116576</v>
      </c>
      <c r="J104" s="5"/>
    </row>
    <row r="105" spans="1:14">
      <c r="A105" s="14" t="str">
        <f>"INSERT `leaf_db`.`"&amp;$A$2&amp;"` ( `" &amp; _xlfn.TEXTJOIN("`,`",FALSE,$B$2:$F$2)&amp;"` ) VALUE (""" &amp; _xlfn.TEXTJOIN(""",""",FALSE,B105:F105) &amp; """);"</f>
        <v>INSERT `leaf_db`.`Order` ( `OrderID`,`CustomerID`,`OrderStatus`,`OrderDate`,`Comments` ) VALUE ("80000103","10000066","Ordered","2020/01/21","Credit");</v>
      </c>
      <c r="B105">
        <v>80000103</v>
      </c>
      <c r="C105">
        <v>10000066</v>
      </c>
      <c r="D105" t="str">
        <f>VLOOKUP(H105,$P$4:$Q$6,2)</f>
        <v>Ordered</v>
      </c>
      <c r="E105" s="1" t="s">
        <v>4943</v>
      </c>
      <c r="F105" t="s">
        <v>5004</v>
      </c>
      <c r="H105">
        <v>4.0961599217330447E-2</v>
      </c>
      <c r="I105">
        <v>0.14147208850152504</v>
      </c>
      <c r="J105" s="5"/>
    </row>
    <row r="106" spans="1:14">
      <c r="A106" s="14" t="str">
        <f>"INSERT `leaf_db`.`"&amp;$A$2&amp;"` ( `" &amp; _xlfn.TEXTJOIN("`,`",FALSE,$B$2:$F$2)&amp;"` ) VALUE (""" &amp; _xlfn.TEXTJOIN(""",""",FALSE,B106:F106) &amp; """);"</f>
        <v>INSERT `leaf_db`.`Order` ( `OrderID`,`CustomerID`,`OrderStatus`,`OrderDate`,`Comments` ) VALUE ("80000104","10000066","Shipped","2020/01/21","Credit, TrackNumber:180222755449");</v>
      </c>
      <c r="B106">
        <v>80000104</v>
      </c>
      <c r="C106">
        <v>10000066</v>
      </c>
      <c r="D106" t="str">
        <f>VLOOKUP(H106,$P$4:$Q$6,2)</f>
        <v>Shipped</v>
      </c>
      <c r="E106" s="1" t="s">
        <v>4943</v>
      </c>
      <c r="F106" t="str">
        <f>"Credit, TrackNumber:"&amp;TEXT(J106, 0)</f>
        <v>Credit, TrackNumber:180222755449</v>
      </c>
      <c r="H106">
        <v>0.16503439927557806</v>
      </c>
      <c r="I106">
        <v>6.8130437680793299E-2</v>
      </c>
      <c r="J106" s="5">
        <v>180222755449</v>
      </c>
    </row>
    <row r="107" spans="1:14">
      <c r="A107" s="14" t="str">
        <f>"INSERT `leaf_db`.`"&amp;$A$2&amp;"` ( `" &amp; _xlfn.TEXTJOIN("`,`",FALSE,$B$2:$F$2)&amp;"` ) VALUE (""" &amp; _xlfn.TEXTJOIN(""",""",FALSE,B107:F107) &amp; """);"</f>
        <v>INSERT `leaf_db`.`Order` ( `OrderID`,`CustomerID`,`OrderStatus`,`OrderDate`,`Comments` ) VALUE ("80000105","10000067","Delivered","2019/08/23","");</v>
      </c>
      <c r="B107">
        <v>80000105</v>
      </c>
      <c r="C107">
        <v>10000067</v>
      </c>
      <c r="D107" t="str">
        <f>VLOOKUP(H107,$P$4:$Q$6,2)</f>
        <v>Delivered</v>
      </c>
      <c r="E107" s="1" t="s">
        <v>4976</v>
      </c>
      <c r="H107">
        <v>0.87090174656729136</v>
      </c>
      <c r="I107">
        <v>0.61705197693582814</v>
      </c>
      <c r="J107" s="5"/>
    </row>
    <row r="108" spans="1:14">
      <c r="A108" s="14" t="str">
        <f>"INSERT `leaf_db`.`"&amp;$A$2&amp;"` ( `" &amp; _xlfn.TEXTJOIN("`,`",FALSE,$B$2:$F$2)&amp;"` ) VALUE (""" &amp; _xlfn.TEXTJOIN(""",""",FALSE,B108:F108) &amp; """);"</f>
        <v>INSERT `leaf_db`.`Order` ( `OrderID`,`CustomerID`,`OrderStatus`,`OrderDate`,`Comments` ) VALUE ("80000106","10000067","Delivered","2019/12/24","Credit");</v>
      </c>
      <c r="B108">
        <v>80000106</v>
      </c>
      <c r="C108">
        <v>10000067</v>
      </c>
      <c r="D108" t="str">
        <f>VLOOKUP(H108,$P$4:$Q$6,2)</f>
        <v>Delivered</v>
      </c>
      <c r="E108" s="1" t="s">
        <v>4977</v>
      </c>
      <c r="F108" t="s">
        <v>5004</v>
      </c>
      <c r="H108">
        <v>0.96668263184424141</v>
      </c>
      <c r="I108">
        <v>1.9663898998381391E-2</v>
      </c>
      <c r="J108" s="5"/>
    </row>
    <row r="109" spans="1:14">
      <c r="A109" s="14" t="str">
        <f>"INSERT `leaf_db`.`"&amp;$A$2&amp;"` ( `" &amp; _xlfn.TEXTJOIN("`,`",FALSE,$B$2:$F$2)&amp;"` ) VALUE (""" &amp; _xlfn.TEXTJOIN(""",""",FALSE,B109:F109) &amp; """);"</f>
        <v>INSERT `leaf_db`.`Order` ( `OrderID`,`CustomerID`,`OrderStatus`,`OrderDate`,`Comments` ) VALUE ("80000107","10000067","Ordered","2020/01/19","");</v>
      </c>
      <c r="B109">
        <v>80000107</v>
      </c>
      <c r="C109">
        <v>10000067</v>
      </c>
      <c r="D109" t="str">
        <f>VLOOKUP(H109,$P$4:$Q$6,2)</f>
        <v>Ordered</v>
      </c>
      <c r="E109" s="1" t="s">
        <v>4930</v>
      </c>
      <c r="H109">
        <v>4.0749163744138284E-2</v>
      </c>
      <c r="I109">
        <v>0.53672740106737726</v>
      </c>
      <c r="J109" s="5"/>
    </row>
    <row r="110" spans="1:14">
      <c r="A110" s="14" t="str">
        <f>"INSERT `leaf_db`.`"&amp;$A$2&amp;"` ( `" &amp; _xlfn.TEXTJOIN("`,`",FALSE,$B$2:$F$2)&amp;"` ) VALUE (""" &amp; _xlfn.TEXTJOIN(""",""",FALSE,B110:F110) &amp; """);"</f>
        <v>INSERT `leaf_db`.`Order` ( `OrderID`,`CustomerID`,`OrderStatus`,`OrderDate`,`Comments` ) VALUE ("80000108","10000068","Shipped","2020/01/19","Paypal, TrackNumber:401273024033");</v>
      </c>
      <c r="B110">
        <v>80000108</v>
      </c>
      <c r="C110">
        <v>10000068</v>
      </c>
      <c r="D110" t="str">
        <f>VLOOKUP(H110,$P$4:$Q$6,2)</f>
        <v>Shipped</v>
      </c>
      <c r="E110" s="1" t="s">
        <v>4930</v>
      </c>
      <c r="F110" t="str">
        <f>"Paypal, TrackNumber:"&amp;TEXT(J110, 0)</f>
        <v>Paypal, TrackNumber:401273024033</v>
      </c>
      <c r="H110">
        <v>0.30946257471631167</v>
      </c>
      <c r="I110">
        <v>0.32441252465637249</v>
      </c>
      <c r="J110" s="5">
        <v>401273024033</v>
      </c>
    </row>
    <row r="111" spans="1:14">
      <c r="A111" s="14" t="str">
        <f>"INSERT `leaf_db`.`"&amp;$A$2&amp;"` ( `" &amp; _xlfn.TEXTJOIN("`,`",FALSE,$B$2:$F$2)&amp;"` ) VALUE (""" &amp; _xlfn.TEXTJOIN(""",""",FALSE,B111:F111) &amp; """);"</f>
        <v>INSERT `leaf_db`.`Order` ( `OrderID`,`CustomerID`,`OrderStatus`,`OrderDate`,`Comments` ) VALUE ("80000109","10000068","Delivered","2019/08/21","Paypal");</v>
      </c>
      <c r="B111">
        <v>80000109</v>
      </c>
      <c r="C111">
        <v>10000068</v>
      </c>
      <c r="D111" t="str">
        <f>VLOOKUP(H111,$P$4:$Q$6,2)</f>
        <v>Delivered</v>
      </c>
      <c r="E111" s="1" t="s">
        <v>4978</v>
      </c>
      <c r="F111" t="s">
        <v>5005</v>
      </c>
      <c r="H111">
        <v>0.55693694469905508</v>
      </c>
      <c r="I111">
        <v>0.35979958487094399</v>
      </c>
      <c r="J111" s="5"/>
    </row>
    <row r="112" spans="1:14">
      <c r="A112" s="14" t="str">
        <f>"INSERT `leaf_db`.`"&amp;$A$2&amp;"` ( `" &amp; _xlfn.TEXTJOIN("`,`",FALSE,$B$2:$F$2)&amp;"` ) VALUE (""" &amp; _xlfn.TEXTJOIN(""",""",FALSE,B112:F112) &amp; """);"</f>
        <v>INSERT `leaf_db`.`Order` ( `OrderID`,`CustomerID`,`OrderStatus`,`OrderDate`,`Comments` ) VALUE ("80000110","10000068","Delivered","2019/09/30","");</v>
      </c>
      <c r="B112">
        <v>80000110</v>
      </c>
      <c r="C112">
        <v>10000068</v>
      </c>
      <c r="D112" t="str">
        <f>VLOOKUP(H112,$P$4:$Q$6,2)</f>
        <v>Delivered</v>
      </c>
      <c r="E112" s="1" t="s">
        <v>4979</v>
      </c>
      <c r="H112">
        <v>0.61634343065643515</v>
      </c>
      <c r="I112">
        <v>0.87129695311203847</v>
      </c>
      <c r="J112" s="5"/>
    </row>
    <row r="113" spans="1:10">
      <c r="A113" s="14" t="str">
        <f>"INSERT `leaf_db`.`"&amp;$A$2&amp;"` ( `" &amp; _xlfn.TEXTJOIN("`,`",FALSE,$B$2:$F$2)&amp;"` ) VALUE (""" &amp; _xlfn.TEXTJOIN(""",""",FALSE,B113:F113) &amp; """);"</f>
        <v>INSERT `leaf_db`.`Order` ( `OrderID`,`CustomerID`,`OrderStatus`,`OrderDate`,`Comments` ) VALUE ("80000111","10000070","Shipped","2020/01/18","TrackNumber:607363040360");</v>
      </c>
      <c r="B113">
        <v>80000111</v>
      </c>
      <c r="C113">
        <v>10000070</v>
      </c>
      <c r="D113" t="str">
        <f>VLOOKUP(H113,$P$4:$Q$6,2)</f>
        <v>Shipped</v>
      </c>
      <c r="E113" s="1" t="s">
        <v>4946</v>
      </c>
      <c r="F113" t="str">
        <f>"TrackNumber:"&amp;TEXT(J113,0)</f>
        <v>TrackNumber:607363040360</v>
      </c>
      <c r="H113">
        <v>0.22971153991788062</v>
      </c>
      <c r="I113">
        <v>0.94407210309305367</v>
      </c>
      <c r="J113" s="5">
        <v>607363040360</v>
      </c>
    </row>
    <row r="114" spans="1:10">
      <c r="A114" s="14" t="str">
        <f>"INSERT `leaf_db`.`"&amp;$A$2&amp;"` ( `" &amp; _xlfn.TEXTJOIN("`,`",FALSE,$B$2:$F$2)&amp;"` ) VALUE (""" &amp; _xlfn.TEXTJOIN(""",""",FALSE,B114:F114) &amp; """);"</f>
        <v>INSERT `leaf_db`.`Order` ( `OrderID`,`CustomerID`,`OrderStatus`,`OrderDate`,`Comments` ) VALUE ("80000112","10000071","Delivered","2019/12/31","Credit");</v>
      </c>
      <c r="B114">
        <v>80000112</v>
      </c>
      <c r="C114">
        <v>10000071</v>
      </c>
      <c r="D114" t="str">
        <f>VLOOKUP(H114,$P$4:$Q$6,2)</f>
        <v>Delivered</v>
      </c>
      <c r="E114" s="1" t="s">
        <v>4980</v>
      </c>
      <c r="F114" t="s">
        <v>5004</v>
      </c>
      <c r="H114">
        <v>0.91537236616971185</v>
      </c>
      <c r="I114">
        <v>0.1024501489760089</v>
      </c>
      <c r="J114" s="5"/>
    </row>
    <row r="115" spans="1:10">
      <c r="A115" s="14" t="str">
        <f>"INSERT `leaf_db`.`"&amp;$A$2&amp;"` ( `" &amp; _xlfn.TEXTJOIN("`,`",FALSE,$B$2:$F$2)&amp;"` ) VALUE (""" &amp; _xlfn.TEXTJOIN(""",""",FALSE,B115:F115) &amp; """);"</f>
        <v>INSERT `leaf_db`.`Order` ( `OrderID`,`CustomerID`,`OrderStatus`,`OrderDate`,`Comments` ) VALUE ("80000113","10000071","Delivered","2019/09/10","Credit");</v>
      </c>
      <c r="B115">
        <v>80000113</v>
      </c>
      <c r="C115">
        <v>10000071</v>
      </c>
      <c r="D115" t="str">
        <f>VLOOKUP(H115,$P$4:$Q$6,2)</f>
        <v>Delivered</v>
      </c>
      <c r="E115" s="1" t="s">
        <v>4972</v>
      </c>
      <c r="F115" t="s">
        <v>5004</v>
      </c>
      <c r="H115">
        <v>0.9743631692661886</v>
      </c>
      <c r="I115">
        <v>7.3869058088584238E-2</v>
      </c>
      <c r="J115" s="5"/>
    </row>
    <row r="116" spans="1:10">
      <c r="A116" s="14" t="str">
        <f>"INSERT `leaf_db`.`"&amp;$A$2&amp;"` ( `" &amp; _xlfn.TEXTJOIN("`,`",FALSE,$B$2:$F$2)&amp;"` ) VALUE (""" &amp; _xlfn.TEXTJOIN(""",""",FALSE,B116:F116) &amp; """);"</f>
        <v>INSERT `leaf_db`.`Order` ( `OrderID`,`CustomerID`,`OrderStatus`,`OrderDate`,`Comments` ) VALUE ("80000114","10000071","Ordered","2020/01/16","");</v>
      </c>
      <c r="B116">
        <v>80000114</v>
      </c>
      <c r="C116">
        <v>10000071</v>
      </c>
      <c r="D116" t="str">
        <f>VLOOKUP(H116,$P$4:$Q$6,2)</f>
        <v>Ordered</v>
      </c>
      <c r="E116" s="1" t="s">
        <v>4900</v>
      </c>
      <c r="H116">
        <v>1.1493765224817931E-2</v>
      </c>
      <c r="I116">
        <v>0.67165352423654645</v>
      </c>
      <c r="J116" s="5"/>
    </row>
    <row r="117" spans="1:10">
      <c r="A117" s="14" t="str">
        <f>"INSERT `leaf_db`.`"&amp;$A$2&amp;"` ( `" &amp; _xlfn.TEXTJOIN("`,`",FALSE,$B$2:$F$2)&amp;"` ) VALUE (""" &amp; _xlfn.TEXTJOIN(""",""",FALSE,B117:F117) &amp; """);"</f>
        <v>INSERT `leaf_db`.`Order` ( `OrderID`,`CustomerID`,`OrderStatus`,`OrderDate`,`Comments` ) VALUE ("80000115","10000072","Ordered","2020/01/31","");</v>
      </c>
      <c r="B117">
        <v>80000115</v>
      </c>
      <c r="C117">
        <v>10000072</v>
      </c>
      <c r="D117" t="str">
        <f>VLOOKUP(H117,$P$4:$Q$6,2)</f>
        <v>Ordered</v>
      </c>
      <c r="E117" s="1" t="s">
        <v>4981</v>
      </c>
      <c r="H117">
        <v>1.0572613544441722E-3</v>
      </c>
      <c r="I117">
        <v>0.81957905549649834</v>
      </c>
      <c r="J117" s="5"/>
    </row>
    <row r="118" spans="1:10">
      <c r="A118" s="14" t="str">
        <f>"INSERT `leaf_db`.`"&amp;$A$2&amp;"` ( `" &amp; _xlfn.TEXTJOIN("`,`",FALSE,$B$2:$F$2)&amp;"` ) VALUE (""" &amp; _xlfn.TEXTJOIN(""",""",FALSE,B118:F118) &amp; """);"</f>
        <v>INSERT `leaf_db`.`Order` ( `OrderID`,`CustomerID`,`OrderStatus`,`OrderDate`,`Comments` ) VALUE ("80000116","10000072","Ordered","2020/01/27","Paypal");</v>
      </c>
      <c r="B118">
        <v>80000116</v>
      </c>
      <c r="C118">
        <v>10000072</v>
      </c>
      <c r="D118" t="str">
        <f>VLOOKUP(H118,$P$4:$Q$6,2)</f>
        <v>Ordered</v>
      </c>
      <c r="E118" s="1" t="s">
        <v>4932</v>
      </c>
      <c r="F118" t="s">
        <v>5005</v>
      </c>
      <c r="H118">
        <v>5.0374479932009719E-2</v>
      </c>
      <c r="I118">
        <v>0.21718146011893302</v>
      </c>
      <c r="J118" s="5"/>
    </row>
    <row r="119" spans="1:10">
      <c r="A119" s="14" t="str">
        <f>"INSERT `leaf_db`.`"&amp;$A$2&amp;"` ( `" &amp; _xlfn.TEXTJOIN("`,`",FALSE,$B$2:$F$2)&amp;"` ) VALUE (""" &amp; _xlfn.TEXTJOIN(""",""",FALSE,B119:F119) &amp; """);"</f>
        <v>INSERT `leaf_db`.`Order` ( `OrderID`,`CustomerID`,`OrderStatus`,`OrderDate`,`Comments` ) VALUE ("80000117","10000074","Delivered","2019/12/09","");</v>
      </c>
      <c r="B119">
        <v>80000117</v>
      </c>
      <c r="C119">
        <v>10000074</v>
      </c>
      <c r="D119" t="str">
        <f>VLOOKUP(H119,$P$4:$Q$6,2)</f>
        <v>Delivered</v>
      </c>
      <c r="E119" s="1" t="s">
        <v>4952</v>
      </c>
      <c r="H119">
        <v>0.57116084226696484</v>
      </c>
      <c r="I119">
        <v>0.59905592423774134</v>
      </c>
      <c r="J119" s="5"/>
    </row>
    <row r="120" spans="1:10">
      <c r="A120" s="14" t="str">
        <f>"INSERT `leaf_db`.`"&amp;$A$2&amp;"` ( `" &amp; _xlfn.TEXTJOIN("`,`",FALSE,$B$2:$F$2)&amp;"` ) VALUE (""" &amp; _xlfn.TEXTJOIN(""",""",FALSE,B120:F120) &amp; """);"</f>
        <v>INSERT `leaf_db`.`Order` ( `OrderID`,`CustomerID`,`OrderStatus`,`OrderDate`,`Comments` ) VALUE ("80000118","10000074","Shipped","2020/01/02","Credit, TrackNumber:542746718509");</v>
      </c>
      <c r="B120">
        <v>80000118</v>
      </c>
      <c r="C120">
        <v>10000074</v>
      </c>
      <c r="D120" t="str">
        <f>VLOOKUP(H120,$P$4:$Q$6,2)</f>
        <v>Shipped</v>
      </c>
      <c r="E120" s="1" t="s">
        <v>4939</v>
      </c>
      <c r="F120" t="str">
        <f>"Credit, TrackNumber:"&amp;TEXT(J120, 0)</f>
        <v>Credit, TrackNumber:542746718509</v>
      </c>
      <c r="H120">
        <v>0.21190122277587453</v>
      </c>
      <c r="I120">
        <v>0.13298848089721182</v>
      </c>
      <c r="J120" s="5">
        <v>542746718509</v>
      </c>
    </row>
    <row r="121" spans="1:10">
      <c r="A121" s="14" t="str">
        <f>"INSERT `leaf_db`.`"&amp;$A$2&amp;"` ( `" &amp; _xlfn.TEXTJOIN("`,`",FALSE,$B$2:$F$2)&amp;"` ) VALUE (""" &amp; _xlfn.TEXTJOIN(""",""",FALSE,B121:F121) &amp; """);"</f>
        <v>INSERT `leaf_db`.`Order` ( `OrderID`,`CustomerID`,`OrderStatus`,`OrderDate`,`Comments` ) VALUE ("80000119","10000074","Shipped","2020/01/22","TrackNumber:460261284265");</v>
      </c>
      <c r="B121">
        <v>80000119</v>
      </c>
      <c r="C121">
        <v>10000074</v>
      </c>
      <c r="D121" t="str">
        <f>VLOOKUP(H121,$P$4:$Q$6,2)</f>
        <v>Shipped</v>
      </c>
      <c r="E121" s="1" t="s">
        <v>4982</v>
      </c>
      <c r="F121" t="str">
        <f>"TrackNumber:"&amp;TEXT(J121,0)</f>
        <v>TrackNumber:460261284265</v>
      </c>
      <c r="H121">
        <v>0.30785247953858241</v>
      </c>
      <c r="I121">
        <v>0.95923774007527962</v>
      </c>
      <c r="J121" s="5">
        <v>460261284265</v>
      </c>
    </row>
    <row r="122" spans="1:10">
      <c r="A122" s="14" t="str">
        <f>"INSERT `leaf_db`.`"&amp;$A$2&amp;"` ( `" &amp; _xlfn.TEXTJOIN("`,`",FALSE,$B$2:$F$2)&amp;"` ) VALUE (""" &amp; _xlfn.TEXTJOIN(""",""",FALSE,B122:F122) &amp; """);"</f>
        <v>INSERT `leaf_db`.`Order` ( `OrderID`,`CustomerID`,`OrderStatus`,`OrderDate`,`Comments` ) VALUE ("80000120","10000075","Delivered","2019/08/04","Paypal");</v>
      </c>
      <c r="B122">
        <v>80000120</v>
      </c>
      <c r="C122">
        <v>10000075</v>
      </c>
      <c r="D122" t="str">
        <f>VLOOKUP(H122,$P$4:$Q$6,2)</f>
        <v>Delivered</v>
      </c>
      <c r="E122" s="1" t="s">
        <v>4983</v>
      </c>
      <c r="F122" t="s">
        <v>5005</v>
      </c>
      <c r="H122">
        <v>0.5094340050870092</v>
      </c>
      <c r="I122">
        <v>0.24365221563688444</v>
      </c>
      <c r="J122" s="5"/>
    </row>
    <row r="123" spans="1:10">
      <c r="A123" s="14" t="str">
        <f>"INSERT `leaf_db`.`"&amp;$A$2&amp;"` ( `" &amp; _xlfn.TEXTJOIN("`,`",FALSE,$B$2:$F$2)&amp;"` ) VALUE (""" &amp; _xlfn.TEXTJOIN(""",""",FALSE,B123:F123) &amp; """);"</f>
        <v>INSERT `leaf_db`.`Order` ( `OrderID`,`CustomerID`,`OrderStatus`,`OrderDate`,`Comments` ) VALUE ("80000121","10000075","Delivered","2019/10/19","");</v>
      </c>
      <c r="B123">
        <v>80000121</v>
      </c>
      <c r="C123">
        <v>10000075</v>
      </c>
      <c r="D123" t="str">
        <f>VLOOKUP(H123,$P$4:$Q$6,2)</f>
        <v>Delivered</v>
      </c>
      <c r="E123" s="1" t="s">
        <v>4963</v>
      </c>
      <c r="H123">
        <v>0.95548124498875842</v>
      </c>
      <c r="I123">
        <v>0.62995954299739665</v>
      </c>
      <c r="J123" s="5"/>
    </row>
    <row r="124" spans="1:10">
      <c r="A124" s="14" t="str">
        <f>"INSERT `leaf_db`.`"&amp;$A$2&amp;"` ( `" &amp; _xlfn.TEXTJOIN("`,`",FALSE,$B$2:$F$2)&amp;"` ) VALUE (""" &amp; _xlfn.TEXTJOIN(""",""",FALSE,B124:F124) &amp; """);"</f>
        <v>INSERT `leaf_db`.`Order` ( `OrderID`,`CustomerID`,`OrderStatus`,`OrderDate`,`Comments` ) VALUE ("80000122","10000075","Shipped","2020/01/24","Paypal, TrackNumber:940642202155");</v>
      </c>
      <c r="B124">
        <v>80000122</v>
      </c>
      <c r="C124">
        <v>10000075</v>
      </c>
      <c r="D124" t="str">
        <f>VLOOKUP(H124,$P$4:$Q$6,2)</f>
        <v>Shipped</v>
      </c>
      <c r="E124" s="1" t="s">
        <v>4916</v>
      </c>
      <c r="F124" t="str">
        <f>"Paypal, TrackNumber:"&amp;TEXT(J124, 0)</f>
        <v>Paypal, TrackNumber:940642202155</v>
      </c>
      <c r="H124">
        <v>0.25291792762243581</v>
      </c>
      <c r="I124">
        <v>0.26274827255024813</v>
      </c>
      <c r="J124" s="5">
        <v>940642202155</v>
      </c>
    </row>
    <row r="125" spans="1:10">
      <c r="A125" s="14" t="str">
        <f>"INSERT `leaf_db`.`"&amp;$A$2&amp;"` ( `" &amp; _xlfn.TEXTJOIN("`,`",FALSE,$B$2:$F$2)&amp;"` ) VALUE (""" &amp; _xlfn.TEXTJOIN(""",""",FALSE,B125:F125) &amp; """);"</f>
        <v>INSERT `leaf_db`.`Order` ( `OrderID`,`CustomerID`,`OrderStatus`,`OrderDate`,`Comments` ) VALUE ("80000123","10000077","Delivered","2019/10/13","");</v>
      </c>
      <c r="B125">
        <v>80000123</v>
      </c>
      <c r="C125">
        <v>10000077</v>
      </c>
      <c r="D125" t="str">
        <f>VLOOKUP(H125,$P$4:$Q$6,2)</f>
        <v>Delivered</v>
      </c>
      <c r="E125" s="1" t="s">
        <v>4984</v>
      </c>
      <c r="H125">
        <v>0.77227088929060317</v>
      </c>
      <c r="I125">
        <v>0.63303487276574044</v>
      </c>
      <c r="J125" s="5"/>
    </row>
    <row r="126" spans="1:10">
      <c r="A126" s="14" t="str">
        <f>"INSERT `leaf_db`.`"&amp;$A$2&amp;"` ( `" &amp; _xlfn.TEXTJOIN("`,`",FALSE,$B$2:$F$2)&amp;"` ) VALUE (""" &amp; _xlfn.TEXTJOIN(""",""",FALSE,B126:F126) &amp; """);"</f>
        <v>INSERT `leaf_db`.`Order` ( `OrderID`,`CustomerID`,`OrderStatus`,`OrderDate`,`Comments` ) VALUE ("80000124","10000077","Delivered","2019/08/15","Paypal");</v>
      </c>
      <c r="B126">
        <v>80000124</v>
      </c>
      <c r="C126">
        <v>10000077</v>
      </c>
      <c r="D126" t="str">
        <f>VLOOKUP(H126,$P$4:$Q$6,2)</f>
        <v>Delivered</v>
      </c>
      <c r="E126" s="1" t="s">
        <v>4917</v>
      </c>
      <c r="F126" t="s">
        <v>5005</v>
      </c>
      <c r="H126">
        <v>0.52400741623351021</v>
      </c>
      <c r="I126">
        <v>0.28815821693599253</v>
      </c>
      <c r="J126" s="5"/>
    </row>
    <row r="127" spans="1:10">
      <c r="A127" s="14" t="str">
        <f>"INSERT `leaf_db`.`"&amp;$A$2&amp;"` ( `" &amp; _xlfn.TEXTJOIN("`,`",FALSE,$B$2:$F$2)&amp;"` ) VALUE (""" &amp; _xlfn.TEXTJOIN(""",""",FALSE,B127:F127) &amp; """);"</f>
        <v>INSERT `leaf_db`.`Order` ( `OrderID`,`CustomerID`,`OrderStatus`,`OrderDate`,`Comments` ) VALUE ("80000125","10000077","Delivered","2019/10/01","");</v>
      </c>
      <c r="B127">
        <v>80000125</v>
      </c>
      <c r="C127">
        <v>10000077</v>
      </c>
      <c r="D127" t="str">
        <f>VLOOKUP(H127,$P$4:$Q$6,2)</f>
        <v>Delivered</v>
      </c>
      <c r="E127" s="1" t="s">
        <v>4985</v>
      </c>
      <c r="H127">
        <v>0.98566664142308891</v>
      </c>
      <c r="I127">
        <v>0.73488985989794775</v>
      </c>
      <c r="J127" s="5"/>
    </row>
    <row r="128" spans="1:10">
      <c r="A128" s="14" t="str">
        <f>"INSERT `leaf_db`.`"&amp;$A$2&amp;"` ( `" &amp; _xlfn.TEXTJOIN("`,`",FALSE,$B$2:$F$2)&amp;"` ) VALUE (""" &amp; _xlfn.TEXTJOIN(""",""",FALSE,B128:F128) &amp; """);"</f>
        <v>INSERT `leaf_db`.`Order` ( `OrderID`,`CustomerID`,`OrderStatus`,`OrderDate`,`Comments` ) VALUE ("80000126","10000078","Delivered","2019/12/21","Credit");</v>
      </c>
      <c r="B128">
        <v>80000126</v>
      </c>
      <c r="C128">
        <v>10000078</v>
      </c>
      <c r="D128" t="str">
        <f>VLOOKUP(H128,$P$4:$Q$6,2)</f>
        <v>Delivered</v>
      </c>
      <c r="E128" s="1" t="s">
        <v>4986</v>
      </c>
      <c r="F128" t="s">
        <v>5004</v>
      </c>
      <c r="H128">
        <v>0.52275830872620277</v>
      </c>
      <c r="I128">
        <v>8.9888895516297751E-2</v>
      </c>
      <c r="J128" s="5"/>
    </row>
    <row r="129" spans="1:10">
      <c r="A129" s="14" t="str">
        <f>"INSERT `leaf_db`.`"&amp;$A$2&amp;"` ( `" &amp; _xlfn.TEXTJOIN("`,`",FALSE,$B$2:$F$2)&amp;"` ) VALUE (""" &amp; _xlfn.TEXTJOIN(""",""",FALSE,B129:F129) &amp; """);"</f>
        <v>INSERT `leaf_db`.`Order` ( `OrderID`,`CustomerID`,`OrderStatus`,`OrderDate`,`Comments` ) VALUE ("80000127","10000079","Shipped","2020/01/05","TrackNumber:361136426802");</v>
      </c>
      <c r="B129">
        <v>80000127</v>
      </c>
      <c r="C129">
        <v>10000079</v>
      </c>
      <c r="D129" t="str">
        <f>VLOOKUP(H129,$P$4:$Q$6,2)</f>
        <v>Shipped</v>
      </c>
      <c r="E129" s="1" t="s">
        <v>4987</v>
      </c>
      <c r="F129" t="str">
        <f>"TrackNumber:"&amp;TEXT(J129,0)</f>
        <v>TrackNumber:361136426802</v>
      </c>
      <c r="H129">
        <v>0.22717897464281356</v>
      </c>
      <c r="I129">
        <v>0.56023364849939516</v>
      </c>
      <c r="J129" s="5">
        <v>361136426802</v>
      </c>
    </row>
    <row r="130" spans="1:10">
      <c r="A130" s="14" t="str">
        <f>"INSERT `leaf_db`.`"&amp;$A$2&amp;"` ( `" &amp; _xlfn.TEXTJOIN("`,`",FALSE,$B$2:$F$2)&amp;"` ) VALUE (""" &amp; _xlfn.TEXTJOIN(""",""",FALSE,B130:F130) &amp; """);"</f>
        <v>INSERT `leaf_db`.`Order` ( `OrderID`,`CustomerID`,`OrderStatus`,`OrderDate`,`Comments` ) VALUE ("80000128","10000079","Delivered","2019/09/19","");</v>
      </c>
      <c r="B130">
        <v>80000128</v>
      </c>
      <c r="C130">
        <v>10000079</v>
      </c>
      <c r="D130" t="str">
        <f>VLOOKUP(H130,$P$4:$Q$6,2)</f>
        <v>Delivered</v>
      </c>
      <c r="E130" s="1" t="s">
        <v>4988</v>
      </c>
      <c r="H130">
        <v>0.5835351918936087</v>
      </c>
      <c r="I130">
        <v>0.75680992396734093</v>
      </c>
      <c r="J130" s="5"/>
    </row>
    <row r="131" spans="1:10">
      <c r="A131" s="14" t="str">
        <f>"INSERT `leaf_db`.`"&amp;$A$2&amp;"` ( `" &amp; _xlfn.TEXTJOIN("`,`",FALSE,$B$2:$F$2)&amp;"` ) VALUE (""" &amp; _xlfn.TEXTJOIN(""",""",FALSE,B131:F131) &amp; """);"</f>
        <v>INSERT `leaf_db`.`Order` ( `OrderID`,`CustomerID`,`OrderStatus`,`OrderDate`,`Comments` ) VALUE ("80000129","10000080","Delivered","2019/08/21","");</v>
      </c>
      <c r="B131">
        <v>80000129</v>
      </c>
      <c r="C131">
        <v>10000080</v>
      </c>
      <c r="D131" t="str">
        <f>VLOOKUP(H131,$P$4:$Q$6,2)</f>
        <v>Delivered</v>
      </c>
      <c r="E131" s="1" t="s">
        <v>4978</v>
      </c>
      <c r="H131">
        <v>0.85751573497336364</v>
      </c>
      <c r="I131">
        <v>0.65956966969193187</v>
      </c>
      <c r="J131" s="5"/>
    </row>
    <row r="132" spans="1:10">
      <c r="A132" s="14" t="str">
        <f>"INSERT `leaf_db`.`"&amp;$A$2&amp;"` ( `" &amp; _xlfn.TEXTJOIN("`,`",FALSE,$B$2:$F$2)&amp;"` ) VALUE (""" &amp; _xlfn.TEXTJOIN(""",""",FALSE,B132:F132) &amp; """);"</f>
        <v>INSERT `leaf_db`.`Order` ( `OrderID`,`CustomerID`,`OrderStatus`,`OrderDate`,`Comments` ) VALUE ("80000130","10000080","Delivered","2019/09/06","");</v>
      </c>
      <c r="B132">
        <v>80000130</v>
      </c>
      <c r="C132">
        <v>10000080</v>
      </c>
      <c r="D132" t="str">
        <f>VLOOKUP(H132,$P$4:$Q$6,2)</f>
        <v>Delivered</v>
      </c>
      <c r="E132" s="1" t="s">
        <v>4989</v>
      </c>
      <c r="H132">
        <v>0.44743407065356977</v>
      </c>
      <c r="I132">
        <v>0.79478525831429592</v>
      </c>
      <c r="J132" s="5"/>
    </row>
    <row r="133" spans="1:10">
      <c r="A133" s="14" t="str">
        <f>"INSERT `leaf_db`.`"&amp;$A$2&amp;"` ( `" &amp; _xlfn.TEXTJOIN("`,`",FALSE,$B$2:$F$2)&amp;"` ) VALUE (""" &amp; _xlfn.TEXTJOIN(""",""",FALSE,B133:F133) &amp; """);"</f>
        <v>INSERT `leaf_db`.`Order` ( `OrderID`,`CustomerID`,`OrderStatus`,`OrderDate`,`Comments` ) VALUE ("80000131","10000081","Shipped","2020/01/20","TrackNumber:642134794250");</v>
      </c>
      <c r="B133">
        <v>80000131</v>
      </c>
      <c r="C133">
        <v>10000081</v>
      </c>
      <c r="D133" t="str">
        <f>VLOOKUP(H133,$P$4:$Q$6,2)</f>
        <v>Shipped</v>
      </c>
      <c r="E133" s="1" t="s">
        <v>4933</v>
      </c>
      <c r="F133" t="str">
        <f>"TrackNumber:"&amp;TEXT(J133,0)</f>
        <v>TrackNumber:642134794250</v>
      </c>
      <c r="H133">
        <v>0.21689935345027789</v>
      </c>
      <c r="I133">
        <v>0.89886941084877614</v>
      </c>
      <c r="J133" s="5">
        <v>642134794250</v>
      </c>
    </row>
    <row r="134" spans="1:10">
      <c r="A134" s="14" t="str">
        <f>"INSERT `leaf_db`.`"&amp;$A$2&amp;"` ( `" &amp; _xlfn.TEXTJOIN("`,`",FALSE,$B$2:$F$2)&amp;"` ) VALUE (""" &amp; _xlfn.TEXTJOIN(""",""",FALSE,B134:F134) &amp; """);"</f>
        <v>INSERT `leaf_db`.`Order` ( `OrderID`,`CustomerID`,`OrderStatus`,`OrderDate`,`Comments` ) VALUE ("80000132","10000082","Shipped","2020/01/07","Paypal, TrackNumber:564477145565");</v>
      </c>
      <c r="B134">
        <v>80000132</v>
      </c>
      <c r="C134">
        <v>10000082</v>
      </c>
      <c r="D134" t="str">
        <f>VLOOKUP(H134,$P$4:$Q$6,2)</f>
        <v>Shipped</v>
      </c>
      <c r="E134" s="1" t="s">
        <v>4967</v>
      </c>
      <c r="F134" t="str">
        <f>"Paypal, TrackNumber:"&amp;TEXT(J134, 0)</f>
        <v>Paypal, TrackNumber:564477145565</v>
      </c>
      <c r="H134">
        <v>0.3898821314254578</v>
      </c>
      <c r="I134">
        <v>0.4010369560149244</v>
      </c>
      <c r="J134" s="5">
        <v>564477145565</v>
      </c>
    </row>
    <row r="135" spans="1:10">
      <c r="A135" s="14" t="str">
        <f>"INSERT `leaf_db`.`"&amp;$A$2&amp;"` ( `" &amp; _xlfn.TEXTJOIN("`,`",FALSE,$B$2:$F$2)&amp;"` ) VALUE (""" &amp; _xlfn.TEXTJOIN(""",""",FALSE,B135:F135) &amp; """);"</f>
        <v>INSERT `leaf_db`.`Order` ( `OrderID`,`CustomerID`,`OrderStatus`,`OrderDate`,`Comments` ) VALUE ("80000133","10000082","Ordered","2020/01/17","");</v>
      </c>
      <c r="B135">
        <v>80000133</v>
      </c>
      <c r="C135">
        <v>10000082</v>
      </c>
      <c r="D135" t="str">
        <f>VLOOKUP(H135,$P$4:$Q$6,2)</f>
        <v>Ordered</v>
      </c>
      <c r="E135" s="1" t="s">
        <v>4935</v>
      </c>
      <c r="H135">
        <v>9.3107216888029809E-2</v>
      </c>
      <c r="I135">
        <v>0.63626165313578043</v>
      </c>
      <c r="J135" s="5"/>
    </row>
    <row r="136" spans="1:10">
      <c r="A136" s="14" t="str">
        <f>"INSERT `leaf_db`.`"&amp;$A$2&amp;"` ( `" &amp; _xlfn.TEXTJOIN("`,`",FALSE,$B$2:$F$2)&amp;"` ) VALUE (""" &amp; _xlfn.TEXTJOIN(""",""",FALSE,B136:F136) &amp; """);"</f>
        <v>INSERT `leaf_db`.`Order` ( `OrderID`,`CustomerID`,`OrderStatus`,`OrderDate`,`Comments` ) VALUE ("80000134","10000084","Shipped","2020/01/20","TrackNumber:478988408888");</v>
      </c>
      <c r="B136">
        <v>80000134</v>
      </c>
      <c r="C136">
        <v>10000084</v>
      </c>
      <c r="D136" t="str">
        <f>VLOOKUP(H136,$P$4:$Q$6,2)</f>
        <v>Shipped</v>
      </c>
      <c r="E136" s="1" t="s">
        <v>4933</v>
      </c>
      <c r="F136" t="str">
        <f>"TrackNumber:"&amp;TEXT(J136,0)</f>
        <v>TrackNumber:478988408888</v>
      </c>
      <c r="H136">
        <v>0.14682796716488422</v>
      </c>
      <c r="I136">
        <v>0.62758640413632927</v>
      </c>
      <c r="J136" s="5">
        <v>478988408888</v>
      </c>
    </row>
    <row r="137" spans="1:10">
      <c r="A137" s="14" t="str">
        <f>"INSERT `leaf_db`.`"&amp;$A$2&amp;"` ( `" &amp; _xlfn.TEXTJOIN("`,`",FALSE,$B$2:$F$2)&amp;"` ) VALUE (""" &amp; _xlfn.TEXTJOIN(""",""",FALSE,B137:F137) &amp; """);"</f>
        <v>INSERT `leaf_db`.`Order` ( `OrderID`,`CustomerID`,`OrderStatus`,`OrderDate`,`Comments` ) VALUE ("80000135","10000084","Shipped","2020/01/02","TrackNumber:613942616663");</v>
      </c>
      <c r="B137">
        <v>80000135</v>
      </c>
      <c r="C137">
        <v>10000084</v>
      </c>
      <c r="D137" t="str">
        <f>VLOOKUP(H137,$P$4:$Q$6,2)</f>
        <v>Shipped</v>
      </c>
      <c r="E137" s="1" t="s">
        <v>4939</v>
      </c>
      <c r="F137" t="str">
        <f>"TrackNumber:"&amp;TEXT(J137,0)</f>
        <v>TrackNumber:613942616663</v>
      </c>
      <c r="H137">
        <v>0.277825111641955</v>
      </c>
      <c r="I137">
        <v>0.95993859611456878</v>
      </c>
      <c r="J137" s="5">
        <v>613942616663</v>
      </c>
    </row>
    <row r="138" spans="1:10">
      <c r="A138" s="14" t="str">
        <f>"INSERT `leaf_db`.`"&amp;$A$2&amp;"` ( `" &amp; _xlfn.TEXTJOIN("`,`",FALSE,$B$2:$F$2)&amp;"` ) VALUE (""" &amp; _xlfn.TEXTJOIN(""",""",FALSE,B138:F138) &amp; """);"</f>
        <v>INSERT `leaf_db`.`Order` ( `OrderID`,`CustomerID`,`OrderStatus`,`OrderDate`,`Comments` ) VALUE ("80000136","10000085","Delivered","2019/08/17","Paypal");</v>
      </c>
      <c r="B138">
        <v>80000136</v>
      </c>
      <c r="C138">
        <v>10000085</v>
      </c>
      <c r="D138" t="str">
        <f>VLOOKUP(H138,$P$4:$Q$6,2)</f>
        <v>Delivered</v>
      </c>
      <c r="E138" s="1" t="s">
        <v>4961</v>
      </c>
      <c r="F138" t="s">
        <v>5005</v>
      </c>
      <c r="H138">
        <v>0.73190670213776587</v>
      </c>
      <c r="I138">
        <v>0.2193358191604422</v>
      </c>
      <c r="J138" s="5"/>
    </row>
    <row r="139" spans="1:10">
      <c r="A139" s="14" t="str">
        <f>"INSERT `leaf_db`.`"&amp;$A$2&amp;"` ( `" &amp; _xlfn.TEXTJOIN("`,`",FALSE,$B$2:$F$2)&amp;"` ) VALUE (""" &amp; _xlfn.TEXTJOIN(""",""",FALSE,B139:F139) &amp; """);"</f>
        <v>INSERT `leaf_db`.`Order` ( `OrderID`,`CustomerID`,`OrderStatus`,`OrderDate`,`Comments` ) VALUE ("80000137","10000086","Delivered","2019/11/15","");</v>
      </c>
      <c r="B139">
        <v>80000137</v>
      </c>
      <c r="C139">
        <v>10000086</v>
      </c>
      <c r="D139" t="str">
        <f>VLOOKUP(H139,$P$4:$Q$6,2)</f>
        <v>Delivered</v>
      </c>
      <c r="E139" s="1" t="s">
        <v>4936</v>
      </c>
      <c r="H139">
        <v>0.78237100319470754</v>
      </c>
      <c r="I139">
        <v>0.85120967498592648</v>
      </c>
      <c r="J139" s="5"/>
    </row>
    <row r="140" spans="1:10">
      <c r="A140" s="14" t="str">
        <f>"INSERT `leaf_db`.`"&amp;$A$2&amp;"` ( `" &amp; _xlfn.TEXTJOIN("`,`",FALSE,$B$2:$F$2)&amp;"` ) VALUE (""" &amp; _xlfn.TEXTJOIN(""",""",FALSE,B140:F140) &amp; """);"</f>
        <v>INSERT `leaf_db`.`Order` ( `OrderID`,`CustomerID`,`OrderStatus`,`OrderDate`,`Comments` ) VALUE ("80000138","10000086","Shipped","2020/01/20","TrackNumber:334028105635");</v>
      </c>
      <c r="B140">
        <v>80000138</v>
      </c>
      <c r="C140">
        <v>10000086</v>
      </c>
      <c r="D140" t="str">
        <f>VLOOKUP(H140,$P$4:$Q$6,2)</f>
        <v>Shipped</v>
      </c>
      <c r="E140" s="1" t="s">
        <v>4933</v>
      </c>
      <c r="F140" t="str">
        <f>"TrackNumber:"&amp;TEXT(J140,0)</f>
        <v>TrackNumber:334028105635</v>
      </c>
      <c r="H140">
        <v>0.20692790628701074</v>
      </c>
      <c r="I140">
        <v>0.90431893344669068</v>
      </c>
      <c r="J140" s="5">
        <v>334028105635</v>
      </c>
    </row>
    <row r="141" spans="1:10">
      <c r="A141" s="14" t="str">
        <f>"INSERT `leaf_db`.`"&amp;$A$2&amp;"` ( `" &amp; _xlfn.TEXTJOIN("`,`",FALSE,$B$2:$F$2)&amp;"` ) VALUE (""" &amp; _xlfn.TEXTJOIN(""",""",FALSE,B141:F141) &amp; """);"</f>
        <v>INSERT `leaf_db`.`Order` ( `OrderID`,`CustomerID`,`OrderStatus`,`OrderDate`,`Comments` ) VALUE ("80000139","10000086","Delivered","2019/11/11","");</v>
      </c>
      <c r="B141">
        <v>80000139</v>
      </c>
      <c r="C141">
        <v>10000086</v>
      </c>
      <c r="D141" t="str">
        <f>VLOOKUP(H141,$P$4:$Q$6,2)</f>
        <v>Delivered</v>
      </c>
      <c r="E141" s="1" t="s">
        <v>4990</v>
      </c>
      <c r="H141">
        <v>0.6882609573403804</v>
      </c>
      <c r="I141">
        <v>0.76445518092381681</v>
      </c>
      <c r="J141" s="5"/>
    </row>
    <row r="142" spans="1:10">
      <c r="A142" s="14" t="str">
        <f>"INSERT `leaf_db`.`"&amp;$A$2&amp;"` ( `" &amp; _xlfn.TEXTJOIN("`,`",FALSE,$B$2:$F$2)&amp;"` ) VALUE (""" &amp; _xlfn.TEXTJOIN(""",""",FALSE,B142:F142) &amp; """);"</f>
        <v>INSERT `leaf_db`.`Order` ( `OrderID`,`CustomerID`,`OrderStatus`,`OrderDate`,`Comments` ) VALUE ("80000140","10000088","Delivered","2019/08/24","Paypal");</v>
      </c>
      <c r="B142">
        <v>80000140</v>
      </c>
      <c r="C142">
        <v>10000088</v>
      </c>
      <c r="D142" t="str">
        <f>VLOOKUP(H142,$P$4:$Q$6,2)</f>
        <v>Delivered</v>
      </c>
      <c r="E142" s="1" t="s">
        <v>4914</v>
      </c>
      <c r="F142" t="s">
        <v>5005</v>
      </c>
      <c r="H142">
        <v>0.70596235855329148</v>
      </c>
      <c r="I142">
        <v>0.36534755101749761</v>
      </c>
      <c r="J142" s="5"/>
    </row>
    <row r="143" spans="1:10">
      <c r="A143" s="14" t="str">
        <f>"INSERT `leaf_db`.`"&amp;$A$2&amp;"` ( `" &amp; _xlfn.TEXTJOIN("`,`",FALSE,$B$2:$F$2)&amp;"` ) VALUE (""" &amp; _xlfn.TEXTJOIN(""",""",FALSE,B143:F143) &amp; """);"</f>
        <v>INSERT `leaf_db`.`Order` ( `OrderID`,`CustomerID`,`OrderStatus`,`OrderDate`,`Comments` ) VALUE ("80000141","10000088","Ordered","2020/01/19","");</v>
      </c>
      <c r="B143">
        <v>80000141</v>
      </c>
      <c r="C143">
        <v>10000088</v>
      </c>
      <c r="D143" t="str">
        <f>VLOOKUP(H143,$P$4:$Q$6,2)</f>
        <v>Ordered</v>
      </c>
      <c r="E143" s="1" t="s">
        <v>4930</v>
      </c>
      <c r="H143">
        <v>5.1417493245497159E-2</v>
      </c>
      <c r="I143">
        <v>0.54421394368856801</v>
      </c>
      <c r="J143" s="5"/>
    </row>
    <row r="144" spans="1:10">
      <c r="A144" s="14" t="str">
        <f>"INSERT `leaf_db`.`"&amp;$A$2&amp;"` ( `" &amp; _xlfn.TEXTJOIN("`,`",FALSE,$B$2:$F$2)&amp;"` ) VALUE (""" &amp; _xlfn.TEXTJOIN(""",""",FALSE,B144:F144) &amp; """);"</f>
        <v>INSERT `leaf_db`.`Order` ( `OrderID`,`CustomerID`,`OrderStatus`,`OrderDate`,`Comments` ) VALUE ("80000142","10000090","Delivered","2019/10/05","");</v>
      </c>
      <c r="B144">
        <v>80000142</v>
      </c>
      <c r="C144">
        <v>10000090</v>
      </c>
      <c r="D144" t="str">
        <f>VLOOKUP(H144,$P$4:$Q$6,2)</f>
        <v>Delivered</v>
      </c>
      <c r="E144" s="1" t="s">
        <v>4991</v>
      </c>
      <c r="H144">
        <v>0.59166447160281754</v>
      </c>
      <c r="I144">
        <v>0.84674555825792264</v>
      </c>
      <c r="J144" s="5"/>
    </row>
    <row r="145" spans="1:10">
      <c r="A145" s="14" t="str">
        <f>"INSERT `leaf_db`.`"&amp;$A$2&amp;"` ( `" &amp; _xlfn.TEXTJOIN("`,`",FALSE,$B$2:$F$2)&amp;"` ) VALUE (""" &amp; _xlfn.TEXTJOIN(""",""",FALSE,B145:F145) &amp; """);"</f>
        <v>INSERT `leaf_db`.`Order` ( `OrderID`,`CustomerID`,`OrderStatus`,`OrderDate`,`Comments` ) VALUE ("80000143","10000090","Delivered","2019/12/22","");</v>
      </c>
      <c r="B145">
        <v>80000143</v>
      </c>
      <c r="C145">
        <v>10000090</v>
      </c>
      <c r="D145" t="str">
        <f>VLOOKUP(H145,$P$4:$Q$6,2)</f>
        <v>Delivered</v>
      </c>
      <c r="E145" s="1" t="s">
        <v>4971</v>
      </c>
      <c r="H145">
        <v>0.71873339315344476</v>
      </c>
      <c r="I145">
        <v>0.5321343287654936</v>
      </c>
      <c r="J145" s="5"/>
    </row>
    <row r="146" spans="1:10">
      <c r="A146" s="14" t="str">
        <f>"INSERT `leaf_db`.`"&amp;$A$2&amp;"` ( `" &amp; _xlfn.TEXTJOIN("`,`",FALSE,$B$2:$F$2)&amp;"` ) VALUE (""" &amp; _xlfn.TEXTJOIN(""",""",FALSE,B146:F146) &amp; """);"</f>
        <v>INSERT `leaf_db`.`Order` ( `OrderID`,`CustomerID`,`OrderStatus`,`OrderDate`,`Comments` ) VALUE ("80000144","10000092","Shipped","2020/01/22","TrackNumber:754733724872");</v>
      </c>
      <c r="B146">
        <v>80000144</v>
      </c>
      <c r="C146">
        <v>10000092</v>
      </c>
      <c r="D146" t="str">
        <f>VLOOKUP(H146,$P$4:$Q$6,2)</f>
        <v>Shipped</v>
      </c>
      <c r="E146" s="1" t="s">
        <v>4982</v>
      </c>
      <c r="F146" t="str">
        <f>"TrackNumber:"&amp;TEXT(J146,0)</f>
        <v>TrackNumber:754733724872</v>
      </c>
      <c r="H146">
        <v>0.26822651198922276</v>
      </c>
      <c r="I146">
        <v>0.98643362783551114</v>
      </c>
      <c r="J146" s="5">
        <v>754733724872</v>
      </c>
    </row>
    <row r="147" spans="1:10">
      <c r="A147" s="14" t="str">
        <f>"INSERT `leaf_db`.`"&amp;$A$2&amp;"` ( `" &amp; _xlfn.TEXTJOIN("`,`",FALSE,$B$2:$F$2)&amp;"` ) VALUE (""" &amp; _xlfn.TEXTJOIN(""",""",FALSE,B147:F147) &amp; """);"</f>
        <v>INSERT `leaf_db`.`Order` ( `OrderID`,`CustomerID`,`OrderStatus`,`OrderDate`,`Comments` ) VALUE ("80000145","10000092","Delivered","2019/08/08","");</v>
      </c>
      <c r="B147">
        <v>80000145</v>
      </c>
      <c r="C147">
        <v>10000092</v>
      </c>
      <c r="D147" t="str">
        <f>VLOOKUP(H147,$P$4:$Q$6,2)</f>
        <v>Delivered</v>
      </c>
      <c r="E147" s="1" t="s">
        <v>4921</v>
      </c>
      <c r="H147">
        <v>0.55157702235022421</v>
      </c>
      <c r="I147">
        <v>0.61430926495095839</v>
      </c>
      <c r="J147" s="5"/>
    </row>
    <row r="148" spans="1:10">
      <c r="A148" s="14" t="str">
        <f>"INSERT `leaf_db`.`"&amp;$A$2&amp;"` ( `" &amp; _xlfn.TEXTJOIN("`,`",FALSE,$B$2:$F$2)&amp;"` ) VALUE (""" &amp; _xlfn.TEXTJOIN(""",""",FALSE,B148:F148) &amp; """);"</f>
        <v>INSERT `leaf_db`.`Order` ( `OrderID`,`CustomerID`,`OrderStatus`,`OrderDate`,`Comments` ) VALUE ("80000146","10000092","Shipped","2020/01/08","TrackNumber:615734976512");</v>
      </c>
      <c r="B148">
        <v>80000146</v>
      </c>
      <c r="C148">
        <v>10000092</v>
      </c>
      <c r="D148" t="str">
        <f>VLOOKUP(H148,$P$4:$Q$6,2)</f>
        <v>Shipped</v>
      </c>
      <c r="E148" s="1" t="s">
        <v>4992</v>
      </c>
      <c r="F148" t="str">
        <f>"TrackNumber:"&amp;TEXT(J148,0)</f>
        <v>TrackNumber:615734976512</v>
      </c>
      <c r="H148">
        <v>0.10232712681018497</v>
      </c>
      <c r="I148">
        <v>0.84953062288959158</v>
      </c>
      <c r="J148" s="5">
        <v>615734976512</v>
      </c>
    </row>
    <row r="149" spans="1:10">
      <c r="A149" s="14" t="str">
        <f>"INSERT `leaf_db`.`"&amp;$A$2&amp;"` ( `" &amp; _xlfn.TEXTJOIN("`,`",FALSE,$B$2:$F$2)&amp;"` ) VALUE (""" &amp; _xlfn.TEXTJOIN(""",""",FALSE,B149:F149) &amp; """);"</f>
        <v>INSERT `leaf_db`.`Order` ( `OrderID`,`CustomerID`,`OrderStatus`,`OrderDate`,`Comments` ) VALUE ("80000147","10000093","Delivered","2019/11/07","");</v>
      </c>
      <c r="B149">
        <v>80000147</v>
      </c>
      <c r="C149">
        <v>10000093</v>
      </c>
      <c r="D149" t="str">
        <f>VLOOKUP(H149,$P$4:$Q$6,2)</f>
        <v>Delivered</v>
      </c>
      <c r="E149" s="1" t="s">
        <v>4993</v>
      </c>
      <c r="H149">
        <v>0.45511540058121269</v>
      </c>
      <c r="I149">
        <v>0.60565686528997897</v>
      </c>
      <c r="J149" s="5"/>
    </row>
    <row r="150" spans="1:10">
      <c r="A150" s="14" t="str">
        <f>"INSERT `leaf_db`.`"&amp;$A$2&amp;"` ( `" &amp; _xlfn.TEXTJOIN("`,`",FALSE,$B$2:$F$2)&amp;"` ) VALUE (""" &amp; _xlfn.TEXTJOIN(""",""",FALSE,B150:F150) &amp; """);"</f>
        <v>INSERT `leaf_db`.`Order` ( `OrderID`,`CustomerID`,`OrderStatus`,`OrderDate`,`Comments` ) VALUE ("80000148","10000093","Delivered","2019/11/02","Paypal");</v>
      </c>
      <c r="B150">
        <v>80000148</v>
      </c>
      <c r="C150">
        <v>10000093</v>
      </c>
      <c r="D150" t="str">
        <f>VLOOKUP(H150,$P$4:$Q$6,2)</f>
        <v>Delivered</v>
      </c>
      <c r="E150" s="1" t="s">
        <v>4994</v>
      </c>
      <c r="F150" t="s">
        <v>5005</v>
      </c>
      <c r="H150">
        <v>0.78332104254344737</v>
      </c>
      <c r="I150">
        <v>0.16771124667878545</v>
      </c>
      <c r="J150" s="5"/>
    </row>
    <row r="151" spans="1:10">
      <c r="A151" s="14" t="str">
        <f>"INSERT `leaf_db`.`"&amp;$A$2&amp;"` ( `" &amp; _xlfn.TEXTJOIN("`,`",FALSE,$B$2:$F$2)&amp;"` ) VALUE (""" &amp; _xlfn.TEXTJOIN(""",""",FALSE,B151:F151) &amp; """);"</f>
        <v>INSERT `leaf_db`.`Order` ( `OrderID`,`CustomerID`,`OrderStatus`,`OrderDate`,`Comments` ) VALUE ("80000149","10000093","Delivered","2019/09/12","");</v>
      </c>
      <c r="B151">
        <v>80000149</v>
      </c>
      <c r="C151">
        <v>10000093</v>
      </c>
      <c r="D151" t="str">
        <f>VLOOKUP(H151,$P$4:$Q$6,2)</f>
        <v>Delivered</v>
      </c>
      <c r="E151" s="1" t="s">
        <v>4995</v>
      </c>
      <c r="H151">
        <v>0.91713369594812977</v>
      </c>
      <c r="I151">
        <v>0.98368546062516793</v>
      </c>
      <c r="J151" s="5"/>
    </row>
    <row r="152" spans="1:10">
      <c r="A152" s="14" t="str">
        <f>"INSERT `leaf_db`.`"&amp;$A$2&amp;"` ( `" &amp; _xlfn.TEXTJOIN("`,`",FALSE,$B$2:$F$2)&amp;"` ) VALUE (""" &amp; _xlfn.TEXTJOIN(""",""",FALSE,B152:F152) &amp; """);"</f>
        <v>INSERT `leaf_db`.`Order` ( `OrderID`,`CustomerID`,`OrderStatus`,`OrderDate`,`Comments` ) VALUE ("80000150","10000094","Delivered","2019/10/15","");</v>
      </c>
      <c r="B152">
        <v>80000150</v>
      </c>
      <c r="C152">
        <v>10000094</v>
      </c>
      <c r="D152" t="str">
        <f>VLOOKUP(H152,$P$4:$Q$6,2)</f>
        <v>Delivered</v>
      </c>
      <c r="E152" s="1" t="s">
        <v>4942</v>
      </c>
      <c r="H152">
        <v>0.87609792451413104</v>
      </c>
      <c r="I152">
        <v>0.67102217685720933</v>
      </c>
      <c r="J152" s="5"/>
    </row>
    <row r="153" spans="1:10">
      <c r="A153" s="14" t="str">
        <f>"INSERT `leaf_db`.`"&amp;$A$2&amp;"` ( `" &amp; _xlfn.TEXTJOIN("`,`",FALSE,$B$2:$F$2)&amp;"` ) VALUE (""" &amp; _xlfn.TEXTJOIN(""",""",FALSE,B153:F153) &amp; """);"</f>
        <v>INSERT `leaf_db`.`Order` ( `OrderID`,`CustomerID`,`OrderStatus`,`OrderDate`,`Comments` ) VALUE ("80000151","10000095","Delivered","2019/12/12","");</v>
      </c>
      <c r="B153">
        <v>80000151</v>
      </c>
      <c r="C153">
        <v>10000095</v>
      </c>
      <c r="D153" t="str">
        <f>VLOOKUP(H153,$P$4:$Q$6,2)</f>
        <v>Delivered</v>
      </c>
      <c r="E153" s="1" t="s">
        <v>4996</v>
      </c>
      <c r="H153">
        <v>0.841379529249069</v>
      </c>
      <c r="I153">
        <v>0.68580822813212772</v>
      </c>
      <c r="J153" s="5"/>
    </row>
    <row r="154" spans="1:10">
      <c r="A154" s="14" t="str">
        <f>"INSERT `leaf_db`.`"&amp;$A$2&amp;"` ( `" &amp; _xlfn.TEXTJOIN("`,`",FALSE,$B$2:$F$2)&amp;"` ) VALUE (""" &amp; _xlfn.TEXTJOIN(""",""",FALSE,B154:F154) &amp; """);"</f>
        <v>INSERT `leaf_db`.`Order` ( `OrderID`,`CustomerID`,`OrderStatus`,`OrderDate`,`Comments` ) VALUE ("80000152","10000095","Ordered","2020/01/19","");</v>
      </c>
      <c r="B154">
        <v>80000152</v>
      </c>
      <c r="C154">
        <v>10000095</v>
      </c>
      <c r="D154" t="str">
        <f>VLOOKUP(H154,$P$4:$Q$6,2)</f>
        <v>Ordered</v>
      </c>
      <c r="E154" s="1" t="s">
        <v>4930</v>
      </c>
      <c r="H154">
        <v>7.1381087063686177E-2</v>
      </c>
      <c r="I154">
        <v>0.60915664105648315</v>
      </c>
      <c r="J154" s="5"/>
    </row>
    <row r="155" spans="1:10">
      <c r="A155" s="14" t="str">
        <f>"INSERT `leaf_db`.`"&amp;$A$2&amp;"` ( `" &amp; _xlfn.TEXTJOIN("`,`",FALSE,$B$2:$F$2)&amp;"` ) VALUE (""" &amp; _xlfn.TEXTJOIN(""",""",FALSE,B155:F155) &amp; """);"</f>
        <v>INSERT `leaf_db`.`Order` ( `OrderID`,`CustomerID`,`OrderStatus`,`OrderDate`,`Comments` ) VALUE ("80000153","10000096","Ordered","2020/01/20","");</v>
      </c>
      <c r="B155">
        <v>80000153</v>
      </c>
      <c r="C155">
        <v>10000096</v>
      </c>
      <c r="D155" t="str">
        <f>VLOOKUP(H155,$P$4:$Q$6,2)</f>
        <v>Ordered</v>
      </c>
      <c r="E155" s="1" t="s">
        <v>4933</v>
      </c>
      <c r="H155">
        <v>8.4412016986022187E-2</v>
      </c>
      <c r="I155">
        <v>0.54974493245847444</v>
      </c>
      <c r="J155" s="5"/>
    </row>
    <row r="156" spans="1:10">
      <c r="A156" s="14" t="str">
        <f>"INSERT `leaf_db`.`"&amp;$A$2&amp;"` ( `" &amp; _xlfn.TEXTJOIN("`,`",FALSE,$B$2:$F$2)&amp;"` ) VALUE (""" &amp; _xlfn.TEXTJOIN(""",""",FALSE,B156:F156) &amp; """);"</f>
        <v>INSERT `leaf_db`.`Order` ( `OrderID`,`CustomerID`,`OrderStatus`,`OrderDate`,`Comments` ) VALUE ("80000154","10000098","Ordered","2020/01/29","");</v>
      </c>
      <c r="B156">
        <v>80000154</v>
      </c>
      <c r="C156">
        <v>10000098</v>
      </c>
      <c r="D156" t="str">
        <f>VLOOKUP(H156,$P$4:$Q$6,2)</f>
        <v>Ordered</v>
      </c>
      <c r="E156" s="1" t="s">
        <v>4997</v>
      </c>
      <c r="H156">
        <v>1.1338899824856474E-2</v>
      </c>
      <c r="I156">
        <v>0.62076580884930677</v>
      </c>
      <c r="J156" s="5"/>
    </row>
    <row r="157" spans="1:10">
      <c r="A157" s="14" t="str">
        <f>"INSERT `leaf_db`.`"&amp;$A$2&amp;"` ( `" &amp; _xlfn.TEXTJOIN("`,`",FALSE,$B$2:$F$2)&amp;"` ) VALUE (""" &amp; _xlfn.TEXTJOIN(""",""",FALSE,B157:F157) &amp; """);"</f>
        <v>INSERT `leaf_db`.`Order` ( `OrderID`,`CustomerID`,`OrderStatus`,`OrderDate`,`Comments` ) VALUE ("80000155","10000098","Ordered","2020/01/30","");</v>
      </c>
      <c r="B157">
        <v>80000155</v>
      </c>
      <c r="C157">
        <v>10000098</v>
      </c>
      <c r="D157" t="str">
        <f>VLOOKUP(H157,$P$4:$Q$6,2)</f>
        <v>Ordered</v>
      </c>
      <c r="E157" s="1" t="s">
        <v>4945</v>
      </c>
      <c r="H157">
        <v>2.4556119463001069E-2</v>
      </c>
      <c r="I157">
        <v>0.84288365454244207</v>
      </c>
      <c r="J157" s="5"/>
    </row>
    <row r="158" spans="1:10">
      <c r="A158" s="14" t="str">
        <f>"INSERT `leaf_db`.`"&amp;$A$2&amp;"` ( `" &amp; _xlfn.TEXTJOIN("`,`",FALSE,$B$2:$F$2)&amp;"` ) VALUE (""" &amp; _xlfn.TEXTJOIN(""",""",FALSE,B158:F158) &amp; """);"</f>
        <v>INSERT `leaf_db`.`Order` ( `OrderID`,`CustomerID`,`OrderStatus`,`OrderDate`,`Comments` ) VALUE ("80000156","10000100","Delivered","2019/10/02","");</v>
      </c>
      <c r="B158">
        <v>80000156</v>
      </c>
      <c r="C158">
        <v>10000100</v>
      </c>
      <c r="D158" t="str">
        <f>VLOOKUP(H158,$P$4:$Q$6,2)</f>
        <v>Delivered</v>
      </c>
      <c r="E158" s="1" t="s">
        <v>4998</v>
      </c>
      <c r="H158">
        <v>0.52335096547430637</v>
      </c>
      <c r="I158">
        <v>0.65811939587631774</v>
      </c>
      <c r="J158" s="5"/>
    </row>
  </sheetData>
  <autoFilter ref="B2:F279" xr:uid="{03C7515E-3165-3B47-8C69-EFD283B0164C}"/>
  <sortState xmlns:xlrd2="http://schemas.microsoft.com/office/spreadsheetml/2017/richdata2" ref="A3:J158">
    <sortCondition ref="B3:B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87B0-7069-D049-B17B-B14FA87B1D0E}">
  <dimension ref="A1:N255"/>
  <sheetViews>
    <sheetView workbookViewId="0">
      <selection activeCell="B3" sqref="B3"/>
    </sheetView>
  </sheetViews>
  <sheetFormatPr baseColWidth="10" defaultRowHeight="16"/>
  <cols>
    <col min="1" max="1" width="20.5" style="15" customWidth="1"/>
    <col min="4" max="4" width="14.83203125" bestFit="1" customWidth="1"/>
  </cols>
  <sheetData>
    <row r="1" spans="1:14">
      <c r="A1" s="13" t="s">
        <v>4807</v>
      </c>
      <c r="B1" t="s">
        <v>28</v>
      </c>
      <c r="C1" t="s">
        <v>28</v>
      </c>
      <c r="D1" t="s">
        <v>38</v>
      </c>
      <c r="E1" t="s">
        <v>37</v>
      </c>
      <c r="F1" t="s">
        <v>36</v>
      </c>
    </row>
    <row r="2" spans="1:14">
      <c r="A2" s="13" t="s">
        <v>4909</v>
      </c>
      <c r="B2" t="s">
        <v>19</v>
      </c>
      <c r="C2" t="s">
        <v>15</v>
      </c>
      <c r="D2" t="s">
        <v>22</v>
      </c>
      <c r="E2" t="s">
        <v>23</v>
      </c>
      <c r="F2" t="s">
        <v>18</v>
      </c>
      <c r="N2" s="12" t="s">
        <v>4806</v>
      </c>
    </row>
    <row r="3" spans="1:14">
      <c r="A3" s="14" t="str">
        <f ca="1">"INSERT `leaf_db`.`"&amp;$A$2&amp;"` ( `" &amp; _xlfn.TEXTJOIN("`,`",FALSE,$B$2:$F$2)&amp;"` ) VALUE (""" &amp; _xlfn.TEXTJOIN(""",""",FALSE,B3:F3) &amp; """);"</f>
        <v>INSERT `leaf_db`.`Order_Detail` ( `OrderID`,`ProductID`,`OrderedQuantity`,`PriceEach`,`Comments` ) VALUE ("80000001","30000004","4","1.17","Coupon applied");</v>
      </c>
      <c r="B3">
        <v>80000001</v>
      </c>
      <c r="C3">
        <v>30000004</v>
      </c>
      <c r="D3">
        <f ca="1">RANDBETWEEN(1,4)</f>
        <v>4</v>
      </c>
      <c r="E3" s="9">
        <f>VLOOKUP(C3,Product!$B$3:$E$619,4,FALSE)</f>
        <v>1.17</v>
      </c>
      <c r="F3" t="s">
        <v>5006</v>
      </c>
      <c r="H3">
        <v>0.13225897035841605</v>
      </c>
      <c r="M3">
        <v>80000001</v>
      </c>
      <c r="N3">
        <v>2</v>
      </c>
    </row>
    <row r="4" spans="1:14">
      <c r="A4" s="14" t="str">
        <f ca="1">"INSERT `leaf_db`.`"&amp;$A$2&amp;"` ( `" &amp; _xlfn.TEXTJOIN("`,`",FALSE,$B$2:$F$2)&amp;"` ) VALUE (""" &amp; _xlfn.TEXTJOIN(""",""",FALSE,B4:F4) &amp; """);"</f>
        <v>INSERT `leaf_db`.`Order_Detail` ( `OrderID`,`ProductID`,`OrderedQuantity`,`PriceEach`,`Comments` ) VALUE ("80000001","30000332","3","0.14","Price match");</v>
      </c>
      <c r="B4">
        <v>80000001</v>
      </c>
      <c r="C4">
        <v>30000332</v>
      </c>
      <c r="D4">
        <f ca="1">RANDBETWEEN(1,4)</f>
        <v>3</v>
      </c>
      <c r="E4" s="9">
        <f>VLOOKUP(C4,Product!$B$3:$E$619,4,FALSE)</f>
        <v>0.14000000000000001</v>
      </c>
      <c r="F4" t="s">
        <v>5007</v>
      </c>
      <c r="H4">
        <v>0.44072089452054397</v>
      </c>
      <c r="M4">
        <v>80000002</v>
      </c>
      <c r="N4">
        <v>3</v>
      </c>
    </row>
    <row r="5" spans="1:14">
      <c r="A5" s="14" t="str">
        <f ca="1">"INSERT `leaf_db`.`"&amp;$A$2&amp;"` ( `" &amp; _xlfn.TEXTJOIN("`,`",FALSE,$B$2:$F$2)&amp;"` ) VALUE (""" &amp; _xlfn.TEXTJOIN(""",""",FALSE,B5:F5) &amp; """);"</f>
        <v>INSERT `leaf_db`.`Order_Detail` ( `OrderID`,`ProductID`,`OrderedQuantity`,`PriceEach`,`Comments` ) VALUE ("80000002","30000023","4","0.55","Coupon applied");</v>
      </c>
      <c r="B5">
        <v>80000002</v>
      </c>
      <c r="C5">
        <v>30000023</v>
      </c>
      <c r="D5">
        <f ca="1">RANDBETWEEN(1,4)</f>
        <v>4</v>
      </c>
      <c r="E5" s="9">
        <f>VLOOKUP(C5,Product!$B$3:$E$619,4,FALSE)</f>
        <v>0.55000000000000004</v>
      </c>
      <c r="F5" t="s">
        <v>5006</v>
      </c>
      <c r="H5">
        <v>4.8888512381535243E-3</v>
      </c>
      <c r="M5">
        <v>80000003</v>
      </c>
      <c r="N5">
        <v>3</v>
      </c>
    </row>
    <row r="6" spans="1:14">
      <c r="A6" s="14" t="str">
        <f ca="1">"INSERT `leaf_db`.`"&amp;$A$2&amp;"` ( `" &amp; _xlfn.TEXTJOIN("`,`",FALSE,$B$2:$F$2)&amp;"` ) VALUE (""" &amp; _xlfn.TEXTJOIN(""",""",FALSE,B6:F6) &amp; """);"</f>
        <v>INSERT `leaf_db`.`Order_Detail` ( `OrderID`,`ProductID`,`OrderedQuantity`,`PriceEach`,`Comments` ) VALUE ("80000002","30000060","1","4.39","Price match");</v>
      </c>
      <c r="B6">
        <v>80000002</v>
      </c>
      <c r="C6">
        <v>30000060</v>
      </c>
      <c r="D6">
        <f ca="1">RANDBETWEEN(1,4)</f>
        <v>1</v>
      </c>
      <c r="E6" s="9">
        <f>VLOOKUP(C6,Product!$B$3:$E$619,4,FALSE)</f>
        <v>4.3899999999999997</v>
      </c>
      <c r="F6" t="s">
        <v>5007</v>
      </c>
      <c r="H6">
        <v>0.46701670383133553</v>
      </c>
      <c r="M6">
        <v>80000004</v>
      </c>
      <c r="N6">
        <v>4</v>
      </c>
    </row>
    <row r="7" spans="1:14">
      <c r="A7" s="14" t="str">
        <f ca="1">"INSERT `leaf_db`.`"&amp;$A$2&amp;"` ( `" &amp; _xlfn.TEXTJOIN("`,`",FALSE,$B$2:$F$2)&amp;"` ) VALUE (""" &amp; _xlfn.TEXTJOIN(""",""",FALSE,B7:F7) &amp; """);"</f>
        <v>INSERT `leaf_db`.`Order_Detail` ( `OrderID`,`ProductID`,`OrderedQuantity`,`PriceEach`,`Comments` ) VALUE ("80000002","30000428","4","1.17","Price match");</v>
      </c>
      <c r="B7">
        <v>80000002</v>
      </c>
      <c r="C7">
        <v>30000428</v>
      </c>
      <c r="D7">
        <f ca="1">RANDBETWEEN(1,4)</f>
        <v>4</v>
      </c>
      <c r="E7" s="9">
        <f>VLOOKUP(C7,Product!$B$3:$E$619,4,FALSE)</f>
        <v>1.17</v>
      </c>
      <c r="F7" t="s">
        <v>5007</v>
      </c>
      <c r="H7">
        <v>0.48762784190887531</v>
      </c>
      <c r="M7">
        <v>80000005</v>
      </c>
      <c r="N7">
        <v>3</v>
      </c>
    </row>
    <row r="8" spans="1:14">
      <c r="A8" s="14" t="str">
        <f ca="1">"INSERT `leaf_db`.`"&amp;$A$2&amp;"` ( `" &amp; _xlfn.TEXTJOIN("`,`",FALSE,$B$2:$F$2)&amp;"` ) VALUE (""" &amp; _xlfn.TEXTJOIN(""",""",FALSE,B8:F8) &amp; """);"</f>
        <v>INSERT `leaf_db`.`Order_Detail` ( `OrderID`,`ProductID`,`OrderedQuantity`,`PriceEach`,`Comments` ) VALUE ("80000003","30000521","2","3.36","Coupon applied");</v>
      </c>
      <c r="B8">
        <v>80000003</v>
      </c>
      <c r="C8">
        <v>30000521</v>
      </c>
      <c r="D8">
        <f ca="1">RANDBETWEEN(1,4)</f>
        <v>2</v>
      </c>
      <c r="E8" s="9">
        <f>VLOOKUP(C8,Product!$B$3:$E$619,4,FALSE)</f>
        <v>3.36</v>
      </c>
      <c r="F8" t="s">
        <v>5006</v>
      </c>
      <c r="H8">
        <v>3.2856532540290084E-2</v>
      </c>
      <c r="M8">
        <v>80000006</v>
      </c>
      <c r="N8">
        <v>4</v>
      </c>
    </row>
    <row r="9" spans="1:14">
      <c r="A9" s="14" t="str">
        <f ca="1">"INSERT `leaf_db`.`"&amp;$A$2&amp;"` ( `" &amp; _xlfn.TEXTJOIN("`,`",FALSE,$B$2:$F$2)&amp;"` ) VALUE (""" &amp; _xlfn.TEXTJOIN(""",""",FALSE,B9:F9) &amp; """);"</f>
        <v>INSERT `leaf_db`.`Order_Detail` ( `OrderID`,`ProductID`,`OrderedQuantity`,`PriceEach`,`Comments` ) VALUE ("80000003","30000192","1","0.28","Price match");</v>
      </c>
      <c r="B9">
        <v>80000003</v>
      </c>
      <c r="C9">
        <v>30000192</v>
      </c>
      <c r="D9">
        <f ca="1">RANDBETWEEN(1,4)</f>
        <v>1</v>
      </c>
      <c r="E9" s="9">
        <f>VLOOKUP(C9,Product!$B$3:$E$619,4,FALSE)</f>
        <v>0.28000000000000003</v>
      </c>
      <c r="F9" t="s">
        <v>5007</v>
      </c>
      <c r="H9">
        <v>0.20474472904710572</v>
      </c>
      <c r="M9">
        <v>80000007</v>
      </c>
      <c r="N9">
        <v>1</v>
      </c>
    </row>
    <row r="10" spans="1:14">
      <c r="A10" s="14" t="str">
        <f ca="1">"INSERT `leaf_db`.`"&amp;$A$2&amp;"` ( `" &amp; _xlfn.TEXTJOIN("`,`",FALSE,$B$2:$F$2)&amp;"` ) VALUE (""" &amp; _xlfn.TEXTJOIN(""",""",FALSE,B10:F10) &amp; """);"</f>
        <v>INSERT `leaf_db`.`Order_Detail` ( `OrderID`,`ProductID`,`OrderedQuantity`,`PriceEach`,`Comments` ) VALUE ("80000003","30000413","2","1.99","");</v>
      </c>
      <c r="B10">
        <v>80000003</v>
      </c>
      <c r="C10">
        <v>30000413</v>
      </c>
      <c r="D10">
        <f ca="1">RANDBETWEEN(1,4)</f>
        <v>2</v>
      </c>
      <c r="E10" s="9">
        <f>VLOOKUP(C10,Product!$B$3:$E$619,4,FALSE)</f>
        <v>1.99</v>
      </c>
      <c r="H10">
        <v>0.82933598785059959</v>
      </c>
      <c r="M10">
        <v>80000008</v>
      </c>
      <c r="N10">
        <v>3</v>
      </c>
    </row>
    <row r="11" spans="1:14">
      <c r="A11" s="14" t="str">
        <f ca="1">"INSERT `leaf_db`.`"&amp;$A$2&amp;"` ( `" &amp; _xlfn.TEXTJOIN("`,`",FALSE,$B$2:$F$2)&amp;"` ) VALUE (""" &amp; _xlfn.TEXTJOIN(""",""",FALSE,B11:F11) &amp; """);"</f>
        <v>INSERT `leaf_db`.`Order_Detail` ( `OrderID`,`ProductID`,`OrderedQuantity`,`PriceEach`,`Comments` ) VALUE ("80000004","30000181","1","0.09","Coupon applied");</v>
      </c>
      <c r="B11">
        <v>80000004</v>
      </c>
      <c r="C11">
        <v>30000181</v>
      </c>
      <c r="D11">
        <f ca="1">RANDBETWEEN(1,4)</f>
        <v>1</v>
      </c>
      <c r="E11" s="9">
        <f>VLOOKUP(C11,Product!$B$3:$E$619,4,FALSE)</f>
        <v>0.09</v>
      </c>
      <c r="F11" t="s">
        <v>5006</v>
      </c>
      <c r="H11">
        <v>2.5903246202046093E-2</v>
      </c>
      <c r="M11">
        <v>80000009</v>
      </c>
      <c r="N11">
        <v>2</v>
      </c>
    </row>
    <row r="12" spans="1:14">
      <c r="A12" s="14" t="str">
        <f ca="1">"INSERT `leaf_db`.`"&amp;$A$2&amp;"` ( `" &amp; _xlfn.TEXTJOIN("`,`",FALSE,$B$2:$F$2)&amp;"` ) VALUE (""" &amp; _xlfn.TEXTJOIN(""",""",FALSE,B12:F12) &amp; """);"</f>
        <v>INSERT `leaf_db`.`Order_Detail` ( `OrderID`,`ProductID`,`OrderedQuantity`,`PriceEach`,`Comments` ) VALUE ("80000004","30000433","1","0.11","Price match");</v>
      </c>
      <c r="B12">
        <v>80000004</v>
      </c>
      <c r="C12">
        <v>30000433</v>
      </c>
      <c r="D12">
        <f ca="1">RANDBETWEEN(1,4)</f>
        <v>1</v>
      </c>
      <c r="E12" s="9">
        <f>VLOOKUP(C12,Product!$B$3:$E$619,4,FALSE)</f>
        <v>0.11</v>
      </c>
      <c r="F12" t="s">
        <v>5007</v>
      </c>
      <c r="H12">
        <v>0.30129430164331172</v>
      </c>
      <c r="M12">
        <v>80000010</v>
      </c>
      <c r="N12">
        <v>1</v>
      </c>
    </row>
    <row r="13" spans="1:14">
      <c r="A13" s="14" t="str">
        <f ca="1">"INSERT `leaf_db`.`"&amp;$A$2&amp;"` ( `" &amp; _xlfn.TEXTJOIN("`,`",FALSE,$B$2:$F$2)&amp;"` ) VALUE (""" &amp; _xlfn.TEXTJOIN(""",""",FALSE,B13:F13) &amp; """);"</f>
        <v>INSERT `leaf_db`.`Order_Detail` ( `OrderID`,`ProductID`,`OrderedQuantity`,`PriceEach`,`Comments` ) VALUE ("80000004","30000598","4","1","");</v>
      </c>
      <c r="B13">
        <v>80000004</v>
      </c>
      <c r="C13">
        <v>30000598</v>
      </c>
      <c r="D13">
        <f ca="1">RANDBETWEEN(1,4)</f>
        <v>4</v>
      </c>
      <c r="E13" s="9">
        <f>VLOOKUP(C13,Product!$B$3:$E$619,4,FALSE)</f>
        <v>1</v>
      </c>
      <c r="H13">
        <v>0.81648059978042586</v>
      </c>
      <c r="M13">
        <v>80000011</v>
      </c>
      <c r="N13">
        <v>2</v>
      </c>
    </row>
    <row r="14" spans="1:14">
      <c r="A14" s="14" t="str">
        <f ca="1">"INSERT `leaf_db`.`"&amp;$A$2&amp;"` ( `" &amp; _xlfn.TEXTJOIN("`,`",FALSE,$B$2:$F$2)&amp;"` ) VALUE (""" &amp; _xlfn.TEXTJOIN(""",""",FALSE,B14:F14) &amp; """);"</f>
        <v>INSERT `leaf_db`.`Order_Detail` ( `OrderID`,`ProductID`,`OrderedQuantity`,`PriceEach`,`Comments` ) VALUE ("80000004","30000225","4","0.63","");</v>
      </c>
      <c r="B14">
        <v>80000004</v>
      </c>
      <c r="C14">
        <v>30000225</v>
      </c>
      <c r="D14">
        <f ca="1">RANDBETWEEN(1,4)</f>
        <v>4</v>
      </c>
      <c r="E14" s="9">
        <f>VLOOKUP(C14,Product!$B$3:$E$619,4,FALSE)</f>
        <v>0.63</v>
      </c>
      <c r="H14">
        <v>0.9839811326799478</v>
      </c>
      <c r="M14">
        <v>80000012</v>
      </c>
      <c r="N14">
        <v>1</v>
      </c>
    </row>
    <row r="15" spans="1:14">
      <c r="A15" s="14" t="str">
        <f ca="1">"INSERT `leaf_db`.`"&amp;$A$2&amp;"` ( `" &amp; _xlfn.TEXTJOIN("`,`",FALSE,$B$2:$F$2)&amp;"` ) VALUE (""" &amp; _xlfn.TEXTJOIN(""",""",FALSE,B15:F15) &amp; """);"</f>
        <v>INSERT `leaf_db`.`Order_Detail` ( `OrderID`,`ProductID`,`OrderedQuantity`,`PriceEach`,`Comments` ) VALUE ("80000005","30000278","1","0.68","Price match");</v>
      </c>
      <c r="B15">
        <v>80000005</v>
      </c>
      <c r="C15">
        <v>30000278</v>
      </c>
      <c r="D15">
        <f ca="1">RANDBETWEEN(1,4)</f>
        <v>1</v>
      </c>
      <c r="E15" s="9">
        <f>VLOOKUP(C15,Product!$B$3:$E$619,4,FALSE)</f>
        <v>0.68</v>
      </c>
      <c r="F15" t="s">
        <v>5007</v>
      </c>
      <c r="H15">
        <v>0.42668222171731807</v>
      </c>
      <c r="M15">
        <v>80000013</v>
      </c>
      <c r="N15">
        <v>1</v>
      </c>
    </row>
    <row r="16" spans="1:14">
      <c r="A16" s="14" t="str">
        <f ca="1">"INSERT `leaf_db`.`"&amp;$A$2&amp;"` ( `" &amp; _xlfn.TEXTJOIN("`,`",FALSE,$B$2:$F$2)&amp;"` ) VALUE (""" &amp; _xlfn.TEXTJOIN(""",""",FALSE,B16:F16) &amp; """);"</f>
        <v>INSERT `leaf_db`.`Order_Detail` ( `OrderID`,`ProductID`,`OrderedQuantity`,`PriceEach`,`Comments` ) VALUE ("80000005","30000195","4","2.43","Special sale");</v>
      </c>
      <c r="B16">
        <v>80000005</v>
      </c>
      <c r="C16">
        <v>30000195</v>
      </c>
      <c r="D16">
        <f ca="1">RANDBETWEEN(1,4)</f>
        <v>4</v>
      </c>
      <c r="E16" s="9">
        <f>VLOOKUP(C16,Product!$B$3:$E$619,4,FALSE)</f>
        <v>2.4300000000000002</v>
      </c>
      <c r="F16" t="s">
        <v>5008</v>
      </c>
      <c r="H16">
        <v>0.57818408837993018</v>
      </c>
      <c r="M16">
        <v>80000014</v>
      </c>
      <c r="N16">
        <v>2</v>
      </c>
    </row>
    <row r="17" spans="1:14">
      <c r="A17" s="14" t="str">
        <f ca="1">"INSERT `leaf_db`.`"&amp;$A$2&amp;"` ( `" &amp; _xlfn.TEXTJOIN("`,`",FALSE,$B$2:$F$2)&amp;"` ) VALUE (""" &amp; _xlfn.TEXTJOIN(""",""",FALSE,B17:F17) &amp; """);"</f>
        <v>INSERT `leaf_db`.`Order_Detail` ( `OrderID`,`ProductID`,`OrderedQuantity`,`PriceEach`,`Comments` ) VALUE ("80000005","30000605","4","0.6","");</v>
      </c>
      <c r="B17">
        <v>80000005</v>
      </c>
      <c r="C17">
        <v>30000605</v>
      </c>
      <c r="D17">
        <f ca="1">RANDBETWEEN(1,4)</f>
        <v>4</v>
      </c>
      <c r="E17" s="9">
        <f>VLOOKUP(C17,Product!$B$3:$E$619,4,FALSE)</f>
        <v>0.6</v>
      </c>
      <c r="H17">
        <v>0.71600423356648202</v>
      </c>
      <c r="M17">
        <v>80000015</v>
      </c>
      <c r="N17">
        <v>4</v>
      </c>
    </row>
    <row r="18" spans="1:14">
      <c r="A18" s="14" t="str">
        <f ca="1">"INSERT `leaf_db`.`"&amp;$A$2&amp;"` ( `" &amp; _xlfn.TEXTJOIN("`,`",FALSE,$B$2:$F$2)&amp;"` ) VALUE (""" &amp; _xlfn.TEXTJOIN(""",""",FALSE,B18:F18) &amp; """);"</f>
        <v>INSERT `leaf_db`.`Order_Detail` ( `OrderID`,`ProductID`,`OrderedQuantity`,`PriceEach`,`Comments` ) VALUE ("80000006","30000016","1","0.04","Coupon applied");</v>
      </c>
      <c r="B18">
        <v>80000006</v>
      </c>
      <c r="C18">
        <v>30000016</v>
      </c>
      <c r="D18">
        <f ca="1">RANDBETWEEN(1,4)</f>
        <v>1</v>
      </c>
      <c r="E18" s="9">
        <f>VLOOKUP(C18,Product!$B$3:$E$619,4,FALSE)</f>
        <v>0.04</v>
      </c>
      <c r="F18" t="s">
        <v>5006</v>
      </c>
      <c r="H18">
        <v>4.3289770885046264E-2</v>
      </c>
      <c r="M18">
        <v>80000016</v>
      </c>
      <c r="N18">
        <v>3</v>
      </c>
    </row>
    <row r="19" spans="1:14">
      <c r="A19" s="14" t="str">
        <f ca="1">"INSERT `leaf_db`.`"&amp;$A$2&amp;"` ( `" &amp; _xlfn.TEXTJOIN("`,`",FALSE,$B$2:$F$2)&amp;"` ) VALUE (""" &amp; _xlfn.TEXTJOIN(""",""",FALSE,B19:F19) &amp; """);"</f>
        <v>INSERT `leaf_db`.`Order_Detail` ( `OrderID`,`ProductID`,`OrderedQuantity`,`PriceEach`,`Comments` ) VALUE ("80000006","30000590","1","2.66","Price match");</v>
      </c>
      <c r="B19">
        <v>80000006</v>
      </c>
      <c r="C19">
        <v>30000590</v>
      </c>
      <c r="D19">
        <f ca="1">RANDBETWEEN(1,4)</f>
        <v>1</v>
      </c>
      <c r="E19" s="9">
        <f>VLOOKUP(C19,Product!$B$3:$E$619,4,FALSE)</f>
        <v>2.66</v>
      </c>
      <c r="F19" t="s">
        <v>5007</v>
      </c>
      <c r="H19">
        <v>0.39917118402112339</v>
      </c>
      <c r="M19">
        <v>80000017</v>
      </c>
      <c r="N19">
        <v>4</v>
      </c>
    </row>
    <row r="20" spans="1:14">
      <c r="A20" s="14" t="str">
        <f ca="1">"INSERT `leaf_db`.`"&amp;$A$2&amp;"` ( `" &amp; _xlfn.TEXTJOIN("`,`",FALSE,$B$2:$F$2)&amp;"` ) VALUE (""" &amp; _xlfn.TEXTJOIN(""",""",FALSE,B20:F20) &amp; """);"</f>
        <v>INSERT `leaf_db`.`Order_Detail` ( `OrderID`,`ProductID`,`OrderedQuantity`,`PriceEach`,`Comments` ) VALUE ("80000006","30000394","4","8.99","Special sale");</v>
      </c>
      <c r="B20">
        <v>80000006</v>
      </c>
      <c r="C20">
        <v>30000394</v>
      </c>
      <c r="D20">
        <f ca="1">RANDBETWEEN(1,4)</f>
        <v>4</v>
      </c>
      <c r="E20" s="9">
        <f>VLOOKUP(C20,Product!$B$3:$E$619,4,FALSE)</f>
        <v>8.99</v>
      </c>
      <c r="F20" t="s">
        <v>5008</v>
      </c>
      <c r="H20">
        <v>0.60538485941938514</v>
      </c>
      <c r="M20">
        <v>80000018</v>
      </c>
      <c r="N20">
        <v>1</v>
      </c>
    </row>
    <row r="21" spans="1:14">
      <c r="A21" s="14" t="str">
        <f ca="1">"INSERT `leaf_db`.`"&amp;$A$2&amp;"` ( `" &amp; _xlfn.TEXTJOIN("`,`",FALSE,$B$2:$F$2)&amp;"` ) VALUE (""" &amp; _xlfn.TEXTJOIN(""",""",FALSE,B21:F21) &amp; """);"</f>
        <v>INSERT `leaf_db`.`Order_Detail` ( `OrderID`,`ProductID`,`OrderedQuantity`,`PriceEach`,`Comments` ) VALUE ("80000006","30000137","3","0.14","");</v>
      </c>
      <c r="B21">
        <v>80000006</v>
      </c>
      <c r="C21">
        <v>30000137</v>
      </c>
      <c r="D21">
        <f ca="1">RANDBETWEEN(1,4)</f>
        <v>3</v>
      </c>
      <c r="E21" s="9">
        <f>VLOOKUP(C21,Product!$B$3:$E$619,4,FALSE)</f>
        <v>0.14000000000000001</v>
      </c>
      <c r="H21">
        <v>0.85802278011464428</v>
      </c>
      <c r="M21">
        <v>80000019</v>
      </c>
      <c r="N21">
        <v>2</v>
      </c>
    </row>
    <row r="22" spans="1:14">
      <c r="A22" s="14" t="str">
        <f ca="1">"INSERT `leaf_db`.`"&amp;$A$2&amp;"` ( `" &amp; _xlfn.TEXTJOIN("`,`",FALSE,$B$2:$F$2)&amp;"` ) VALUE (""" &amp; _xlfn.TEXTJOIN(""",""",FALSE,B22:F22) &amp; """);"</f>
        <v>INSERT `leaf_db`.`Order_Detail` ( `OrderID`,`ProductID`,`OrderedQuantity`,`PriceEach`,`Comments` ) VALUE ("80000007","30000250","2","0.56","Price match");</v>
      </c>
      <c r="B22">
        <v>80000007</v>
      </c>
      <c r="C22">
        <v>30000250</v>
      </c>
      <c r="D22">
        <f ca="1">RANDBETWEEN(1,4)</f>
        <v>2</v>
      </c>
      <c r="E22" s="9">
        <f>VLOOKUP(C22,Product!$B$3:$E$619,4,FALSE)</f>
        <v>0.56000000000000005</v>
      </c>
      <c r="F22" t="s">
        <v>5007</v>
      </c>
      <c r="H22">
        <v>0.31681869983879341</v>
      </c>
      <c r="M22">
        <v>80000020</v>
      </c>
      <c r="N22">
        <v>2</v>
      </c>
    </row>
    <row r="23" spans="1:14">
      <c r="A23" s="14" t="str">
        <f ca="1">"INSERT `leaf_db`.`"&amp;$A$2&amp;"` ( `" &amp; _xlfn.TEXTJOIN("`,`",FALSE,$B$2:$F$2)&amp;"` ) VALUE (""" &amp; _xlfn.TEXTJOIN(""",""",FALSE,B23:F23) &amp; """);"</f>
        <v>INSERT `leaf_db`.`Order_Detail` ( `OrderID`,`ProductID`,`OrderedQuantity`,`PriceEach`,`Comments` ) VALUE ("80000008","30000603","3","3","Special sale");</v>
      </c>
      <c r="B23">
        <v>80000008</v>
      </c>
      <c r="C23">
        <v>30000603</v>
      </c>
      <c r="D23">
        <f ca="1">RANDBETWEEN(1,4)</f>
        <v>3</v>
      </c>
      <c r="E23" s="9">
        <f>VLOOKUP(C23,Product!$B$3:$E$619,4,FALSE)</f>
        <v>3</v>
      </c>
      <c r="F23" t="s">
        <v>5008</v>
      </c>
      <c r="H23">
        <v>0.58756400976974033</v>
      </c>
      <c r="M23">
        <v>80000021</v>
      </c>
      <c r="N23">
        <v>3</v>
      </c>
    </row>
    <row r="24" spans="1:14">
      <c r="A24" s="14" t="str">
        <f ca="1">"INSERT `leaf_db`.`"&amp;$A$2&amp;"` ( `" &amp; _xlfn.TEXTJOIN("`,`",FALSE,$B$2:$F$2)&amp;"` ) VALUE (""" &amp; _xlfn.TEXTJOIN(""",""",FALSE,B24:F24) &amp; """);"</f>
        <v>INSERT `leaf_db`.`Order_Detail` ( `OrderID`,`ProductID`,`OrderedQuantity`,`PriceEach`,`Comments` ) VALUE ("80000008","30000604","1","0.53","Special sale");</v>
      </c>
      <c r="B24">
        <v>80000008</v>
      </c>
      <c r="C24">
        <v>30000604</v>
      </c>
      <c r="D24">
        <f ca="1">RANDBETWEEN(1,4)</f>
        <v>1</v>
      </c>
      <c r="E24" s="9">
        <f>VLOOKUP(C24,Product!$B$3:$E$619,4,FALSE)</f>
        <v>0.53</v>
      </c>
      <c r="F24" t="s">
        <v>5008</v>
      </c>
      <c r="H24">
        <v>0.65864099635399198</v>
      </c>
      <c r="M24">
        <v>80000022</v>
      </c>
      <c r="N24">
        <v>4</v>
      </c>
    </row>
    <row r="25" spans="1:14">
      <c r="A25" s="14" t="str">
        <f ca="1">"INSERT `leaf_db`.`"&amp;$A$2&amp;"` ( `" &amp; _xlfn.TEXTJOIN("`,`",FALSE,$B$2:$F$2)&amp;"` ) VALUE (""" &amp; _xlfn.TEXTJOIN(""",""",FALSE,B25:F25) &amp; """);"</f>
        <v>INSERT `leaf_db`.`Order_Detail` ( `OrderID`,`ProductID`,`OrderedQuantity`,`PriceEach`,`Comments` ) VALUE ("80000008","30000121","1","0.14","");</v>
      </c>
      <c r="B25">
        <v>80000008</v>
      </c>
      <c r="C25">
        <v>30000121</v>
      </c>
      <c r="D25">
        <f ca="1">RANDBETWEEN(1,4)</f>
        <v>1</v>
      </c>
      <c r="E25" s="9">
        <f>VLOOKUP(C25,Product!$B$3:$E$619,4,FALSE)</f>
        <v>0.14000000000000001</v>
      </c>
      <c r="H25">
        <v>0.77208288415235526</v>
      </c>
      <c r="M25">
        <v>80000023</v>
      </c>
      <c r="N25">
        <v>3</v>
      </c>
    </row>
    <row r="26" spans="1:14">
      <c r="A26" s="14" t="str">
        <f ca="1">"INSERT `leaf_db`.`"&amp;$A$2&amp;"` ( `" &amp; _xlfn.TEXTJOIN("`,`",FALSE,$B$2:$F$2)&amp;"` ) VALUE (""" &amp; _xlfn.TEXTJOIN(""",""",FALSE,B26:F26) &amp; """);"</f>
        <v>INSERT `leaf_db`.`Order_Detail` ( `OrderID`,`ProductID`,`OrderedQuantity`,`PriceEach`,`Comments` ) VALUE ("80000009","30000584","3","0.87","Price match");</v>
      </c>
      <c r="B26">
        <v>80000009</v>
      </c>
      <c r="C26">
        <v>30000584</v>
      </c>
      <c r="D26">
        <f ca="1">RANDBETWEEN(1,4)</f>
        <v>3</v>
      </c>
      <c r="E26" s="9">
        <f>VLOOKUP(C26,Product!$B$3:$E$619,4,FALSE)</f>
        <v>0.87</v>
      </c>
      <c r="F26" t="s">
        <v>5007</v>
      </c>
      <c r="H26">
        <v>0.51155936884955844</v>
      </c>
      <c r="M26">
        <v>80000024</v>
      </c>
      <c r="N26">
        <v>3</v>
      </c>
    </row>
    <row r="27" spans="1:14">
      <c r="A27" s="14" t="str">
        <f ca="1">"INSERT `leaf_db`.`"&amp;$A$2&amp;"` ( `" &amp; _xlfn.TEXTJOIN("`,`",FALSE,$B$2:$F$2)&amp;"` ) VALUE (""" &amp; _xlfn.TEXTJOIN(""",""",FALSE,B27:F27) &amp; """);"</f>
        <v>INSERT `leaf_db`.`Order_Detail` ( `OrderID`,`ProductID`,`OrderedQuantity`,`PriceEach`,`Comments` ) VALUE ("80000009","30000020","2","0.03","");</v>
      </c>
      <c r="B27">
        <v>80000009</v>
      </c>
      <c r="C27">
        <v>30000020</v>
      </c>
      <c r="D27">
        <f ca="1">RANDBETWEEN(1,4)</f>
        <v>2</v>
      </c>
      <c r="E27" s="9">
        <f>VLOOKUP(C27,Product!$B$3:$E$619,4,FALSE)</f>
        <v>0.03</v>
      </c>
      <c r="H27">
        <v>0.76653091893605685</v>
      </c>
      <c r="M27">
        <v>80000025</v>
      </c>
      <c r="N27">
        <v>4</v>
      </c>
    </row>
    <row r="28" spans="1:14">
      <c r="A28" s="14" t="str">
        <f ca="1">"INSERT `leaf_db`.`"&amp;$A$2&amp;"` ( `" &amp; _xlfn.TEXTJOIN("`,`",FALSE,$B$2:$F$2)&amp;"` ) VALUE (""" &amp; _xlfn.TEXTJOIN(""",""",FALSE,B28:F28) &amp; """);"</f>
        <v>INSERT `leaf_db`.`Order_Detail` ( `OrderID`,`ProductID`,`OrderedQuantity`,`PriceEach`,`Comments` ) VALUE ("80000010","30000079","1","0.13","");</v>
      </c>
      <c r="B28">
        <v>80000010</v>
      </c>
      <c r="C28">
        <v>30000079</v>
      </c>
      <c r="D28">
        <f ca="1">RANDBETWEEN(1,4)</f>
        <v>1</v>
      </c>
      <c r="E28" s="9">
        <f>VLOOKUP(C28,Product!$B$3:$E$619,4,FALSE)</f>
        <v>0.13</v>
      </c>
      <c r="H28">
        <v>0.9086314531004841</v>
      </c>
      <c r="M28">
        <v>80000026</v>
      </c>
      <c r="N28">
        <v>2</v>
      </c>
    </row>
    <row r="29" spans="1:14">
      <c r="A29" s="14" t="str">
        <f ca="1">"INSERT `leaf_db`.`"&amp;$A$2&amp;"` ( `" &amp; _xlfn.TEXTJOIN("`,`",FALSE,$B$2:$F$2)&amp;"` ) VALUE (""" &amp; _xlfn.TEXTJOIN(""",""",FALSE,B29:F29) &amp; """);"</f>
        <v>INSERT `leaf_db`.`Order_Detail` ( `OrderID`,`ProductID`,`OrderedQuantity`,`PriceEach`,`Comments` ) VALUE ("80000011","30000388","2","8.99","Price match");</v>
      </c>
      <c r="B29">
        <v>80000011</v>
      </c>
      <c r="C29">
        <v>30000388</v>
      </c>
      <c r="D29">
        <f ca="1">RANDBETWEEN(1,4)</f>
        <v>2</v>
      </c>
      <c r="E29" s="9">
        <f>VLOOKUP(C29,Product!$B$3:$E$619,4,FALSE)</f>
        <v>8.99</v>
      </c>
      <c r="F29" t="s">
        <v>5007</v>
      </c>
      <c r="H29">
        <v>0.33070510297120093</v>
      </c>
      <c r="M29">
        <v>80000027</v>
      </c>
      <c r="N29">
        <v>2</v>
      </c>
    </row>
    <row r="30" spans="1:14">
      <c r="A30" s="14" t="str">
        <f ca="1">"INSERT `leaf_db`.`"&amp;$A$2&amp;"` ( `" &amp; _xlfn.TEXTJOIN("`,`",FALSE,$B$2:$F$2)&amp;"` ) VALUE (""" &amp; _xlfn.TEXTJOIN(""",""",FALSE,B30:F30) &amp; """);"</f>
        <v>INSERT `leaf_db`.`Order_Detail` ( `OrderID`,`ProductID`,`OrderedQuantity`,`PriceEach`,`Comments` ) VALUE ("80000011","30000242","1","0.31","Special sale");</v>
      </c>
      <c r="B30">
        <v>80000011</v>
      </c>
      <c r="C30">
        <v>30000242</v>
      </c>
      <c r="D30">
        <f ca="1">RANDBETWEEN(1,4)</f>
        <v>1</v>
      </c>
      <c r="E30" s="9">
        <f>VLOOKUP(C30,Product!$B$3:$E$619,4,FALSE)</f>
        <v>0.31</v>
      </c>
      <c r="F30" t="s">
        <v>5008</v>
      </c>
      <c r="H30">
        <v>0.56529521524783755</v>
      </c>
      <c r="M30">
        <v>80000028</v>
      </c>
      <c r="N30">
        <v>4</v>
      </c>
    </row>
    <row r="31" spans="1:14">
      <c r="A31" s="14" t="str">
        <f ca="1">"INSERT `leaf_db`.`"&amp;$A$2&amp;"` ( `" &amp; _xlfn.TEXTJOIN("`,`",FALSE,$B$2:$F$2)&amp;"` ) VALUE (""" &amp; _xlfn.TEXTJOIN(""",""",FALSE,B31:F31) &amp; """);"</f>
        <v>INSERT `leaf_db`.`Order_Detail` ( `OrderID`,`ProductID`,`OrderedQuantity`,`PriceEach`,`Comments` ) VALUE ("80000012","30000612","4","3.25","Price match");</v>
      </c>
      <c r="B31">
        <v>80000012</v>
      </c>
      <c r="C31">
        <v>30000612</v>
      </c>
      <c r="D31">
        <f ca="1">RANDBETWEEN(1,4)</f>
        <v>4</v>
      </c>
      <c r="E31" s="9">
        <f>VLOOKUP(C31,Product!$B$3:$E$619,4,FALSE)</f>
        <v>3.25</v>
      </c>
      <c r="F31" t="s">
        <v>5007</v>
      </c>
      <c r="H31">
        <v>0.45854215298710588</v>
      </c>
      <c r="M31">
        <v>80000029</v>
      </c>
      <c r="N31">
        <v>3</v>
      </c>
    </row>
    <row r="32" spans="1:14">
      <c r="A32" s="14" t="str">
        <f ca="1">"INSERT `leaf_db`.`"&amp;$A$2&amp;"` ( `" &amp; _xlfn.TEXTJOIN("`,`",FALSE,$B$2:$F$2)&amp;"` ) VALUE (""" &amp; _xlfn.TEXTJOIN(""",""",FALSE,B32:F32) &amp; """);"</f>
        <v>INSERT `leaf_db`.`Order_Detail` ( `OrderID`,`ProductID`,`OrderedQuantity`,`PriceEach`,`Comments` ) VALUE ("80000013","30000539","4","1.67","");</v>
      </c>
      <c r="B32">
        <v>80000013</v>
      </c>
      <c r="C32">
        <v>30000539</v>
      </c>
      <c r="D32">
        <f ca="1">RANDBETWEEN(1,4)</f>
        <v>4</v>
      </c>
      <c r="E32" s="9">
        <f>VLOOKUP(C32,Product!$B$3:$E$619,4,FALSE)</f>
        <v>1.67</v>
      </c>
      <c r="H32">
        <v>0.87242391822545107</v>
      </c>
      <c r="M32">
        <v>80000030</v>
      </c>
      <c r="N32">
        <v>1</v>
      </c>
    </row>
    <row r="33" spans="1:14">
      <c r="A33" s="14" t="str">
        <f ca="1">"INSERT `leaf_db`.`"&amp;$A$2&amp;"` ( `" &amp; _xlfn.TEXTJOIN("`,`",FALSE,$B$2:$F$2)&amp;"` ) VALUE (""" &amp; _xlfn.TEXTJOIN(""",""",FALSE,B33:F33) &amp; """);"</f>
        <v>INSERT `leaf_db`.`Order_Detail` ( `OrderID`,`ProductID`,`OrderedQuantity`,`PriceEach`,`Comments` ) VALUE ("80000014","30000017","2","0.03","Coupon applied");</v>
      </c>
      <c r="B33">
        <v>80000014</v>
      </c>
      <c r="C33">
        <v>30000017</v>
      </c>
      <c r="D33">
        <f ca="1">RANDBETWEEN(1,4)</f>
        <v>2</v>
      </c>
      <c r="E33" s="9">
        <f>VLOOKUP(C33,Product!$B$3:$E$619,4,FALSE)</f>
        <v>0.03</v>
      </c>
      <c r="F33" t="s">
        <v>5006</v>
      </c>
      <c r="H33">
        <v>9.3651393311560471E-2</v>
      </c>
      <c r="M33">
        <v>80000031</v>
      </c>
      <c r="N33">
        <v>4</v>
      </c>
    </row>
    <row r="34" spans="1:14">
      <c r="A34" s="14" t="str">
        <f ca="1">"INSERT `leaf_db`.`"&amp;$A$2&amp;"` ( `" &amp; _xlfn.TEXTJOIN("`,`",FALSE,$B$2:$F$2)&amp;"` ) VALUE (""" &amp; _xlfn.TEXTJOIN(""",""",FALSE,B34:F34) &amp; """);"</f>
        <v>INSERT `leaf_db`.`Order_Detail` ( `OrderID`,`ProductID`,`OrderedQuantity`,`PriceEach`,`Comments` ) VALUE ("80000014","30000141","4","7.9","Price match");</v>
      </c>
      <c r="B34">
        <v>80000014</v>
      </c>
      <c r="C34">
        <v>30000141</v>
      </c>
      <c r="D34">
        <f ca="1">RANDBETWEEN(1,4)</f>
        <v>4</v>
      </c>
      <c r="E34" s="9">
        <f>VLOOKUP(C34,Product!$B$3:$E$619,4,FALSE)</f>
        <v>7.9</v>
      </c>
      <c r="F34" t="s">
        <v>5007</v>
      </c>
      <c r="H34">
        <v>0.44171299843990919</v>
      </c>
      <c r="M34">
        <v>80000032</v>
      </c>
      <c r="N34">
        <v>3</v>
      </c>
    </row>
    <row r="35" spans="1:14">
      <c r="A35" s="14" t="str">
        <f ca="1">"INSERT `leaf_db`.`"&amp;$A$2&amp;"` ( `" &amp; _xlfn.TEXTJOIN("`,`",FALSE,$B$2:$F$2)&amp;"` ) VALUE (""" &amp; _xlfn.TEXTJOIN(""",""",FALSE,B35:F35) &amp; """);"</f>
        <v>INSERT `leaf_db`.`Order_Detail` ( `OrderID`,`ProductID`,`OrderedQuantity`,`PriceEach`,`Comments` ) VALUE ("80000015","30000370","2","0.17","Coupon applied");</v>
      </c>
      <c r="B35">
        <v>80000015</v>
      </c>
      <c r="C35">
        <v>30000370</v>
      </c>
      <c r="D35">
        <f ca="1">RANDBETWEEN(1,4)</f>
        <v>2</v>
      </c>
      <c r="E35" s="9">
        <f>VLOOKUP(C35,Product!$B$3:$E$619,4,FALSE)</f>
        <v>0.17</v>
      </c>
      <c r="F35" t="s">
        <v>5006</v>
      </c>
      <c r="H35">
        <v>1.5998144992472763E-2</v>
      </c>
      <c r="M35">
        <v>80000033</v>
      </c>
      <c r="N35">
        <v>2</v>
      </c>
    </row>
    <row r="36" spans="1:14">
      <c r="A36" s="14" t="str">
        <f ca="1">"INSERT `leaf_db`.`"&amp;$A$2&amp;"` ( `" &amp; _xlfn.TEXTJOIN("`,`",FALSE,$B$2:$F$2)&amp;"` ) VALUE (""" &amp; _xlfn.TEXTJOIN(""",""",FALSE,B36:F36) &amp; """);"</f>
        <v>INSERT `leaf_db`.`Order_Detail` ( `OrderID`,`ProductID`,`OrderedQuantity`,`PriceEach`,`Comments` ) VALUE ("80000015","30000360","3","0.21","Price match");</v>
      </c>
      <c r="B36">
        <v>80000015</v>
      </c>
      <c r="C36">
        <v>30000360</v>
      </c>
      <c r="D36">
        <f ca="1">RANDBETWEEN(1,4)</f>
        <v>3</v>
      </c>
      <c r="E36" s="9">
        <f>VLOOKUP(C36,Product!$B$3:$E$619,4,FALSE)</f>
        <v>0.21</v>
      </c>
      <c r="F36" t="s">
        <v>5007</v>
      </c>
      <c r="H36">
        <v>0.28248496779371723</v>
      </c>
      <c r="M36">
        <v>80000034</v>
      </c>
      <c r="N36">
        <v>1</v>
      </c>
    </row>
    <row r="37" spans="1:14">
      <c r="A37" s="14" t="str">
        <f ca="1">"INSERT `leaf_db`.`"&amp;$A$2&amp;"` ( `" &amp; _xlfn.TEXTJOIN("`,`",FALSE,$B$2:$F$2)&amp;"` ) VALUE (""" &amp; _xlfn.TEXTJOIN(""",""",FALSE,B37:F37) &amp; """);"</f>
        <v>INSERT `leaf_db`.`Order_Detail` ( `OrderID`,`ProductID`,`OrderedQuantity`,`PriceEach`,`Comments` ) VALUE ("80000015","30000407","3","6.99","Price match");</v>
      </c>
      <c r="B37">
        <v>80000015</v>
      </c>
      <c r="C37">
        <v>30000407</v>
      </c>
      <c r="D37">
        <f ca="1">RANDBETWEEN(1,4)</f>
        <v>3</v>
      </c>
      <c r="E37" s="9">
        <f>VLOOKUP(C37,Product!$B$3:$E$619,4,FALSE)</f>
        <v>6.99</v>
      </c>
      <c r="F37" t="s">
        <v>5007</v>
      </c>
      <c r="H37">
        <v>0.51248685270721328</v>
      </c>
      <c r="M37">
        <v>80000035</v>
      </c>
      <c r="N37">
        <v>2</v>
      </c>
    </row>
    <row r="38" spans="1:14">
      <c r="A38" s="14" t="str">
        <f ca="1">"INSERT `leaf_db`.`"&amp;$A$2&amp;"` ( `" &amp; _xlfn.TEXTJOIN("`,`",FALSE,$B$2:$F$2)&amp;"` ) VALUE (""" &amp; _xlfn.TEXTJOIN(""",""",FALSE,B38:F38) &amp; """);"</f>
        <v>INSERT `leaf_db`.`Order_Detail` ( `OrderID`,`ProductID`,`OrderedQuantity`,`PriceEach`,`Comments` ) VALUE ("80000015","30000244","1","0.51","Special sale");</v>
      </c>
      <c r="B38">
        <v>80000015</v>
      </c>
      <c r="C38">
        <v>30000244</v>
      </c>
      <c r="D38">
        <f ca="1">RANDBETWEEN(1,4)</f>
        <v>1</v>
      </c>
      <c r="E38" s="9">
        <f>VLOOKUP(C38,Product!$B$3:$E$619,4,FALSE)</f>
        <v>0.51</v>
      </c>
      <c r="F38" t="s">
        <v>5008</v>
      </c>
      <c r="H38">
        <v>0.52992858895447126</v>
      </c>
      <c r="M38">
        <v>80000036</v>
      </c>
      <c r="N38">
        <v>3</v>
      </c>
    </row>
    <row r="39" spans="1:14">
      <c r="A39" s="14" t="str">
        <f ca="1">"INSERT `leaf_db`.`"&amp;$A$2&amp;"` ( `" &amp; _xlfn.TEXTJOIN("`,`",FALSE,$B$2:$F$2)&amp;"` ) VALUE (""" &amp; _xlfn.TEXTJOIN(""",""",FALSE,B39:F39) &amp; """);"</f>
        <v>INSERT `leaf_db`.`Order_Detail` ( `OrderID`,`ProductID`,`OrderedQuantity`,`PriceEach`,`Comments` ) VALUE ("80000016","30000547","2","1.75","Coupon applied");</v>
      </c>
      <c r="B39">
        <v>80000016</v>
      </c>
      <c r="C39">
        <v>30000547</v>
      </c>
      <c r="D39">
        <f ca="1">RANDBETWEEN(1,4)</f>
        <v>2</v>
      </c>
      <c r="E39" s="9">
        <f>VLOOKUP(C39,Product!$B$3:$E$619,4,FALSE)</f>
        <v>1.75</v>
      </c>
      <c r="F39" t="s">
        <v>5006</v>
      </c>
      <c r="H39">
        <v>0.11383420294271263</v>
      </c>
      <c r="M39">
        <v>80000037</v>
      </c>
      <c r="N39">
        <v>2</v>
      </c>
    </row>
    <row r="40" spans="1:14">
      <c r="A40" s="14" t="str">
        <f ca="1">"INSERT `leaf_db`.`"&amp;$A$2&amp;"` ( `" &amp; _xlfn.TEXTJOIN("`,`",FALSE,$B$2:$F$2)&amp;"` ) VALUE (""" &amp; _xlfn.TEXTJOIN(""",""",FALSE,B40:F40) &amp; """);"</f>
        <v>INSERT `leaf_db`.`Order_Detail` ( `OrderID`,`ProductID`,`OrderedQuantity`,`PriceEach`,`Comments` ) VALUE ("80000016","30000453","2","0.19","");</v>
      </c>
      <c r="B40">
        <v>80000016</v>
      </c>
      <c r="C40">
        <v>30000453</v>
      </c>
      <c r="D40">
        <f ca="1">RANDBETWEEN(1,4)</f>
        <v>2</v>
      </c>
      <c r="E40" s="9">
        <f>VLOOKUP(C40,Product!$B$3:$E$619,4,FALSE)</f>
        <v>0.19</v>
      </c>
      <c r="H40">
        <v>0.73518188134601048</v>
      </c>
      <c r="M40">
        <v>80000038</v>
      </c>
      <c r="N40">
        <v>1</v>
      </c>
    </row>
    <row r="41" spans="1:14">
      <c r="A41" s="14" t="str">
        <f ca="1">"INSERT `leaf_db`.`"&amp;$A$2&amp;"` ( `" &amp; _xlfn.TEXTJOIN("`,`",FALSE,$B$2:$F$2)&amp;"` ) VALUE (""" &amp; _xlfn.TEXTJOIN(""",""",FALSE,B41:F41) &amp; """);"</f>
        <v>INSERT `leaf_db`.`Order_Detail` ( `OrderID`,`ProductID`,`OrderedQuantity`,`PriceEach`,`Comments` ) VALUE ("80000016","30000304","4","1.56","");</v>
      </c>
      <c r="B41">
        <v>80000016</v>
      </c>
      <c r="C41">
        <v>30000304</v>
      </c>
      <c r="D41">
        <f ca="1">RANDBETWEEN(1,4)</f>
        <v>4</v>
      </c>
      <c r="E41" s="9">
        <f>VLOOKUP(C41,Product!$B$3:$E$619,4,FALSE)</f>
        <v>1.56</v>
      </c>
      <c r="H41">
        <v>0.85135354647456152</v>
      </c>
      <c r="M41">
        <v>80000039</v>
      </c>
      <c r="N41">
        <v>3</v>
      </c>
    </row>
    <row r="42" spans="1:14">
      <c r="A42" s="14" t="str">
        <f ca="1">"INSERT `leaf_db`.`"&amp;$A$2&amp;"` ( `" &amp; _xlfn.TEXTJOIN("`,`",FALSE,$B$2:$F$2)&amp;"` ) VALUE (""" &amp; _xlfn.TEXTJOIN(""",""",FALSE,B42:F42) &amp; """);"</f>
        <v>INSERT `leaf_db`.`Order_Detail` ( `OrderID`,`ProductID`,`OrderedQuantity`,`PriceEach`,`Comments` ) VALUE ("80000017","30000265","4","0.5","Price match");</v>
      </c>
      <c r="B42">
        <v>80000017</v>
      </c>
      <c r="C42">
        <v>30000265</v>
      </c>
      <c r="D42">
        <f ca="1">RANDBETWEEN(1,4)</f>
        <v>4</v>
      </c>
      <c r="E42" s="9">
        <f>VLOOKUP(C42,Product!$B$3:$E$619,4,FALSE)</f>
        <v>0.5</v>
      </c>
      <c r="F42" t="s">
        <v>5007</v>
      </c>
      <c r="H42">
        <v>0.35686847453527548</v>
      </c>
      <c r="M42">
        <v>80000040</v>
      </c>
      <c r="N42">
        <v>4</v>
      </c>
    </row>
    <row r="43" spans="1:14">
      <c r="A43" s="14" t="str">
        <f ca="1">"INSERT `leaf_db`.`"&amp;$A$2&amp;"` ( `" &amp; _xlfn.TEXTJOIN("`,`",FALSE,$B$2:$F$2)&amp;"` ) VALUE (""" &amp; _xlfn.TEXTJOIN(""",""",FALSE,B43:F43) &amp; """);"</f>
        <v>INSERT `leaf_db`.`Order_Detail` ( `OrderID`,`ProductID`,`OrderedQuantity`,`PriceEach`,`Comments` ) VALUE ("80000017","30000046","2","6.99","Price match");</v>
      </c>
      <c r="B43">
        <v>80000017</v>
      </c>
      <c r="C43">
        <v>30000046</v>
      </c>
      <c r="D43">
        <f ca="1">RANDBETWEEN(1,4)</f>
        <v>2</v>
      </c>
      <c r="E43" s="9">
        <f>VLOOKUP(C43,Product!$B$3:$E$619,4,FALSE)</f>
        <v>6.99</v>
      </c>
      <c r="F43" t="s">
        <v>5007</v>
      </c>
      <c r="H43">
        <v>0.36866768326131449</v>
      </c>
      <c r="M43">
        <v>80000041</v>
      </c>
      <c r="N43">
        <v>4</v>
      </c>
    </row>
    <row r="44" spans="1:14">
      <c r="A44" s="14" t="str">
        <f ca="1">"INSERT `leaf_db`.`"&amp;$A$2&amp;"` ( `" &amp; _xlfn.TEXTJOIN("`,`",FALSE,$B$2:$F$2)&amp;"` ) VALUE (""" &amp; _xlfn.TEXTJOIN(""",""",FALSE,B44:F44) &amp; """);"</f>
        <v>INSERT `leaf_db`.`Order_Detail` ( `OrderID`,`ProductID`,`OrderedQuantity`,`PriceEach`,`Comments` ) VALUE ("80000017","30000369","2","0.29","Price match");</v>
      </c>
      <c r="B44">
        <v>80000017</v>
      </c>
      <c r="C44">
        <v>30000369</v>
      </c>
      <c r="D44">
        <f ca="1">RANDBETWEEN(1,4)</f>
        <v>2</v>
      </c>
      <c r="E44" s="9">
        <f>VLOOKUP(C44,Product!$B$3:$E$619,4,FALSE)</f>
        <v>0.28999999999999998</v>
      </c>
      <c r="F44" t="s">
        <v>5007</v>
      </c>
      <c r="H44">
        <v>0.49870523886616736</v>
      </c>
      <c r="M44">
        <v>80000042</v>
      </c>
      <c r="N44">
        <v>1</v>
      </c>
    </row>
    <row r="45" spans="1:14">
      <c r="A45" s="14" t="str">
        <f ca="1">"INSERT `leaf_db`.`"&amp;$A$2&amp;"` ( `" &amp; _xlfn.TEXTJOIN("`,`",FALSE,$B$2:$F$2)&amp;"` ) VALUE (""" &amp; _xlfn.TEXTJOIN(""",""",FALSE,B45:F45) &amp; """);"</f>
        <v>INSERT `leaf_db`.`Order_Detail` ( `OrderID`,`ProductID`,`OrderedQuantity`,`PriceEach`,`Comments` ) VALUE ("80000017","30000031","3","0.56","Special sale");</v>
      </c>
      <c r="B45">
        <v>80000017</v>
      </c>
      <c r="C45">
        <v>30000031</v>
      </c>
      <c r="D45">
        <f ca="1">RANDBETWEEN(1,4)</f>
        <v>3</v>
      </c>
      <c r="E45" s="9">
        <f>VLOOKUP(C45,Product!$B$3:$E$619,4,FALSE)</f>
        <v>0.56000000000000005</v>
      </c>
      <c r="F45" t="s">
        <v>5008</v>
      </c>
      <c r="H45">
        <v>0.56474541143479318</v>
      </c>
      <c r="M45">
        <v>80000043</v>
      </c>
      <c r="N45">
        <v>3</v>
      </c>
    </row>
    <row r="46" spans="1:14">
      <c r="A46" s="14" t="str">
        <f ca="1">"INSERT `leaf_db`.`"&amp;$A$2&amp;"` ( `" &amp; _xlfn.TEXTJOIN("`,`",FALSE,$B$2:$F$2)&amp;"` ) VALUE (""" &amp; _xlfn.TEXTJOIN(""",""",FALSE,B46:F46) &amp; """);"</f>
        <v>INSERT `leaf_db`.`Order_Detail` ( `OrderID`,`ProductID`,`OrderedQuantity`,`PriceEach`,`Comments` ) VALUE ("80000018","30000414","2","1.99","");</v>
      </c>
      <c r="B46">
        <v>80000018</v>
      </c>
      <c r="C46">
        <v>30000414</v>
      </c>
      <c r="D46">
        <f ca="1">RANDBETWEEN(1,4)</f>
        <v>2</v>
      </c>
      <c r="E46" s="9">
        <f>VLOOKUP(C46,Product!$B$3:$E$619,4,FALSE)</f>
        <v>1.99</v>
      </c>
      <c r="H46">
        <v>0.68364155668505133</v>
      </c>
      <c r="M46">
        <v>80000044</v>
      </c>
      <c r="N46">
        <v>4</v>
      </c>
    </row>
    <row r="47" spans="1:14">
      <c r="A47" s="14" t="str">
        <f ca="1">"INSERT `leaf_db`.`"&amp;$A$2&amp;"` ( `" &amp; _xlfn.TEXTJOIN("`,`",FALSE,$B$2:$F$2)&amp;"` ) VALUE (""" &amp; _xlfn.TEXTJOIN(""",""",FALSE,B47:F47) &amp; """);"</f>
        <v>INSERT `leaf_db`.`Order_Detail` ( `OrderID`,`ProductID`,`OrderedQuantity`,`PriceEach`,`Comments` ) VALUE ("80000019","30000240","3","0.25","Price match");</v>
      </c>
      <c r="B47">
        <v>80000019</v>
      </c>
      <c r="C47">
        <v>30000240</v>
      </c>
      <c r="D47">
        <f ca="1">RANDBETWEEN(1,4)</f>
        <v>3</v>
      </c>
      <c r="E47" s="9">
        <f>VLOOKUP(C47,Product!$B$3:$E$619,4,FALSE)</f>
        <v>0.25</v>
      </c>
      <c r="F47" t="s">
        <v>5007</v>
      </c>
      <c r="H47">
        <v>0.19996754407482631</v>
      </c>
      <c r="M47">
        <v>80000045</v>
      </c>
      <c r="N47">
        <v>1</v>
      </c>
    </row>
    <row r="48" spans="1:14">
      <c r="A48" s="14" t="str">
        <f ca="1">"INSERT `leaf_db`.`"&amp;$A$2&amp;"` ( `" &amp; _xlfn.TEXTJOIN("`,`",FALSE,$B$2:$F$2)&amp;"` ) VALUE (""" &amp; _xlfn.TEXTJOIN(""",""",FALSE,B48:F48) &amp; """);"</f>
        <v>INSERT `leaf_db`.`Order_Detail` ( `OrderID`,`ProductID`,`OrderedQuantity`,`PriceEach`,`Comments` ) VALUE ("80000019","30000395","4","6.59","");</v>
      </c>
      <c r="B48">
        <v>80000019</v>
      </c>
      <c r="C48">
        <v>30000395</v>
      </c>
      <c r="D48">
        <f ca="1">RANDBETWEEN(1,4)</f>
        <v>4</v>
      </c>
      <c r="E48" s="9">
        <f>VLOOKUP(C48,Product!$B$3:$E$619,4,FALSE)</f>
        <v>6.59</v>
      </c>
      <c r="H48">
        <v>0.70838767678496539</v>
      </c>
      <c r="M48">
        <v>80000046</v>
      </c>
      <c r="N48">
        <v>1</v>
      </c>
    </row>
    <row r="49" spans="1:14">
      <c r="A49" s="14" t="str">
        <f ca="1">"INSERT `leaf_db`.`"&amp;$A$2&amp;"` ( `" &amp; _xlfn.TEXTJOIN("`,`",FALSE,$B$2:$F$2)&amp;"` ) VALUE (""" &amp; _xlfn.TEXTJOIN(""",""",FALSE,B49:F49) &amp; """);"</f>
        <v>INSERT `leaf_db`.`Order_Detail` ( `OrderID`,`ProductID`,`OrderedQuantity`,`PriceEach`,`Comments` ) VALUE ("80000020","30000573","1","1.5","Price match");</v>
      </c>
      <c r="B49">
        <v>80000020</v>
      </c>
      <c r="C49">
        <v>30000573</v>
      </c>
      <c r="D49">
        <f ca="1">RANDBETWEEN(1,4)</f>
        <v>1</v>
      </c>
      <c r="E49" s="9">
        <f>VLOOKUP(C49,Product!$B$3:$E$619,4,FALSE)</f>
        <v>1.5</v>
      </c>
      <c r="F49" t="s">
        <v>5007</v>
      </c>
      <c r="H49">
        <v>0.26910254901043884</v>
      </c>
      <c r="M49">
        <v>80000047</v>
      </c>
      <c r="N49">
        <v>2</v>
      </c>
    </row>
    <row r="50" spans="1:14">
      <c r="A50" s="14" t="str">
        <f ca="1">"INSERT `leaf_db`.`"&amp;$A$2&amp;"` ( `" &amp; _xlfn.TEXTJOIN("`,`",FALSE,$B$2:$F$2)&amp;"` ) VALUE (""" &amp; _xlfn.TEXTJOIN(""",""",FALSE,B50:F50) &amp; """);"</f>
        <v>INSERT `leaf_db`.`Order_Detail` ( `OrderID`,`ProductID`,`OrderedQuantity`,`PriceEach`,`Comments` ) VALUE ("80000020","30000357","1","0.31","Special sale");</v>
      </c>
      <c r="B50">
        <v>80000020</v>
      </c>
      <c r="C50">
        <v>30000357</v>
      </c>
      <c r="D50">
        <f ca="1">RANDBETWEEN(1,4)</f>
        <v>1</v>
      </c>
      <c r="E50" s="9">
        <f>VLOOKUP(C50,Product!$B$3:$E$619,4,FALSE)</f>
        <v>0.31</v>
      </c>
      <c r="F50" t="s">
        <v>5008</v>
      </c>
      <c r="H50">
        <v>0.59124949185047881</v>
      </c>
      <c r="M50">
        <v>80000048</v>
      </c>
      <c r="N50">
        <v>1</v>
      </c>
    </row>
    <row r="51" spans="1:14">
      <c r="A51" s="14" t="str">
        <f ca="1">"INSERT `leaf_db`.`"&amp;$A$2&amp;"` ( `" &amp; _xlfn.TEXTJOIN("`,`",FALSE,$B$2:$F$2)&amp;"` ) VALUE (""" &amp; _xlfn.TEXTJOIN(""",""",FALSE,B51:F51) &amp; """);"</f>
        <v>INSERT `leaf_db`.`Order_Detail` ( `OrderID`,`ProductID`,`OrderedQuantity`,`PriceEach`,`Comments` ) VALUE ("80000021","30000104","1","2.2","Coupon applied");</v>
      </c>
      <c r="B51">
        <v>80000021</v>
      </c>
      <c r="C51">
        <v>30000104</v>
      </c>
      <c r="D51">
        <f ca="1">RANDBETWEEN(1,4)</f>
        <v>1</v>
      </c>
      <c r="E51" s="9">
        <f>VLOOKUP(C51,Product!$B$3:$E$619,4,FALSE)</f>
        <v>2.2000000000000002</v>
      </c>
      <c r="F51" t="s">
        <v>5006</v>
      </c>
      <c r="H51">
        <v>6.0254085660151224E-2</v>
      </c>
      <c r="M51">
        <v>80000049</v>
      </c>
      <c r="N51">
        <v>4</v>
      </c>
    </row>
    <row r="52" spans="1:14">
      <c r="A52" s="14" t="str">
        <f ca="1">"INSERT `leaf_db`.`"&amp;$A$2&amp;"` ( `" &amp; _xlfn.TEXTJOIN("`,`",FALSE,$B$2:$F$2)&amp;"` ) VALUE (""" &amp; _xlfn.TEXTJOIN(""",""",FALSE,B52:F52) &amp; """);"</f>
        <v>INSERT `leaf_db`.`Order_Detail` ( `OrderID`,`ProductID`,`OrderedQuantity`,`PriceEach`,`Comments` ) VALUE ("80000021","30000431","1","0.02","Special sale");</v>
      </c>
      <c r="B52">
        <v>80000021</v>
      </c>
      <c r="C52">
        <v>30000431</v>
      </c>
      <c r="D52">
        <f ca="1">RANDBETWEEN(1,4)</f>
        <v>1</v>
      </c>
      <c r="E52" s="9">
        <f>VLOOKUP(C52,Product!$B$3:$E$619,4,FALSE)</f>
        <v>0.02</v>
      </c>
      <c r="F52" t="s">
        <v>5008</v>
      </c>
      <c r="H52">
        <v>0.60817384035261879</v>
      </c>
      <c r="M52">
        <v>80000050</v>
      </c>
      <c r="N52">
        <v>3</v>
      </c>
    </row>
    <row r="53" spans="1:14">
      <c r="A53" s="14" t="str">
        <f ca="1">"INSERT `leaf_db`.`"&amp;$A$2&amp;"` ( `" &amp; _xlfn.TEXTJOIN("`,`",FALSE,$B$2:$F$2)&amp;"` ) VALUE (""" &amp; _xlfn.TEXTJOIN(""",""",FALSE,B53:F53) &amp; """);"</f>
        <v>INSERT `leaf_db`.`Order_Detail` ( `OrderID`,`ProductID`,`OrderedQuantity`,`PriceEach`,`Comments` ) VALUE ("80000021","30000208","2","0.03","");</v>
      </c>
      <c r="B53">
        <v>80000021</v>
      </c>
      <c r="C53">
        <v>30000208</v>
      </c>
      <c r="D53">
        <f ca="1">RANDBETWEEN(1,4)</f>
        <v>2</v>
      </c>
      <c r="E53" s="9">
        <f>VLOOKUP(C53,Product!$B$3:$E$619,4,FALSE)</f>
        <v>0.03</v>
      </c>
      <c r="H53">
        <v>0.87176996384755434</v>
      </c>
      <c r="M53">
        <v>80000051</v>
      </c>
      <c r="N53">
        <v>3</v>
      </c>
    </row>
    <row r="54" spans="1:14">
      <c r="A54" s="14" t="str">
        <f ca="1">"INSERT `leaf_db`.`"&amp;$A$2&amp;"` ( `" &amp; _xlfn.TEXTJOIN("`,`",FALSE,$B$2:$F$2)&amp;"` ) VALUE (""" &amp; _xlfn.TEXTJOIN(""",""",FALSE,B54:F54) &amp; """);"</f>
        <v>INSERT `leaf_db`.`Order_Detail` ( `OrderID`,`ProductID`,`OrderedQuantity`,`PriceEach`,`Comments` ) VALUE ("80000022","30000390","1","11.99","Special sale");</v>
      </c>
      <c r="B54">
        <v>80000022</v>
      </c>
      <c r="C54">
        <v>30000390</v>
      </c>
      <c r="D54">
        <f ca="1">RANDBETWEEN(1,4)</f>
        <v>1</v>
      </c>
      <c r="E54" s="9">
        <f>VLOOKUP(C54,Product!$B$3:$E$619,4,FALSE)</f>
        <v>11.99</v>
      </c>
      <c r="F54" t="s">
        <v>5008</v>
      </c>
      <c r="H54">
        <v>0.54288451351688727</v>
      </c>
      <c r="M54">
        <v>80000052</v>
      </c>
      <c r="N54">
        <v>2</v>
      </c>
    </row>
    <row r="55" spans="1:14">
      <c r="A55" s="14" t="str">
        <f ca="1">"INSERT `leaf_db`.`"&amp;$A$2&amp;"` ( `" &amp; _xlfn.TEXTJOIN("`,`",FALSE,$B$2:$F$2)&amp;"` ) VALUE (""" &amp; _xlfn.TEXTJOIN(""",""",FALSE,B55:F55) &amp; """);"</f>
        <v>INSERT `leaf_db`.`Order_Detail` ( `OrderID`,`ProductID`,`OrderedQuantity`,`PriceEach`,`Comments` ) VALUE ("80000022","30000389","1","7.99","Special sale");</v>
      </c>
      <c r="B55">
        <v>80000022</v>
      </c>
      <c r="C55">
        <v>30000389</v>
      </c>
      <c r="D55">
        <f ca="1">RANDBETWEEN(1,4)</f>
        <v>1</v>
      </c>
      <c r="E55" s="9">
        <f>VLOOKUP(C55,Product!$B$3:$E$619,4,FALSE)</f>
        <v>7.99</v>
      </c>
      <c r="F55" t="s">
        <v>5008</v>
      </c>
      <c r="H55">
        <v>0.66346964746109027</v>
      </c>
      <c r="M55">
        <v>80000053</v>
      </c>
      <c r="N55">
        <v>2</v>
      </c>
    </row>
    <row r="56" spans="1:14">
      <c r="A56" s="14" t="str">
        <f ca="1">"INSERT `leaf_db`.`"&amp;$A$2&amp;"` ( `" &amp; _xlfn.TEXTJOIN("`,`",FALSE,$B$2:$F$2)&amp;"` ) VALUE (""" &amp; _xlfn.TEXTJOIN(""",""",FALSE,B56:F56) &amp; """);"</f>
        <v>INSERT `leaf_db`.`Order_Detail` ( `OrderID`,`ProductID`,`OrderedQuantity`,`PriceEach`,`Comments` ) VALUE ("80000022","30000592","1","1.2","");</v>
      </c>
      <c r="B56">
        <v>80000022</v>
      </c>
      <c r="C56">
        <v>30000592</v>
      </c>
      <c r="D56">
        <f ca="1">RANDBETWEEN(1,4)</f>
        <v>1</v>
      </c>
      <c r="E56" s="9">
        <f>VLOOKUP(C56,Product!$B$3:$E$619,4,FALSE)</f>
        <v>1.2</v>
      </c>
      <c r="H56">
        <v>0.92129283753876057</v>
      </c>
      <c r="M56">
        <v>80000054</v>
      </c>
      <c r="N56">
        <v>3</v>
      </c>
    </row>
    <row r="57" spans="1:14">
      <c r="A57" s="14" t="str">
        <f ca="1">"INSERT `leaf_db`.`"&amp;$A$2&amp;"` ( `" &amp; _xlfn.TEXTJOIN("`,`",FALSE,$B$2:$F$2)&amp;"` ) VALUE (""" &amp; _xlfn.TEXTJOIN(""",""",FALSE,B57:F57) &amp; """);"</f>
        <v>INSERT `leaf_db`.`Order_Detail` ( `OrderID`,`ProductID`,`OrderedQuantity`,`PriceEach`,`Comments` ) VALUE ("80000022","30000461","1","0.58","");</v>
      </c>
      <c r="B57">
        <v>80000022</v>
      </c>
      <c r="C57">
        <v>30000461</v>
      </c>
      <c r="D57">
        <f ca="1">RANDBETWEEN(1,4)</f>
        <v>1</v>
      </c>
      <c r="E57" s="9">
        <f>VLOOKUP(C57,Product!$B$3:$E$619,4,FALSE)</f>
        <v>0.57999999999999996</v>
      </c>
      <c r="H57">
        <v>0.9832498154050936</v>
      </c>
      <c r="M57">
        <v>80000055</v>
      </c>
      <c r="N57">
        <v>4</v>
      </c>
    </row>
    <row r="58" spans="1:14">
      <c r="A58" s="14" t="str">
        <f ca="1">"INSERT `leaf_db`.`"&amp;$A$2&amp;"` ( `" &amp; _xlfn.TEXTJOIN("`,`",FALSE,$B$2:$F$2)&amp;"` ) VALUE (""" &amp; _xlfn.TEXTJOIN(""",""",FALSE,B58:F58) &amp; """);"</f>
        <v>INSERT `leaf_db`.`Order_Detail` ( `OrderID`,`ProductID`,`OrderedQuantity`,`PriceEach`,`Comments` ) VALUE ("80000023","30000091","2","3.9","Price match");</v>
      </c>
      <c r="B58">
        <v>80000023</v>
      </c>
      <c r="C58">
        <v>30000091</v>
      </c>
      <c r="D58">
        <f ca="1">RANDBETWEEN(1,4)</f>
        <v>2</v>
      </c>
      <c r="E58" s="9">
        <f>VLOOKUP(C58,Product!$B$3:$E$619,4,FALSE)</f>
        <v>3.9</v>
      </c>
      <c r="F58" t="s">
        <v>5007</v>
      </c>
      <c r="H58">
        <v>0.24808726164063066</v>
      </c>
      <c r="M58">
        <v>80000056</v>
      </c>
      <c r="N58">
        <v>1</v>
      </c>
    </row>
    <row r="59" spans="1:14">
      <c r="A59" s="14" t="str">
        <f ca="1">"INSERT `leaf_db`.`"&amp;$A$2&amp;"` ( `" &amp; _xlfn.TEXTJOIN("`,`",FALSE,$B$2:$F$2)&amp;"` ) VALUE (""" &amp; _xlfn.TEXTJOIN(""",""",FALSE,B59:F59) &amp; """);"</f>
        <v>INSERT `leaf_db`.`Order_Detail` ( `OrderID`,`ProductID`,`OrderedQuantity`,`PriceEach`,`Comments` ) VALUE ("80000023","30000224","2","0.23","");</v>
      </c>
      <c r="B59">
        <v>80000023</v>
      </c>
      <c r="C59">
        <v>30000224</v>
      </c>
      <c r="D59">
        <f ca="1">RANDBETWEEN(1,4)</f>
        <v>2</v>
      </c>
      <c r="E59" s="9">
        <f>VLOOKUP(C59,Product!$B$3:$E$619,4,FALSE)</f>
        <v>0.23</v>
      </c>
      <c r="H59">
        <v>0.74128580041024705</v>
      </c>
      <c r="M59">
        <v>80000057</v>
      </c>
      <c r="N59">
        <v>2</v>
      </c>
    </row>
    <row r="60" spans="1:14">
      <c r="A60" s="14" t="str">
        <f ca="1">"INSERT `leaf_db`.`"&amp;$A$2&amp;"` ( `" &amp; _xlfn.TEXTJOIN("`,`",FALSE,$B$2:$F$2)&amp;"` ) VALUE (""" &amp; _xlfn.TEXTJOIN(""",""",FALSE,B60:F60) &amp; """);"</f>
        <v>INSERT `leaf_db`.`Order_Detail` ( `OrderID`,`ProductID`,`OrderedQuantity`,`PriceEach`,`Comments` ) VALUE ("80000023","30000135","2","0.16","");</v>
      </c>
      <c r="B60">
        <v>80000023</v>
      </c>
      <c r="C60">
        <v>30000135</v>
      </c>
      <c r="D60">
        <f ca="1">RANDBETWEEN(1,4)</f>
        <v>2</v>
      </c>
      <c r="E60" s="9">
        <f>VLOOKUP(C60,Product!$B$3:$E$619,4,FALSE)</f>
        <v>0.16</v>
      </c>
      <c r="H60">
        <v>0.79157984633379175</v>
      </c>
      <c r="M60">
        <v>80000058</v>
      </c>
      <c r="N60">
        <v>4</v>
      </c>
    </row>
    <row r="61" spans="1:14">
      <c r="A61" s="14" t="str">
        <f ca="1">"INSERT `leaf_db`.`"&amp;$A$2&amp;"` ( `" &amp; _xlfn.TEXTJOIN("`,`",FALSE,$B$2:$F$2)&amp;"` ) VALUE (""" &amp; _xlfn.TEXTJOIN(""",""",FALSE,B61:F61) &amp; """);"</f>
        <v>INSERT `leaf_db`.`Order_Detail` ( `OrderID`,`ProductID`,`OrderedQuantity`,`PriceEach`,`Comments` ) VALUE ("80000024","30000452","4","0.03","Coupon applied");</v>
      </c>
      <c r="B61">
        <v>80000024</v>
      </c>
      <c r="C61">
        <v>30000452</v>
      </c>
      <c r="D61">
        <f ca="1">RANDBETWEEN(1,4)</f>
        <v>4</v>
      </c>
      <c r="E61" s="9">
        <f>VLOOKUP(C61,Product!$B$3:$E$619,4,FALSE)</f>
        <v>0.03</v>
      </c>
      <c r="F61" t="s">
        <v>5006</v>
      </c>
      <c r="H61">
        <v>0.14660407432004774</v>
      </c>
      <c r="M61">
        <v>80000059</v>
      </c>
      <c r="N61">
        <v>4</v>
      </c>
    </row>
    <row r="62" spans="1:14">
      <c r="A62" s="14" t="str">
        <f ca="1">"INSERT `leaf_db`.`"&amp;$A$2&amp;"` ( `" &amp; _xlfn.TEXTJOIN("`,`",FALSE,$B$2:$F$2)&amp;"` ) VALUE (""" &amp; _xlfn.TEXTJOIN(""",""",FALSE,B62:F62) &amp; """);"</f>
        <v>INSERT `leaf_db`.`Order_Detail` ( `OrderID`,`ProductID`,`OrderedQuantity`,`PriceEach`,`Comments` ) VALUE ("80000024","30000381","3","0.52","Special sale");</v>
      </c>
      <c r="B62">
        <v>80000024</v>
      </c>
      <c r="C62">
        <v>30000381</v>
      </c>
      <c r="D62">
        <f ca="1">RANDBETWEEN(1,4)</f>
        <v>3</v>
      </c>
      <c r="E62" s="9">
        <f>VLOOKUP(C62,Product!$B$3:$E$619,4,FALSE)</f>
        <v>0.52</v>
      </c>
      <c r="F62" t="s">
        <v>5008</v>
      </c>
      <c r="H62">
        <v>0.62309335936764887</v>
      </c>
      <c r="M62">
        <v>80000060</v>
      </c>
      <c r="N62">
        <v>4</v>
      </c>
    </row>
    <row r="63" spans="1:14">
      <c r="A63" s="14" t="str">
        <f ca="1">"INSERT `leaf_db`.`"&amp;$A$2&amp;"` ( `" &amp; _xlfn.TEXTJOIN("`,`",FALSE,$B$2:$F$2)&amp;"` ) VALUE (""" &amp; _xlfn.TEXTJOIN(""",""",FALSE,B63:F63) &amp; """);"</f>
        <v>INSERT `leaf_db`.`Order_Detail` ( `OrderID`,`ProductID`,`OrderedQuantity`,`PriceEach`,`Comments` ) VALUE ("80000024","30000179","4","0.37","");</v>
      </c>
      <c r="B63">
        <v>80000024</v>
      </c>
      <c r="C63">
        <v>30000179</v>
      </c>
      <c r="D63">
        <f ca="1">RANDBETWEEN(1,4)</f>
        <v>4</v>
      </c>
      <c r="E63" s="9">
        <f>VLOOKUP(C63,Product!$B$3:$E$619,4,FALSE)</f>
        <v>0.37</v>
      </c>
      <c r="H63">
        <v>0.79078754420848252</v>
      </c>
      <c r="M63">
        <v>80000061</v>
      </c>
      <c r="N63">
        <v>3</v>
      </c>
    </row>
    <row r="64" spans="1:14">
      <c r="A64" s="14" t="str">
        <f ca="1">"INSERT `leaf_db`.`"&amp;$A$2&amp;"` ( `" &amp; _xlfn.TEXTJOIN("`,`",FALSE,$B$2:$F$2)&amp;"` ) VALUE (""" &amp; _xlfn.TEXTJOIN(""",""",FALSE,B64:F64) &amp; """);"</f>
        <v>INSERT `leaf_db`.`Order_Detail` ( `OrderID`,`ProductID`,`OrderedQuantity`,`PriceEach`,`Comments` ) VALUE ("80000025","30000615","1","2","Coupon applied");</v>
      </c>
      <c r="B64">
        <v>80000025</v>
      </c>
      <c r="C64">
        <v>30000615</v>
      </c>
      <c r="D64">
        <f ca="1">RANDBETWEEN(1,4)</f>
        <v>1</v>
      </c>
      <c r="E64" s="9">
        <f>VLOOKUP(C64,Product!$B$3:$E$619,4,FALSE)</f>
        <v>2</v>
      </c>
      <c r="F64" t="s">
        <v>5006</v>
      </c>
      <c r="H64">
        <v>2.1676118970947345E-2</v>
      </c>
      <c r="M64">
        <v>80000062</v>
      </c>
      <c r="N64">
        <v>1</v>
      </c>
    </row>
    <row r="65" spans="1:14">
      <c r="A65" s="14" t="str">
        <f ca="1">"INSERT `leaf_db`.`"&amp;$A$2&amp;"` ( `" &amp; _xlfn.TEXTJOIN("`,`",FALSE,$B$2:$F$2)&amp;"` ) VALUE (""" &amp; _xlfn.TEXTJOIN(""",""",FALSE,B65:F65) &amp; """);"</f>
        <v>INSERT `leaf_db`.`Order_Detail` ( `OrderID`,`ProductID`,`OrderedQuantity`,`PriceEach`,`Comments` ) VALUE ("80000025","30000258","3","0.38","Price match");</v>
      </c>
      <c r="B65">
        <v>80000025</v>
      </c>
      <c r="C65">
        <v>30000258</v>
      </c>
      <c r="D65">
        <f ca="1">RANDBETWEEN(1,4)</f>
        <v>3</v>
      </c>
      <c r="E65" s="9">
        <f>VLOOKUP(C65,Product!$B$3:$E$619,4,FALSE)</f>
        <v>0.38</v>
      </c>
      <c r="F65" t="s">
        <v>5007</v>
      </c>
      <c r="H65">
        <v>0.50720491545543445</v>
      </c>
      <c r="M65">
        <v>80000063</v>
      </c>
      <c r="N65">
        <v>3</v>
      </c>
    </row>
    <row r="66" spans="1:14">
      <c r="A66" s="14" t="str">
        <f ca="1">"INSERT `leaf_db`.`"&amp;$A$2&amp;"` ( `" &amp; _xlfn.TEXTJOIN("`,`",FALSE,$B$2:$F$2)&amp;"` ) VALUE (""" &amp; _xlfn.TEXTJOIN(""",""",FALSE,B66:F66) &amp; """);"</f>
        <v>INSERT `leaf_db`.`Order_Detail` ( `OrderID`,`ProductID`,`OrderedQuantity`,`PriceEach`,`Comments` ) VALUE ("80000025","30000355","2","0.52","Special sale");</v>
      </c>
      <c r="B66">
        <v>80000025</v>
      </c>
      <c r="C66">
        <v>30000355</v>
      </c>
      <c r="D66">
        <f ca="1">RANDBETWEEN(1,4)</f>
        <v>2</v>
      </c>
      <c r="E66" s="9">
        <f>VLOOKUP(C66,Product!$B$3:$E$619,4,FALSE)</f>
        <v>0.52</v>
      </c>
      <c r="F66" t="s">
        <v>5008</v>
      </c>
      <c r="H66">
        <v>0.52928965181213172</v>
      </c>
      <c r="M66">
        <v>80000064</v>
      </c>
      <c r="N66">
        <v>1</v>
      </c>
    </row>
    <row r="67" spans="1:14">
      <c r="A67" s="14" t="str">
        <f ca="1">"INSERT `leaf_db`.`"&amp;$A$2&amp;"` ( `" &amp; _xlfn.TEXTJOIN("`,`",FALSE,$B$2:$F$2)&amp;"` ) VALUE (""" &amp; _xlfn.TEXTJOIN(""",""",FALSE,B67:F67) &amp; """);"</f>
        <v>INSERT `leaf_db`.`Order_Detail` ( `OrderID`,`ProductID`,`OrderedQuantity`,`PriceEach`,`Comments` ) VALUE ("80000025","30000331","1","0.14","");</v>
      </c>
      <c r="B67">
        <v>80000025</v>
      </c>
      <c r="C67">
        <v>30000331</v>
      </c>
      <c r="D67">
        <f ca="1">RANDBETWEEN(1,4)</f>
        <v>1</v>
      </c>
      <c r="E67" s="9">
        <f>VLOOKUP(C67,Product!$B$3:$E$619,4,FALSE)</f>
        <v>0.14000000000000001</v>
      </c>
      <c r="H67">
        <v>0.71469333256791379</v>
      </c>
      <c r="M67">
        <v>80000065</v>
      </c>
      <c r="N67">
        <v>2</v>
      </c>
    </row>
    <row r="68" spans="1:14">
      <c r="A68" s="14" t="str">
        <f ca="1">"INSERT `leaf_db`.`"&amp;$A$2&amp;"` ( `" &amp; _xlfn.TEXTJOIN("`,`",FALSE,$B$2:$F$2)&amp;"` ) VALUE (""" &amp; _xlfn.TEXTJOIN(""",""",FALSE,B68:F68) &amp; """);"</f>
        <v>INSERT `leaf_db`.`Order_Detail` ( `OrderID`,`ProductID`,`OrderedQuantity`,`PriceEach`,`Comments` ) VALUE ("80000026","30000440","1","0.03","Special sale");</v>
      </c>
      <c r="B68">
        <v>80000026</v>
      </c>
      <c r="C68">
        <v>30000440</v>
      </c>
      <c r="D68">
        <f ca="1">RANDBETWEEN(1,4)</f>
        <v>1</v>
      </c>
      <c r="E68" s="9">
        <f>VLOOKUP(C68,Product!$B$3:$E$619,4,FALSE)</f>
        <v>0.03</v>
      </c>
      <c r="F68" t="s">
        <v>5008</v>
      </c>
      <c r="H68">
        <v>0.59056112011442663</v>
      </c>
      <c r="M68">
        <v>80000066</v>
      </c>
      <c r="N68">
        <v>3</v>
      </c>
    </row>
    <row r="69" spans="1:14">
      <c r="A69" s="14" t="str">
        <f ca="1">"INSERT `leaf_db`.`"&amp;$A$2&amp;"` ( `" &amp; _xlfn.TEXTJOIN("`,`",FALSE,$B$2:$F$2)&amp;"` ) VALUE (""" &amp; _xlfn.TEXTJOIN(""",""",FALSE,B69:F69) &amp; """);"</f>
        <v>INSERT `leaf_db`.`Order_Detail` ( `OrderID`,`ProductID`,`OrderedQuantity`,`PriceEach`,`Comments` ) VALUE ("80000026","30000194","1","0.23","");</v>
      </c>
      <c r="B69">
        <v>80000026</v>
      </c>
      <c r="C69">
        <v>30000194</v>
      </c>
      <c r="D69">
        <f ca="1">RANDBETWEEN(1,4)</f>
        <v>1</v>
      </c>
      <c r="E69" s="9">
        <f>VLOOKUP(C69,Product!$B$3:$E$619,4,FALSE)</f>
        <v>0.23</v>
      </c>
      <c r="H69">
        <v>0.74774083908861966</v>
      </c>
      <c r="M69">
        <v>80000067</v>
      </c>
      <c r="N69">
        <v>3</v>
      </c>
    </row>
    <row r="70" spans="1:14">
      <c r="A70" s="14" t="str">
        <f ca="1">"INSERT `leaf_db`.`"&amp;$A$2&amp;"` ( `" &amp; _xlfn.TEXTJOIN("`,`",FALSE,$B$2:$F$2)&amp;"` ) VALUE (""" &amp; _xlfn.TEXTJOIN(""",""",FALSE,B70:F70) &amp; """);"</f>
        <v>INSERT `leaf_db`.`Order_Detail` ( `OrderID`,`ProductID`,`OrderedQuantity`,`PriceEach`,`Comments` ) VALUE ("80000027","30000308","1","4.8","Price match");</v>
      </c>
      <c r="B70">
        <v>80000027</v>
      </c>
      <c r="C70">
        <v>30000308</v>
      </c>
      <c r="D70">
        <f ca="1">RANDBETWEEN(1,4)</f>
        <v>1</v>
      </c>
      <c r="E70" s="9">
        <f>VLOOKUP(C70,Product!$B$3:$E$619,4,FALSE)</f>
        <v>4.8</v>
      </c>
      <c r="F70" t="s">
        <v>5007</v>
      </c>
      <c r="H70">
        <v>0.18218434229498104</v>
      </c>
      <c r="M70">
        <v>80000068</v>
      </c>
      <c r="N70">
        <v>1</v>
      </c>
    </row>
    <row r="71" spans="1:14">
      <c r="A71" s="14" t="str">
        <f ca="1">"INSERT `leaf_db`.`"&amp;$A$2&amp;"` ( `" &amp; _xlfn.TEXTJOIN("`,`",FALSE,$B$2:$F$2)&amp;"` ) VALUE (""" &amp; _xlfn.TEXTJOIN(""",""",FALSE,B71:F71) &amp; """);"</f>
        <v>INSERT `leaf_db`.`Order_Detail` ( `OrderID`,`ProductID`,`OrderedQuantity`,`PriceEach`,`Comments` ) VALUE ("80000027","30000072","2","0.56","Price match");</v>
      </c>
      <c r="B71">
        <v>80000027</v>
      </c>
      <c r="C71">
        <v>30000072</v>
      </c>
      <c r="D71">
        <f ca="1">RANDBETWEEN(1,4)</f>
        <v>2</v>
      </c>
      <c r="E71" s="9">
        <f>VLOOKUP(C71,Product!$B$3:$E$619,4,FALSE)</f>
        <v>0.56000000000000005</v>
      </c>
      <c r="F71" t="s">
        <v>5007</v>
      </c>
      <c r="H71">
        <v>0.23504491972543318</v>
      </c>
      <c r="M71">
        <v>80000069</v>
      </c>
      <c r="N71">
        <v>1</v>
      </c>
    </row>
    <row r="72" spans="1:14">
      <c r="A72" s="14" t="str">
        <f ca="1">"INSERT `leaf_db`.`"&amp;$A$2&amp;"` ( `" &amp; _xlfn.TEXTJOIN("`,`",FALSE,$B$2:$F$2)&amp;"` ) VALUE (""" &amp; _xlfn.TEXTJOIN(""",""",FALSE,B72:F72) &amp; """);"</f>
        <v>INSERT `leaf_db`.`Order_Detail` ( `OrderID`,`ProductID`,`OrderedQuantity`,`PriceEach`,`Comments` ) VALUE ("80000028","30000375","2","0.28","Price match");</v>
      </c>
      <c r="B72">
        <v>80000028</v>
      </c>
      <c r="C72">
        <v>30000375</v>
      </c>
      <c r="D72">
        <f ca="1">RANDBETWEEN(1,4)</f>
        <v>2</v>
      </c>
      <c r="E72" s="9">
        <f>VLOOKUP(C72,Product!$B$3:$E$619,4,FALSE)</f>
        <v>0.28000000000000003</v>
      </c>
      <c r="F72" t="s">
        <v>5007</v>
      </c>
      <c r="H72">
        <v>0.22473959102519636</v>
      </c>
      <c r="M72">
        <v>80000070</v>
      </c>
      <c r="N72">
        <v>4</v>
      </c>
    </row>
    <row r="73" spans="1:14">
      <c r="A73" s="14" t="str">
        <f ca="1">"INSERT `leaf_db`.`"&amp;$A$2&amp;"` ( `" &amp; _xlfn.TEXTJOIN("`,`",FALSE,$B$2:$F$2)&amp;"` ) VALUE (""" &amp; _xlfn.TEXTJOIN(""",""",FALSE,B73:F73) &amp; """);"</f>
        <v>INSERT `leaf_db`.`Order_Detail` ( `OrderID`,`ProductID`,`OrderedQuantity`,`PriceEach`,`Comments` ) VALUE ("80000028","30000303","3","4.56","Price match");</v>
      </c>
      <c r="B73">
        <v>80000028</v>
      </c>
      <c r="C73">
        <v>30000303</v>
      </c>
      <c r="D73">
        <f ca="1">RANDBETWEEN(1,4)</f>
        <v>3</v>
      </c>
      <c r="E73" s="9">
        <f>VLOOKUP(C73,Product!$B$3:$E$619,4,FALSE)</f>
        <v>4.5599999999999996</v>
      </c>
      <c r="F73" t="s">
        <v>5007</v>
      </c>
      <c r="H73">
        <v>0.29252118894663048</v>
      </c>
      <c r="M73">
        <v>80000071</v>
      </c>
      <c r="N73">
        <v>4</v>
      </c>
    </row>
    <row r="74" spans="1:14">
      <c r="A74" s="14" t="str">
        <f ca="1">"INSERT `leaf_db`.`"&amp;$A$2&amp;"` ( `" &amp; _xlfn.TEXTJOIN("`,`",FALSE,$B$2:$F$2)&amp;"` ) VALUE (""" &amp; _xlfn.TEXTJOIN(""",""",FALSE,B74:F74) &amp; """);"</f>
        <v>INSERT `leaf_db`.`Order_Detail` ( `OrderID`,`ProductID`,`OrderedQuantity`,`PriceEach`,`Comments` ) VALUE ("80000028","30000065","1","3.4","Special sale");</v>
      </c>
      <c r="B74">
        <v>80000028</v>
      </c>
      <c r="C74">
        <v>30000065</v>
      </c>
      <c r="D74">
        <f ca="1">RANDBETWEEN(1,4)</f>
        <v>1</v>
      </c>
      <c r="E74" s="9">
        <f>VLOOKUP(C74,Product!$B$3:$E$619,4,FALSE)</f>
        <v>3.4</v>
      </c>
      <c r="F74" t="s">
        <v>5008</v>
      </c>
      <c r="H74">
        <v>0.54390582440649515</v>
      </c>
      <c r="M74">
        <v>80000072</v>
      </c>
      <c r="N74">
        <v>4</v>
      </c>
    </row>
    <row r="75" spans="1:14">
      <c r="A75" s="14" t="str">
        <f ca="1">"INSERT `leaf_db`.`"&amp;$A$2&amp;"` ( `" &amp; _xlfn.TEXTJOIN("`,`",FALSE,$B$2:$F$2)&amp;"` ) VALUE (""" &amp; _xlfn.TEXTJOIN(""",""",FALSE,B75:F75) &amp; """);"</f>
        <v>INSERT `leaf_db`.`Order_Detail` ( `OrderID`,`ProductID`,`OrderedQuantity`,`PriceEach`,`Comments` ) VALUE ("80000028","30000616","3","3","");</v>
      </c>
      <c r="B75">
        <v>80000028</v>
      </c>
      <c r="C75">
        <v>30000616</v>
      </c>
      <c r="D75">
        <f ca="1">RANDBETWEEN(1,4)</f>
        <v>3</v>
      </c>
      <c r="E75" s="9">
        <f>VLOOKUP(C75,Product!$B$3:$E$619,4,FALSE)</f>
        <v>3</v>
      </c>
      <c r="H75">
        <v>0.75309510751036612</v>
      </c>
      <c r="M75">
        <v>80000073</v>
      </c>
      <c r="N75">
        <v>3</v>
      </c>
    </row>
    <row r="76" spans="1:14">
      <c r="A76" s="14" t="str">
        <f ca="1">"INSERT `leaf_db`.`"&amp;$A$2&amp;"` ( `" &amp; _xlfn.TEXTJOIN("`,`",FALSE,$B$2:$F$2)&amp;"` ) VALUE (""" &amp; _xlfn.TEXTJOIN(""",""",FALSE,B76:F76) &amp; """);"</f>
        <v>INSERT `leaf_db`.`Order_Detail` ( `OrderID`,`ProductID`,`OrderedQuantity`,`PriceEach`,`Comments` ) VALUE ("80000029","30000081","2","1.98","Coupon applied");</v>
      </c>
      <c r="B76">
        <v>80000029</v>
      </c>
      <c r="C76">
        <v>30000081</v>
      </c>
      <c r="D76">
        <f ca="1">RANDBETWEEN(1,4)</f>
        <v>2</v>
      </c>
      <c r="E76" s="9">
        <f>VLOOKUP(C76,Product!$B$3:$E$619,4,FALSE)</f>
        <v>1.98</v>
      </c>
      <c r="F76" t="s">
        <v>5006</v>
      </c>
      <c r="H76">
        <v>9.949204808714629E-2</v>
      </c>
      <c r="M76">
        <v>80000074</v>
      </c>
      <c r="N76">
        <v>2</v>
      </c>
    </row>
    <row r="77" spans="1:14">
      <c r="A77" s="14" t="str">
        <f ca="1">"INSERT `leaf_db`.`"&amp;$A$2&amp;"` ( `" &amp; _xlfn.TEXTJOIN("`,`",FALSE,$B$2:$F$2)&amp;"` ) VALUE (""" &amp; _xlfn.TEXTJOIN(""",""",FALSE,B77:F77) &amp; """);"</f>
        <v>INSERT `leaf_db`.`Order_Detail` ( `OrderID`,`ProductID`,`OrderedQuantity`,`PriceEach`,`Comments` ) VALUE ("80000029","30000100","1","2.52","");</v>
      </c>
      <c r="B77">
        <v>80000029</v>
      </c>
      <c r="C77">
        <v>30000100</v>
      </c>
      <c r="D77">
        <f ca="1">RANDBETWEEN(1,4)</f>
        <v>1</v>
      </c>
      <c r="E77" s="9">
        <f>VLOOKUP(C77,Product!$B$3:$E$619,4,FALSE)</f>
        <v>2.52</v>
      </c>
      <c r="H77">
        <v>0.70433295359986769</v>
      </c>
      <c r="M77">
        <v>80000075</v>
      </c>
      <c r="N77">
        <v>2</v>
      </c>
    </row>
    <row r="78" spans="1:14">
      <c r="A78" s="14" t="str">
        <f ca="1">"INSERT `leaf_db`.`"&amp;$A$2&amp;"` ( `" &amp; _xlfn.TEXTJOIN("`,`",FALSE,$B$2:$F$2)&amp;"` ) VALUE (""" &amp; _xlfn.TEXTJOIN(""",""",FALSE,B78:F78) &amp; """);"</f>
        <v>INSERT `leaf_db`.`Order_Detail` ( `OrderID`,`ProductID`,`OrderedQuantity`,`PriceEach`,`Comments` ) VALUE ("80000029","30000344","4","1","");</v>
      </c>
      <c r="B78">
        <v>80000029</v>
      </c>
      <c r="C78">
        <v>30000344</v>
      </c>
      <c r="D78">
        <f ca="1">RANDBETWEEN(1,4)</f>
        <v>4</v>
      </c>
      <c r="E78" s="9">
        <f>VLOOKUP(C78,Product!$B$3:$E$619,4,FALSE)</f>
        <v>1</v>
      </c>
      <c r="H78">
        <v>0.92629693792347623</v>
      </c>
      <c r="M78">
        <v>80000076</v>
      </c>
      <c r="N78">
        <v>1</v>
      </c>
    </row>
    <row r="79" spans="1:14">
      <c r="A79" s="14" t="str">
        <f ca="1">"INSERT `leaf_db`.`"&amp;$A$2&amp;"` ( `" &amp; _xlfn.TEXTJOIN("`,`",FALSE,$B$2:$F$2)&amp;"` ) VALUE (""" &amp; _xlfn.TEXTJOIN(""",""",FALSE,B79:F79) &amp; """);"</f>
        <v>INSERT `leaf_db`.`Order_Detail` ( `OrderID`,`ProductID`,`OrderedQuantity`,`PriceEach`,`Comments` ) VALUE ("80000030","30000176","3","0.13","");</v>
      </c>
      <c r="B79">
        <v>80000030</v>
      </c>
      <c r="C79">
        <v>30000176</v>
      </c>
      <c r="D79">
        <f ca="1">RANDBETWEEN(1,4)</f>
        <v>3</v>
      </c>
      <c r="E79" s="9">
        <f>VLOOKUP(C79,Product!$B$3:$E$619,4,FALSE)</f>
        <v>0.13</v>
      </c>
      <c r="H79">
        <v>0.84829518055346287</v>
      </c>
      <c r="M79">
        <v>80000077</v>
      </c>
      <c r="N79">
        <v>3</v>
      </c>
    </row>
    <row r="80" spans="1:14">
      <c r="A80" s="14" t="str">
        <f ca="1">"INSERT `leaf_db`.`"&amp;$A$2&amp;"` ( `" &amp; _xlfn.TEXTJOIN("`,`",FALSE,$B$2:$F$2)&amp;"` ) VALUE (""" &amp; _xlfn.TEXTJOIN(""",""",FALSE,B80:F80) &amp; """);"</f>
        <v>INSERT `leaf_db`.`Order_Detail` ( `OrderID`,`ProductID`,`OrderedQuantity`,`PriceEach`,`Comments` ) VALUE ("80000031","30000424","2","0.08","Price match");</v>
      </c>
      <c r="B80">
        <v>80000031</v>
      </c>
      <c r="C80">
        <v>30000424</v>
      </c>
      <c r="D80">
        <f ca="1">RANDBETWEEN(1,4)</f>
        <v>2</v>
      </c>
      <c r="E80" s="9">
        <f>VLOOKUP(C80,Product!$B$3:$E$619,4,FALSE)</f>
        <v>0.08</v>
      </c>
      <c r="F80" t="s">
        <v>5007</v>
      </c>
      <c r="H80">
        <v>0.28019034334537918</v>
      </c>
      <c r="M80">
        <v>80000078</v>
      </c>
      <c r="N80">
        <v>2</v>
      </c>
    </row>
    <row r="81" spans="1:14">
      <c r="A81" s="14" t="str">
        <f ca="1">"INSERT `leaf_db`.`"&amp;$A$2&amp;"` ( `" &amp; _xlfn.TEXTJOIN("`,`",FALSE,$B$2:$F$2)&amp;"` ) VALUE (""" &amp; _xlfn.TEXTJOIN(""",""",FALSE,B81:F81) &amp; """);"</f>
        <v>INSERT `leaf_db`.`Order_Detail` ( `OrderID`,`ProductID`,`OrderedQuantity`,`PriceEach`,`Comments` ) VALUE ("80000031","30000415","4","1.99","Special sale");</v>
      </c>
      <c r="B81">
        <v>80000031</v>
      </c>
      <c r="C81">
        <v>30000415</v>
      </c>
      <c r="D81">
        <f ca="1">RANDBETWEEN(1,4)</f>
        <v>4</v>
      </c>
      <c r="E81" s="9">
        <f>VLOOKUP(C81,Product!$B$3:$E$619,4,FALSE)</f>
        <v>1.99</v>
      </c>
      <c r="F81" t="s">
        <v>5008</v>
      </c>
      <c r="H81">
        <v>0.58587784368783713</v>
      </c>
      <c r="M81">
        <v>80000079</v>
      </c>
      <c r="N81">
        <v>3</v>
      </c>
    </row>
    <row r="82" spans="1:14">
      <c r="A82" s="14" t="str">
        <f ca="1">"INSERT `leaf_db`.`"&amp;$A$2&amp;"` ( `" &amp; _xlfn.TEXTJOIN("`,`",FALSE,$B$2:$F$2)&amp;"` ) VALUE (""" &amp; _xlfn.TEXTJOIN(""",""",FALSE,B82:F82) &amp; """);"</f>
        <v>INSERT `leaf_db`.`Order_Detail` ( `OrderID`,`ProductID`,`OrderedQuantity`,`PriceEach`,`Comments` ) VALUE ("80000031","30000575","4","1.82","");</v>
      </c>
      <c r="B82">
        <v>80000031</v>
      </c>
      <c r="C82">
        <v>30000575</v>
      </c>
      <c r="D82">
        <f ca="1">RANDBETWEEN(1,4)</f>
        <v>4</v>
      </c>
      <c r="E82" s="9">
        <f>VLOOKUP(C82,Product!$B$3:$E$619,4,FALSE)</f>
        <v>1.82</v>
      </c>
      <c r="H82">
        <v>0.76516067778883479</v>
      </c>
      <c r="M82">
        <v>80000080</v>
      </c>
      <c r="N82">
        <v>2</v>
      </c>
    </row>
    <row r="83" spans="1:14">
      <c r="A83" s="14" t="str">
        <f ca="1">"INSERT `leaf_db`.`"&amp;$A$2&amp;"` ( `" &amp; _xlfn.TEXTJOIN("`,`",FALSE,$B$2:$F$2)&amp;"` ) VALUE (""" &amp; _xlfn.TEXTJOIN(""",""",FALSE,B83:F83) &amp; """);"</f>
        <v>INSERT `leaf_db`.`Order_Detail` ( `OrderID`,`ProductID`,`OrderedQuantity`,`PriceEach`,`Comments` ) VALUE ("80000031","30000449","2","1.97","");</v>
      </c>
      <c r="B83">
        <v>80000031</v>
      </c>
      <c r="C83">
        <v>30000449</v>
      </c>
      <c r="D83">
        <f ca="1">RANDBETWEEN(1,4)</f>
        <v>2</v>
      </c>
      <c r="E83" s="9">
        <f>VLOOKUP(C83,Product!$B$3:$E$619,4,FALSE)</f>
        <v>1.97</v>
      </c>
      <c r="H83">
        <v>0.97557766996657158</v>
      </c>
      <c r="M83">
        <v>80000081</v>
      </c>
      <c r="N83">
        <v>3</v>
      </c>
    </row>
    <row r="84" spans="1:14">
      <c r="A84" s="14" t="str">
        <f ca="1">"INSERT `leaf_db`.`"&amp;$A$2&amp;"` ( `" &amp; _xlfn.TEXTJOIN("`,`",FALSE,$B$2:$F$2)&amp;"` ) VALUE (""" &amp; _xlfn.TEXTJOIN(""",""",FALSE,B84:F84) &amp; """);"</f>
        <v>INSERT `leaf_db`.`Order_Detail` ( `OrderID`,`ProductID`,`OrderedQuantity`,`PriceEach`,`Comments` ) VALUE ("80000032","30000158","2","0.49","Price match");</v>
      </c>
      <c r="B84">
        <v>80000032</v>
      </c>
      <c r="C84">
        <v>30000158</v>
      </c>
      <c r="D84">
        <f ca="1">RANDBETWEEN(1,4)</f>
        <v>2</v>
      </c>
      <c r="E84" s="9">
        <f>VLOOKUP(C84,Product!$B$3:$E$619,4,FALSE)</f>
        <v>0.49</v>
      </c>
      <c r="F84" t="s">
        <v>5007</v>
      </c>
      <c r="H84">
        <v>0.17029321814403231</v>
      </c>
      <c r="M84">
        <v>80000082</v>
      </c>
      <c r="N84">
        <v>2</v>
      </c>
    </row>
    <row r="85" spans="1:14">
      <c r="A85" s="14" t="str">
        <f ca="1">"INSERT `leaf_db`.`"&amp;$A$2&amp;"` ( `" &amp; _xlfn.TEXTJOIN("`,`",FALSE,$B$2:$F$2)&amp;"` ) VALUE (""" &amp; _xlfn.TEXTJOIN(""",""",FALSE,B85:F85) &amp; """);"</f>
        <v>INSERT `leaf_db`.`Order_Detail` ( `OrderID`,`ProductID`,`OrderedQuantity`,`PriceEach`,`Comments` ) VALUE ("80000032","30000280","4","0.87","Price match");</v>
      </c>
      <c r="B85">
        <v>80000032</v>
      </c>
      <c r="C85">
        <v>30000280</v>
      </c>
      <c r="D85">
        <f ca="1">RANDBETWEEN(1,4)</f>
        <v>4</v>
      </c>
      <c r="E85" s="9">
        <f>VLOOKUP(C85,Product!$B$3:$E$619,4,FALSE)</f>
        <v>0.87</v>
      </c>
      <c r="F85" t="s">
        <v>5007</v>
      </c>
      <c r="H85">
        <v>0.18791618465084925</v>
      </c>
      <c r="M85">
        <v>80000083</v>
      </c>
      <c r="N85">
        <v>2</v>
      </c>
    </row>
    <row r="86" spans="1:14">
      <c r="A86" s="14" t="str">
        <f ca="1">"INSERT `leaf_db`.`"&amp;$A$2&amp;"` ( `" &amp; _xlfn.TEXTJOIN("`,`",FALSE,$B$2:$F$2)&amp;"` ) VALUE (""" &amp; _xlfn.TEXTJOIN(""",""",FALSE,B86:F86) &amp; """);"</f>
        <v>INSERT `leaf_db`.`Order_Detail` ( `OrderID`,`ProductID`,`OrderedQuantity`,`PriceEach`,`Comments` ) VALUE ("80000032","30000102","3","2.76","Price match");</v>
      </c>
      <c r="B86">
        <v>80000032</v>
      </c>
      <c r="C86">
        <v>30000102</v>
      </c>
      <c r="D86">
        <f ca="1">RANDBETWEEN(1,4)</f>
        <v>3</v>
      </c>
      <c r="E86" s="9">
        <f>VLOOKUP(C86,Product!$B$3:$E$619,4,FALSE)</f>
        <v>2.76</v>
      </c>
      <c r="F86" t="s">
        <v>5007</v>
      </c>
      <c r="H86">
        <v>0.37566901642949924</v>
      </c>
      <c r="M86">
        <v>80000084</v>
      </c>
      <c r="N86">
        <v>3</v>
      </c>
    </row>
    <row r="87" spans="1:14">
      <c r="A87" s="14" t="str">
        <f ca="1">"INSERT `leaf_db`.`"&amp;$A$2&amp;"` ( `" &amp; _xlfn.TEXTJOIN("`,`",FALSE,$B$2:$F$2)&amp;"` ) VALUE (""" &amp; _xlfn.TEXTJOIN(""",""",FALSE,B87:F87) &amp; """);"</f>
        <v>INSERT `leaf_db`.`Order_Detail` ( `OrderID`,`ProductID`,`OrderedQuantity`,`PriceEach`,`Comments` ) VALUE ("80000033","30000087","4","0.12","Coupon applied");</v>
      </c>
      <c r="B87">
        <v>80000033</v>
      </c>
      <c r="C87">
        <v>30000087</v>
      </c>
      <c r="D87">
        <f ca="1">RANDBETWEEN(1,4)</f>
        <v>4</v>
      </c>
      <c r="E87" s="9">
        <f>VLOOKUP(C87,Product!$B$3:$E$619,4,FALSE)</f>
        <v>0.12</v>
      </c>
      <c r="F87" t="s">
        <v>5006</v>
      </c>
      <c r="H87">
        <v>4.6336355191412326E-2</v>
      </c>
      <c r="M87">
        <v>80000085</v>
      </c>
      <c r="N87">
        <v>4</v>
      </c>
    </row>
    <row r="88" spans="1:14">
      <c r="A88" s="14" t="str">
        <f ca="1">"INSERT `leaf_db`.`"&amp;$A$2&amp;"` ( `" &amp; _xlfn.TEXTJOIN("`,`",FALSE,$B$2:$F$2)&amp;"` ) VALUE (""" &amp; _xlfn.TEXTJOIN(""",""",FALSE,B88:F88) &amp; """);"</f>
        <v>INSERT `leaf_db`.`Order_Detail` ( `OrderID`,`ProductID`,`OrderedQuantity`,`PriceEach`,`Comments` ) VALUE ("80000033","30000170","1","0.23","Price match");</v>
      </c>
      <c r="B88">
        <v>80000033</v>
      </c>
      <c r="C88">
        <v>30000170</v>
      </c>
      <c r="D88">
        <f ca="1">RANDBETWEEN(1,4)</f>
        <v>1</v>
      </c>
      <c r="E88" s="9">
        <f>VLOOKUP(C88,Product!$B$3:$E$619,4,FALSE)</f>
        <v>0.23</v>
      </c>
      <c r="F88" t="s">
        <v>5007</v>
      </c>
      <c r="H88">
        <v>0.34915268316157311</v>
      </c>
      <c r="M88">
        <v>80000086</v>
      </c>
      <c r="N88">
        <v>2</v>
      </c>
    </row>
    <row r="89" spans="1:14">
      <c r="A89" s="14" t="str">
        <f ca="1">"INSERT `leaf_db`.`"&amp;$A$2&amp;"` ( `" &amp; _xlfn.TEXTJOIN("`,`",FALSE,$B$2:$F$2)&amp;"` ) VALUE (""" &amp; _xlfn.TEXTJOIN(""",""",FALSE,B89:F89) &amp; """);"</f>
        <v>INSERT `leaf_db`.`Order_Detail` ( `OrderID`,`ProductID`,`OrderedQuantity`,`PriceEach`,`Comments` ) VALUE ("80000034","30000610","4","0.56","");</v>
      </c>
      <c r="B89">
        <v>80000034</v>
      </c>
      <c r="C89">
        <v>30000610</v>
      </c>
      <c r="D89">
        <f ca="1">RANDBETWEEN(1,4)</f>
        <v>4</v>
      </c>
      <c r="E89" s="9">
        <f>VLOOKUP(C89,Product!$B$3:$E$619,4,FALSE)</f>
        <v>0.56000000000000005</v>
      </c>
      <c r="H89">
        <v>0.673356243166636</v>
      </c>
      <c r="M89">
        <v>80000087</v>
      </c>
      <c r="N89">
        <v>2</v>
      </c>
    </row>
    <row r="90" spans="1:14">
      <c r="A90" s="14" t="str">
        <f ca="1">"INSERT `leaf_db`.`"&amp;$A$2&amp;"` ( `" &amp; _xlfn.TEXTJOIN("`,`",FALSE,$B$2:$F$2)&amp;"` ) VALUE (""" &amp; _xlfn.TEXTJOIN(""",""",FALSE,B90:F90) &amp; """);"</f>
        <v>INSERT `leaf_db`.`Order_Detail` ( `OrderID`,`ProductID`,`OrderedQuantity`,`PriceEach`,`Comments` ) VALUE ("80000035","30000386","3","5.5","Coupon applied");</v>
      </c>
      <c r="B90">
        <v>80000035</v>
      </c>
      <c r="C90">
        <v>30000386</v>
      </c>
      <c r="D90">
        <f ca="1">RANDBETWEEN(1,4)</f>
        <v>3</v>
      </c>
      <c r="E90" s="9">
        <f>VLOOKUP(C90,Product!$B$3:$E$619,4,FALSE)</f>
        <v>5.5</v>
      </c>
      <c r="F90" t="s">
        <v>5006</v>
      </c>
      <c r="H90">
        <v>4.3421312101038723E-2</v>
      </c>
      <c r="M90">
        <v>80000088</v>
      </c>
      <c r="N90">
        <v>1</v>
      </c>
    </row>
    <row r="91" spans="1:14">
      <c r="A91" s="14" t="str">
        <f ca="1">"INSERT `leaf_db`.`"&amp;$A$2&amp;"` ( `" &amp; _xlfn.TEXTJOIN("`,`",FALSE,$B$2:$F$2)&amp;"` ) VALUE (""" &amp; _xlfn.TEXTJOIN(""",""",FALSE,B91:F91) &amp; """);"</f>
        <v>INSERT `leaf_db`.`Order_Detail` ( `OrderID`,`ProductID`,`OrderedQuantity`,`PriceEach`,`Comments` ) VALUE ("80000035","30000403","1","1.29","");</v>
      </c>
      <c r="B91">
        <v>80000035</v>
      </c>
      <c r="C91">
        <v>30000403</v>
      </c>
      <c r="D91">
        <f ca="1">RANDBETWEEN(1,4)</f>
        <v>1</v>
      </c>
      <c r="E91" s="9">
        <f>VLOOKUP(C91,Product!$B$3:$E$619,4,FALSE)</f>
        <v>1.29</v>
      </c>
      <c r="H91">
        <v>0.77640034653034562</v>
      </c>
      <c r="M91">
        <v>80000089</v>
      </c>
      <c r="N91">
        <v>2</v>
      </c>
    </row>
    <row r="92" spans="1:14">
      <c r="A92" s="14" t="str">
        <f ca="1">"INSERT `leaf_db`.`"&amp;$A$2&amp;"` ( `" &amp; _xlfn.TEXTJOIN("`,`",FALSE,$B$2:$F$2)&amp;"` ) VALUE (""" &amp; _xlfn.TEXTJOIN(""",""",FALSE,B92:F92) &amp; """);"</f>
        <v>INSERT `leaf_db`.`Order_Detail` ( `OrderID`,`ProductID`,`OrderedQuantity`,`PriceEach`,`Comments` ) VALUE ("80000036","30000077","2","3","Coupon applied");</v>
      </c>
      <c r="B92">
        <v>80000036</v>
      </c>
      <c r="C92">
        <v>30000077</v>
      </c>
      <c r="D92">
        <f ca="1">RANDBETWEEN(1,4)</f>
        <v>2</v>
      </c>
      <c r="E92" s="9">
        <f>VLOOKUP(C92,Product!$B$3:$E$619,4,FALSE)</f>
        <v>3</v>
      </c>
      <c r="F92" t="s">
        <v>5006</v>
      </c>
      <c r="H92">
        <v>0.11030484510184169</v>
      </c>
      <c r="M92">
        <v>80000090</v>
      </c>
      <c r="N92">
        <v>2</v>
      </c>
    </row>
    <row r="93" spans="1:14">
      <c r="A93" s="14" t="str">
        <f ca="1">"INSERT `leaf_db`.`"&amp;$A$2&amp;"` ( `" &amp; _xlfn.TEXTJOIN("`,`",FALSE,$B$2:$F$2)&amp;"` ) VALUE (""" &amp; _xlfn.TEXTJOIN(""",""",FALSE,B93:F93) &amp; """);"</f>
        <v>INSERT `leaf_db`.`Order_Detail` ( `OrderID`,`ProductID`,`OrderedQuantity`,`PriceEach`,`Comments` ) VALUE ("80000036","30000354","4","0.14","Price match");</v>
      </c>
      <c r="B93">
        <v>80000036</v>
      </c>
      <c r="C93">
        <v>30000354</v>
      </c>
      <c r="D93">
        <f ca="1">RANDBETWEEN(1,4)</f>
        <v>4</v>
      </c>
      <c r="E93" s="9">
        <f>VLOOKUP(C93,Product!$B$3:$E$619,4,FALSE)</f>
        <v>0.14000000000000001</v>
      </c>
      <c r="F93" t="s">
        <v>5007</v>
      </c>
      <c r="H93">
        <v>0.34070374566369543</v>
      </c>
      <c r="M93">
        <v>80000091</v>
      </c>
      <c r="N93">
        <v>3</v>
      </c>
    </row>
    <row r="94" spans="1:14">
      <c r="A94" s="14" t="str">
        <f ca="1">"INSERT `leaf_db`.`"&amp;$A$2&amp;"` ( `" &amp; _xlfn.TEXTJOIN("`,`",FALSE,$B$2:$F$2)&amp;"` ) VALUE (""" &amp; _xlfn.TEXTJOIN(""",""",FALSE,B94:F94) &amp; """);"</f>
        <v>INSERT `leaf_db`.`Order_Detail` ( `OrderID`,`ProductID`,`OrderedQuantity`,`PriceEach`,`Comments` ) VALUE ("80000036","30000213","1","0.08","Price match");</v>
      </c>
      <c r="B94">
        <v>80000036</v>
      </c>
      <c r="C94">
        <v>30000213</v>
      </c>
      <c r="D94">
        <f ca="1">RANDBETWEEN(1,4)</f>
        <v>1</v>
      </c>
      <c r="E94" s="9">
        <f>VLOOKUP(C94,Product!$B$3:$E$619,4,FALSE)</f>
        <v>0.08</v>
      </c>
      <c r="F94" t="s">
        <v>5007</v>
      </c>
      <c r="H94">
        <v>0.47424186932613943</v>
      </c>
      <c r="M94">
        <v>80000092</v>
      </c>
      <c r="N94">
        <v>2</v>
      </c>
    </row>
    <row r="95" spans="1:14">
      <c r="A95" s="14" t="str">
        <f ca="1">"INSERT `leaf_db`.`"&amp;$A$2&amp;"` ( `" &amp; _xlfn.TEXTJOIN("`,`",FALSE,$B$2:$F$2)&amp;"` ) VALUE (""" &amp; _xlfn.TEXTJOIN(""",""",FALSE,B95:F95) &amp; """);"</f>
        <v>INSERT `leaf_db`.`Order_Detail` ( `OrderID`,`ProductID`,`OrderedQuantity`,`PriceEach`,`Comments` ) VALUE ("80000037","30000617","3","10.9","Coupon applied");</v>
      </c>
      <c r="B95">
        <v>80000037</v>
      </c>
      <c r="C95">
        <v>30000617</v>
      </c>
      <c r="D95">
        <f ca="1">RANDBETWEEN(1,4)</f>
        <v>3</v>
      </c>
      <c r="E95" s="9">
        <f>VLOOKUP(C95,Product!$B$3:$E$619,4,FALSE)</f>
        <v>10.9</v>
      </c>
      <c r="F95" t="s">
        <v>5006</v>
      </c>
      <c r="H95">
        <v>7.5940389209939729E-3</v>
      </c>
      <c r="M95">
        <v>80000093</v>
      </c>
      <c r="N95">
        <v>3</v>
      </c>
    </row>
    <row r="96" spans="1:14">
      <c r="A96" s="14" t="str">
        <f ca="1">"INSERT `leaf_db`.`"&amp;$A$2&amp;"` ( `" &amp; _xlfn.TEXTJOIN("`,`",FALSE,$B$2:$F$2)&amp;"` ) VALUE (""" &amp; _xlfn.TEXTJOIN(""",""",FALSE,B96:F96) &amp; """);"</f>
        <v>INSERT `leaf_db`.`Order_Detail` ( `OrderID`,`ProductID`,`OrderedQuantity`,`PriceEach`,`Comments` ) VALUE ("80000037","30000401","2","1.39","Coupon applied");</v>
      </c>
      <c r="B96">
        <v>80000037</v>
      </c>
      <c r="C96">
        <v>30000401</v>
      </c>
      <c r="D96">
        <f ca="1">RANDBETWEEN(1,4)</f>
        <v>2</v>
      </c>
      <c r="E96" s="9">
        <f>VLOOKUP(C96,Product!$B$3:$E$619,4,FALSE)</f>
        <v>1.39</v>
      </c>
      <c r="F96" t="s">
        <v>5006</v>
      </c>
      <c r="H96">
        <v>8.8662534548099137E-2</v>
      </c>
      <c r="M96">
        <v>80000094</v>
      </c>
      <c r="N96">
        <v>2</v>
      </c>
    </row>
    <row r="97" spans="1:14">
      <c r="A97" s="14" t="str">
        <f ca="1">"INSERT `leaf_db`.`"&amp;$A$2&amp;"` ( `" &amp; _xlfn.TEXTJOIN("`,`",FALSE,$B$2:$F$2)&amp;"` ) VALUE (""" &amp; _xlfn.TEXTJOIN(""",""",FALSE,B97:F97) &amp; """);"</f>
        <v>INSERT `leaf_db`.`Order_Detail` ( `OrderID`,`ProductID`,`OrderedQuantity`,`PriceEach`,`Comments` ) VALUE ("80000038","30000217","2","0.75","");</v>
      </c>
      <c r="B97">
        <v>80000038</v>
      </c>
      <c r="C97">
        <v>30000217</v>
      </c>
      <c r="D97">
        <f ca="1">RANDBETWEEN(1,4)</f>
        <v>2</v>
      </c>
      <c r="E97" s="9">
        <f>VLOOKUP(C97,Product!$B$3:$E$619,4,FALSE)</f>
        <v>0.75</v>
      </c>
      <c r="H97">
        <v>0.72659082505573414</v>
      </c>
      <c r="M97">
        <v>80000095</v>
      </c>
      <c r="N97">
        <v>4</v>
      </c>
    </row>
    <row r="98" spans="1:14">
      <c r="A98" s="14" t="str">
        <f ca="1">"INSERT `leaf_db`.`"&amp;$A$2&amp;"` ( `" &amp; _xlfn.TEXTJOIN("`,`",FALSE,$B$2:$F$2)&amp;"` ) VALUE (""" &amp; _xlfn.TEXTJOIN(""",""",FALSE,B98:F98) &amp; """);"</f>
        <v>INSERT `leaf_db`.`Order_Detail` ( `OrderID`,`ProductID`,`OrderedQuantity`,`PriceEach`,`Comments` ) VALUE ("80000039","30000482","2","0.25","Price match");</v>
      </c>
      <c r="B98">
        <v>80000039</v>
      </c>
      <c r="C98">
        <v>30000482</v>
      </c>
      <c r="D98">
        <f ca="1">RANDBETWEEN(1,4)</f>
        <v>2</v>
      </c>
      <c r="E98" s="9">
        <f>VLOOKUP(C98,Product!$B$3:$E$619,4,FALSE)</f>
        <v>0.25</v>
      </c>
      <c r="F98" t="s">
        <v>5007</v>
      </c>
      <c r="H98">
        <v>0.37542187598745402</v>
      </c>
      <c r="M98">
        <v>80000096</v>
      </c>
      <c r="N98">
        <v>4</v>
      </c>
    </row>
    <row r="99" spans="1:14">
      <c r="A99" s="14" t="str">
        <f ca="1">"INSERT `leaf_db`.`"&amp;$A$2&amp;"` ( `" &amp; _xlfn.TEXTJOIN("`,`",FALSE,$B$2:$F$2)&amp;"` ) VALUE (""" &amp; _xlfn.TEXTJOIN(""",""",FALSE,B99:F99) &amp; """);"</f>
        <v>INSERT `leaf_db`.`Order_Detail` ( `OrderID`,`ProductID`,`OrderedQuantity`,`PriceEach`,`Comments` ) VALUE ("80000039","30000124","3","6.66","Price match");</v>
      </c>
      <c r="B99">
        <v>80000039</v>
      </c>
      <c r="C99">
        <v>30000124</v>
      </c>
      <c r="D99">
        <f ca="1">RANDBETWEEN(1,4)</f>
        <v>3</v>
      </c>
      <c r="E99" s="9">
        <f>VLOOKUP(C99,Product!$B$3:$E$619,4,FALSE)</f>
        <v>6.66</v>
      </c>
      <c r="F99" t="s">
        <v>5007</v>
      </c>
      <c r="H99">
        <v>0.49247834804125035</v>
      </c>
      <c r="M99">
        <v>80000097</v>
      </c>
      <c r="N99">
        <v>2</v>
      </c>
    </row>
    <row r="100" spans="1:14">
      <c r="A100" s="14" t="str">
        <f ca="1">"INSERT `leaf_db`.`"&amp;$A$2&amp;"` ( `" &amp; _xlfn.TEXTJOIN("`,`",FALSE,$B$2:$F$2)&amp;"` ) VALUE (""" &amp; _xlfn.TEXTJOIN(""",""",FALSE,B100:F100) &amp; """);"</f>
        <v>INSERT `leaf_db`.`Order_Detail` ( `OrderID`,`ProductID`,`OrderedQuantity`,`PriceEach`,`Comments` ) VALUE ("80000039","30000189","4","6.8","Price match");</v>
      </c>
      <c r="B100">
        <v>80000039</v>
      </c>
      <c r="C100">
        <v>30000189</v>
      </c>
      <c r="D100">
        <f ca="1">RANDBETWEEN(1,4)</f>
        <v>4</v>
      </c>
      <c r="E100" s="9">
        <f>VLOOKUP(C100,Product!$B$3:$E$619,4,FALSE)</f>
        <v>6.8</v>
      </c>
      <c r="F100" t="s">
        <v>5007</v>
      </c>
      <c r="H100">
        <v>0.50475046869387519</v>
      </c>
      <c r="M100">
        <v>80000098</v>
      </c>
      <c r="N100">
        <v>2</v>
      </c>
    </row>
    <row r="101" spans="1:14">
      <c r="A101" s="14" t="str">
        <f ca="1">"INSERT `leaf_db`.`"&amp;$A$2&amp;"` ( `" &amp; _xlfn.TEXTJOIN("`,`",FALSE,$B$2:$F$2)&amp;"` ) VALUE (""" &amp; _xlfn.TEXTJOIN(""",""",FALSE,B101:F101) &amp; """);"</f>
        <v>INSERT `leaf_db`.`Order_Detail` ( `OrderID`,`ProductID`,`OrderedQuantity`,`PriceEach`,`Comments` ) VALUE ("80000040","30000384","2","7.99","Price match");</v>
      </c>
      <c r="B101">
        <v>80000040</v>
      </c>
      <c r="C101">
        <v>30000384</v>
      </c>
      <c r="D101">
        <f ca="1">RANDBETWEEN(1,4)</f>
        <v>2</v>
      </c>
      <c r="E101" s="9">
        <f>VLOOKUP(C101,Product!$B$3:$E$619,4,FALSE)</f>
        <v>7.99</v>
      </c>
      <c r="F101" t="s">
        <v>5007</v>
      </c>
      <c r="H101">
        <v>0.43192452115645408</v>
      </c>
      <c r="M101">
        <v>80000099</v>
      </c>
      <c r="N101">
        <v>4</v>
      </c>
    </row>
    <row r="102" spans="1:14">
      <c r="A102" s="14" t="str">
        <f ca="1">"INSERT `leaf_db`.`"&amp;$A$2&amp;"` ( `" &amp; _xlfn.TEXTJOIN("`,`",FALSE,$B$2:$F$2)&amp;"` ) VALUE (""" &amp; _xlfn.TEXTJOIN(""",""",FALSE,B102:F102) &amp; """);"</f>
        <v>INSERT `leaf_db`.`Order_Detail` ( `OrderID`,`ProductID`,`OrderedQuantity`,`PriceEach`,`Comments` ) VALUE ("80000040","30000608","2","0.27","Price match");</v>
      </c>
      <c r="B102">
        <v>80000040</v>
      </c>
      <c r="C102">
        <v>30000608</v>
      </c>
      <c r="D102">
        <f ca="1">RANDBETWEEN(1,4)</f>
        <v>2</v>
      </c>
      <c r="E102" s="9">
        <f>VLOOKUP(C102,Product!$B$3:$E$619,4,FALSE)</f>
        <v>0.27</v>
      </c>
      <c r="F102" t="s">
        <v>5007</v>
      </c>
      <c r="H102">
        <v>0.47832852771838874</v>
      </c>
      <c r="M102">
        <v>80000100</v>
      </c>
      <c r="N102">
        <v>1</v>
      </c>
    </row>
    <row r="103" spans="1:14">
      <c r="A103" s="14" t="str">
        <f ca="1">"INSERT `leaf_db`.`"&amp;$A$2&amp;"` ( `" &amp; _xlfn.TEXTJOIN("`,`",FALSE,$B$2:$F$2)&amp;"` ) VALUE (""" &amp; _xlfn.TEXTJOIN(""",""",FALSE,B103:F103) &amp; """);"</f>
        <v>INSERT `leaf_db`.`Order_Detail` ( `OrderID`,`ProductID`,`OrderedQuantity`,`PriceEach`,`Comments` ) VALUE ("80000040","30000010","4","0.04","Special sale");</v>
      </c>
      <c r="B103">
        <v>80000040</v>
      </c>
      <c r="C103">
        <v>30000010</v>
      </c>
      <c r="D103">
        <f ca="1">RANDBETWEEN(1,4)</f>
        <v>4</v>
      </c>
      <c r="E103" s="9">
        <f>VLOOKUP(C103,Product!$B$3:$E$619,4,FALSE)</f>
        <v>0.04</v>
      </c>
      <c r="F103" t="s">
        <v>5008</v>
      </c>
      <c r="H103">
        <v>0.66343427979869873</v>
      </c>
      <c r="M103">
        <v>80000101</v>
      </c>
      <c r="N103">
        <v>4</v>
      </c>
    </row>
    <row r="104" spans="1:14">
      <c r="A104" s="14" t="str">
        <f ca="1">"INSERT `leaf_db`.`"&amp;$A$2&amp;"` ( `" &amp; _xlfn.TEXTJOIN("`,`",FALSE,$B$2:$F$2)&amp;"` ) VALUE (""" &amp; _xlfn.TEXTJOIN(""",""",FALSE,B104:F104) &amp; """);"</f>
        <v>INSERT `leaf_db`.`Order_Detail` ( `OrderID`,`ProductID`,`OrderedQuantity`,`PriceEach`,`Comments` ) VALUE ("80000040","30000481","4","0.56","");</v>
      </c>
      <c r="B104">
        <v>80000040</v>
      </c>
      <c r="C104">
        <v>30000481</v>
      </c>
      <c r="D104">
        <f ca="1">RANDBETWEEN(1,4)</f>
        <v>4</v>
      </c>
      <c r="E104" s="9">
        <f>VLOOKUP(C104,Product!$B$3:$E$619,4,FALSE)</f>
        <v>0.56000000000000005</v>
      </c>
      <c r="H104">
        <v>0.95362458452178811</v>
      </c>
      <c r="M104">
        <v>80000102</v>
      </c>
      <c r="N104">
        <v>4</v>
      </c>
    </row>
    <row r="105" spans="1:14">
      <c r="A105" s="14" t="str">
        <f ca="1">"INSERT `leaf_db`.`"&amp;$A$2&amp;"` ( `" &amp; _xlfn.TEXTJOIN("`,`",FALSE,$B$2:$F$2)&amp;"` ) VALUE (""" &amp; _xlfn.TEXTJOIN(""",""",FALSE,B105:F105) &amp; """);"</f>
        <v>INSERT `leaf_db`.`Order_Detail` ( `OrderID`,`ProductID`,`OrderedQuantity`,`PriceEach`,`Comments` ) VALUE ("80000041","30000343","2","1.15","Coupon applied");</v>
      </c>
      <c r="B105">
        <v>80000041</v>
      </c>
      <c r="C105">
        <v>30000343</v>
      </c>
      <c r="D105">
        <f ca="1">RANDBETWEEN(1,4)</f>
        <v>2</v>
      </c>
      <c r="E105" s="9">
        <f>VLOOKUP(C105,Product!$B$3:$E$619,4,FALSE)</f>
        <v>1.1499999999999999</v>
      </c>
      <c r="F105" t="s">
        <v>5006</v>
      </c>
      <c r="H105">
        <v>9.7537941527637284E-2</v>
      </c>
      <c r="M105">
        <v>80000103</v>
      </c>
      <c r="N105">
        <v>4</v>
      </c>
    </row>
    <row r="106" spans="1:14">
      <c r="A106" s="14" t="str">
        <f ca="1">"INSERT `leaf_db`.`"&amp;$A$2&amp;"` ( `" &amp; _xlfn.TEXTJOIN("`,`",FALSE,$B$2:$F$2)&amp;"` ) VALUE (""" &amp; _xlfn.TEXTJOIN(""",""",FALSE,B106:F106) &amp; """);"</f>
        <v>INSERT `leaf_db`.`Order_Detail` ( `OrderID`,`ProductID`,`OrderedQuantity`,`PriceEach`,`Comments` ) VALUE ("80000041","30000563","4","0.9","Price match");</v>
      </c>
      <c r="B106">
        <v>80000041</v>
      </c>
      <c r="C106">
        <v>30000563</v>
      </c>
      <c r="D106">
        <f ca="1">RANDBETWEEN(1,4)</f>
        <v>4</v>
      </c>
      <c r="E106" s="9">
        <f>VLOOKUP(C106,Product!$B$3:$E$619,4,FALSE)</f>
        <v>0.9</v>
      </c>
      <c r="F106" t="s">
        <v>5007</v>
      </c>
      <c r="H106">
        <v>0.47663877426792955</v>
      </c>
      <c r="M106">
        <v>80000104</v>
      </c>
      <c r="N106">
        <v>4</v>
      </c>
    </row>
    <row r="107" spans="1:14">
      <c r="A107" s="14" t="str">
        <f ca="1">"INSERT `leaf_db`.`"&amp;$A$2&amp;"` ( `" &amp; _xlfn.TEXTJOIN("`,`",FALSE,$B$2:$F$2)&amp;"` ) VALUE (""" &amp; _xlfn.TEXTJOIN(""",""",FALSE,B107:F107) &amp; """);"</f>
        <v>INSERT `leaf_db`.`Order_Detail` ( `OrderID`,`ProductID`,`OrderedQuantity`,`PriceEach`,`Comments` ) VALUE ("80000041","30000166","4","0.32","");</v>
      </c>
      <c r="B107">
        <v>80000041</v>
      </c>
      <c r="C107">
        <v>30000166</v>
      </c>
      <c r="D107">
        <f ca="1">RANDBETWEEN(1,4)</f>
        <v>4</v>
      </c>
      <c r="E107" s="9">
        <f>VLOOKUP(C107,Product!$B$3:$E$619,4,FALSE)</f>
        <v>0.32</v>
      </c>
      <c r="H107">
        <v>0.70840162161667475</v>
      </c>
      <c r="M107">
        <v>80000105</v>
      </c>
      <c r="N107">
        <v>4</v>
      </c>
    </row>
    <row r="108" spans="1:14">
      <c r="A108" s="14" t="str">
        <f ca="1">"INSERT `leaf_db`.`"&amp;$A$2&amp;"` ( `" &amp; _xlfn.TEXTJOIN("`,`",FALSE,$B$2:$F$2)&amp;"` ) VALUE (""" &amp; _xlfn.TEXTJOIN(""",""",FALSE,B108:F108) &amp; """);"</f>
        <v>INSERT `leaf_db`.`Order_Detail` ( `OrderID`,`ProductID`,`OrderedQuantity`,`PriceEach`,`Comments` ) VALUE ("80000041","30000542","2","1","");</v>
      </c>
      <c r="B108">
        <v>80000041</v>
      </c>
      <c r="C108">
        <v>30000542</v>
      </c>
      <c r="D108">
        <f ca="1">RANDBETWEEN(1,4)</f>
        <v>2</v>
      </c>
      <c r="E108" s="9">
        <f>VLOOKUP(C108,Product!$B$3:$E$619,4,FALSE)</f>
        <v>1</v>
      </c>
      <c r="H108">
        <v>0.77124544573553477</v>
      </c>
      <c r="M108">
        <v>80000106</v>
      </c>
      <c r="N108">
        <v>1</v>
      </c>
    </row>
    <row r="109" spans="1:14">
      <c r="A109" s="14" t="str">
        <f ca="1">"INSERT `leaf_db`.`"&amp;$A$2&amp;"` ( `" &amp; _xlfn.TEXTJOIN("`,`",FALSE,$B$2:$F$2)&amp;"` ) VALUE (""" &amp; _xlfn.TEXTJOIN(""",""",FALSE,B109:F109) &amp; """);"</f>
        <v>INSERT `leaf_db`.`Order_Detail` ( `OrderID`,`ProductID`,`OrderedQuantity`,`PriceEach`,`Comments` ) VALUE ("80000042","30000509","3","7.5","Price match");</v>
      </c>
      <c r="B109">
        <v>80000042</v>
      </c>
      <c r="C109">
        <v>30000509</v>
      </c>
      <c r="D109">
        <f ca="1">RANDBETWEEN(1,4)</f>
        <v>3</v>
      </c>
      <c r="E109" s="9">
        <f>VLOOKUP(C109,Product!$B$3:$E$619,4,FALSE)</f>
        <v>7.5</v>
      </c>
      <c r="F109" t="s">
        <v>5007</v>
      </c>
      <c r="H109">
        <v>0.16727780776943757</v>
      </c>
      <c r="M109">
        <v>80000107</v>
      </c>
      <c r="N109">
        <v>2</v>
      </c>
    </row>
    <row r="110" spans="1:14">
      <c r="A110" s="14" t="str">
        <f ca="1">"INSERT `leaf_db`.`"&amp;$A$2&amp;"` ( `" &amp; _xlfn.TEXTJOIN("`,`",FALSE,$B$2:$F$2)&amp;"` ) VALUE (""" &amp; _xlfn.TEXTJOIN(""",""",FALSE,B110:F110) &amp; """);"</f>
        <v>INSERT `leaf_db`.`Order_Detail` ( `OrderID`,`ProductID`,`OrderedQuantity`,`PriceEach`,`Comments` ) VALUE ("80000043","30000315","2","0.32","Coupon applied");</v>
      </c>
      <c r="B110">
        <v>80000043</v>
      </c>
      <c r="C110">
        <v>30000315</v>
      </c>
      <c r="D110">
        <f ca="1">RANDBETWEEN(1,4)</f>
        <v>2</v>
      </c>
      <c r="E110" s="9">
        <f>VLOOKUP(C110,Product!$B$3:$E$619,4,FALSE)</f>
        <v>0.32</v>
      </c>
      <c r="F110" t="s">
        <v>5006</v>
      </c>
      <c r="H110">
        <v>3.1058826750754331E-2</v>
      </c>
      <c r="M110">
        <v>80000108</v>
      </c>
      <c r="N110">
        <v>2</v>
      </c>
    </row>
    <row r="111" spans="1:14">
      <c r="A111" s="14" t="str">
        <f ca="1">"INSERT `leaf_db`.`"&amp;$A$2&amp;"` ( `" &amp; _xlfn.TEXTJOIN("`,`",FALSE,$B$2:$F$2)&amp;"` ) VALUE (""" &amp; _xlfn.TEXTJOIN(""",""",FALSE,B111:F111) &amp; """);"</f>
        <v>INSERT `leaf_db`.`Order_Detail` ( `OrderID`,`ProductID`,`OrderedQuantity`,`PriceEach`,`Comments` ) VALUE ("80000043","30000099","4","2.4","");</v>
      </c>
      <c r="B111">
        <v>80000043</v>
      </c>
      <c r="C111">
        <v>30000099</v>
      </c>
      <c r="D111">
        <f ca="1">RANDBETWEEN(1,4)</f>
        <v>4</v>
      </c>
      <c r="E111" s="9">
        <f>VLOOKUP(C111,Product!$B$3:$E$619,4,FALSE)</f>
        <v>2.4</v>
      </c>
      <c r="H111">
        <v>0.77562655534083924</v>
      </c>
      <c r="M111">
        <v>80000109</v>
      </c>
      <c r="N111">
        <v>1</v>
      </c>
    </row>
    <row r="112" spans="1:14">
      <c r="A112" s="14" t="str">
        <f ca="1">"INSERT `leaf_db`.`"&amp;$A$2&amp;"` ( `" &amp; _xlfn.TEXTJOIN("`,`",FALSE,$B$2:$F$2)&amp;"` ) VALUE (""" &amp; _xlfn.TEXTJOIN(""",""",FALSE,B112:F112) &amp; """);"</f>
        <v>INSERT `leaf_db`.`Order_Detail` ( `OrderID`,`ProductID`,`OrderedQuantity`,`PriceEach`,`Comments` ) VALUE ("80000043","30000177","4","0.09","");</v>
      </c>
      <c r="B112">
        <v>80000043</v>
      </c>
      <c r="C112">
        <v>30000177</v>
      </c>
      <c r="D112">
        <f ca="1">RANDBETWEEN(1,4)</f>
        <v>4</v>
      </c>
      <c r="E112" s="9">
        <f>VLOOKUP(C112,Product!$B$3:$E$619,4,FALSE)</f>
        <v>0.09</v>
      </c>
      <c r="H112">
        <v>0.84905746279569727</v>
      </c>
      <c r="M112">
        <v>80000110</v>
      </c>
      <c r="N112">
        <v>2</v>
      </c>
    </row>
    <row r="113" spans="1:14">
      <c r="A113" s="14" t="str">
        <f ca="1">"INSERT `leaf_db`.`"&amp;$A$2&amp;"` ( `" &amp; _xlfn.TEXTJOIN("`,`",FALSE,$B$2:$F$2)&amp;"` ) VALUE (""" &amp; _xlfn.TEXTJOIN(""",""",FALSE,B113:F113) &amp; """);"</f>
        <v>INSERT `leaf_db`.`Order_Detail` ( `OrderID`,`ProductID`,`OrderedQuantity`,`PriceEach`,`Comments` ) VALUE ("80000044","30000466","2","0.28","Coupon applied");</v>
      </c>
      <c r="B113">
        <v>80000044</v>
      </c>
      <c r="C113">
        <v>30000466</v>
      </c>
      <c r="D113">
        <f ca="1">RANDBETWEEN(1,4)</f>
        <v>2</v>
      </c>
      <c r="E113" s="9">
        <f>VLOOKUP(C113,Product!$B$3:$E$619,4,FALSE)</f>
        <v>0.28000000000000003</v>
      </c>
      <c r="F113" t="s">
        <v>5006</v>
      </c>
      <c r="H113">
        <v>0.1142122609493873</v>
      </c>
      <c r="M113">
        <v>80000111</v>
      </c>
      <c r="N113">
        <v>1</v>
      </c>
    </row>
    <row r="114" spans="1:14">
      <c r="A114" s="14" t="str">
        <f ca="1">"INSERT `leaf_db`.`"&amp;$A$2&amp;"` ( `" &amp; _xlfn.TEXTJOIN("`,`",FALSE,$B$2:$F$2)&amp;"` ) VALUE (""" &amp; _xlfn.TEXTJOIN(""",""",FALSE,B114:F114) &amp; """);"</f>
        <v>INSERT `leaf_db`.`Order_Detail` ( `OrderID`,`ProductID`,`OrderedQuantity`,`PriceEach`,`Comments` ) VALUE ("80000044","30000367","3","0.06","Price match");</v>
      </c>
      <c r="B114">
        <v>80000044</v>
      </c>
      <c r="C114">
        <v>30000367</v>
      </c>
      <c r="D114">
        <f ca="1">RANDBETWEEN(1,4)</f>
        <v>3</v>
      </c>
      <c r="E114" s="9">
        <f>VLOOKUP(C114,Product!$B$3:$E$619,4,FALSE)</f>
        <v>0.06</v>
      </c>
      <c r="F114" t="s">
        <v>5007</v>
      </c>
      <c r="H114">
        <v>0.19671189920812437</v>
      </c>
      <c r="M114">
        <v>80000112</v>
      </c>
      <c r="N114">
        <v>4</v>
      </c>
    </row>
    <row r="115" spans="1:14">
      <c r="A115" s="14" t="str">
        <f ca="1">"INSERT `leaf_db`.`"&amp;$A$2&amp;"` ( `" &amp; _xlfn.TEXTJOIN("`,`",FALSE,$B$2:$F$2)&amp;"` ) VALUE (""" &amp; _xlfn.TEXTJOIN(""",""",FALSE,B115:F115) &amp; """);"</f>
        <v>INSERT `leaf_db`.`Order_Detail` ( `OrderID`,`ProductID`,`OrderedQuantity`,`PriceEach`,`Comments` ) VALUE ("80000044","30000523","4","0.01","Price match");</v>
      </c>
      <c r="B115">
        <v>80000044</v>
      </c>
      <c r="C115">
        <v>30000523</v>
      </c>
      <c r="D115">
        <f ca="1">RANDBETWEEN(1,4)</f>
        <v>4</v>
      </c>
      <c r="E115" s="9">
        <f>VLOOKUP(C115,Product!$B$3:$E$619,4,FALSE)</f>
        <v>0.01</v>
      </c>
      <c r="F115" t="s">
        <v>5007</v>
      </c>
      <c r="H115">
        <v>0.23231659681687711</v>
      </c>
      <c r="M115">
        <v>80000113</v>
      </c>
      <c r="N115">
        <v>2</v>
      </c>
    </row>
    <row r="116" spans="1:14">
      <c r="A116" s="14" t="str">
        <f ca="1">"INSERT `leaf_db`.`"&amp;$A$2&amp;"` ( `" &amp; _xlfn.TEXTJOIN("`,`",FALSE,$B$2:$F$2)&amp;"` ) VALUE (""" &amp; _xlfn.TEXTJOIN(""",""",FALSE,B116:F116) &amp; """);"</f>
        <v>INSERT `leaf_db`.`Order_Detail` ( `OrderID`,`ProductID`,`OrderedQuantity`,`PriceEach`,`Comments` ) VALUE ("80000044","30000206","4","0.13","Price match");</v>
      </c>
      <c r="B116">
        <v>80000044</v>
      </c>
      <c r="C116">
        <v>30000206</v>
      </c>
      <c r="D116">
        <f ca="1">RANDBETWEEN(1,4)</f>
        <v>4</v>
      </c>
      <c r="E116" s="9">
        <f>VLOOKUP(C116,Product!$B$3:$E$619,4,FALSE)</f>
        <v>0.13</v>
      </c>
      <c r="F116" t="s">
        <v>5007</v>
      </c>
      <c r="H116">
        <v>0.33301251116782049</v>
      </c>
      <c r="M116">
        <v>80000114</v>
      </c>
      <c r="N116">
        <v>1</v>
      </c>
    </row>
    <row r="117" spans="1:14">
      <c r="A117" s="14" t="str">
        <f ca="1">"INSERT `leaf_db`.`"&amp;$A$2&amp;"` ( `" &amp; _xlfn.TEXTJOIN("`,`",FALSE,$B$2:$F$2)&amp;"` ) VALUE (""" &amp; _xlfn.TEXTJOIN(""",""",FALSE,B117:F117) &amp; """);"</f>
        <v>INSERT `leaf_db`.`Order_Detail` ( `OrderID`,`ProductID`,`OrderedQuantity`,`PriceEach`,`Comments` ) VALUE ("80000045","30000108","1","2.5","");</v>
      </c>
      <c r="B117">
        <v>80000045</v>
      </c>
      <c r="C117">
        <v>30000108</v>
      </c>
      <c r="D117">
        <f ca="1">RANDBETWEEN(1,4)</f>
        <v>1</v>
      </c>
      <c r="E117" s="9">
        <f>VLOOKUP(C117,Product!$B$3:$E$619,4,FALSE)</f>
        <v>2.5</v>
      </c>
      <c r="H117">
        <v>0.68123469218479993</v>
      </c>
      <c r="M117">
        <v>80000115</v>
      </c>
      <c r="N117">
        <v>4</v>
      </c>
    </row>
    <row r="118" spans="1:14">
      <c r="A118" s="14" t="str">
        <f ca="1">"INSERT `leaf_db`.`"&amp;$A$2&amp;"` ( `" &amp; _xlfn.TEXTJOIN("`,`",FALSE,$B$2:$F$2)&amp;"` ) VALUE (""" &amp; _xlfn.TEXTJOIN(""",""",FALSE,B118:F118) &amp; """);"</f>
        <v>INSERT `leaf_db`.`Order_Detail` ( `OrderID`,`ProductID`,`OrderedQuantity`,`PriceEach`,`Comments` ) VALUE ("80000046","30000007","4","0.07","");</v>
      </c>
      <c r="B118">
        <v>80000046</v>
      </c>
      <c r="C118">
        <v>30000007</v>
      </c>
      <c r="D118">
        <f ca="1">RANDBETWEEN(1,4)</f>
        <v>4</v>
      </c>
      <c r="E118" s="9">
        <f>VLOOKUP(C118,Product!$B$3:$E$619,4,FALSE)</f>
        <v>7.0000000000000007E-2</v>
      </c>
      <c r="H118">
        <v>0.79281194329840166</v>
      </c>
      <c r="M118">
        <v>80000116</v>
      </c>
      <c r="N118">
        <v>3</v>
      </c>
    </row>
    <row r="119" spans="1:14">
      <c r="A119" s="14" t="str">
        <f ca="1">"INSERT `leaf_db`.`"&amp;$A$2&amp;"` ( `" &amp; _xlfn.TEXTJOIN("`,`",FALSE,$B$2:$F$2)&amp;"` ) VALUE (""" &amp; _xlfn.TEXTJOIN(""",""",FALSE,B119:F119) &amp; """);"</f>
        <v>INSERT `leaf_db`.`Order_Detail` ( `OrderID`,`ProductID`,`OrderedQuantity`,`PriceEach`,`Comments` ) VALUE ("80000047","30000430","2","0.01","Coupon applied");</v>
      </c>
      <c r="B119">
        <v>80000047</v>
      </c>
      <c r="C119">
        <v>30000430</v>
      </c>
      <c r="D119">
        <f ca="1">RANDBETWEEN(1,4)</f>
        <v>2</v>
      </c>
      <c r="E119" s="9">
        <f>VLOOKUP(C119,Product!$B$3:$E$619,4,FALSE)</f>
        <v>0.01</v>
      </c>
      <c r="F119" t="s">
        <v>5006</v>
      </c>
      <c r="H119">
        <v>0.11662145958900483</v>
      </c>
      <c r="M119">
        <v>80000117</v>
      </c>
      <c r="N119">
        <v>3</v>
      </c>
    </row>
    <row r="120" spans="1:14">
      <c r="A120" s="14" t="str">
        <f ca="1">"INSERT `leaf_db`.`"&amp;$A$2&amp;"` ( `" &amp; _xlfn.TEXTJOIN("`,`",FALSE,$B$2:$F$2)&amp;"` ) VALUE (""" &amp; _xlfn.TEXTJOIN(""",""",FALSE,B120:F120) &amp; """);"</f>
        <v>INSERT `leaf_db`.`Order_Detail` ( `OrderID`,`ProductID`,`OrderedQuantity`,`PriceEach`,`Comments` ) VALUE ("80000047","30000363","4","0.14","Price match");</v>
      </c>
      <c r="B120">
        <v>80000047</v>
      </c>
      <c r="C120">
        <v>30000363</v>
      </c>
      <c r="D120">
        <f ca="1">RANDBETWEEN(1,4)</f>
        <v>4</v>
      </c>
      <c r="E120" s="9">
        <f>VLOOKUP(C120,Product!$B$3:$E$619,4,FALSE)</f>
        <v>0.14000000000000001</v>
      </c>
      <c r="F120" t="s">
        <v>5007</v>
      </c>
      <c r="H120">
        <v>0.22892783271927231</v>
      </c>
      <c r="M120">
        <v>80000118</v>
      </c>
      <c r="N120">
        <v>4</v>
      </c>
    </row>
    <row r="121" spans="1:14">
      <c r="A121" s="14" t="str">
        <f ca="1">"INSERT `leaf_db`.`"&amp;$A$2&amp;"` ( `" &amp; _xlfn.TEXTJOIN("`,`",FALSE,$B$2:$F$2)&amp;"` ) VALUE (""" &amp; _xlfn.TEXTJOIN(""",""",FALSE,B121:F121) &amp; """);"</f>
        <v>INSERT `leaf_db`.`Order_Detail` ( `OrderID`,`ProductID`,`OrderedQuantity`,`PriceEach`,`Comments` ) VALUE ("80000048","30000061","2","7.99","Special sale");</v>
      </c>
      <c r="B121">
        <v>80000048</v>
      </c>
      <c r="C121">
        <v>30000061</v>
      </c>
      <c r="D121">
        <f ca="1">RANDBETWEEN(1,4)</f>
        <v>2</v>
      </c>
      <c r="E121" s="9">
        <f>VLOOKUP(C121,Product!$B$3:$E$619,4,FALSE)</f>
        <v>7.99</v>
      </c>
      <c r="F121" t="s">
        <v>5008</v>
      </c>
      <c r="H121">
        <v>0.60064574164529128</v>
      </c>
      <c r="M121">
        <v>80000119</v>
      </c>
      <c r="N121">
        <v>2</v>
      </c>
    </row>
    <row r="122" spans="1:14">
      <c r="A122" s="14" t="str">
        <f ca="1">"INSERT `leaf_db`.`"&amp;$A$2&amp;"` ( `" &amp; _xlfn.TEXTJOIN("`,`",FALSE,$B$2:$F$2)&amp;"` ) VALUE (""" &amp; _xlfn.TEXTJOIN(""",""",FALSE,B122:F122) &amp; """);"</f>
        <v>INSERT `leaf_db`.`Order_Detail` ( `OrderID`,`ProductID`,`OrderedQuantity`,`PriceEach`,`Comments` ) VALUE ("80000049","30000464","3","0.07","Coupon applied");</v>
      </c>
      <c r="B122">
        <v>80000049</v>
      </c>
      <c r="C122">
        <v>30000464</v>
      </c>
      <c r="D122">
        <f ca="1">RANDBETWEEN(1,4)</f>
        <v>3</v>
      </c>
      <c r="E122" s="9">
        <f>VLOOKUP(C122,Product!$B$3:$E$619,4,FALSE)</f>
        <v>7.0000000000000007E-2</v>
      </c>
      <c r="F122" t="s">
        <v>5006</v>
      </c>
      <c r="H122">
        <v>6.9651711495333557E-2</v>
      </c>
      <c r="M122">
        <v>80000120</v>
      </c>
      <c r="N122">
        <v>3</v>
      </c>
    </row>
    <row r="123" spans="1:14">
      <c r="A123" s="14" t="str">
        <f ca="1">"INSERT `leaf_db`.`"&amp;$A$2&amp;"` ( `" &amp; _xlfn.TEXTJOIN("`,`",FALSE,$B$2:$F$2)&amp;"` ) VALUE (""" &amp; _xlfn.TEXTJOIN(""",""",FALSE,B123:F123) &amp; """);"</f>
        <v>INSERT `leaf_db`.`Order_Detail` ( `OrderID`,`ProductID`,`OrderedQuantity`,`PriceEach`,`Comments` ) VALUE ("80000049","30000267","4","0.28","Price match");</v>
      </c>
      <c r="B123">
        <v>80000049</v>
      </c>
      <c r="C123">
        <v>30000267</v>
      </c>
      <c r="D123">
        <f ca="1">RANDBETWEEN(1,4)</f>
        <v>4</v>
      </c>
      <c r="E123" s="9">
        <f>VLOOKUP(C123,Product!$B$3:$E$619,4,FALSE)</f>
        <v>0.28000000000000003</v>
      </c>
      <c r="F123" t="s">
        <v>5007</v>
      </c>
      <c r="H123">
        <v>0.42744366130682254</v>
      </c>
      <c r="M123">
        <v>80000121</v>
      </c>
      <c r="N123">
        <v>3</v>
      </c>
    </row>
    <row r="124" spans="1:14">
      <c r="A124" s="14" t="str">
        <f ca="1">"INSERT `leaf_db`.`"&amp;$A$2&amp;"` ( `" &amp; _xlfn.TEXTJOIN("`,`",FALSE,$B$2:$F$2)&amp;"` ) VALUE (""" &amp; _xlfn.TEXTJOIN(""",""",FALSE,B124:F124) &amp; """);"</f>
        <v>INSERT `leaf_db`.`Order_Detail` ( `OrderID`,`ProductID`,`OrderedQuantity`,`PriceEach`,`Comments` ) VALUE ("80000049","30000112","1","2.32","");</v>
      </c>
      <c r="B124">
        <v>80000049</v>
      </c>
      <c r="C124">
        <v>30000112</v>
      </c>
      <c r="D124">
        <f ca="1">RANDBETWEEN(1,4)</f>
        <v>1</v>
      </c>
      <c r="E124" s="9">
        <f>VLOOKUP(C124,Product!$B$3:$E$619,4,FALSE)</f>
        <v>2.3199999999999998</v>
      </c>
      <c r="H124">
        <v>0.79408691618505456</v>
      </c>
      <c r="M124">
        <v>80000122</v>
      </c>
      <c r="N124">
        <v>2</v>
      </c>
    </row>
    <row r="125" spans="1:14">
      <c r="A125" s="14" t="str">
        <f ca="1">"INSERT `leaf_db`.`"&amp;$A$2&amp;"` ( `" &amp; _xlfn.TEXTJOIN("`,`",FALSE,$B$2:$F$2)&amp;"` ) VALUE (""" &amp; _xlfn.TEXTJOIN(""",""",FALSE,B125:F125) &amp; """);"</f>
        <v>INSERT `leaf_db`.`Order_Detail` ( `OrderID`,`ProductID`,`OrderedQuantity`,`PriceEach`,`Comments` ) VALUE ("80000049","30000544","1","0.06","");</v>
      </c>
      <c r="B125">
        <v>80000049</v>
      </c>
      <c r="C125">
        <v>30000544</v>
      </c>
      <c r="D125">
        <f ca="1">RANDBETWEEN(1,4)</f>
        <v>1</v>
      </c>
      <c r="E125" s="9">
        <f>VLOOKUP(C125,Product!$B$3:$E$619,4,FALSE)</f>
        <v>0.06</v>
      </c>
      <c r="H125">
        <v>0.8667087775375063</v>
      </c>
      <c r="M125">
        <v>80000123</v>
      </c>
      <c r="N125">
        <v>1</v>
      </c>
    </row>
    <row r="126" spans="1:14">
      <c r="A126" s="14" t="str">
        <f ca="1">"INSERT `leaf_db`.`"&amp;$A$2&amp;"` ( `" &amp; _xlfn.TEXTJOIN("`,`",FALSE,$B$2:$F$2)&amp;"` ) VALUE (""" &amp; _xlfn.TEXTJOIN(""",""",FALSE,B126:F126) &amp; """);"</f>
        <v>INSERT `leaf_db`.`Order_Detail` ( `OrderID`,`ProductID`,`OrderedQuantity`,`PriceEach`,`Comments` ) VALUE ("80000050","30000351","1","0.23","Coupon applied");</v>
      </c>
      <c r="B126">
        <v>80000050</v>
      </c>
      <c r="C126">
        <v>30000351</v>
      </c>
      <c r="D126">
        <f ca="1">RANDBETWEEN(1,4)</f>
        <v>1</v>
      </c>
      <c r="E126" s="9">
        <f>VLOOKUP(C126,Product!$B$3:$E$619,4,FALSE)</f>
        <v>0.23</v>
      </c>
      <c r="F126" t="s">
        <v>5006</v>
      </c>
      <c r="H126">
        <v>6.481312486826285E-2</v>
      </c>
      <c r="M126">
        <v>80000124</v>
      </c>
      <c r="N126">
        <v>4</v>
      </c>
    </row>
    <row r="127" spans="1:14">
      <c r="A127" s="14" t="str">
        <f ca="1">"INSERT `leaf_db`.`"&amp;$A$2&amp;"` ( `" &amp; _xlfn.TEXTJOIN("`,`",FALSE,$B$2:$F$2)&amp;"` ) VALUE (""" &amp; _xlfn.TEXTJOIN(""",""",FALSE,B127:F127) &amp; """);"</f>
        <v>INSERT `leaf_db`.`Order_Detail` ( `OrderID`,`ProductID`,`OrderedQuantity`,`PriceEach`,`Comments` ) VALUE ("80000050","30000059","3","6.89","Price match");</v>
      </c>
      <c r="B127">
        <v>80000050</v>
      </c>
      <c r="C127">
        <v>30000059</v>
      </c>
      <c r="D127">
        <f ca="1">RANDBETWEEN(1,4)</f>
        <v>3</v>
      </c>
      <c r="E127" s="9">
        <f>VLOOKUP(C127,Product!$B$3:$E$619,4,FALSE)</f>
        <v>6.89</v>
      </c>
      <c r="F127" t="s">
        <v>5007</v>
      </c>
      <c r="H127">
        <v>0.35263217431626259</v>
      </c>
      <c r="M127">
        <v>80000125</v>
      </c>
      <c r="N127">
        <v>4</v>
      </c>
    </row>
    <row r="128" spans="1:14">
      <c r="A128" s="14" t="str">
        <f ca="1">"INSERT `leaf_db`.`"&amp;$A$2&amp;"` ( `" &amp; _xlfn.TEXTJOIN("`,`",FALSE,$B$2:$F$2)&amp;"` ) VALUE (""" &amp; _xlfn.TEXTJOIN(""",""",FALSE,B128:F128) &amp; """);"</f>
        <v>INSERT `leaf_db`.`Order_Detail` ( `OrderID`,`ProductID`,`OrderedQuantity`,`PriceEach`,`Comments` ) VALUE ("80000050","30000302","2","13.69","Price match");</v>
      </c>
      <c r="B128">
        <v>80000050</v>
      </c>
      <c r="C128">
        <v>30000302</v>
      </c>
      <c r="D128">
        <f ca="1">RANDBETWEEN(1,4)</f>
        <v>2</v>
      </c>
      <c r="E128" s="9">
        <f>VLOOKUP(C128,Product!$B$3:$E$619,4,FALSE)</f>
        <v>13.69</v>
      </c>
      <c r="F128" t="s">
        <v>5007</v>
      </c>
      <c r="H128">
        <v>0.47035559221476797</v>
      </c>
      <c r="M128">
        <v>80000126</v>
      </c>
      <c r="N128">
        <v>2</v>
      </c>
    </row>
    <row r="129" spans="1:14">
      <c r="A129" s="14" t="str">
        <f ca="1">"INSERT `leaf_db`.`"&amp;$A$2&amp;"` ( `" &amp; _xlfn.TEXTJOIN("`,`",FALSE,$B$2:$F$2)&amp;"` ) VALUE (""" &amp; _xlfn.TEXTJOIN(""",""",FALSE,B129:F129) &amp; """);"</f>
        <v>INSERT `leaf_db`.`Order_Detail` ( `OrderID`,`ProductID`,`OrderedQuantity`,`PriceEach`,`Comments` ) VALUE ("80000051","30000209","3","0.06","Coupon applied");</v>
      </c>
      <c r="B129">
        <v>80000051</v>
      </c>
      <c r="C129">
        <v>30000209</v>
      </c>
      <c r="D129">
        <f ca="1">RANDBETWEEN(1,4)</f>
        <v>3</v>
      </c>
      <c r="E129" s="9">
        <f>VLOOKUP(C129,Product!$B$3:$E$619,4,FALSE)</f>
        <v>0.06</v>
      </c>
      <c r="F129" t="s">
        <v>5006</v>
      </c>
      <c r="H129">
        <v>0.14313104219752892</v>
      </c>
      <c r="M129">
        <v>80000127</v>
      </c>
      <c r="N129">
        <v>2</v>
      </c>
    </row>
    <row r="130" spans="1:14">
      <c r="A130" s="14" t="str">
        <f ca="1">"INSERT `leaf_db`.`"&amp;$A$2&amp;"` ( `" &amp; _xlfn.TEXTJOIN("`,`",FALSE,$B$2:$F$2)&amp;"` ) VALUE (""" &amp; _xlfn.TEXTJOIN(""",""",FALSE,B130:F130) &amp; """);"</f>
        <v>INSERT `leaf_db`.`Order_Detail` ( `OrderID`,`ProductID`,`OrderedQuantity`,`PriceEach`,`Comments` ) VALUE ("80000051","30000400","1","4.99","Price match");</v>
      </c>
      <c r="B130">
        <v>80000051</v>
      </c>
      <c r="C130">
        <v>30000400</v>
      </c>
      <c r="D130">
        <f ca="1">RANDBETWEEN(1,4)</f>
        <v>1</v>
      </c>
      <c r="E130" s="9">
        <f>VLOOKUP(C130,Product!$B$3:$E$619,4,FALSE)</f>
        <v>4.99</v>
      </c>
      <c r="F130" t="s">
        <v>5007</v>
      </c>
      <c r="H130">
        <v>0.26072408168407524</v>
      </c>
      <c r="M130">
        <v>80000128</v>
      </c>
      <c r="N130">
        <v>1</v>
      </c>
    </row>
    <row r="131" spans="1:14">
      <c r="A131" s="14" t="str">
        <f ca="1">"INSERT `leaf_db`.`"&amp;$A$2&amp;"` ( `" &amp; _xlfn.TEXTJOIN("`,`",FALSE,$B$2:$F$2)&amp;"` ) VALUE (""" &amp; _xlfn.TEXTJOIN(""",""",FALSE,B131:F131) &amp; """);"</f>
        <v>INSERT `leaf_db`.`Order_Detail` ( `OrderID`,`ProductID`,`OrderedQuantity`,`PriceEach`,`Comments` ) VALUE ("80000051","30000495","3","0.01","");</v>
      </c>
      <c r="B131">
        <v>80000051</v>
      </c>
      <c r="C131">
        <v>30000495</v>
      </c>
      <c r="D131">
        <f ca="1">RANDBETWEEN(1,4)</f>
        <v>3</v>
      </c>
      <c r="E131" s="9">
        <f>VLOOKUP(C131,Product!$B$3:$E$619,4,FALSE)</f>
        <v>0.01</v>
      </c>
      <c r="H131">
        <v>0.7049809344641631</v>
      </c>
      <c r="M131">
        <v>80000129</v>
      </c>
      <c r="N131">
        <v>4</v>
      </c>
    </row>
    <row r="132" spans="1:14">
      <c r="A132" s="14" t="str">
        <f ca="1">"INSERT `leaf_db`.`"&amp;$A$2&amp;"` ( `" &amp; _xlfn.TEXTJOIN("`,`",FALSE,$B$2:$F$2)&amp;"` ) VALUE (""" &amp; _xlfn.TEXTJOIN(""",""",FALSE,B132:F132) &amp; """);"</f>
        <v>INSERT `leaf_db`.`Order_Detail` ( `OrderID`,`ProductID`,`OrderedQuantity`,`PriceEach`,`Comments` ) VALUE ("80000052","30000447","3","0.41","Price match");</v>
      </c>
      <c r="B132">
        <v>80000052</v>
      </c>
      <c r="C132">
        <v>30000447</v>
      </c>
      <c r="D132">
        <f ca="1">RANDBETWEEN(1,4)</f>
        <v>3</v>
      </c>
      <c r="E132" s="9">
        <f>VLOOKUP(C132,Product!$B$3:$E$619,4,FALSE)</f>
        <v>0.41</v>
      </c>
      <c r="F132" t="s">
        <v>5007</v>
      </c>
      <c r="H132">
        <v>0.37559853921082198</v>
      </c>
      <c r="M132">
        <v>80000130</v>
      </c>
      <c r="N132">
        <v>4</v>
      </c>
    </row>
    <row r="133" spans="1:14">
      <c r="A133" s="14" t="str">
        <f ca="1">"INSERT `leaf_db`.`"&amp;$A$2&amp;"` ( `" &amp; _xlfn.TEXTJOIN("`,`",FALSE,$B$2:$F$2)&amp;"` ) VALUE (""" &amp; _xlfn.TEXTJOIN(""",""",FALSE,B133:F133) &amp; """);"</f>
        <v>INSERT `leaf_db`.`Order_Detail` ( `OrderID`,`ProductID`,`OrderedQuantity`,`PriceEach`,`Comments` ) VALUE ("80000052","30000499","4","0.33","Special sale");</v>
      </c>
      <c r="B133">
        <v>80000052</v>
      </c>
      <c r="C133">
        <v>30000499</v>
      </c>
      <c r="D133">
        <f ca="1">RANDBETWEEN(1,4)</f>
        <v>4</v>
      </c>
      <c r="E133" s="9">
        <f>VLOOKUP(C133,Product!$B$3:$E$619,4,FALSE)</f>
        <v>0.33</v>
      </c>
      <c r="F133" t="s">
        <v>5008</v>
      </c>
      <c r="H133">
        <v>0.53873486860852482</v>
      </c>
      <c r="M133">
        <v>80000131</v>
      </c>
      <c r="N133">
        <v>1</v>
      </c>
    </row>
    <row r="134" spans="1:14">
      <c r="A134" s="14" t="str">
        <f ca="1">"INSERT `leaf_db`.`"&amp;$A$2&amp;"` ( `" &amp; _xlfn.TEXTJOIN("`,`",FALSE,$B$2:$F$2)&amp;"` ) VALUE (""" &amp; _xlfn.TEXTJOIN(""",""",FALSE,B134:F134) &amp; """);"</f>
        <v>INSERT `leaf_db`.`Order_Detail` ( `OrderID`,`ProductID`,`OrderedQuantity`,`PriceEach`,`Comments` ) VALUE ("80000053","30000423","1","5.49","Price match");</v>
      </c>
      <c r="B134">
        <v>80000053</v>
      </c>
      <c r="C134">
        <v>30000423</v>
      </c>
      <c r="D134">
        <f ca="1">RANDBETWEEN(1,4)</f>
        <v>1</v>
      </c>
      <c r="E134" s="9">
        <f>VLOOKUP(C134,Product!$B$3:$E$619,4,FALSE)</f>
        <v>5.49</v>
      </c>
      <c r="F134" t="s">
        <v>5007</v>
      </c>
      <c r="H134">
        <v>0.45632974830448614</v>
      </c>
      <c r="M134">
        <v>80000132</v>
      </c>
      <c r="N134">
        <v>3</v>
      </c>
    </row>
    <row r="135" spans="1:14">
      <c r="A135" s="14" t="str">
        <f ca="1">"INSERT `leaf_db`.`"&amp;$A$2&amp;"` ( `" &amp; _xlfn.TEXTJOIN("`,`",FALSE,$B$2:$F$2)&amp;"` ) VALUE (""" &amp; _xlfn.TEXTJOIN(""",""",FALSE,B135:F135) &amp; """);"</f>
        <v>INSERT `leaf_db`.`Order_Detail` ( `OrderID`,`ProductID`,`OrderedQuantity`,`PriceEach`,`Comments` ) VALUE ("80000053","30000172","3","0.14","");</v>
      </c>
      <c r="B135">
        <v>80000053</v>
      </c>
      <c r="C135">
        <v>30000172</v>
      </c>
      <c r="D135">
        <f ca="1">RANDBETWEEN(1,4)</f>
        <v>3</v>
      </c>
      <c r="E135" s="9">
        <f>VLOOKUP(C135,Product!$B$3:$E$619,4,FALSE)</f>
        <v>0.14000000000000001</v>
      </c>
      <c r="H135">
        <v>0.81217105317599969</v>
      </c>
      <c r="M135">
        <v>80000133</v>
      </c>
      <c r="N135">
        <v>1</v>
      </c>
    </row>
    <row r="136" spans="1:14">
      <c r="A136" s="14" t="str">
        <f ca="1">"INSERT `leaf_db`.`"&amp;$A$2&amp;"` ( `" &amp; _xlfn.TEXTJOIN("`,`",FALSE,$B$2:$F$2)&amp;"` ) VALUE (""" &amp; _xlfn.TEXTJOIN(""",""",FALSE,B136:F136) &amp; """);"</f>
        <v>INSERT `leaf_db`.`Order_Detail` ( `OrderID`,`ProductID`,`OrderedQuantity`,`PriceEach`,`Comments` ) VALUE ("80000054","30000289","2","0.78","Price match");</v>
      </c>
      <c r="B136">
        <v>80000054</v>
      </c>
      <c r="C136">
        <v>30000289</v>
      </c>
      <c r="D136">
        <f ca="1">RANDBETWEEN(1,4)</f>
        <v>2</v>
      </c>
      <c r="E136" s="9">
        <f>VLOOKUP(C136,Product!$B$3:$E$619,4,FALSE)</f>
        <v>0.78</v>
      </c>
      <c r="F136" t="s">
        <v>5007</v>
      </c>
      <c r="H136">
        <v>0.30301065400390481</v>
      </c>
      <c r="M136">
        <v>80000134</v>
      </c>
      <c r="N136">
        <v>1</v>
      </c>
    </row>
    <row r="137" spans="1:14">
      <c r="A137" s="14" t="str">
        <f ca="1">"INSERT `leaf_db`.`"&amp;$A$2&amp;"` ( `" &amp; _xlfn.TEXTJOIN("`,`",FALSE,$B$2:$F$2)&amp;"` ) VALUE (""" &amp; _xlfn.TEXTJOIN(""",""",FALSE,B137:F137) &amp; """);"</f>
        <v>INSERT `leaf_db`.`Order_Detail` ( `OrderID`,`ProductID`,`OrderedQuantity`,`PriceEach`,`Comments` ) VALUE ("80000054","30000266","1","0.59","");</v>
      </c>
      <c r="B137">
        <v>80000054</v>
      </c>
      <c r="C137">
        <v>30000266</v>
      </c>
      <c r="D137">
        <f ca="1">RANDBETWEEN(1,4)</f>
        <v>1</v>
      </c>
      <c r="E137" s="9">
        <f>VLOOKUP(C137,Product!$B$3:$E$619,4,FALSE)</f>
        <v>0.59</v>
      </c>
      <c r="H137">
        <v>0.95512862939587817</v>
      </c>
      <c r="M137">
        <v>80000135</v>
      </c>
      <c r="N137">
        <v>3</v>
      </c>
    </row>
    <row r="138" spans="1:14">
      <c r="A138" s="14" t="str">
        <f ca="1">"INSERT `leaf_db`.`"&amp;$A$2&amp;"` ( `" &amp; _xlfn.TEXTJOIN("`,`",FALSE,$B$2:$F$2)&amp;"` ) VALUE (""" &amp; _xlfn.TEXTJOIN(""",""",FALSE,B138:F138) &amp; """);"</f>
        <v>INSERT `leaf_db`.`Order_Detail` ( `OrderID`,`ProductID`,`OrderedQuantity`,`PriceEach`,`Comments` ) VALUE ("80000054","30000163","4","0.71","");</v>
      </c>
      <c r="B138">
        <v>80000054</v>
      </c>
      <c r="C138">
        <v>30000163</v>
      </c>
      <c r="D138">
        <f ca="1">RANDBETWEEN(1,4)</f>
        <v>4</v>
      </c>
      <c r="E138" s="9">
        <f>VLOOKUP(C138,Product!$B$3:$E$619,4,FALSE)</f>
        <v>0.71</v>
      </c>
      <c r="H138">
        <v>0.96887396981388807</v>
      </c>
      <c r="M138">
        <v>80000136</v>
      </c>
      <c r="N138">
        <v>4</v>
      </c>
    </row>
    <row r="139" spans="1:14">
      <c r="A139" s="14" t="str">
        <f ca="1">"INSERT `leaf_db`.`"&amp;$A$2&amp;"` ( `" &amp; _xlfn.TEXTJOIN("`,`",FALSE,$B$2:$F$2)&amp;"` ) VALUE (""" &amp; _xlfn.TEXTJOIN(""",""",FALSE,B139:F139) &amp; """);"</f>
        <v>INSERT `leaf_db`.`Order_Detail` ( `OrderID`,`ProductID`,`OrderedQuantity`,`PriceEach`,`Comments` ) VALUE ("80000055","30000014","2","0.05","Price match");</v>
      </c>
      <c r="B139">
        <v>80000055</v>
      </c>
      <c r="C139">
        <v>30000014</v>
      </c>
      <c r="D139">
        <f ca="1">RANDBETWEEN(1,4)</f>
        <v>2</v>
      </c>
      <c r="E139" s="9">
        <f>VLOOKUP(C139,Product!$B$3:$E$619,4,FALSE)</f>
        <v>0.05</v>
      </c>
      <c r="F139" t="s">
        <v>5007</v>
      </c>
      <c r="H139">
        <v>0.19185666854522077</v>
      </c>
      <c r="M139">
        <v>80000137</v>
      </c>
      <c r="N139">
        <v>1</v>
      </c>
    </row>
    <row r="140" spans="1:14">
      <c r="A140" s="14" t="str">
        <f ca="1">"INSERT `leaf_db`.`"&amp;$A$2&amp;"` ( `" &amp; _xlfn.TEXTJOIN("`,`",FALSE,$B$2:$F$2)&amp;"` ) VALUE (""" &amp; _xlfn.TEXTJOIN(""",""",FALSE,B140:F140) &amp; """);"</f>
        <v>INSERT `leaf_db`.`Order_Detail` ( `OrderID`,`ProductID`,`OrderedQuantity`,`PriceEach`,`Comments` ) VALUE ("80000055","30000053","3","2.78","Price match");</v>
      </c>
      <c r="B140">
        <v>80000055</v>
      </c>
      <c r="C140">
        <v>30000053</v>
      </c>
      <c r="D140">
        <f ca="1">RANDBETWEEN(1,4)</f>
        <v>3</v>
      </c>
      <c r="E140" s="9">
        <f>VLOOKUP(C140,Product!$B$3:$E$619,4,FALSE)</f>
        <v>2.78</v>
      </c>
      <c r="F140" t="s">
        <v>5007</v>
      </c>
      <c r="H140">
        <v>0.22573162822222792</v>
      </c>
      <c r="M140">
        <v>80000138</v>
      </c>
      <c r="N140">
        <v>4</v>
      </c>
    </row>
    <row r="141" spans="1:14">
      <c r="A141" s="14" t="str">
        <f ca="1">"INSERT `leaf_db`.`"&amp;$A$2&amp;"` ( `" &amp; _xlfn.TEXTJOIN("`,`",FALSE,$B$2:$F$2)&amp;"` ) VALUE (""" &amp; _xlfn.TEXTJOIN(""",""",FALSE,B141:F141) &amp; """);"</f>
        <v>INSERT `leaf_db`.`Order_Detail` ( `OrderID`,`ProductID`,`OrderedQuantity`,`PriceEach`,`Comments` ) VALUE ("80000055","30000249","2","0.11","Special sale");</v>
      </c>
      <c r="B141">
        <v>80000055</v>
      </c>
      <c r="C141">
        <v>30000249</v>
      </c>
      <c r="D141">
        <f ca="1">RANDBETWEEN(1,4)</f>
        <v>2</v>
      </c>
      <c r="E141" s="9">
        <f>VLOOKUP(C141,Product!$B$3:$E$619,4,FALSE)</f>
        <v>0.11</v>
      </c>
      <c r="F141" t="s">
        <v>5008</v>
      </c>
      <c r="H141">
        <v>0.52233272906850969</v>
      </c>
      <c r="M141">
        <v>80000139</v>
      </c>
      <c r="N141">
        <v>4</v>
      </c>
    </row>
    <row r="142" spans="1:14">
      <c r="A142" s="14" t="str">
        <f ca="1">"INSERT `leaf_db`.`"&amp;$A$2&amp;"` ( `" &amp; _xlfn.TEXTJOIN("`,`",FALSE,$B$2:$F$2)&amp;"` ) VALUE (""" &amp; _xlfn.TEXTJOIN(""",""",FALSE,B142:F142) &amp; """);"</f>
        <v>INSERT `leaf_db`.`Order_Detail` ( `OrderID`,`ProductID`,`OrderedQuantity`,`PriceEach`,`Comments` ) VALUE ("80000055","30000019","1","0.11","");</v>
      </c>
      <c r="B142">
        <v>80000055</v>
      </c>
      <c r="C142">
        <v>30000019</v>
      </c>
      <c r="D142">
        <f ca="1">RANDBETWEEN(1,4)</f>
        <v>1</v>
      </c>
      <c r="E142" s="9">
        <f>VLOOKUP(C142,Product!$B$3:$E$619,4,FALSE)</f>
        <v>0.11</v>
      </c>
      <c r="H142">
        <v>0.70210653869295048</v>
      </c>
      <c r="M142">
        <v>80000140</v>
      </c>
      <c r="N142">
        <v>3</v>
      </c>
    </row>
    <row r="143" spans="1:14">
      <c r="A143" s="14" t="str">
        <f ca="1">"INSERT `leaf_db`.`"&amp;$A$2&amp;"` ( `" &amp; _xlfn.TEXTJOIN("`,`",FALSE,$B$2:$F$2)&amp;"` ) VALUE (""" &amp; _xlfn.TEXTJOIN(""",""",FALSE,B143:F143) &amp; """);"</f>
        <v>INSERT `leaf_db`.`Order_Detail` ( `OrderID`,`ProductID`,`OrderedQuantity`,`PriceEach`,`Comments` ) VALUE ("80000056","30000238","1","0.58","Coupon applied");</v>
      </c>
      <c r="B143">
        <v>80000056</v>
      </c>
      <c r="C143">
        <v>30000238</v>
      </c>
      <c r="D143">
        <f ca="1">RANDBETWEEN(1,4)</f>
        <v>1</v>
      </c>
      <c r="E143" s="9">
        <f>VLOOKUP(C143,Product!$B$3:$E$619,4,FALSE)</f>
        <v>0.57999999999999996</v>
      </c>
      <c r="F143" t="s">
        <v>5006</v>
      </c>
      <c r="H143">
        <v>4.154111809278227E-2</v>
      </c>
      <c r="M143">
        <v>80000141</v>
      </c>
      <c r="N143">
        <v>4</v>
      </c>
    </row>
    <row r="144" spans="1:14">
      <c r="A144" s="14" t="str">
        <f ca="1">"INSERT `leaf_db`.`"&amp;$A$2&amp;"` ( `" &amp; _xlfn.TEXTJOIN("`,`",FALSE,$B$2:$F$2)&amp;"` ) VALUE (""" &amp; _xlfn.TEXTJOIN(""",""",FALSE,B144:F144) &amp; """);"</f>
        <v>INSERT `leaf_db`.`Order_Detail` ( `OrderID`,`ProductID`,`OrderedQuantity`,`PriceEach`,`Comments` ) VALUE ("80000057","30000402","3","4.49","Price match");</v>
      </c>
      <c r="B144">
        <v>80000057</v>
      </c>
      <c r="C144">
        <v>30000402</v>
      </c>
      <c r="D144">
        <f ca="1">RANDBETWEEN(1,4)</f>
        <v>3</v>
      </c>
      <c r="E144" s="9">
        <f>VLOOKUP(C144,Product!$B$3:$E$619,4,FALSE)</f>
        <v>4.49</v>
      </c>
      <c r="F144" t="s">
        <v>5007</v>
      </c>
      <c r="H144">
        <v>0.39306593460696537</v>
      </c>
      <c r="M144">
        <v>80000142</v>
      </c>
      <c r="N144">
        <v>4</v>
      </c>
    </row>
    <row r="145" spans="1:14">
      <c r="A145" s="14" t="str">
        <f ca="1">"INSERT `leaf_db`.`"&amp;$A$2&amp;"` ( `" &amp; _xlfn.TEXTJOIN("`,`",FALSE,$B$2:$F$2)&amp;"` ) VALUE (""" &amp; _xlfn.TEXTJOIN(""",""",FALSE,B145:F145) &amp; """);"</f>
        <v>INSERT `leaf_db`.`Order_Detail` ( `OrderID`,`ProductID`,`OrderedQuantity`,`PriceEach`,`Comments` ) VALUE ("80000057","30000075","1","0.09","");</v>
      </c>
      <c r="B145">
        <v>80000057</v>
      </c>
      <c r="C145">
        <v>30000075</v>
      </c>
      <c r="D145">
        <f ca="1">RANDBETWEEN(1,4)</f>
        <v>1</v>
      </c>
      <c r="E145" s="9">
        <f>VLOOKUP(C145,Product!$B$3:$E$619,4,FALSE)</f>
        <v>0.09</v>
      </c>
      <c r="H145">
        <v>0.84240705509048086</v>
      </c>
      <c r="M145">
        <v>80000143</v>
      </c>
      <c r="N145">
        <v>4</v>
      </c>
    </row>
    <row r="146" spans="1:14">
      <c r="A146" s="14" t="str">
        <f ca="1">"INSERT `leaf_db`.`"&amp;$A$2&amp;"` ( `" &amp; _xlfn.TEXTJOIN("`,`",FALSE,$B$2:$F$2)&amp;"` ) VALUE (""" &amp; _xlfn.TEXTJOIN(""",""",FALSE,B146:F146) &amp; """);"</f>
        <v>INSERT `leaf_db`.`Order_Detail` ( `OrderID`,`ProductID`,`OrderedQuantity`,`PriceEach`,`Comments` ) VALUE ("80000058","30000429","1","1.54","Special sale");</v>
      </c>
      <c r="B146">
        <v>80000058</v>
      </c>
      <c r="C146">
        <v>30000429</v>
      </c>
      <c r="D146">
        <f ca="1">RANDBETWEEN(1,4)</f>
        <v>1</v>
      </c>
      <c r="E146" s="9">
        <f>VLOOKUP(C146,Product!$B$3:$E$619,4,FALSE)</f>
        <v>1.54</v>
      </c>
      <c r="F146" t="s">
        <v>5008</v>
      </c>
      <c r="H146">
        <v>0.54291355840434374</v>
      </c>
      <c r="M146">
        <v>80000144</v>
      </c>
      <c r="N146">
        <v>3</v>
      </c>
    </row>
    <row r="147" spans="1:14">
      <c r="A147" s="14" t="str">
        <f ca="1">"INSERT `leaf_db`.`"&amp;$A$2&amp;"` ( `" &amp; _xlfn.TEXTJOIN("`,`",FALSE,$B$2:$F$2)&amp;"` ) VALUE (""" &amp; _xlfn.TEXTJOIN(""",""",FALSE,B147:F147) &amp; """);"</f>
        <v>INSERT `leaf_db`.`Order_Detail` ( `OrderID`,`ProductID`,`OrderedQuantity`,`PriceEach`,`Comments` ) VALUE ("80000058","30000338","3","0.41","Special sale");</v>
      </c>
      <c r="B147">
        <v>80000058</v>
      </c>
      <c r="C147">
        <v>30000338</v>
      </c>
      <c r="D147">
        <f ca="1">RANDBETWEEN(1,4)</f>
        <v>3</v>
      </c>
      <c r="E147" s="9">
        <f>VLOOKUP(C147,Product!$B$3:$E$619,4,FALSE)</f>
        <v>0.41</v>
      </c>
      <c r="F147" t="s">
        <v>5008</v>
      </c>
      <c r="H147">
        <v>0.56161896706878611</v>
      </c>
      <c r="M147">
        <v>80000145</v>
      </c>
      <c r="N147">
        <v>4</v>
      </c>
    </row>
    <row r="148" spans="1:14">
      <c r="A148" s="14" t="str">
        <f ca="1">"INSERT `leaf_db`.`"&amp;$A$2&amp;"` ( `" &amp; _xlfn.TEXTJOIN("`,`",FALSE,$B$2:$F$2)&amp;"` ) VALUE (""" &amp; _xlfn.TEXTJOIN(""",""",FALSE,B148:F148) &amp; """);"</f>
        <v>INSERT `leaf_db`.`Order_Detail` ( `OrderID`,`ProductID`,`OrderedQuantity`,`PriceEach`,`Comments` ) VALUE ("80000058","30000329","3","0.13","Special sale");</v>
      </c>
      <c r="B148">
        <v>80000058</v>
      </c>
      <c r="C148">
        <v>30000329</v>
      </c>
      <c r="D148">
        <f ca="1">RANDBETWEEN(1,4)</f>
        <v>3</v>
      </c>
      <c r="E148" s="9">
        <f>VLOOKUP(C148,Product!$B$3:$E$619,4,FALSE)</f>
        <v>0.13</v>
      </c>
      <c r="F148" t="s">
        <v>5008</v>
      </c>
      <c r="H148">
        <v>0.62849827875121511</v>
      </c>
      <c r="M148">
        <v>80000146</v>
      </c>
      <c r="N148">
        <v>2</v>
      </c>
    </row>
    <row r="149" spans="1:14">
      <c r="A149" s="14" t="str">
        <f ca="1">"INSERT `leaf_db`.`"&amp;$A$2&amp;"` ( `" &amp; _xlfn.TEXTJOIN("`,`",FALSE,$B$2:$F$2)&amp;"` ) VALUE (""" &amp; _xlfn.TEXTJOIN(""",""",FALSE,B149:F149) &amp; """);"</f>
        <v>INSERT `leaf_db`.`Order_Detail` ( `OrderID`,`ProductID`,`OrderedQuantity`,`PriceEach`,`Comments` ) VALUE ("80000058","30000412","3","2.99","");</v>
      </c>
      <c r="B149">
        <v>80000058</v>
      </c>
      <c r="C149">
        <v>30000412</v>
      </c>
      <c r="D149">
        <f ca="1">RANDBETWEEN(1,4)</f>
        <v>3</v>
      </c>
      <c r="E149" s="9">
        <f>VLOOKUP(C149,Product!$B$3:$E$619,4,FALSE)</f>
        <v>2.99</v>
      </c>
      <c r="H149">
        <v>0.78068915427052066</v>
      </c>
      <c r="M149">
        <v>80000147</v>
      </c>
      <c r="N149">
        <v>1</v>
      </c>
    </row>
    <row r="150" spans="1:14">
      <c r="A150" s="14" t="str">
        <f ca="1">"INSERT `leaf_db`.`"&amp;$A$2&amp;"` ( `" &amp; _xlfn.TEXTJOIN("`,`",FALSE,$B$2:$F$2)&amp;"` ) VALUE (""" &amp; _xlfn.TEXTJOIN(""",""",FALSE,B150:F150) &amp; """);"</f>
        <v>INSERT `leaf_db`.`Order_Detail` ( `OrderID`,`ProductID`,`OrderedQuantity`,`PriceEach`,`Comments` ) VALUE ("80000059","30000067","4","3.2","Price match");</v>
      </c>
      <c r="B150">
        <v>80000059</v>
      </c>
      <c r="C150">
        <v>30000067</v>
      </c>
      <c r="D150">
        <f ca="1">RANDBETWEEN(1,4)</f>
        <v>4</v>
      </c>
      <c r="E150" s="9">
        <f>VLOOKUP(C150,Product!$B$3:$E$619,4,FALSE)</f>
        <v>3.2</v>
      </c>
      <c r="F150" t="s">
        <v>5007</v>
      </c>
      <c r="H150">
        <v>0.36139312493491393</v>
      </c>
      <c r="M150">
        <v>80000148</v>
      </c>
      <c r="N150">
        <v>2</v>
      </c>
    </row>
    <row r="151" spans="1:14">
      <c r="A151" s="14" t="str">
        <f ca="1">"INSERT `leaf_db`.`"&amp;$A$2&amp;"` ( `" &amp; _xlfn.TEXTJOIN("`,`",FALSE,$B$2:$F$2)&amp;"` ) VALUE (""" &amp; _xlfn.TEXTJOIN(""",""",FALSE,B151:F151) &amp; """);"</f>
        <v>INSERT `leaf_db`.`Order_Detail` ( `OrderID`,`ProductID`,`OrderedQuantity`,`PriceEach`,`Comments` ) VALUE ("80000059","30000155","1","4.26","Price match");</v>
      </c>
      <c r="B151">
        <v>80000059</v>
      </c>
      <c r="C151">
        <v>30000155</v>
      </c>
      <c r="D151">
        <f ca="1">RANDBETWEEN(1,4)</f>
        <v>1</v>
      </c>
      <c r="E151" s="9">
        <f>VLOOKUP(C151,Product!$B$3:$E$619,4,FALSE)</f>
        <v>4.26</v>
      </c>
      <c r="F151" t="s">
        <v>5007</v>
      </c>
      <c r="H151">
        <v>0.38513787737281302</v>
      </c>
      <c r="M151">
        <v>80000149</v>
      </c>
      <c r="N151">
        <v>1</v>
      </c>
    </row>
    <row r="152" spans="1:14">
      <c r="A152" s="14" t="str">
        <f ca="1">"INSERT `leaf_db`.`"&amp;$A$2&amp;"` ( `" &amp; _xlfn.TEXTJOIN("`,`",FALSE,$B$2:$F$2)&amp;"` ) VALUE (""" &amp; _xlfn.TEXTJOIN(""",""",FALSE,B152:F152) &amp; """);"</f>
        <v>INSERT `leaf_db`.`Order_Detail` ( `OrderID`,`ProductID`,`OrderedQuantity`,`PriceEach`,`Comments` ) VALUE ("80000059","30000322","2","0.75","");</v>
      </c>
      <c r="B152">
        <v>80000059</v>
      </c>
      <c r="C152">
        <v>30000322</v>
      </c>
      <c r="D152">
        <f ca="1">RANDBETWEEN(1,4)</f>
        <v>2</v>
      </c>
      <c r="E152" s="9">
        <f>VLOOKUP(C152,Product!$B$3:$E$619,4,FALSE)</f>
        <v>0.75</v>
      </c>
      <c r="H152">
        <v>0.71254038836422773</v>
      </c>
      <c r="M152">
        <v>80000150</v>
      </c>
      <c r="N152">
        <v>4</v>
      </c>
    </row>
    <row r="153" spans="1:14">
      <c r="A153" s="14" t="str">
        <f ca="1">"INSERT `leaf_db`.`"&amp;$A$2&amp;"` ( `" &amp; _xlfn.TEXTJOIN("`,`",FALSE,$B$2:$F$2)&amp;"` ) VALUE (""" &amp; _xlfn.TEXTJOIN(""",""",FALSE,B153:F153) &amp; """);"</f>
        <v>INSERT `leaf_db`.`Order_Detail` ( `OrderID`,`ProductID`,`OrderedQuantity`,`PriceEach`,`Comments` ) VALUE ("80000059","30000056","3","14.76","");</v>
      </c>
      <c r="B153">
        <v>80000059</v>
      </c>
      <c r="C153">
        <v>30000056</v>
      </c>
      <c r="D153">
        <f ca="1">RANDBETWEEN(1,4)</f>
        <v>3</v>
      </c>
      <c r="E153" s="9">
        <f>VLOOKUP(C153,Product!$B$3:$E$619,4,FALSE)</f>
        <v>14.76</v>
      </c>
      <c r="H153">
        <v>0.80104571830918581</v>
      </c>
      <c r="M153">
        <v>80000151</v>
      </c>
      <c r="N153">
        <v>4</v>
      </c>
    </row>
    <row r="154" spans="1:14">
      <c r="A154" s="14" t="str">
        <f ca="1">"INSERT `leaf_db`.`"&amp;$A$2&amp;"` ( `" &amp; _xlfn.TEXTJOIN("`,`",FALSE,$B$2:$F$2)&amp;"` ) VALUE (""" &amp; _xlfn.TEXTJOIN(""",""",FALSE,B154:F154) &amp; """);"</f>
        <v>INSERT `leaf_db`.`Order_Detail` ( `OrderID`,`ProductID`,`OrderedQuantity`,`PriceEach`,`Comments` ) VALUE ("80000060","30000218","4","0.15","Coupon applied");</v>
      </c>
      <c r="B154">
        <v>80000060</v>
      </c>
      <c r="C154">
        <v>30000218</v>
      </c>
      <c r="D154">
        <f ca="1">RANDBETWEEN(1,4)</f>
        <v>4</v>
      </c>
      <c r="E154" s="9">
        <f>VLOOKUP(C154,Product!$B$3:$E$619,4,FALSE)</f>
        <v>0.15</v>
      </c>
      <c r="F154" t="s">
        <v>5006</v>
      </c>
      <c r="H154">
        <v>6.2995529417000817E-2</v>
      </c>
      <c r="M154">
        <v>80000152</v>
      </c>
      <c r="N154">
        <v>1</v>
      </c>
    </row>
    <row r="155" spans="1:14">
      <c r="A155" s="14" t="str">
        <f ca="1">"INSERT `leaf_db`.`"&amp;$A$2&amp;"` ( `" &amp; _xlfn.TEXTJOIN("`,`",FALSE,$B$2:$F$2)&amp;"` ) VALUE (""" &amp; _xlfn.TEXTJOIN(""",""",FALSE,B155:F155) &amp; """);"</f>
        <v>INSERT `leaf_db`.`Order_Detail` ( `OrderID`,`ProductID`,`OrderedQuantity`,`PriceEach`,`Comments` ) VALUE ("80000060","30000157","2","8.23","Price match");</v>
      </c>
      <c r="B155">
        <v>80000060</v>
      </c>
      <c r="C155">
        <v>30000157</v>
      </c>
      <c r="D155">
        <f ca="1">RANDBETWEEN(1,4)</f>
        <v>2</v>
      </c>
      <c r="E155" s="9">
        <f>VLOOKUP(C155,Product!$B$3:$E$619,4,FALSE)</f>
        <v>8.23</v>
      </c>
      <c r="F155" t="s">
        <v>5007</v>
      </c>
      <c r="H155">
        <v>0.42762390280155615</v>
      </c>
      <c r="M155">
        <v>80000153</v>
      </c>
      <c r="N155">
        <v>2</v>
      </c>
    </row>
    <row r="156" spans="1:14">
      <c r="A156" s="14" t="str">
        <f ca="1">"INSERT `leaf_db`.`"&amp;$A$2&amp;"` ( `" &amp; _xlfn.TEXTJOIN("`,`",FALSE,$B$2:$F$2)&amp;"` ) VALUE (""" &amp; _xlfn.TEXTJOIN(""",""",FALSE,B156:F156) &amp; """);"</f>
        <v>INSERT `leaf_db`.`Order_Detail` ( `OrderID`,`ProductID`,`OrderedQuantity`,`PriceEach`,`Comments` ) VALUE ("80000060","30000566","1","0.42","Price match");</v>
      </c>
      <c r="B156">
        <v>80000060</v>
      </c>
      <c r="C156">
        <v>30000566</v>
      </c>
      <c r="D156">
        <f ca="1">RANDBETWEEN(1,4)</f>
        <v>1</v>
      </c>
      <c r="E156" s="9">
        <f>VLOOKUP(C156,Product!$B$3:$E$619,4,FALSE)</f>
        <v>0.42</v>
      </c>
      <c r="F156" t="s">
        <v>5007</v>
      </c>
      <c r="H156">
        <v>0.48490485839366293</v>
      </c>
      <c r="M156">
        <v>80000154</v>
      </c>
      <c r="N156">
        <v>4</v>
      </c>
    </row>
    <row r="157" spans="1:14">
      <c r="A157" s="14" t="str">
        <f ca="1">"INSERT `leaf_db`.`"&amp;$A$2&amp;"` ( `" &amp; _xlfn.TEXTJOIN("`,`",FALSE,$B$2:$F$2)&amp;"` ) VALUE (""" &amp; _xlfn.TEXTJOIN(""",""",FALSE,B157:F157) &amp; """);"</f>
        <v>INSERT `leaf_db`.`Order_Detail` ( `OrderID`,`ProductID`,`OrderedQuantity`,`PriceEach`,`Comments` ) VALUE ("80000060","30000110","3","3","");</v>
      </c>
      <c r="B157">
        <v>80000060</v>
      </c>
      <c r="C157">
        <v>30000110</v>
      </c>
      <c r="D157">
        <f ca="1">RANDBETWEEN(1,4)</f>
        <v>3</v>
      </c>
      <c r="E157" s="9">
        <f>VLOOKUP(C157,Product!$B$3:$E$619,4,FALSE)</f>
        <v>3</v>
      </c>
      <c r="H157">
        <v>0.78889151296195525</v>
      </c>
      <c r="M157">
        <v>80000155</v>
      </c>
      <c r="N157">
        <v>3</v>
      </c>
    </row>
    <row r="158" spans="1:14">
      <c r="A158" s="14" t="str">
        <f ca="1">"INSERT `leaf_db`.`"&amp;$A$2&amp;"` ( `" &amp; _xlfn.TEXTJOIN("`,`",FALSE,$B$2:$F$2)&amp;"` ) VALUE (""" &amp; _xlfn.TEXTJOIN(""",""",FALSE,B158:F158) &amp; """);"</f>
        <v>INSERT `leaf_db`.`Order_Detail` ( `OrderID`,`ProductID`,`OrderedQuantity`,`PriceEach`,`Comments` ) VALUE ("80000061","30000593","3","1.2","Price match");</v>
      </c>
      <c r="B158">
        <v>80000061</v>
      </c>
      <c r="C158">
        <v>30000593</v>
      </c>
      <c r="D158">
        <f ca="1">RANDBETWEEN(1,4)</f>
        <v>3</v>
      </c>
      <c r="E158" s="9">
        <f>VLOOKUP(C158,Product!$B$3:$E$619,4,FALSE)</f>
        <v>1.2</v>
      </c>
      <c r="F158" t="s">
        <v>5007</v>
      </c>
      <c r="H158">
        <v>0.23525863063663477</v>
      </c>
      <c r="M158">
        <v>80000156</v>
      </c>
      <c r="N158">
        <v>2</v>
      </c>
    </row>
    <row r="159" spans="1:14">
      <c r="A159" s="14" t="str">
        <f ca="1">"INSERT `leaf_db`.`"&amp;$A$2&amp;"` ( `" &amp; _xlfn.TEXTJOIN("`,`",FALSE,$B$2:$F$2)&amp;"` ) VALUE (""" &amp; _xlfn.TEXTJOIN(""",""",FALSE,B159:F159) &amp; """);"</f>
        <v>INSERT `leaf_db`.`Order_Detail` ( `OrderID`,`ProductID`,`OrderedQuantity`,`PriceEach`,`Comments` ) VALUE ("80000061","30000228","3","2.3","Price match");</v>
      </c>
      <c r="B159">
        <v>80000061</v>
      </c>
      <c r="C159">
        <v>30000228</v>
      </c>
      <c r="D159">
        <f ca="1">RANDBETWEEN(1,4)</f>
        <v>3</v>
      </c>
      <c r="E159" s="9">
        <f>VLOOKUP(C159,Product!$B$3:$E$619,4,FALSE)</f>
        <v>2.2999999999999998</v>
      </c>
      <c r="F159" t="s">
        <v>5007</v>
      </c>
      <c r="H159">
        <v>0.24432907918568325</v>
      </c>
    </row>
    <row r="160" spans="1:14">
      <c r="A160" s="14" t="str">
        <f ca="1">"INSERT `leaf_db`.`"&amp;$A$2&amp;"` ( `" &amp; _xlfn.TEXTJOIN("`,`",FALSE,$B$2:$F$2)&amp;"` ) VALUE (""" &amp; _xlfn.TEXTJOIN(""",""",FALSE,B160:F160) &amp; """);"</f>
        <v>INSERT `leaf_db`.`Order_Detail` ( `OrderID`,`ProductID`,`OrderedQuantity`,`PriceEach`,`Comments` ) VALUE ("80000061","30000411","2","2.69","Price match");</v>
      </c>
      <c r="B160">
        <v>80000061</v>
      </c>
      <c r="C160">
        <v>30000411</v>
      </c>
      <c r="D160">
        <f ca="1">RANDBETWEEN(1,4)</f>
        <v>2</v>
      </c>
      <c r="E160" s="9">
        <f>VLOOKUP(C160,Product!$B$3:$E$619,4,FALSE)</f>
        <v>2.69</v>
      </c>
      <c r="F160" t="s">
        <v>5007</v>
      </c>
      <c r="H160">
        <v>0.31342036913970517</v>
      </c>
    </row>
    <row r="161" spans="1:8">
      <c r="A161" s="14" t="str">
        <f ca="1">"INSERT `leaf_db`.`"&amp;$A$2&amp;"` ( `" &amp; _xlfn.TEXTJOIN("`,`",FALSE,$B$2:$F$2)&amp;"` ) VALUE (""" &amp; _xlfn.TEXTJOIN(""",""",FALSE,B161:F161) &amp; """);"</f>
        <v>INSERT `leaf_db`.`Order_Detail` ( `OrderID`,`ProductID`,`OrderedQuantity`,`PriceEach`,`Comments` ) VALUE ("80000062","30000127","4","1.87","");</v>
      </c>
      <c r="B161">
        <v>80000062</v>
      </c>
      <c r="C161">
        <v>30000127</v>
      </c>
      <c r="D161">
        <f ca="1">RANDBETWEEN(1,4)</f>
        <v>4</v>
      </c>
      <c r="E161" s="9">
        <f>VLOOKUP(C161,Product!$B$3:$E$619,4,FALSE)</f>
        <v>1.87</v>
      </c>
      <c r="H161">
        <v>0.77772918189225082</v>
      </c>
    </row>
    <row r="162" spans="1:8">
      <c r="A162" s="14" t="str">
        <f ca="1">"INSERT `leaf_db`.`"&amp;$A$2&amp;"` ( `" &amp; _xlfn.TEXTJOIN("`,`",FALSE,$B$2:$F$2)&amp;"` ) VALUE (""" &amp; _xlfn.TEXTJOIN(""",""",FALSE,B162:F162) &amp; """);"</f>
        <v>INSERT `leaf_db`.`Order_Detail` ( `OrderID`,`ProductID`,`OrderedQuantity`,`PriceEach`,`Comments` ) VALUE ("80000063","30000611","4","2.14","Coupon applied");</v>
      </c>
      <c r="B162">
        <v>80000063</v>
      </c>
      <c r="C162">
        <v>30000611</v>
      </c>
      <c r="D162">
        <f ca="1">RANDBETWEEN(1,4)</f>
        <v>4</v>
      </c>
      <c r="E162" s="9">
        <f>VLOOKUP(C162,Product!$B$3:$E$619,4,FALSE)</f>
        <v>2.14</v>
      </c>
      <c r="F162" t="s">
        <v>5006</v>
      </c>
      <c r="H162">
        <v>3.2207578680776394E-2</v>
      </c>
    </row>
    <row r="163" spans="1:8">
      <c r="A163" s="14" t="str">
        <f ca="1">"INSERT `leaf_db`.`"&amp;$A$2&amp;"` ( `" &amp; _xlfn.TEXTJOIN("`,`",FALSE,$B$2:$F$2)&amp;"` ) VALUE (""" &amp; _xlfn.TEXTJOIN(""",""",FALSE,B163:F163) &amp; """);"</f>
        <v>INSERT `leaf_db`.`Order_Detail` ( `OrderID`,`ProductID`,`OrderedQuantity`,`PriceEach`,`Comments` ) VALUE ("80000063","30000036","1","4.85","Price match");</v>
      </c>
      <c r="B163">
        <v>80000063</v>
      </c>
      <c r="C163">
        <v>30000036</v>
      </c>
      <c r="D163">
        <f ca="1">RANDBETWEEN(1,4)</f>
        <v>1</v>
      </c>
      <c r="E163" s="9">
        <f>VLOOKUP(C163,Product!$B$3:$E$619,4,FALSE)</f>
        <v>4.8499999999999996</v>
      </c>
      <c r="F163" t="s">
        <v>5007</v>
      </c>
      <c r="H163">
        <v>0.48074287030100216</v>
      </c>
    </row>
    <row r="164" spans="1:8">
      <c r="A164" s="14" t="str">
        <f ca="1">"INSERT `leaf_db`.`"&amp;$A$2&amp;"` ( `" &amp; _xlfn.TEXTJOIN("`,`",FALSE,$B$2:$F$2)&amp;"` ) VALUE (""" &amp; _xlfn.TEXTJOIN(""",""",FALSE,B164:F164) &amp; """);"</f>
        <v>INSERT `leaf_db`.`Order_Detail` ( `OrderID`,`ProductID`,`OrderedQuantity`,`PriceEach`,`Comments` ) VALUE ("80000063","30000226","2","0.1","");</v>
      </c>
      <c r="B164">
        <v>80000063</v>
      </c>
      <c r="C164">
        <v>30000226</v>
      </c>
      <c r="D164">
        <f ca="1">RANDBETWEEN(1,4)</f>
        <v>2</v>
      </c>
      <c r="E164" s="9">
        <f>VLOOKUP(C164,Product!$B$3:$E$619,4,FALSE)</f>
        <v>0.1</v>
      </c>
      <c r="H164">
        <v>0.8750462985721148</v>
      </c>
    </row>
    <row r="165" spans="1:8">
      <c r="A165" s="14" t="str">
        <f ca="1">"INSERT `leaf_db`.`"&amp;$A$2&amp;"` ( `" &amp; _xlfn.TEXTJOIN("`,`",FALSE,$B$2:$F$2)&amp;"` ) VALUE (""" &amp; _xlfn.TEXTJOIN(""",""",FALSE,B165:F165) &amp; """);"</f>
        <v>INSERT `leaf_db`.`Order_Detail` ( `OrderID`,`ProductID`,`OrderedQuantity`,`PriceEach`,`Comments` ) VALUE ("80000064","30000171","3","1.12","Price match");</v>
      </c>
      <c r="B165">
        <v>80000064</v>
      </c>
      <c r="C165">
        <v>30000171</v>
      </c>
      <c r="D165">
        <f ca="1">RANDBETWEEN(1,4)</f>
        <v>3</v>
      </c>
      <c r="E165" s="9">
        <f>VLOOKUP(C165,Product!$B$3:$E$619,4,FALSE)</f>
        <v>1.1200000000000001</v>
      </c>
      <c r="F165" t="s">
        <v>5007</v>
      </c>
      <c r="H165">
        <v>0.20481315477150497</v>
      </c>
    </row>
    <row r="166" spans="1:8">
      <c r="A166" s="14" t="str">
        <f ca="1">"INSERT `leaf_db`.`"&amp;$A$2&amp;"` ( `" &amp; _xlfn.TEXTJOIN("`,`",FALSE,$B$2:$F$2)&amp;"` ) VALUE (""" &amp; _xlfn.TEXTJOIN(""",""",FALSE,B166:F166) &amp; """);"</f>
        <v>INSERT `leaf_db`.`Order_Detail` ( `OrderID`,`ProductID`,`OrderedQuantity`,`PriceEach`,`Comments` ) VALUE ("80000065","30000600","1","0.85","Price match");</v>
      </c>
      <c r="B166">
        <v>80000065</v>
      </c>
      <c r="C166">
        <v>30000600</v>
      </c>
      <c r="D166">
        <f ca="1">RANDBETWEEN(1,4)</f>
        <v>1</v>
      </c>
      <c r="E166" s="9">
        <f>VLOOKUP(C166,Product!$B$3:$E$619,4,FALSE)</f>
        <v>0.85</v>
      </c>
      <c r="F166" t="s">
        <v>5007</v>
      </c>
      <c r="H166">
        <v>0.19610111371953387</v>
      </c>
    </row>
    <row r="167" spans="1:8">
      <c r="A167" s="14" t="str">
        <f ca="1">"INSERT `leaf_db`.`"&amp;$A$2&amp;"` ( `" &amp; _xlfn.TEXTJOIN("`,`",FALSE,$B$2:$F$2)&amp;"` ) VALUE (""" &amp; _xlfn.TEXTJOIN(""",""",FALSE,B167:F167) &amp; """);"</f>
        <v>INSERT `leaf_db`.`Order_Detail` ( `OrderID`,`ProductID`,`OrderedQuantity`,`PriceEach`,`Comments` ) VALUE ("80000065","30000545","2","1.13","Special sale");</v>
      </c>
      <c r="B167">
        <v>80000065</v>
      </c>
      <c r="C167">
        <v>30000545</v>
      </c>
      <c r="D167">
        <f ca="1">RANDBETWEEN(1,4)</f>
        <v>2</v>
      </c>
      <c r="E167" s="9">
        <f>VLOOKUP(C167,Product!$B$3:$E$619,4,FALSE)</f>
        <v>1.1299999999999999</v>
      </c>
      <c r="F167" t="s">
        <v>5008</v>
      </c>
      <c r="H167">
        <v>0.5329443087050143</v>
      </c>
    </row>
    <row r="168" spans="1:8">
      <c r="A168" s="14" t="str">
        <f ca="1">"INSERT `leaf_db`.`"&amp;$A$2&amp;"` ( `" &amp; _xlfn.TEXTJOIN("`,`",FALSE,$B$2:$F$2)&amp;"` ) VALUE (""" &amp; _xlfn.TEXTJOIN(""",""",FALSE,B168:F168) &amp; """);"</f>
        <v>INSERT `leaf_db`.`Order_Detail` ( `OrderID`,`ProductID`,`OrderedQuantity`,`PriceEach`,`Comments` ) VALUE ("80000066","30000541","4","0.56","Coupon applied");</v>
      </c>
      <c r="B168">
        <v>80000066</v>
      </c>
      <c r="C168">
        <v>30000541</v>
      </c>
      <c r="D168">
        <f ca="1">RANDBETWEEN(1,4)</f>
        <v>4</v>
      </c>
      <c r="E168" s="9">
        <f>VLOOKUP(C168,Product!$B$3:$E$619,4,FALSE)</f>
        <v>0.56000000000000005</v>
      </c>
      <c r="F168" t="s">
        <v>5006</v>
      </c>
      <c r="H168">
        <v>0.15655671810894822</v>
      </c>
    </row>
    <row r="169" spans="1:8">
      <c r="A169" s="14" t="str">
        <f ca="1">"INSERT `leaf_db`.`"&amp;$A$2&amp;"` ( `" &amp; _xlfn.TEXTJOIN("`,`",FALSE,$B$2:$F$2)&amp;"` ) VALUE (""" &amp; _xlfn.TEXTJOIN(""",""",FALSE,B169:F169) &amp; """);"</f>
        <v>INSERT `leaf_db`.`Order_Detail` ( `OrderID`,`ProductID`,`OrderedQuantity`,`PriceEach`,`Comments` ) VALUE ("80000066","30000469","1","0.34","Price match");</v>
      </c>
      <c r="B169">
        <v>80000066</v>
      </c>
      <c r="C169">
        <v>30000469</v>
      </c>
      <c r="D169">
        <f ca="1">RANDBETWEEN(1,4)</f>
        <v>1</v>
      </c>
      <c r="E169" s="9">
        <f>VLOOKUP(C169,Product!$B$3:$E$619,4,FALSE)</f>
        <v>0.34</v>
      </c>
      <c r="F169" t="s">
        <v>5007</v>
      </c>
      <c r="H169">
        <v>0.31053497654090845</v>
      </c>
    </row>
    <row r="170" spans="1:8">
      <c r="A170" s="14" t="str">
        <f ca="1">"INSERT `leaf_db`.`"&amp;$A$2&amp;"` ( `" &amp; _xlfn.TEXTJOIN("`,`",FALSE,$B$2:$F$2)&amp;"` ) VALUE (""" &amp; _xlfn.TEXTJOIN(""",""",FALSE,B170:F170) &amp; """);"</f>
        <v>INSERT `leaf_db`.`Order_Detail` ( `OrderID`,`ProductID`,`OrderedQuantity`,`PriceEach`,`Comments` ) VALUE ("80000066","30000396","3","4.99","");</v>
      </c>
      <c r="B170">
        <v>80000066</v>
      </c>
      <c r="C170">
        <v>30000396</v>
      </c>
      <c r="D170">
        <f ca="1">RANDBETWEEN(1,4)</f>
        <v>3</v>
      </c>
      <c r="E170" s="9">
        <f>VLOOKUP(C170,Product!$B$3:$E$619,4,FALSE)</f>
        <v>4.99</v>
      </c>
      <c r="H170">
        <v>0.91148640393107294</v>
      </c>
    </row>
    <row r="171" spans="1:8">
      <c r="A171" s="14" t="str">
        <f ca="1">"INSERT `leaf_db`.`"&amp;$A$2&amp;"` ( `" &amp; _xlfn.TEXTJOIN("`,`",FALSE,$B$2:$F$2)&amp;"` ) VALUE (""" &amp; _xlfn.TEXTJOIN(""",""",FALSE,B171:F171) &amp; """);"</f>
        <v>INSERT `leaf_db`.`Order_Detail` ( `OrderID`,`ProductID`,`OrderedQuantity`,`PriceEach`,`Comments` ) VALUE ("80000067","30000516","2","0.1","Coupon applied");</v>
      </c>
      <c r="B171">
        <v>80000067</v>
      </c>
      <c r="C171">
        <v>30000516</v>
      </c>
      <c r="D171">
        <f ca="1">RANDBETWEEN(1,4)</f>
        <v>2</v>
      </c>
      <c r="E171" s="9">
        <f>VLOOKUP(C171,Product!$B$3:$E$619,4,FALSE)</f>
        <v>0.1</v>
      </c>
      <c r="F171" t="s">
        <v>5006</v>
      </c>
      <c r="H171">
        <v>8.2693335428962733E-4</v>
      </c>
    </row>
    <row r="172" spans="1:8">
      <c r="A172" s="14" t="str">
        <f ca="1">"INSERT `leaf_db`.`"&amp;$A$2&amp;"` ( `" &amp; _xlfn.TEXTJOIN("`,`",FALSE,$B$2:$F$2)&amp;"` ) VALUE (""" &amp; _xlfn.TEXTJOIN(""",""",FALSE,B172:F172) &amp; """);"</f>
        <v>INSERT `leaf_db`.`Order_Detail` ( `OrderID`,`ProductID`,`OrderedQuantity`,`PriceEach`,`Comments` ) VALUE ("80000067","30000064","1","5.4","Price match");</v>
      </c>
      <c r="B172">
        <v>80000067</v>
      </c>
      <c r="C172">
        <v>30000064</v>
      </c>
      <c r="D172">
        <f ca="1">RANDBETWEEN(1,4)</f>
        <v>1</v>
      </c>
      <c r="E172" s="9">
        <f>VLOOKUP(C172,Product!$B$3:$E$619,4,FALSE)</f>
        <v>5.4</v>
      </c>
      <c r="F172" t="s">
        <v>5007</v>
      </c>
      <c r="H172">
        <v>0.36477420975067776</v>
      </c>
    </row>
    <row r="173" spans="1:8">
      <c r="A173" s="14" t="str">
        <f ca="1">"INSERT `leaf_db`.`"&amp;$A$2&amp;"` ( `" &amp; _xlfn.TEXTJOIN("`,`",FALSE,$B$2:$F$2)&amp;"` ) VALUE (""" &amp; _xlfn.TEXTJOIN(""",""",FALSE,B173:F173) &amp; """);"</f>
        <v>INSERT `leaf_db`.`Order_Detail` ( `OrderID`,`ProductID`,`OrderedQuantity`,`PriceEach`,`Comments` ) VALUE ("80000067","30000241","2","3.33","");</v>
      </c>
      <c r="B173">
        <v>80000067</v>
      </c>
      <c r="C173">
        <v>30000241</v>
      </c>
      <c r="D173">
        <f ca="1">RANDBETWEEN(1,4)</f>
        <v>2</v>
      </c>
      <c r="E173" s="9">
        <f>VLOOKUP(C173,Product!$B$3:$E$619,4,FALSE)</f>
        <v>3.33</v>
      </c>
      <c r="H173">
        <v>0.99230348938838342</v>
      </c>
    </row>
    <row r="174" spans="1:8">
      <c r="A174" s="14" t="str">
        <f ca="1">"INSERT `leaf_db`.`"&amp;$A$2&amp;"` ( `" &amp; _xlfn.TEXTJOIN("`,`",FALSE,$B$2:$F$2)&amp;"` ) VALUE (""" &amp; _xlfn.TEXTJOIN(""",""",FALSE,B174:F174) &amp; """);"</f>
        <v>INSERT `leaf_db`.`Order_Detail` ( `OrderID`,`ProductID`,`OrderedQuantity`,`PriceEach`,`Comments` ) VALUE ("80000068","30000425","1","0.07","");</v>
      </c>
      <c r="B174">
        <v>80000068</v>
      </c>
      <c r="C174">
        <v>30000425</v>
      </c>
      <c r="D174">
        <f ca="1">RANDBETWEEN(1,4)</f>
        <v>1</v>
      </c>
      <c r="E174" s="9">
        <f>VLOOKUP(C174,Product!$B$3:$E$619,4,FALSE)</f>
        <v>7.0000000000000007E-2</v>
      </c>
      <c r="H174">
        <v>0.86302514050574008</v>
      </c>
    </row>
    <row r="175" spans="1:8">
      <c r="A175" s="14" t="str">
        <f ca="1">"INSERT `leaf_db`.`"&amp;$A$2&amp;"` ( `" &amp; _xlfn.TEXTJOIN("`,`",FALSE,$B$2:$F$2)&amp;"` ) VALUE (""" &amp; _xlfn.TEXTJOIN(""",""",FALSE,B175:F175) &amp; """);"</f>
        <v>INSERT `leaf_db`.`Order_Detail` ( `OrderID`,`ProductID`,`OrderedQuantity`,`PriceEach`,`Comments` ) VALUE ("80000069","30000187","2","0.31","");</v>
      </c>
      <c r="B175">
        <v>80000069</v>
      </c>
      <c r="C175">
        <v>30000187</v>
      </c>
      <c r="D175">
        <f ca="1">RANDBETWEEN(1,4)</f>
        <v>2</v>
      </c>
      <c r="E175" s="9">
        <f>VLOOKUP(C175,Product!$B$3:$E$619,4,FALSE)</f>
        <v>0.31</v>
      </c>
      <c r="H175">
        <v>0.89818354910595</v>
      </c>
    </row>
    <row r="176" spans="1:8">
      <c r="A176" s="14" t="str">
        <f ca="1">"INSERT `leaf_db`.`"&amp;$A$2&amp;"` ( `" &amp; _xlfn.TEXTJOIN("`,`",FALSE,$B$2:$F$2)&amp;"` ) VALUE (""" &amp; _xlfn.TEXTJOIN(""",""",FALSE,B176:F176) &amp; """);"</f>
        <v>INSERT `leaf_db`.`Order_Detail` ( `OrderID`,`ProductID`,`OrderedQuantity`,`PriceEach`,`Comments` ) VALUE ("80000070","30000012","1","0.04","Coupon applied");</v>
      </c>
      <c r="B176">
        <v>80000070</v>
      </c>
      <c r="C176">
        <v>30000012</v>
      </c>
      <c r="D176">
        <f ca="1">RANDBETWEEN(1,4)</f>
        <v>1</v>
      </c>
      <c r="E176" s="9">
        <f>VLOOKUP(C176,Product!$B$3:$E$619,4,FALSE)</f>
        <v>0.04</v>
      </c>
      <c r="F176" t="s">
        <v>5006</v>
      </c>
      <c r="H176">
        <v>1.2037301487423102E-2</v>
      </c>
    </row>
    <row r="177" spans="1:8">
      <c r="A177" s="14" t="str">
        <f ca="1">"INSERT `leaf_db`.`"&amp;$A$2&amp;"` ( `" &amp; _xlfn.TEXTJOIN("`,`",FALSE,$B$2:$F$2)&amp;"` ) VALUE (""" &amp; _xlfn.TEXTJOIN(""",""",FALSE,B177:F177) &amp; """);"</f>
        <v>INSERT `leaf_db`.`Order_Detail` ( `OrderID`,`ProductID`,`OrderedQuantity`,`PriceEach`,`Comments` ) VALUE ("80000070","30000487","4","0.21","Price match");</v>
      </c>
      <c r="B177">
        <v>80000070</v>
      </c>
      <c r="C177">
        <v>30000487</v>
      </c>
      <c r="D177">
        <f ca="1">RANDBETWEEN(1,4)</f>
        <v>4</v>
      </c>
      <c r="E177" s="9">
        <f>VLOOKUP(C177,Product!$B$3:$E$619,4,FALSE)</f>
        <v>0.21</v>
      </c>
      <c r="F177" t="s">
        <v>5007</v>
      </c>
      <c r="H177">
        <v>0.27320408494830972</v>
      </c>
    </row>
    <row r="178" spans="1:8">
      <c r="A178" s="14" t="str">
        <f ca="1">"INSERT `leaf_db`.`"&amp;$A$2&amp;"` ( `" &amp; _xlfn.TEXTJOIN("`,`",FALSE,$B$2:$F$2)&amp;"` ) VALUE (""" &amp; _xlfn.TEXTJOIN(""",""",FALSE,B178:F178) &amp; """);"</f>
        <v>INSERT `leaf_db`.`Order_Detail` ( `OrderID`,`ProductID`,`OrderedQuantity`,`PriceEach`,`Comments` ) VALUE ("80000070","30000582","3","3","Price match");</v>
      </c>
      <c r="B178">
        <v>80000070</v>
      </c>
      <c r="C178">
        <v>30000582</v>
      </c>
      <c r="D178">
        <f ca="1">RANDBETWEEN(1,4)</f>
        <v>3</v>
      </c>
      <c r="E178" s="9">
        <f>VLOOKUP(C178,Product!$B$3:$E$619,4,FALSE)</f>
        <v>3</v>
      </c>
      <c r="F178" t="s">
        <v>5007</v>
      </c>
      <c r="H178">
        <v>0.37595332975650664</v>
      </c>
    </row>
    <row r="179" spans="1:8">
      <c r="A179" s="14" t="str">
        <f ca="1">"INSERT `leaf_db`.`"&amp;$A$2&amp;"` ( `" &amp; _xlfn.TEXTJOIN("`,`",FALSE,$B$2:$F$2)&amp;"` ) VALUE (""" &amp; _xlfn.TEXTJOIN(""",""",FALSE,B179:F179) &amp; """);"</f>
        <v>INSERT `leaf_db`.`Order_Detail` ( `OrderID`,`ProductID`,`OrderedQuantity`,`PriceEach`,`Comments` ) VALUE ("80000070","30000120","1","0.67","");</v>
      </c>
      <c r="B179">
        <v>80000070</v>
      </c>
      <c r="C179">
        <v>30000120</v>
      </c>
      <c r="D179">
        <f ca="1">RANDBETWEEN(1,4)</f>
        <v>1</v>
      </c>
      <c r="E179" s="9">
        <f>VLOOKUP(C179,Product!$B$3:$E$619,4,FALSE)</f>
        <v>0.67</v>
      </c>
      <c r="H179">
        <v>0.68871722864246376</v>
      </c>
    </row>
    <row r="180" spans="1:8">
      <c r="A180" s="14" t="str">
        <f ca="1">"INSERT `leaf_db`.`"&amp;$A$2&amp;"` ( `" &amp; _xlfn.TEXTJOIN("`,`",FALSE,$B$2:$F$2)&amp;"` ) VALUE (""" &amp; _xlfn.TEXTJOIN(""",""",FALSE,B180:F180) &amp; """);"</f>
        <v>INSERT `leaf_db`.`Order_Detail` ( `OrderID`,`ProductID`,`OrderedQuantity`,`PriceEach`,`Comments` ) VALUE ("80000071","30000564","2","0.97","Coupon applied");</v>
      </c>
      <c r="B180">
        <v>80000071</v>
      </c>
      <c r="C180">
        <v>30000564</v>
      </c>
      <c r="D180">
        <f ca="1">RANDBETWEEN(1,4)</f>
        <v>2</v>
      </c>
      <c r="E180" s="9">
        <f>VLOOKUP(C180,Product!$B$3:$E$619,4,FALSE)</f>
        <v>0.97</v>
      </c>
      <c r="F180" t="s">
        <v>5006</v>
      </c>
      <c r="H180">
        <v>7.3087118485565705E-2</v>
      </c>
    </row>
    <row r="181" spans="1:8">
      <c r="A181" s="14" t="str">
        <f ca="1">"INSERT `leaf_db`.`"&amp;$A$2&amp;"` ( `" &amp; _xlfn.TEXTJOIN("`,`",FALSE,$B$2:$F$2)&amp;"` ) VALUE (""" &amp; _xlfn.TEXTJOIN(""",""",FALSE,B181:F181) &amp; """);"</f>
        <v>INSERT `leaf_db`.`Order_Detail` ( `OrderID`,`ProductID`,`OrderedQuantity`,`PriceEach`,`Comments` ) VALUE ("80000071","30000054","1","2.92","Coupon applied");</v>
      </c>
      <c r="B181">
        <v>80000071</v>
      </c>
      <c r="C181">
        <v>30000054</v>
      </c>
      <c r="D181">
        <f ca="1">RANDBETWEEN(1,4)</f>
        <v>1</v>
      </c>
      <c r="E181" s="9">
        <f>VLOOKUP(C181,Product!$B$3:$E$619,4,FALSE)</f>
        <v>2.92</v>
      </c>
      <c r="F181" t="s">
        <v>5006</v>
      </c>
      <c r="H181">
        <v>0.12128391671320804</v>
      </c>
    </row>
    <row r="182" spans="1:8">
      <c r="A182" s="14" t="str">
        <f ca="1">"INSERT `leaf_db`.`"&amp;$A$2&amp;"` ( `" &amp; _xlfn.TEXTJOIN("`,`",FALSE,$B$2:$F$2)&amp;"` ) VALUE (""" &amp; _xlfn.TEXTJOIN(""",""",FALSE,B182:F182) &amp; """);"</f>
        <v>INSERT `leaf_db`.`Order_Detail` ( `OrderID`,`ProductID`,`OrderedQuantity`,`PriceEach`,`Comments` ) VALUE ("80000071","30000317","4","0.12","Price match");</v>
      </c>
      <c r="B182">
        <v>80000071</v>
      </c>
      <c r="C182">
        <v>30000317</v>
      </c>
      <c r="D182">
        <f ca="1">RANDBETWEEN(1,4)</f>
        <v>4</v>
      </c>
      <c r="E182" s="9">
        <f>VLOOKUP(C182,Product!$B$3:$E$619,4,FALSE)</f>
        <v>0.12</v>
      </c>
      <c r="F182" t="s">
        <v>5007</v>
      </c>
      <c r="H182">
        <v>0.27839958433426615</v>
      </c>
    </row>
    <row r="183" spans="1:8">
      <c r="A183" s="14" t="str">
        <f ca="1">"INSERT `leaf_db`.`"&amp;$A$2&amp;"` ( `" &amp; _xlfn.TEXTJOIN("`,`",FALSE,$B$2:$F$2)&amp;"` ) VALUE (""" &amp; _xlfn.TEXTJOIN(""",""",FALSE,B183:F183) &amp; """);"</f>
        <v>INSERT `leaf_db`.`Order_Detail` ( `OrderID`,`ProductID`,`OrderedQuantity`,`PriceEach`,`Comments` ) VALUE ("80000071","30000579","4","5.77","Price match");</v>
      </c>
      <c r="B183">
        <v>80000071</v>
      </c>
      <c r="C183">
        <v>30000579</v>
      </c>
      <c r="D183">
        <f ca="1">RANDBETWEEN(1,4)</f>
        <v>4</v>
      </c>
      <c r="E183" s="9">
        <f>VLOOKUP(C183,Product!$B$3:$E$619,4,FALSE)</f>
        <v>5.77</v>
      </c>
      <c r="F183" t="s">
        <v>5007</v>
      </c>
      <c r="H183">
        <v>0.3193669959146721</v>
      </c>
    </row>
    <row r="184" spans="1:8">
      <c r="A184" s="14" t="str">
        <f ca="1">"INSERT `leaf_db`.`"&amp;$A$2&amp;"` ( `" &amp; _xlfn.TEXTJOIN("`,`",FALSE,$B$2:$F$2)&amp;"` ) VALUE (""" &amp; _xlfn.TEXTJOIN(""",""",FALSE,B184:F184) &amp; """);"</f>
        <v>INSERT `leaf_db`.`Order_Detail` ( `OrderID`,`ProductID`,`OrderedQuantity`,`PriceEach`,`Comments` ) VALUE ("80000072","30000560","2","0.79","Price match");</v>
      </c>
      <c r="B184">
        <v>80000072</v>
      </c>
      <c r="C184">
        <v>30000560</v>
      </c>
      <c r="D184">
        <f ca="1">RANDBETWEEN(1,4)</f>
        <v>2</v>
      </c>
      <c r="E184" s="9">
        <f>VLOOKUP(C184,Product!$B$3:$E$619,4,FALSE)</f>
        <v>0.79</v>
      </c>
      <c r="F184" t="s">
        <v>5007</v>
      </c>
      <c r="H184">
        <v>0.39731893650317962</v>
      </c>
    </row>
    <row r="185" spans="1:8">
      <c r="A185" s="14" t="str">
        <f ca="1">"INSERT `leaf_db`.`"&amp;$A$2&amp;"` ( `" &amp; _xlfn.TEXTJOIN("`,`",FALSE,$B$2:$F$2)&amp;"` ) VALUE (""" &amp; _xlfn.TEXTJOIN(""",""",FALSE,B185:F185) &amp; """);"</f>
        <v>INSERT `leaf_db`.`Order_Detail` ( `OrderID`,`ProductID`,`OrderedQuantity`,`PriceEach`,`Comments` ) VALUE ("80000072","30000199","1","0.18","Price match");</v>
      </c>
      <c r="B185">
        <v>80000072</v>
      </c>
      <c r="C185">
        <v>30000199</v>
      </c>
      <c r="D185">
        <f ca="1">RANDBETWEEN(1,4)</f>
        <v>1</v>
      </c>
      <c r="E185" s="9">
        <f>VLOOKUP(C185,Product!$B$3:$E$619,4,FALSE)</f>
        <v>0.18</v>
      </c>
      <c r="F185" t="s">
        <v>5007</v>
      </c>
      <c r="H185">
        <v>0.46784241453252162</v>
      </c>
    </row>
    <row r="186" spans="1:8">
      <c r="A186" s="14" t="str">
        <f ca="1">"INSERT `leaf_db`.`"&amp;$A$2&amp;"` ( `" &amp; _xlfn.TEXTJOIN("`,`",FALSE,$B$2:$F$2)&amp;"` ) VALUE (""" &amp; _xlfn.TEXTJOIN(""",""",FALSE,B186:F186) &amp; """);"</f>
        <v>INSERT `leaf_db`.`Order_Detail` ( `OrderID`,`ProductID`,`OrderedQuantity`,`PriceEach`,`Comments` ) VALUE ("80000072","30000318","1","0.16","Special sale");</v>
      </c>
      <c r="B186">
        <v>80000072</v>
      </c>
      <c r="C186">
        <v>30000318</v>
      </c>
      <c r="D186">
        <f ca="1">RANDBETWEEN(1,4)</f>
        <v>1</v>
      </c>
      <c r="E186" s="9">
        <f>VLOOKUP(C186,Product!$B$3:$E$619,4,FALSE)</f>
        <v>0.16</v>
      </c>
      <c r="F186" t="s">
        <v>5008</v>
      </c>
      <c r="H186">
        <v>0.62339212624805118</v>
      </c>
    </row>
    <row r="187" spans="1:8">
      <c r="A187" s="14" t="str">
        <f ca="1">"INSERT `leaf_db`.`"&amp;$A$2&amp;"` ( `" &amp; _xlfn.TEXTJOIN("`,`",FALSE,$B$2:$F$2)&amp;"` ) VALUE (""" &amp; _xlfn.TEXTJOIN(""",""",FALSE,B187:F187) &amp; """);"</f>
        <v>INSERT `leaf_db`.`Order_Detail` ( `OrderID`,`ProductID`,`OrderedQuantity`,`PriceEach`,`Comments` ) VALUE ("80000072","30000073","2","3.52","");</v>
      </c>
      <c r="B187">
        <v>80000072</v>
      </c>
      <c r="C187">
        <v>30000073</v>
      </c>
      <c r="D187">
        <f ca="1">RANDBETWEEN(1,4)</f>
        <v>2</v>
      </c>
      <c r="E187" s="9">
        <f>VLOOKUP(C187,Product!$B$3:$E$619,4,FALSE)</f>
        <v>3.52</v>
      </c>
      <c r="H187">
        <v>0.98869301575605062</v>
      </c>
    </row>
    <row r="188" spans="1:8">
      <c r="A188" s="14" t="str">
        <f ca="1">"INSERT `leaf_db`.`"&amp;$A$2&amp;"` ( `" &amp; _xlfn.TEXTJOIN("`,`",FALSE,$B$2:$F$2)&amp;"` ) VALUE (""" &amp; _xlfn.TEXTJOIN(""",""",FALSE,B188:F188) &amp; """);"</f>
        <v>INSERT `leaf_db`.`Order_Detail` ( `OrderID`,`ProductID`,`OrderedQuantity`,`PriceEach`,`Comments` ) VALUE ("80000073","30000489","4","1.87","Price match");</v>
      </c>
      <c r="B188">
        <v>80000073</v>
      </c>
      <c r="C188">
        <v>30000489</v>
      </c>
      <c r="D188">
        <f ca="1">RANDBETWEEN(1,4)</f>
        <v>4</v>
      </c>
      <c r="E188" s="9">
        <f>VLOOKUP(C188,Product!$B$3:$E$619,4,FALSE)</f>
        <v>1.87</v>
      </c>
      <c r="F188" t="s">
        <v>5007</v>
      </c>
      <c r="H188">
        <v>0.2295799275340713</v>
      </c>
    </row>
    <row r="189" spans="1:8">
      <c r="A189" s="14" t="str">
        <f ca="1">"INSERT `leaf_db`.`"&amp;$A$2&amp;"` ( `" &amp; _xlfn.TEXTJOIN("`,`",FALSE,$B$2:$F$2)&amp;"` ) VALUE (""" &amp; _xlfn.TEXTJOIN(""",""",FALSE,B189:F189) &amp; """);"</f>
        <v>INSERT `leaf_db`.`Order_Detail` ( `OrderID`,`ProductID`,`OrderedQuantity`,`PriceEach`,`Comments` ) VALUE ("80000073","30000133","1","0.29","Price match");</v>
      </c>
      <c r="B189">
        <v>80000073</v>
      </c>
      <c r="C189">
        <v>30000133</v>
      </c>
      <c r="D189">
        <f ca="1">RANDBETWEEN(1,4)</f>
        <v>1</v>
      </c>
      <c r="E189" s="9">
        <f>VLOOKUP(C189,Product!$B$3:$E$619,4,FALSE)</f>
        <v>0.28999999999999998</v>
      </c>
      <c r="F189" t="s">
        <v>5007</v>
      </c>
      <c r="H189">
        <v>0.36327510059070567</v>
      </c>
    </row>
    <row r="190" spans="1:8">
      <c r="A190" s="14" t="str">
        <f ca="1">"INSERT `leaf_db`.`"&amp;$A$2&amp;"` ( `" &amp; _xlfn.TEXTJOIN("`,`",FALSE,$B$2:$F$2)&amp;"` ) VALUE (""" &amp; _xlfn.TEXTJOIN(""",""",FALSE,B190:F190) &amp; """);"</f>
        <v>INSERT `leaf_db`.`Order_Detail` ( `OrderID`,`ProductID`,`OrderedQuantity`,`PriceEach`,`Comments` ) VALUE ("80000073","30000591","4","4.99","");</v>
      </c>
      <c r="B190">
        <v>80000073</v>
      </c>
      <c r="C190">
        <v>30000591</v>
      </c>
      <c r="D190">
        <f ca="1">RANDBETWEEN(1,4)</f>
        <v>4</v>
      </c>
      <c r="E190" s="9">
        <f>VLOOKUP(C190,Product!$B$3:$E$619,4,FALSE)</f>
        <v>4.99</v>
      </c>
      <c r="H190">
        <v>0.80395531026378952</v>
      </c>
    </row>
    <row r="191" spans="1:8">
      <c r="A191" s="14" t="str">
        <f ca="1">"INSERT `leaf_db`.`"&amp;$A$2&amp;"` ( `" &amp; _xlfn.TEXTJOIN("`,`",FALSE,$B$2:$F$2)&amp;"` ) VALUE (""" &amp; _xlfn.TEXTJOIN(""",""",FALSE,B191:F191) &amp; """);"</f>
        <v>INSERT `leaf_db`.`Order_Detail` ( `OrderID`,`ProductID`,`OrderedQuantity`,`PriceEach`,`Comments` ) VALUE ("80000074","30000558","2","0.42","");</v>
      </c>
      <c r="B191">
        <v>80000074</v>
      </c>
      <c r="C191">
        <v>30000558</v>
      </c>
      <c r="D191">
        <f ca="1">RANDBETWEEN(1,4)</f>
        <v>2</v>
      </c>
      <c r="E191" s="9">
        <f>VLOOKUP(C191,Product!$B$3:$E$619,4,FALSE)</f>
        <v>0.42</v>
      </c>
      <c r="H191">
        <v>0.77463172536160785</v>
      </c>
    </row>
    <row r="192" spans="1:8">
      <c r="A192" s="14" t="str">
        <f ca="1">"INSERT `leaf_db`.`"&amp;$A$2&amp;"` ( `" &amp; _xlfn.TEXTJOIN("`,`",FALSE,$B$2:$F$2)&amp;"` ) VALUE (""" &amp; _xlfn.TEXTJOIN(""",""",FALSE,B192:F192) &amp; """);"</f>
        <v>INSERT `leaf_db`.`Order_Detail` ( `OrderID`,`ProductID`,`OrderedQuantity`,`PriceEach`,`Comments` ) VALUE ("80000074","30000281","4","0.14","");</v>
      </c>
      <c r="B192">
        <v>80000074</v>
      </c>
      <c r="C192">
        <v>30000281</v>
      </c>
      <c r="D192">
        <f ca="1">RANDBETWEEN(1,4)</f>
        <v>4</v>
      </c>
      <c r="E192" s="9">
        <f>VLOOKUP(C192,Product!$B$3:$E$619,4,FALSE)</f>
        <v>0.14000000000000001</v>
      </c>
      <c r="H192">
        <v>0.85193118765049458</v>
      </c>
    </row>
    <row r="193" spans="1:8">
      <c r="A193" s="14" t="str">
        <f ca="1">"INSERT `leaf_db`.`"&amp;$A$2&amp;"` ( `" &amp; _xlfn.TEXTJOIN("`,`",FALSE,$B$2:$F$2)&amp;"` ) VALUE (""" &amp; _xlfn.TEXTJOIN(""",""",FALSE,B193:F193) &amp; """);"</f>
        <v>INSERT `leaf_db`.`Order_Detail` ( `OrderID`,`ProductID`,`OrderedQuantity`,`PriceEach`,`Comments` ) VALUE ("80000075","30000537","2","0.83","Price match");</v>
      </c>
      <c r="B193">
        <v>80000075</v>
      </c>
      <c r="C193">
        <v>30000537</v>
      </c>
      <c r="D193">
        <f ca="1">RANDBETWEEN(1,4)</f>
        <v>2</v>
      </c>
      <c r="E193" s="9">
        <f>VLOOKUP(C193,Product!$B$3:$E$619,4,FALSE)</f>
        <v>0.83</v>
      </c>
      <c r="F193" t="s">
        <v>5007</v>
      </c>
      <c r="H193">
        <v>0.50937335450512766</v>
      </c>
    </row>
    <row r="194" spans="1:8">
      <c r="A194" s="14" t="str">
        <f ca="1">"INSERT `leaf_db`.`"&amp;$A$2&amp;"` ( `" &amp; _xlfn.TEXTJOIN("`,`",FALSE,$B$2:$F$2)&amp;"` ) VALUE (""" &amp; _xlfn.TEXTJOIN(""",""",FALSE,B194:F194) &amp; """);"</f>
        <v>INSERT `leaf_db`.`Order_Detail` ( `OrderID`,`ProductID`,`OrderedQuantity`,`PriceEach`,`Comments` ) VALUE ("80000075","30000350","2","0.54","Special sale");</v>
      </c>
      <c r="B194">
        <v>80000075</v>
      </c>
      <c r="C194">
        <v>30000350</v>
      </c>
      <c r="D194">
        <f ca="1">RANDBETWEEN(1,4)</f>
        <v>2</v>
      </c>
      <c r="E194" s="9">
        <f>VLOOKUP(C194,Product!$B$3:$E$619,4,FALSE)</f>
        <v>0.54</v>
      </c>
      <c r="F194" t="s">
        <v>5008</v>
      </c>
      <c r="H194">
        <v>0.53369373518407437</v>
      </c>
    </row>
    <row r="195" spans="1:8">
      <c r="A195" s="14" t="str">
        <f ca="1">"INSERT `leaf_db`.`"&amp;$A$2&amp;"` ( `" &amp; _xlfn.TEXTJOIN("`,`",FALSE,$B$2:$F$2)&amp;"` ) VALUE (""" &amp; _xlfn.TEXTJOIN(""",""",FALSE,B195:F195) &amp; """);"</f>
        <v>INSERT `leaf_db`.`Order_Detail` ( `OrderID`,`ProductID`,`OrderedQuantity`,`PriceEach`,`Comments` ) VALUE ("80000076","30000205","3","0.71","Price match");</v>
      </c>
      <c r="B195">
        <v>80000076</v>
      </c>
      <c r="C195">
        <v>30000205</v>
      </c>
      <c r="D195">
        <f ca="1">RANDBETWEEN(1,4)</f>
        <v>3</v>
      </c>
      <c r="E195" s="9">
        <f>VLOOKUP(C195,Product!$B$3:$E$619,4,FALSE)</f>
        <v>0.71</v>
      </c>
      <c r="F195" t="s">
        <v>5007</v>
      </c>
      <c r="H195">
        <v>0.18290806088949707</v>
      </c>
    </row>
    <row r="196" spans="1:8">
      <c r="A196" s="14" t="str">
        <f ca="1">"INSERT `leaf_db`.`"&amp;$A$2&amp;"` ( `" &amp; _xlfn.TEXTJOIN("`,`",FALSE,$B$2:$F$2)&amp;"` ) VALUE (""" &amp; _xlfn.TEXTJOIN(""",""",FALSE,B196:F196) &amp; """);"</f>
        <v>INSERT `leaf_db`.`Order_Detail` ( `OrderID`,`ProductID`,`OrderedQuantity`,`PriceEach`,`Comments` ) VALUE ("80000077","30000471","3","0.79","Coupon applied");</v>
      </c>
      <c r="B196">
        <v>80000077</v>
      </c>
      <c r="C196">
        <v>30000471</v>
      </c>
      <c r="D196">
        <f ca="1">RANDBETWEEN(1,4)</f>
        <v>3</v>
      </c>
      <c r="E196" s="9">
        <f>VLOOKUP(C196,Product!$B$3:$E$619,4,FALSE)</f>
        <v>0.79</v>
      </c>
      <c r="F196" t="s">
        <v>5006</v>
      </c>
      <c r="H196">
        <v>0.12142060926196951</v>
      </c>
    </row>
    <row r="197" spans="1:8">
      <c r="A197" s="14" t="str">
        <f ca="1">"INSERT `leaf_db`.`"&amp;$A$2&amp;"` ( `" &amp; _xlfn.TEXTJOIN("`,`",FALSE,$B$2:$F$2)&amp;"` ) VALUE (""" &amp; _xlfn.TEXTJOIN(""",""",FALSE,B197:F197) &amp; """);"</f>
        <v>INSERT `leaf_db`.`Order_Detail` ( `OrderID`,`ProductID`,`OrderedQuantity`,`PriceEach`,`Comments` ) VALUE ("80000077","30000154","3","5.26","Price match");</v>
      </c>
      <c r="B197">
        <v>80000077</v>
      </c>
      <c r="C197">
        <v>30000154</v>
      </c>
      <c r="D197">
        <f ca="1">RANDBETWEEN(1,4)</f>
        <v>3</v>
      </c>
      <c r="E197" s="9">
        <f>VLOOKUP(C197,Product!$B$3:$E$619,4,FALSE)</f>
        <v>5.26</v>
      </c>
      <c r="F197" t="s">
        <v>5007</v>
      </c>
      <c r="H197">
        <v>0.41777423543163339</v>
      </c>
    </row>
    <row r="198" spans="1:8">
      <c r="A198" s="14" t="str">
        <f ca="1">"INSERT `leaf_db`.`"&amp;$A$2&amp;"` ( `" &amp; _xlfn.TEXTJOIN("`,`",FALSE,$B$2:$F$2)&amp;"` ) VALUE (""" &amp; _xlfn.TEXTJOIN(""",""",FALSE,B198:F198) &amp; """);"</f>
        <v>INSERT `leaf_db`.`Order_Detail` ( `OrderID`,`ProductID`,`OrderedQuantity`,`PriceEach`,`Comments` ) VALUE ("80000077","30000512","1","13.6","");</v>
      </c>
      <c r="B198">
        <v>80000077</v>
      </c>
      <c r="C198">
        <v>30000512</v>
      </c>
      <c r="D198">
        <f ca="1">RANDBETWEEN(1,4)</f>
        <v>1</v>
      </c>
      <c r="E198" s="9">
        <f>VLOOKUP(C198,Product!$B$3:$E$619,4,FALSE)</f>
        <v>13.6</v>
      </c>
      <c r="H198">
        <v>0.865877761073785</v>
      </c>
    </row>
    <row r="199" spans="1:8">
      <c r="A199" s="14" t="str">
        <f ca="1">"INSERT `leaf_db`.`"&amp;$A$2&amp;"` ( `" &amp; _xlfn.TEXTJOIN("`,`",FALSE,$B$2:$F$2)&amp;"` ) VALUE (""" &amp; _xlfn.TEXTJOIN(""",""",FALSE,B199:F199) &amp; """);"</f>
        <v>INSERT `leaf_db`.`Order_Detail` ( `OrderID`,`ProductID`,`OrderedQuantity`,`PriceEach`,`Comments` ) VALUE ("80000078","30000038","1","16.99","Price match");</v>
      </c>
      <c r="B199">
        <v>80000078</v>
      </c>
      <c r="C199">
        <v>30000038</v>
      </c>
      <c r="D199">
        <f ca="1">RANDBETWEEN(1,4)</f>
        <v>1</v>
      </c>
      <c r="E199" s="9">
        <f>VLOOKUP(C199,Product!$B$3:$E$619,4,FALSE)</f>
        <v>16.989999999999998</v>
      </c>
      <c r="F199" t="s">
        <v>5007</v>
      </c>
      <c r="H199">
        <v>0.22773419570570097</v>
      </c>
    </row>
    <row r="200" spans="1:8">
      <c r="A200" s="14" t="str">
        <f ca="1">"INSERT `leaf_db`.`"&amp;$A$2&amp;"` ( `" &amp; _xlfn.TEXTJOIN("`,`",FALSE,$B$2:$F$2)&amp;"` ) VALUE (""" &amp; _xlfn.TEXTJOIN(""",""",FALSE,B200:F200) &amp; """);"</f>
        <v>INSERT `leaf_db`.`Order_Detail` ( `OrderID`,`ProductID`,`OrderedQuantity`,`PriceEach`,`Comments` ) VALUE ("80000078","30000236","3","0.24","Price match");</v>
      </c>
      <c r="B200">
        <v>80000078</v>
      </c>
      <c r="C200">
        <v>30000236</v>
      </c>
      <c r="D200">
        <f ca="1">RANDBETWEEN(1,4)</f>
        <v>3</v>
      </c>
      <c r="E200" s="9">
        <f>VLOOKUP(C200,Product!$B$3:$E$619,4,FALSE)</f>
        <v>0.24</v>
      </c>
      <c r="F200" t="s">
        <v>5007</v>
      </c>
      <c r="H200">
        <v>0.40269932039988465</v>
      </c>
    </row>
    <row r="201" spans="1:8">
      <c r="A201" s="14" t="str">
        <f ca="1">"INSERT `leaf_db`.`"&amp;$A$2&amp;"` ( `" &amp; _xlfn.TEXTJOIN("`,`",FALSE,$B$2:$F$2)&amp;"` ) VALUE (""" &amp; _xlfn.TEXTJOIN(""",""",FALSE,B201:F201) &amp; """);"</f>
        <v>INSERT `leaf_db`.`Order_Detail` ( `OrderID`,`ProductID`,`OrderedQuantity`,`PriceEach`,`Comments` ) VALUE ("80000079","30000251","3","0.42","Price match");</v>
      </c>
      <c r="B201">
        <v>80000079</v>
      </c>
      <c r="C201">
        <v>30000251</v>
      </c>
      <c r="D201">
        <f ca="1">RANDBETWEEN(1,4)</f>
        <v>3</v>
      </c>
      <c r="E201" s="9">
        <f>VLOOKUP(C201,Product!$B$3:$E$619,4,FALSE)</f>
        <v>0.42</v>
      </c>
      <c r="F201" t="s">
        <v>5007</v>
      </c>
      <c r="H201">
        <v>0.41789887296877792</v>
      </c>
    </row>
    <row r="202" spans="1:8">
      <c r="A202" s="14" t="str">
        <f ca="1">"INSERT `leaf_db`.`"&amp;$A$2&amp;"` ( `" &amp; _xlfn.TEXTJOIN("`,`",FALSE,$B$2:$F$2)&amp;"` ) VALUE (""" &amp; _xlfn.TEXTJOIN(""",""",FALSE,B202:F202) &amp; """);"</f>
        <v>INSERT `leaf_db`.`Order_Detail` ( `OrderID`,`ProductID`,`OrderedQuantity`,`PriceEach`,`Comments` ) VALUE ("80000079","30000164","1","0.99","");</v>
      </c>
      <c r="B202">
        <v>80000079</v>
      </c>
      <c r="C202">
        <v>30000164</v>
      </c>
      <c r="D202">
        <f ca="1">RANDBETWEEN(1,4)</f>
        <v>1</v>
      </c>
      <c r="E202" s="9">
        <f>VLOOKUP(C202,Product!$B$3:$E$619,4,FALSE)</f>
        <v>0.99</v>
      </c>
      <c r="H202">
        <v>0.81043239821206325</v>
      </c>
    </row>
    <row r="203" spans="1:8">
      <c r="A203" s="14" t="str">
        <f ca="1">"INSERT `leaf_db`.`"&amp;$A$2&amp;"` ( `" &amp; _xlfn.TEXTJOIN("`,`",FALSE,$B$2:$F$2)&amp;"` ) VALUE (""" &amp; _xlfn.TEXTJOIN(""",""",FALSE,B203:F203) &amp; """);"</f>
        <v>INSERT `leaf_db`.`Order_Detail` ( `OrderID`,`ProductID`,`OrderedQuantity`,`PriceEach`,`Comments` ) VALUE ("80000079","30000501","2","0.26","");</v>
      </c>
      <c r="B203">
        <v>80000079</v>
      </c>
      <c r="C203">
        <v>30000501</v>
      </c>
      <c r="D203">
        <f ca="1">RANDBETWEEN(1,4)</f>
        <v>2</v>
      </c>
      <c r="E203" s="9">
        <f>VLOOKUP(C203,Product!$B$3:$E$619,4,FALSE)</f>
        <v>0.26</v>
      </c>
      <c r="H203">
        <v>0.82469843445643853</v>
      </c>
    </row>
    <row r="204" spans="1:8">
      <c r="A204" s="14" t="str">
        <f ca="1">"INSERT `leaf_db`.`"&amp;$A$2&amp;"` ( `" &amp; _xlfn.TEXTJOIN("`,`",FALSE,$B$2:$F$2)&amp;"` ) VALUE (""" &amp; _xlfn.TEXTJOIN(""",""",FALSE,B204:F204) &amp; """);"</f>
        <v>INSERT `leaf_db`.`Order_Detail` ( `OrderID`,`ProductID`,`OrderedQuantity`,`PriceEach`,`Comments` ) VALUE ("80000080","30000198","2","0.2","Price match");</v>
      </c>
      <c r="B204">
        <v>80000080</v>
      </c>
      <c r="C204">
        <v>30000198</v>
      </c>
      <c r="D204">
        <f ca="1">RANDBETWEEN(1,4)</f>
        <v>2</v>
      </c>
      <c r="E204" s="9">
        <f>VLOOKUP(C204,Product!$B$3:$E$619,4,FALSE)</f>
        <v>0.2</v>
      </c>
      <c r="F204" t="s">
        <v>5007</v>
      </c>
      <c r="H204">
        <v>0.25257290742150473</v>
      </c>
    </row>
    <row r="205" spans="1:8">
      <c r="A205" s="14" t="str">
        <f ca="1">"INSERT `leaf_db`.`"&amp;$A$2&amp;"` ( `" &amp; _xlfn.TEXTJOIN("`,`",FALSE,$B$2:$F$2)&amp;"` ) VALUE (""" &amp; _xlfn.TEXTJOIN(""",""",FALSE,B205:F205) &amp; """);"</f>
        <v>INSERT `leaf_db`.`Order_Detail` ( `OrderID`,`ProductID`,`OrderedQuantity`,`PriceEach`,`Comments` ) VALUE ("80000080","30000434","4","0.07","Price match");</v>
      </c>
      <c r="B205">
        <v>80000080</v>
      </c>
      <c r="C205">
        <v>30000434</v>
      </c>
      <c r="D205">
        <f ca="1">RANDBETWEEN(1,4)</f>
        <v>4</v>
      </c>
      <c r="E205" s="9">
        <f>VLOOKUP(C205,Product!$B$3:$E$619,4,FALSE)</f>
        <v>7.0000000000000007E-2</v>
      </c>
      <c r="F205" t="s">
        <v>5007</v>
      </c>
      <c r="H205">
        <v>0.28759799696391808</v>
      </c>
    </row>
    <row r="206" spans="1:8">
      <c r="A206" s="14" t="str">
        <f ca="1">"INSERT `leaf_db`.`"&amp;$A$2&amp;"` ( `" &amp; _xlfn.TEXTJOIN("`,`",FALSE,$B$2:$F$2)&amp;"` ) VALUE (""" &amp; _xlfn.TEXTJOIN(""",""",FALSE,B206:F206) &amp; """);"</f>
        <v>INSERT `leaf_db`.`Order_Detail` ( `OrderID`,`ProductID`,`OrderedQuantity`,`PriceEach`,`Comments` ) VALUE ("80000081","30000254","1","0.16","Special sale");</v>
      </c>
      <c r="B206">
        <v>80000081</v>
      </c>
      <c r="C206">
        <v>30000254</v>
      </c>
      <c r="D206">
        <f ca="1">RANDBETWEEN(1,4)</f>
        <v>1</v>
      </c>
      <c r="E206" s="9">
        <f>VLOOKUP(C206,Product!$B$3:$E$619,4,FALSE)</f>
        <v>0.16</v>
      </c>
      <c r="F206" t="s">
        <v>5008</v>
      </c>
      <c r="H206">
        <v>0.57637407205614377</v>
      </c>
    </row>
    <row r="207" spans="1:8">
      <c r="A207" s="14" t="str">
        <f ca="1">"INSERT `leaf_db`.`"&amp;$A$2&amp;"` ( `" &amp; _xlfn.TEXTJOIN("`,`",FALSE,$B$2:$F$2)&amp;"` ) VALUE (""" &amp; _xlfn.TEXTJOIN(""",""",FALSE,B207:F207) &amp; """);"</f>
        <v>INSERT `leaf_db`.`Order_Detail` ( `OrderID`,`ProductID`,`OrderedQuantity`,`PriceEach`,`Comments` ) VALUE ("80000081","30000578","2","1.5","");</v>
      </c>
      <c r="B207">
        <v>80000081</v>
      </c>
      <c r="C207">
        <v>30000578</v>
      </c>
      <c r="D207">
        <f ca="1">RANDBETWEEN(1,4)</f>
        <v>2</v>
      </c>
      <c r="E207" s="9">
        <f>VLOOKUP(C207,Product!$B$3:$E$619,4,FALSE)</f>
        <v>1.5</v>
      </c>
      <c r="H207">
        <v>0.8829150925214877</v>
      </c>
    </row>
    <row r="208" spans="1:8">
      <c r="A208" s="14" t="str">
        <f ca="1">"INSERT `leaf_db`.`"&amp;$A$2&amp;"` ( `" &amp; _xlfn.TEXTJOIN("`,`",FALSE,$B$2:$F$2)&amp;"` ) VALUE (""" &amp; _xlfn.TEXTJOIN(""",""",FALSE,B208:F208) &amp; """);"</f>
        <v>INSERT `leaf_db`.`Order_Detail` ( `OrderID`,`ProductID`,`OrderedQuantity`,`PriceEach`,`Comments` ) VALUE ("80000081","30000051","3","6.49","");</v>
      </c>
      <c r="B208">
        <v>80000081</v>
      </c>
      <c r="C208">
        <v>30000051</v>
      </c>
      <c r="D208">
        <f ca="1">RANDBETWEEN(1,4)</f>
        <v>3</v>
      </c>
      <c r="E208" s="9">
        <f>VLOOKUP(C208,Product!$B$3:$E$619,4,FALSE)</f>
        <v>6.49</v>
      </c>
      <c r="H208">
        <v>0.91647909528095173</v>
      </c>
    </row>
    <row r="209" spans="1:8">
      <c r="A209" s="14" t="str">
        <f ca="1">"INSERT `leaf_db`.`"&amp;$A$2&amp;"` ( `" &amp; _xlfn.TEXTJOIN("`,`",FALSE,$B$2:$F$2)&amp;"` ) VALUE (""" &amp; _xlfn.TEXTJOIN(""",""",FALSE,B209:F209) &amp; """);"</f>
        <v>INSERT `leaf_db`.`Order_Detail` ( `OrderID`,`ProductID`,`OrderedQuantity`,`PriceEach`,`Comments` ) VALUE ("80000082","30000128","1","1.16","Coupon applied");</v>
      </c>
      <c r="B209">
        <v>80000082</v>
      </c>
      <c r="C209">
        <v>30000128</v>
      </c>
      <c r="D209">
        <f ca="1">RANDBETWEEN(1,4)</f>
        <v>1</v>
      </c>
      <c r="E209" s="9">
        <f>VLOOKUP(C209,Product!$B$3:$E$619,4,FALSE)</f>
        <v>1.1599999999999999</v>
      </c>
      <c r="F209" t="s">
        <v>5006</v>
      </c>
      <c r="H209">
        <v>0.15034553205181733</v>
      </c>
    </row>
    <row r="210" spans="1:8">
      <c r="A210" s="14" t="str">
        <f ca="1">"INSERT `leaf_db`.`"&amp;$A$2&amp;"` ( `" &amp; _xlfn.TEXTJOIN("`,`",FALSE,$B$2:$F$2)&amp;"` ) VALUE (""" &amp; _xlfn.TEXTJOIN(""",""",FALSE,B210:F210) &amp; """);"</f>
        <v>INSERT `leaf_db`.`Order_Detail` ( `OrderID`,`ProductID`,`OrderedQuantity`,`PriceEach`,`Comments` ) VALUE ("80000082","30000492","2","0.16","");</v>
      </c>
      <c r="B210">
        <v>80000082</v>
      </c>
      <c r="C210">
        <v>30000492</v>
      </c>
      <c r="D210">
        <f ca="1">RANDBETWEEN(1,4)</f>
        <v>2</v>
      </c>
      <c r="E210" s="9">
        <f>VLOOKUP(C210,Product!$B$3:$E$619,4,FALSE)</f>
        <v>0.16</v>
      </c>
      <c r="H210">
        <v>0.70054079468036179</v>
      </c>
    </row>
    <row r="211" spans="1:8">
      <c r="A211" s="14" t="str">
        <f ca="1">"INSERT `leaf_db`.`"&amp;$A$2&amp;"` ( `" &amp; _xlfn.TEXTJOIN("`,`",FALSE,$B$2:$F$2)&amp;"` ) VALUE (""" &amp; _xlfn.TEXTJOIN(""",""",FALSE,B211:F211) &amp; """);"</f>
        <v>INSERT `leaf_db`.`Order_Detail` ( `OrderID`,`ProductID`,`OrderedQuantity`,`PriceEach`,`Comments` ) VALUE ("80000083","30000525","3","0.03","Special sale");</v>
      </c>
      <c r="B211">
        <v>80000083</v>
      </c>
      <c r="C211">
        <v>30000525</v>
      </c>
      <c r="D211">
        <f ca="1">RANDBETWEEN(1,4)</f>
        <v>3</v>
      </c>
      <c r="E211" s="9">
        <f>VLOOKUP(C211,Product!$B$3:$E$619,4,FALSE)</f>
        <v>0.03</v>
      </c>
      <c r="F211" t="s">
        <v>5008</v>
      </c>
      <c r="H211">
        <v>0.55714031885118565</v>
      </c>
    </row>
    <row r="212" spans="1:8">
      <c r="A212" s="14" t="str">
        <f ca="1">"INSERT `leaf_db`.`"&amp;$A$2&amp;"` ( `" &amp; _xlfn.TEXTJOIN("`,`",FALSE,$B$2:$F$2)&amp;"` ) VALUE (""" &amp; _xlfn.TEXTJOIN(""",""",FALSE,B212:F212) &amp; """);"</f>
        <v>INSERT `leaf_db`.`Order_Detail` ( `OrderID`,`ProductID`,`OrderedQuantity`,`PriceEach`,`Comments` ) VALUE ("80000083","30000130","4","1.52","");</v>
      </c>
      <c r="B212">
        <v>80000083</v>
      </c>
      <c r="C212">
        <v>30000130</v>
      </c>
      <c r="D212">
        <f ca="1">RANDBETWEEN(1,4)</f>
        <v>4</v>
      </c>
      <c r="E212" s="9">
        <f>VLOOKUP(C212,Product!$B$3:$E$619,4,FALSE)</f>
        <v>1.52</v>
      </c>
      <c r="H212">
        <v>0.8420508122483652</v>
      </c>
    </row>
    <row r="213" spans="1:8">
      <c r="A213" s="14" t="str">
        <f ca="1">"INSERT `leaf_db`.`"&amp;$A$2&amp;"` ( `" &amp; _xlfn.TEXTJOIN("`,`",FALSE,$B$2:$F$2)&amp;"` ) VALUE (""" &amp; _xlfn.TEXTJOIN(""",""",FALSE,B213:F213) &amp; """);"</f>
        <v>INSERT `leaf_db`.`Order_Detail` ( `OrderID`,`ProductID`,`OrderedQuantity`,`PriceEach`,`Comments` ) VALUE ("80000084","30000050","1","5.17","Coupon applied");</v>
      </c>
      <c r="B213">
        <v>80000084</v>
      </c>
      <c r="C213">
        <v>30000050</v>
      </c>
      <c r="D213">
        <f ca="1">RANDBETWEEN(1,4)</f>
        <v>1</v>
      </c>
      <c r="E213" s="9">
        <f>VLOOKUP(C213,Product!$B$3:$E$619,4,FALSE)</f>
        <v>5.17</v>
      </c>
      <c r="F213" t="s">
        <v>5006</v>
      </c>
      <c r="H213">
        <v>4.4725478924804052E-2</v>
      </c>
    </row>
    <row r="214" spans="1:8">
      <c r="A214" s="14" t="str">
        <f ca="1">"INSERT `leaf_db`.`"&amp;$A$2&amp;"` ( `" &amp; _xlfn.TEXTJOIN("`,`",FALSE,$B$2:$F$2)&amp;"` ) VALUE (""" &amp; _xlfn.TEXTJOIN(""",""",FALSE,B214:F214) &amp; """);"</f>
        <v>INSERT `leaf_db`.`Order_Detail` ( `OrderID`,`ProductID`,`OrderedQuantity`,`PriceEach`,`Comments` ) VALUE ("80000084","30000555","3","1.11","Price match");</v>
      </c>
      <c r="B214">
        <v>80000084</v>
      </c>
      <c r="C214">
        <v>30000555</v>
      </c>
      <c r="D214">
        <f ca="1">RANDBETWEEN(1,4)</f>
        <v>3</v>
      </c>
      <c r="E214" s="9">
        <f>VLOOKUP(C214,Product!$B$3:$E$619,4,FALSE)</f>
        <v>1.1100000000000001</v>
      </c>
      <c r="F214" t="s">
        <v>5007</v>
      </c>
      <c r="H214">
        <v>0.32357833319041152</v>
      </c>
    </row>
    <row r="215" spans="1:8">
      <c r="A215" s="14" t="str">
        <f ca="1">"INSERT `leaf_db`.`"&amp;$A$2&amp;"` ( `" &amp; _xlfn.TEXTJOIN("`,`",FALSE,$B$2:$F$2)&amp;"` ) VALUE (""" &amp; _xlfn.TEXTJOIN(""",""",FALSE,B215:F215) &amp; """);"</f>
        <v>INSERT `leaf_db`.`Order_Detail` ( `OrderID`,`ProductID`,`OrderedQuantity`,`PriceEach`,`Comments` ) VALUE ("80000084","30000066","2","3.88","Price match");</v>
      </c>
      <c r="B215">
        <v>80000084</v>
      </c>
      <c r="C215">
        <v>30000066</v>
      </c>
      <c r="D215">
        <f ca="1">RANDBETWEEN(1,4)</f>
        <v>2</v>
      </c>
      <c r="E215" s="9">
        <f>VLOOKUP(C215,Product!$B$3:$E$619,4,FALSE)</f>
        <v>3.88</v>
      </c>
      <c r="F215" t="s">
        <v>5007</v>
      </c>
      <c r="H215">
        <v>0.47348519756037255</v>
      </c>
    </row>
    <row r="216" spans="1:8">
      <c r="A216" s="14" t="str">
        <f ca="1">"INSERT `leaf_db`.`"&amp;$A$2&amp;"` ( `" &amp; _xlfn.TEXTJOIN("`,`",FALSE,$B$2:$F$2)&amp;"` ) VALUE (""" &amp; _xlfn.TEXTJOIN(""",""",FALSE,B216:F216) &amp; """);"</f>
        <v>INSERT `leaf_db`.`Order_Detail` ( `OrderID`,`ProductID`,`OrderedQuantity`,`PriceEach`,`Comments` ) VALUE ("80000085","30000502","1","0.46","Coupon applied");</v>
      </c>
      <c r="B216">
        <v>80000085</v>
      </c>
      <c r="C216">
        <v>30000502</v>
      </c>
      <c r="D216">
        <f ca="1">RANDBETWEEN(1,4)</f>
        <v>1</v>
      </c>
      <c r="E216" s="9">
        <f>VLOOKUP(C216,Product!$B$3:$E$619,4,FALSE)</f>
        <v>0.46</v>
      </c>
      <c r="F216" t="s">
        <v>5006</v>
      </c>
      <c r="H216">
        <v>3.9475489770393168E-2</v>
      </c>
    </row>
    <row r="217" spans="1:8">
      <c r="A217" s="14" t="str">
        <f ca="1">"INSERT `leaf_db`.`"&amp;$A$2&amp;"` ( `" &amp; _xlfn.TEXTJOIN("`,`",FALSE,$B$2:$F$2)&amp;"` ) VALUE (""" &amp; _xlfn.TEXTJOIN(""",""",FALSE,B217:F217) &amp; """);"</f>
        <v>INSERT `leaf_db`.`Order_Detail` ( `OrderID`,`ProductID`,`OrderedQuantity`,`PriceEach`,`Comments` ) VALUE ("80000085","30000245","4","4.8","Special sale");</v>
      </c>
      <c r="B217">
        <v>80000085</v>
      </c>
      <c r="C217">
        <v>30000245</v>
      </c>
      <c r="D217">
        <f ca="1">RANDBETWEEN(1,4)</f>
        <v>4</v>
      </c>
      <c r="E217" s="9">
        <f>VLOOKUP(C217,Product!$B$3:$E$619,4,FALSE)</f>
        <v>4.8</v>
      </c>
      <c r="F217" t="s">
        <v>5008</v>
      </c>
      <c r="H217">
        <v>0.6613677024455209</v>
      </c>
    </row>
    <row r="218" spans="1:8">
      <c r="A218" s="14" t="str">
        <f ca="1">"INSERT `leaf_db`.`"&amp;$A$2&amp;"` ( `" &amp; _xlfn.TEXTJOIN("`,`",FALSE,$B$2:$F$2)&amp;"` ) VALUE (""" &amp; _xlfn.TEXTJOIN(""",""",FALSE,B218:F218) &amp; """);"</f>
        <v>INSERT `leaf_db`.`Order_Detail` ( `OrderID`,`ProductID`,`OrderedQuantity`,`PriceEach`,`Comments` ) VALUE ("80000085","30000093","1","2.6","");</v>
      </c>
      <c r="B218">
        <v>80000085</v>
      </c>
      <c r="C218">
        <v>30000093</v>
      </c>
      <c r="D218">
        <f ca="1">RANDBETWEEN(1,4)</f>
        <v>1</v>
      </c>
      <c r="E218" s="9">
        <f>VLOOKUP(C218,Product!$B$3:$E$619,4,FALSE)</f>
        <v>2.6</v>
      </c>
      <c r="H218">
        <v>0.68447178732769653</v>
      </c>
    </row>
    <row r="219" spans="1:8">
      <c r="A219" s="14" t="str">
        <f ca="1">"INSERT `leaf_db`.`"&amp;$A$2&amp;"` ( `" &amp; _xlfn.TEXTJOIN("`,`",FALSE,$B$2:$F$2)&amp;"` ) VALUE (""" &amp; _xlfn.TEXTJOIN(""",""",FALSE,B219:F219) &amp; """);"</f>
        <v>INSERT `leaf_db`.`Order_Detail` ( `OrderID`,`ProductID`,`OrderedQuantity`,`PriceEach`,`Comments` ) VALUE ("80000085","30000522","4","0.03","");</v>
      </c>
      <c r="B219">
        <v>80000085</v>
      </c>
      <c r="C219">
        <v>30000522</v>
      </c>
      <c r="D219">
        <f ca="1">RANDBETWEEN(1,4)</f>
        <v>4</v>
      </c>
      <c r="E219" s="9">
        <f>VLOOKUP(C219,Product!$B$3:$E$619,4,FALSE)</f>
        <v>0.03</v>
      </c>
      <c r="H219">
        <v>0.72820125724143625</v>
      </c>
    </row>
    <row r="220" spans="1:8">
      <c r="A220" s="14" t="str">
        <f ca="1">"INSERT `leaf_db`.`"&amp;$A$2&amp;"` ( `" &amp; _xlfn.TEXTJOIN("`,`",FALSE,$B$2:$F$2)&amp;"` ) VALUE (""" &amp; _xlfn.TEXTJOIN(""",""",FALSE,B220:F220) &amp; """);"</f>
        <v>INSERT `leaf_db`.`Order_Detail` ( `OrderID`,`ProductID`,`OrderedQuantity`,`PriceEach`,`Comments` ) VALUE ("80000086","30000533","3","0.42","");</v>
      </c>
      <c r="B220">
        <v>80000086</v>
      </c>
      <c r="C220">
        <v>30000533</v>
      </c>
      <c r="D220">
        <f ca="1">RANDBETWEEN(1,4)</f>
        <v>3</v>
      </c>
      <c r="E220" s="9">
        <f>VLOOKUP(C220,Product!$B$3:$E$619,4,FALSE)</f>
        <v>0.42</v>
      </c>
      <c r="H220">
        <v>0.74410196693513975</v>
      </c>
    </row>
    <row r="221" spans="1:8">
      <c r="A221" s="14" t="str">
        <f ca="1">"INSERT `leaf_db`.`"&amp;$A$2&amp;"` ( `" &amp; _xlfn.TEXTJOIN("`,`",FALSE,$B$2:$F$2)&amp;"` ) VALUE (""" &amp; _xlfn.TEXTJOIN(""",""",FALSE,B221:F221) &amp; """);"</f>
        <v>INSERT `leaf_db`.`Order_Detail` ( `OrderID`,`ProductID`,`OrderedQuantity`,`PriceEach`,`Comments` ) VALUE ("80000086","30000039","1","10.59","");</v>
      </c>
      <c r="B221">
        <v>80000086</v>
      </c>
      <c r="C221">
        <v>30000039</v>
      </c>
      <c r="D221">
        <f ca="1">RANDBETWEEN(1,4)</f>
        <v>1</v>
      </c>
      <c r="E221" s="9">
        <f>VLOOKUP(C221,Product!$B$3:$E$619,4,FALSE)</f>
        <v>10.59</v>
      </c>
      <c r="H221">
        <v>0.96246891813376212</v>
      </c>
    </row>
    <row r="222" spans="1:8">
      <c r="A222" s="14" t="str">
        <f ca="1">"INSERT `leaf_db`.`"&amp;$A$2&amp;"` ( `" &amp; _xlfn.TEXTJOIN("`,`",FALSE,$B$2:$F$2)&amp;"` ) VALUE (""" &amp; _xlfn.TEXTJOIN(""",""",FALSE,B222:F222) &amp; """);"</f>
        <v>INSERT `leaf_db`.`Order_Detail` ( `OrderID`,`ProductID`,`OrderedQuantity`,`PriceEach`,`Comments` ) VALUE ("80000087","30000150","4","0.22","Price match");</v>
      </c>
      <c r="B222">
        <v>80000087</v>
      </c>
      <c r="C222">
        <v>30000150</v>
      </c>
      <c r="D222">
        <f ca="1">RANDBETWEEN(1,4)</f>
        <v>4</v>
      </c>
      <c r="E222" s="9">
        <f>VLOOKUP(C222,Product!$B$3:$E$619,4,FALSE)</f>
        <v>0.22</v>
      </c>
      <c r="F222" t="s">
        <v>5007</v>
      </c>
      <c r="H222">
        <v>0.29029088188570662</v>
      </c>
    </row>
    <row r="223" spans="1:8">
      <c r="A223" s="14" t="str">
        <f ca="1">"INSERT `leaf_db`.`"&amp;$A$2&amp;"` ( `" &amp; _xlfn.TEXTJOIN("`,`",FALSE,$B$2:$F$2)&amp;"` ) VALUE (""" &amp; _xlfn.TEXTJOIN(""",""",FALSE,B223:F223) &amp; """);"</f>
        <v>INSERT `leaf_db`.`Order_Detail` ( `OrderID`,`ProductID`,`OrderedQuantity`,`PriceEach`,`Comments` ) VALUE ("80000087","30000306","3","0.05","");</v>
      </c>
      <c r="B223">
        <v>80000087</v>
      </c>
      <c r="C223">
        <v>30000306</v>
      </c>
      <c r="D223">
        <f ca="1">RANDBETWEEN(1,4)</f>
        <v>3</v>
      </c>
      <c r="E223" s="9">
        <f>VLOOKUP(C223,Product!$B$3:$E$619,4,FALSE)</f>
        <v>0.05</v>
      </c>
      <c r="H223">
        <v>0.97178655673875858</v>
      </c>
    </row>
    <row r="224" spans="1:8">
      <c r="A224" s="14" t="str">
        <f ca="1">"INSERT `leaf_db`.`"&amp;$A$2&amp;"` ( `" &amp; _xlfn.TEXTJOIN("`,`",FALSE,$B$2:$F$2)&amp;"` ) VALUE (""" &amp; _xlfn.TEXTJOIN(""",""",FALSE,B224:F224) &amp; """);"</f>
        <v>INSERT `leaf_db`.`Order_Detail` ( `OrderID`,`ProductID`,`OrderedQuantity`,`PriceEach`,`Comments` ) VALUE ("80000088","30000416","3","1.99","");</v>
      </c>
      <c r="B224">
        <v>80000088</v>
      </c>
      <c r="C224">
        <v>30000416</v>
      </c>
      <c r="D224">
        <f ca="1">RANDBETWEEN(1,4)</f>
        <v>3</v>
      </c>
      <c r="E224" s="9">
        <f>VLOOKUP(C224,Product!$B$3:$E$619,4,FALSE)</f>
        <v>1.99</v>
      </c>
      <c r="H224">
        <v>0.69552502704394426</v>
      </c>
    </row>
    <row r="225" spans="1:8">
      <c r="A225" s="14" t="str">
        <f ca="1">"INSERT `leaf_db`.`"&amp;$A$2&amp;"` ( `" &amp; _xlfn.TEXTJOIN("`,`",FALSE,$B$2:$F$2)&amp;"` ) VALUE (""" &amp; _xlfn.TEXTJOIN(""",""",FALSE,B225:F225) &amp; """);"</f>
        <v>INSERT `leaf_db`.`Order_Detail` ( `OrderID`,`ProductID`,`OrderedQuantity`,`PriceEach`,`Comments` ) VALUE ("80000089","30000473","4","0.45","Special sale");</v>
      </c>
      <c r="B225">
        <v>80000089</v>
      </c>
      <c r="C225">
        <v>30000473</v>
      </c>
      <c r="D225">
        <f ca="1">RANDBETWEEN(1,4)</f>
        <v>4</v>
      </c>
      <c r="E225" s="9">
        <f>VLOOKUP(C225,Product!$B$3:$E$619,4,FALSE)</f>
        <v>0.45</v>
      </c>
      <c r="F225" t="s">
        <v>5008</v>
      </c>
      <c r="H225">
        <v>0.53178748018681854</v>
      </c>
    </row>
    <row r="226" spans="1:8">
      <c r="A226" s="14" t="str">
        <f ca="1">"INSERT `leaf_db`.`"&amp;$A$2&amp;"` ( `" &amp; _xlfn.TEXTJOIN("`,`",FALSE,$B$2:$F$2)&amp;"` ) VALUE (""" &amp; _xlfn.TEXTJOIN(""",""",FALSE,B226:F226) &amp; """);"</f>
        <v>INSERT `leaf_db`.`Order_Detail` ( `OrderID`,`ProductID`,`OrderedQuantity`,`PriceEach`,`Comments` ) VALUE ("80000089","30000435","2","0.05","");</v>
      </c>
      <c r="B226">
        <v>80000089</v>
      </c>
      <c r="C226">
        <v>30000435</v>
      </c>
      <c r="D226">
        <f ca="1">RANDBETWEEN(1,4)</f>
        <v>2</v>
      </c>
      <c r="E226" s="9">
        <f>VLOOKUP(C226,Product!$B$3:$E$619,4,FALSE)</f>
        <v>0.05</v>
      </c>
      <c r="H226">
        <v>0.66605838056523448</v>
      </c>
    </row>
    <row r="227" spans="1:8">
      <c r="A227" s="14" t="str">
        <f ca="1">"INSERT `leaf_db`.`"&amp;$A$2&amp;"` ( `" &amp; _xlfn.TEXTJOIN("`,`",FALSE,$B$2:$F$2)&amp;"` ) VALUE (""" &amp; _xlfn.TEXTJOIN(""",""",FALSE,B227:F227) &amp; """);"</f>
        <v>INSERT `leaf_db`.`Order_Detail` ( `OrderID`,`ProductID`,`OrderedQuantity`,`PriceEach`,`Comments` ) VALUE ("80000090","30000359","3","0.09","Price match");</v>
      </c>
      <c r="B227">
        <v>80000090</v>
      </c>
      <c r="C227">
        <v>30000359</v>
      </c>
      <c r="D227">
        <f ca="1">RANDBETWEEN(1,4)</f>
        <v>3</v>
      </c>
      <c r="E227" s="9">
        <f>VLOOKUP(C227,Product!$B$3:$E$619,4,FALSE)</f>
        <v>0.09</v>
      </c>
      <c r="F227" t="s">
        <v>5007</v>
      </c>
      <c r="H227">
        <v>0.18288029672648554</v>
      </c>
    </row>
    <row r="228" spans="1:8">
      <c r="A228" s="14" t="str">
        <f ca="1">"INSERT `leaf_db`.`"&amp;$A$2&amp;"` ( `" &amp; _xlfn.TEXTJOIN("`,`",FALSE,$B$2:$F$2)&amp;"` ) VALUE (""" &amp; _xlfn.TEXTJOIN(""",""",FALSE,B228:F228) &amp; """);"</f>
        <v>INSERT `leaf_db`.`Order_Detail` ( `OrderID`,`ProductID`,`OrderedQuantity`,`PriceEach`,`Comments` ) VALUE ("80000090","30000378","1","3.1","Price match");</v>
      </c>
      <c r="B228">
        <v>80000090</v>
      </c>
      <c r="C228">
        <v>30000378</v>
      </c>
      <c r="D228">
        <f ca="1">RANDBETWEEN(1,4)</f>
        <v>1</v>
      </c>
      <c r="E228" s="9">
        <f>VLOOKUP(C228,Product!$B$3:$E$619,4,FALSE)</f>
        <v>3.1</v>
      </c>
      <c r="F228" t="s">
        <v>5007</v>
      </c>
      <c r="H228">
        <v>0.38086771739689629</v>
      </c>
    </row>
    <row r="229" spans="1:8">
      <c r="A229" s="14" t="str">
        <f ca="1">"INSERT `leaf_db`.`"&amp;$A$2&amp;"` ( `" &amp; _xlfn.TEXTJOIN("`,`",FALSE,$B$2:$F$2)&amp;"` ) VALUE (""" &amp; _xlfn.TEXTJOIN(""",""",FALSE,B229:F229) &amp; """);"</f>
        <v>INSERT `leaf_db`.`Order_Detail` ( `OrderID`,`ProductID`,`OrderedQuantity`,`PriceEach`,`Comments` ) VALUE ("80000091","30000372","2","0.58","Price match");</v>
      </c>
      <c r="B229">
        <v>80000091</v>
      </c>
      <c r="C229">
        <v>30000372</v>
      </c>
      <c r="D229">
        <f ca="1">RANDBETWEEN(1,4)</f>
        <v>2</v>
      </c>
      <c r="E229" s="9">
        <f>VLOOKUP(C229,Product!$B$3:$E$619,4,FALSE)</f>
        <v>0.57999999999999996</v>
      </c>
      <c r="F229" t="s">
        <v>5007</v>
      </c>
      <c r="H229">
        <v>0.2054381636080822</v>
      </c>
    </row>
    <row r="230" spans="1:8">
      <c r="A230" s="14" t="str">
        <f ca="1">"INSERT `leaf_db`.`"&amp;$A$2&amp;"` ( `" &amp; _xlfn.TEXTJOIN("`,`",FALSE,$B$2:$F$2)&amp;"` ) VALUE (""" &amp; _xlfn.TEXTJOIN(""",""",FALSE,B230:F230) &amp; """);"</f>
        <v>INSERT `leaf_db`.`Order_Detail` ( `OrderID`,`ProductID`,`OrderedQuantity`,`PriceEach`,`Comments` ) VALUE ("80000091","30000175","4","0.08","");</v>
      </c>
      <c r="B230">
        <v>80000091</v>
      </c>
      <c r="C230">
        <v>30000175</v>
      </c>
      <c r="D230">
        <f ca="1">RANDBETWEEN(1,4)</f>
        <v>4</v>
      </c>
      <c r="E230" s="9">
        <f>VLOOKUP(C230,Product!$B$3:$E$619,4,FALSE)</f>
        <v>0.08</v>
      </c>
      <c r="H230">
        <v>0.72462875278657934</v>
      </c>
    </row>
    <row r="231" spans="1:8">
      <c r="A231" s="14" t="str">
        <f ca="1">"INSERT `leaf_db`.`"&amp;$A$2&amp;"` ( `" &amp; _xlfn.TEXTJOIN("`,`",FALSE,$B$2:$F$2)&amp;"` ) VALUE (""" &amp; _xlfn.TEXTJOIN(""",""",FALSE,B231:F231) &amp; """);"</f>
        <v>INSERT `leaf_db`.`Order_Detail` ( `OrderID`,`ProductID`,`OrderedQuantity`,`PriceEach`,`Comments` ) VALUE ("80000091","30000297","4","0.2","");</v>
      </c>
      <c r="B231">
        <v>80000091</v>
      </c>
      <c r="C231">
        <v>30000297</v>
      </c>
      <c r="D231">
        <f ca="1">RANDBETWEEN(1,4)</f>
        <v>4</v>
      </c>
      <c r="E231" s="9">
        <f>VLOOKUP(C231,Product!$B$3:$E$619,4,FALSE)</f>
        <v>0.2</v>
      </c>
      <c r="H231">
        <v>0.94352644210070924</v>
      </c>
    </row>
    <row r="232" spans="1:8">
      <c r="A232" s="14" t="str">
        <f ca="1">"INSERT `leaf_db`.`"&amp;$A$2&amp;"` ( `" &amp; _xlfn.TEXTJOIN("`,`",FALSE,$B$2:$F$2)&amp;"` ) VALUE (""" &amp; _xlfn.TEXTJOIN(""",""",FALSE,B232:F232) &amp; """);"</f>
        <v>INSERT `leaf_db`.`Order_Detail` ( `OrderID`,`ProductID`,`OrderedQuantity`,`PriceEach`,`Comments` ) VALUE ("80000092","30000483","4","0.55","Special sale");</v>
      </c>
      <c r="B232">
        <v>80000092</v>
      </c>
      <c r="C232">
        <v>30000483</v>
      </c>
      <c r="D232">
        <f ca="1">RANDBETWEEN(1,4)</f>
        <v>4</v>
      </c>
      <c r="E232" s="9">
        <f>VLOOKUP(C232,Product!$B$3:$E$619,4,FALSE)</f>
        <v>0.55000000000000004</v>
      </c>
      <c r="F232" t="s">
        <v>5008</v>
      </c>
      <c r="H232">
        <v>0.52958244197914373</v>
      </c>
    </row>
    <row r="233" spans="1:8">
      <c r="A233" s="14" t="str">
        <f ca="1">"INSERT `leaf_db`.`"&amp;$A$2&amp;"` ( `" &amp; _xlfn.TEXTJOIN("`,`",FALSE,$B$2:$F$2)&amp;"` ) VALUE (""" &amp; _xlfn.TEXTJOIN(""",""",FALSE,B233:F233) &amp; """);"</f>
        <v>INSERT `leaf_db`.`Order_Detail` ( `OrderID`,`ProductID`,`OrderedQuantity`,`PriceEach`,`Comments` ) VALUE ("80000092","30000334","4","0.45","Special sale");</v>
      </c>
      <c r="B233">
        <v>80000092</v>
      </c>
      <c r="C233">
        <v>30000334</v>
      </c>
      <c r="D233">
        <f ca="1">RANDBETWEEN(1,4)</f>
        <v>4</v>
      </c>
      <c r="E233" s="9">
        <f>VLOOKUP(C233,Product!$B$3:$E$619,4,FALSE)</f>
        <v>0.45</v>
      </c>
      <c r="F233" t="s">
        <v>5008</v>
      </c>
      <c r="H233">
        <v>0.55550849835349647</v>
      </c>
    </row>
    <row r="234" spans="1:8">
      <c r="A234" s="14" t="str">
        <f ca="1">"INSERT `leaf_db`.`"&amp;$A$2&amp;"` ( `" &amp; _xlfn.TEXTJOIN("`,`",FALSE,$B$2:$F$2)&amp;"` ) VALUE (""" &amp; _xlfn.TEXTJOIN(""",""",FALSE,B234:F234) &amp; """);"</f>
        <v>INSERT `leaf_db`.`Order_Detail` ( `OrderID`,`ProductID`,`OrderedQuantity`,`PriceEach`,`Comments` ) VALUE ("80000093","30000131","2","2","Coupon applied");</v>
      </c>
      <c r="B234">
        <v>80000093</v>
      </c>
      <c r="C234">
        <v>30000131</v>
      </c>
      <c r="D234">
        <f ca="1">RANDBETWEEN(1,4)</f>
        <v>2</v>
      </c>
      <c r="E234" s="9">
        <f>VLOOKUP(C234,Product!$B$3:$E$619,4,FALSE)</f>
        <v>2</v>
      </c>
      <c r="F234" t="s">
        <v>5006</v>
      </c>
      <c r="H234">
        <v>5.7297158261290004E-2</v>
      </c>
    </row>
    <row r="235" spans="1:8">
      <c r="A235" s="14" t="str">
        <f ca="1">"INSERT `leaf_db`.`"&amp;$A$2&amp;"` ( `" &amp; _xlfn.TEXTJOIN("`,`",FALSE,$B$2:$F$2)&amp;"` ) VALUE (""" &amp; _xlfn.TEXTJOIN(""",""",FALSE,B235:F235) &amp; """);"</f>
        <v>INSERT `leaf_db`.`Order_Detail` ( `OrderID`,`ProductID`,`OrderedQuantity`,`PriceEach`,`Comments` ) VALUE ("80000093","30000071","4","5.69","Price match");</v>
      </c>
      <c r="B235">
        <v>80000093</v>
      </c>
      <c r="C235">
        <v>30000071</v>
      </c>
      <c r="D235">
        <f ca="1">RANDBETWEEN(1,4)</f>
        <v>4</v>
      </c>
      <c r="E235" s="9">
        <f>VLOOKUP(C235,Product!$B$3:$E$619,4,FALSE)</f>
        <v>5.69</v>
      </c>
      <c r="F235" t="s">
        <v>5007</v>
      </c>
      <c r="H235">
        <v>0.29053193898330132</v>
      </c>
    </row>
    <row r="236" spans="1:8">
      <c r="A236" s="14" t="str">
        <f ca="1">"INSERT `leaf_db`.`"&amp;$A$2&amp;"` ( `" &amp; _xlfn.TEXTJOIN("`,`",FALSE,$B$2:$F$2)&amp;"` ) VALUE (""" &amp; _xlfn.TEXTJOIN(""",""",FALSE,B236:F236) &amp; """);"</f>
        <v>INSERT `leaf_db`.`Order_Detail` ( `OrderID`,`ProductID`,`OrderedQuantity`,`PriceEach`,`Comments` ) VALUE ("80000093","30000162","4","0.83","Special sale");</v>
      </c>
      <c r="B236">
        <v>80000093</v>
      </c>
      <c r="C236">
        <v>30000162</v>
      </c>
      <c r="D236">
        <f ca="1">RANDBETWEEN(1,4)</f>
        <v>4</v>
      </c>
      <c r="E236" s="9">
        <f>VLOOKUP(C236,Product!$B$3:$E$619,4,FALSE)</f>
        <v>0.83</v>
      </c>
      <c r="F236" t="s">
        <v>5008</v>
      </c>
      <c r="H236">
        <v>0.64098071660958855</v>
      </c>
    </row>
    <row r="237" spans="1:8">
      <c r="A237" s="14" t="str">
        <f ca="1">"INSERT `leaf_db`.`"&amp;$A$2&amp;"` ( `" &amp; _xlfn.TEXTJOIN("`,`",FALSE,$B$2:$F$2)&amp;"` ) VALUE (""" &amp; _xlfn.TEXTJOIN(""",""",FALSE,B237:F237) &amp; """);"</f>
        <v>INSERT `leaf_db`.`Order_Detail` ( `OrderID`,`ProductID`,`OrderedQuantity`,`PriceEach`,`Comments` ) VALUE ("80000094","30000234","1","0.13","Price match");</v>
      </c>
      <c r="B237">
        <v>80000094</v>
      </c>
      <c r="C237">
        <v>30000234</v>
      </c>
      <c r="D237">
        <f ca="1">RANDBETWEEN(1,4)</f>
        <v>1</v>
      </c>
      <c r="E237" s="9">
        <f>VLOOKUP(C237,Product!$B$3:$E$619,4,FALSE)</f>
        <v>0.13</v>
      </c>
      <c r="F237" t="s">
        <v>5007</v>
      </c>
      <c r="H237">
        <v>0.28256208971080898</v>
      </c>
    </row>
    <row r="238" spans="1:8">
      <c r="A238" s="14" t="str">
        <f ca="1">"INSERT `leaf_db`.`"&amp;$A$2&amp;"` ( `" &amp; _xlfn.TEXTJOIN("`,`",FALSE,$B$2:$F$2)&amp;"` ) VALUE (""" &amp; _xlfn.TEXTJOIN(""",""",FALSE,B238:F238) &amp; """);"</f>
        <v>INSERT `leaf_db`.`Order_Detail` ( `OrderID`,`ProductID`,`OrderedQuantity`,`PriceEach`,`Comments` ) VALUE ("80000094","30000601","3","3.5","");</v>
      </c>
      <c r="B238">
        <v>80000094</v>
      </c>
      <c r="C238">
        <v>30000601</v>
      </c>
      <c r="D238">
        <f ca="1">RANDBETWEEN(1,4)</f>
        <v>3</v>
      </c>
      <c r="E238" s="9">
        <f>VLOOKUP(C238,Product!$B$3:$E$619,4,FALSE)</f>
        <v>3.5</v>
      </c>
      <c r="H238">
        <v>0.86177741619734105</v>
      </c>
    </row>
    <row r="239" spans="1:8">
      <c r="A239" s="14" t="str">
        <f ca="1">"INSERT `leaf_db`.`"&amp;$A$2&amp;"` ( `" &amp; _xlfn.TEXTJOIN("`,`",FALSE,$B$2:$F$2)&amp;"` ) VALUE (""" &amp; _xlfn.TEXTJOIN(""",""",FALSE,B239:F239) &amp; """);"</f>
        <v>INSERT `leaf_db`.`Order_Detail` ( `OrderID`,`ProductID`,`OrderedQuantity`,`PriceEach`,`Comments` ) VALUE ("80000095","30000408","1","5.99","Price match");</v>
      </c>
      <c r="B239">
        <v>80000095</v>
      </c>
      <c r="C239">
        <v>30000408</v>
      </c>
      <c r="D239">
        <f ca="1">RANDBETWEEN(1,4)</f>
        <v>1</v>
      </c>
      <c r="E239" s="9">
        <f>VLOOKUP(C239,Product!$B$3:$E$619,4,FALSE)</f>
        <v>5.99</v>
      </c>
      <c r="F239" t="s">
        <v>5007</v>
      </c>
      <c r="H239">
        <v>0.32504598714620936</v>
      </c>
    </row>
    <row r="240" spans="1:8">
      <c r="A240" s="14" t="str">
        <f ca="1">"INSERT `leaf_db`.`"&amp;$A$2&amp;"` ( `" &amp; _xlfn.TEXTJOIN("`,`",FALSE,$B$2:$F$2)&amp;"` ) VALUE (""" &amp; _xlfn.TEXTJOIN(""",""",FALSE,B240:F240) &amp; """);"</f>
        <v>INSERT `leaf_db`.`Order_Detail` ( `OrderID`,`ProductID`,`OrderedQuantity`,`PriceEach`,`Comments` ) VALUE ("80000095","30000437","1","0.75","Price match");</v>
      </c>
      <c r="B240">
        <v>80000095</v>
      </c>
      <c r="C240">
        <v>30000437</v>
      </c>
      <c r="D240">
        <f ca="1">RANDBETWEEN(1,4)</f>
        <v>1</v>
      </c>
      <c r="E240" s="9">
        <f>VLOOKUP(C240,Product!$B$3:$E$619,4,FALSE)</f>
        <v>0.75</v>
      </c>
      <c r="F240" t="s">
        <v>5007</v>
      </c>
      <c r="H240">
        <v>0.4716628535859525</v>
      </c>
    </row>
    <row r="241" spans="1:8">
      <c r="A241" s="14" t="str">
        <f ca="1">"INSERT `leaf_db`.`"&amp;$A$2&amp;"` ( `" &amp; _xlfn.TEXTJOIN("`,`",FALSE,$B$2:$F$2)&amp;"` ) VALUE (""" &amp; _xlfn.TEXTJOIN(""",""",FALSE,B241:F241) &amp; """);"</f>
        <v>INSERT `leaf_db`.`Order_Detail` ( `OrderID`,`ProductID`,`OrderedQuantity`,`PriceEach`,`Comments` ) VALUE ("80000095","30000001","2","0.96","Special sale");</v>
      </c>
      <c r="B241">
        <v>80000095</v>
      </c>
      <c r="C241">
        <v>30000001</v>
      </c>
      <c r="D241">
        <f ca="1">RANDBETWEEN(1,4)</f>
        <v>2</v>
      </c>
      <c r="E241" s="9">
        <f>VLOOKUP(C241,Product!$B$3:$E$619,4,FALSE)</f>
        <v>0.96</v>
      </c>
      <c r="F241" t="s">
        <v>5008</v>
      </c>
      <c r="H241">
        <v>0.54720433466007778</v>
      </c>
    </row>
    <row r="242" spans="1:8">
      <c r="A242" s="14" t="str">
        <f ca="1">"INSERT `leaf_db`.`"&amp;$A$2&amp;"` ( `" &amp; _xlfn.TEXTJOIN("`,`",FALSE,$B$2:$F$2)&amp;"` ) VALUE (""" &amp; _xlfn.TEXTJOIN(""",""",FALSE,B242:F242) &amp; """);"</f>
        <v>INSERT `leaf_db`.`Order_Detail` ( `OrderID`,`ProductID`,`OrderedQuantity`,`PriceEach`,`Comments` ) VALUE ("80000095","30000215","1","0.14","Special sale");</v>
      </c>
      <c r="B242">
        <v>80000095</v>
      </c>
      <c r="C242">
        <v>30000215</v>
      </c>
      <c r="D242">
        <f ca="1">RANDBETWEEN(1,4)</f>
        <v>1</v>
      </c>
      <c r="E242" s="9">
        <f>VLOOKUP(C242,Product!$B$3:$E$619,4,FALSE)</f>
        <v>0.14000000000000001</v>
      </c>
      <c r="F242" t="s">
        <v>5008</v>
      </c>
      <c r="H242">
        <v>0.62052861788136249</v>
      </c>
    </row>
    <row r="243" spans="1:8">
      <c r="A243" s="14" t="str">
        <f ca="1">"INSERT `leaf_db`.`"&amp;$A$2&amp;"` ( `" &amp; _xlfn.TEXTJOIN("`,`",FALSE,$B$2:$F$2)&amp;"` ) VALUE (""" &amp; _xlfn.TEXTJOIN(""",""",FALSE,B243:F243) &amp; """);"</f>
        <v>INSERT `leaf_db`.`Order_Detail` ( `OrderID`,`ProductID`,`OrderedQuantity`,`PriceEach`,`Comments` ) VALUE ("80000096","30000382","2","0.07","Price match");</v>
      </c>
      <c r="B243">
        <v>80000096</v>
      </c>
      <c r="C243">
        <v>30000382</v>
      </c>
      <c r="D243">
        <f ca="1">RANDBETWEEN(1,4)</f>
        <v>2</v>
      </c>
      <c r="E243" s="9">
        <f>VLOOKUP(C243,Product!$B$3:$E$619,4,FALSE)</f>
        <v>7.0000000000000007E-2</v>
      </c>
      <c r="F243" t="s">
        <v>5007</v>
      </c>
      <c r="H243">
        <v>0.2018144996835165</v>
      </c>
    </row>
    <row r="244" spans="1:8">
      <c r="A244" s="14" t="str">
        <f ca="1">"INSERT `leaf_db`.`"&amp;$A$2&amp;"` ( `" &amp; _xlfn.TEXTJOIN("`,`",FALSE,$B$2:$F$2)&amp;"` ) VALUE (""" &amp; _xlfn.TEXTJOIN(""",""",FALSE,B244:F244) &amp; """);"</f>
        <v>INSERT `leaf_db`.`Order_Detail` ( `OrderID`,`ProductID`,`OrderedQuantity`,`PriceEach`,`Comments` ) VALUE ("80000096","30000044","2","0.58","Price match");</v>
      </c>
      <c r="B244">
        <v>80000096</v>
      </c>
      <c r="C244">
        <v>30000044</v>
      </c>
      <c r="D244">
        <f ca="1">RANDBETWEEN(1,4)</f>
        <v>2</v>
      </c>
      <c r="E244" s="9">
        <f>VLOOKUP(C244,Product!$B$3:$E$619,4,FALSE)</f>
        <v>0.57999999999999996</v>
      </c>
      <c r="F244" t="s">
        <v>5007</v>
      </c>
      <c r="H244">
        <v>0.33784575734404498</v>
      </c>
    </row>
    <row r="245" spans="1:8">
      <c r="A245" s="14" t="str">
        <f ca="1">"INSERT `leaf_db`.`"&amp;$A$2&amp;"` ( `" &amp; _xlfn.TEXTJOIN("`,`",FALSE,$B$2:$F$2)&amp;"` ) VALUE (""" &amp; _xlfn.TEXTJOIN(""",""",FALSE,B245:F245) &amp; """);"</f>
        <v>INSERT `leaf_db`.`Order_Detail` ( `OrderID`,`ProductID`,`OrderedQuantity`,`PriceEach`,`Comments` ) VALUE ("80000096","30000339","1","2.22","Price match");</v>
      </c>
      <c r="B245">
        <v>80000096</v>
      </c>
      <c r="C245">
        <v>30000339</v>
      </c>
      <c r="D245">
        <f ca="1">RANDBETWEEN(1,4)</f>
        <v>1</v>
      </c>
      <c r="E245" s="9">
        <f>VLOOKUP(C245,Product!$B$3:$E$619,4,FALSE)</f>
        <v>2.2200000000000002</v>
      </c>
      <c r="F245" t="s">
        <v>5007</v>
      </c>
      <c r="H245">
        <v>0.42691905699229438</v>
      </c>
    </row>
    <row r="246" spans="1:8">
      <c r="A246" s="14" t="str">
        <f ca="1">"INSERT `leaf_db`.`"&amp;$A$2&amp;"` ( `" &amp; _xlfn.TEXTJOIN("`,`",FALSE,$B$2:$F$2)&amp;"` ) VALUE (""" &amp; _xlfn.TEXTJOIN(""",""",FALSE,B246:F246) &amp; """);"</f>
        <v>INSERT `leaf_db`.`Order_Detail` ( `OrderID`,`ProductID`,`OrderedQuantity`,`PriceEach`,`Comments` ) VALUE ("80000096","30000580","4","6.21","");</v>
      </c>
      <c r="B246">
        <v>80000096</v>
      </c>
      <c r="C246">
        <v>30000580</v>
      </c>
      <c r="D246">
        <f ca="1">RANDBETWEEN(1,4)</f>
        <v>4</v>
      </c>
      <c r="E246" s="9">
        <f>VLOOKUP(C246,Product!$B$3:$E$619,4,FALSE)</f>
        <v>6.21</v>
      </c>
      <c r="H246">
        <v>0.92769342291120727</v>
      </c>
    </row>
    <row r="247" spans="1:8">
      <c r="A247" s="14" t="str">
        <f ca="1">"INSERT `leaf_db`.`"&amp;$A$2&amp;"` ( `" &amp; _xlfn.TEXTJOIN("`,`",FALSE,$B$2:$F$2)&amp;"` ) VALUE (""" &amp; _xlfn.TEXTJOIN(""",""",FALSE,B247:F247) &amp; """);"</f>
        <v>INSERT `leaf_db`.`Order_Detail` ( `OrderID`,`ProductID`,`OrderedQuantity`,`PriceEach`,`Comments` ) VALUE ("80000097","30000006","3","0.8","Coupon applied");</v>
      </c>
      <c r="B247">
        <v>80000097</v>
      </c>
      <c r="C247">
        <v>30000006</v>
      </c>
      <c r="D247">
        <f ca="1">RANDBETWEEN(1,4)</f>
        <v>3</v>
      </c>
      <c r="E247" s="9">
        <f>VLOOKUP(C247,Product!$B$3:$E$619,4,FALSE)</f>
        <v>0.8</v>
      </c>
      <c r="F247" t="s">
        <v>5006</v>
      </c>
      <c r="H247">
        <v>0.10371621229772676</v>
      </c>
    </row>
    <row r="248" spans="1:8">
      <c r="A248" s="14" t="str">
        <f ca="1">"INSERT `leaf_db`.`"&amp;$A$2&amp;"` ( `" &amp; _xlfn.TEXTJOIN("`,`",FALSE,$B$2:$F$2)&amp;"` ) VALUE (""" &amp; _xlfn.TEXTJOIN(""",""",FALSE,B248:F248) &amp; """);"</f>
        <v>INSERT `leaf_db`.`Order_Detail` ( `OrderID`,`ProductID`,`OrderedQuantity`,`PriceEach`,`Comments` ) VALUE ("80000097","30000283","1","0.54","Coupon applied");</v>
      </c>
      <c r="B248">
        <v>80000097</v>
      </c>
      <c r="C248">
        <v>30000283</v>
      </c>
      <c r="D248">
        <f ca="1">RANDBETWEEN(1,4)</f>
        <v>1</v>
      </c>
      <c r="E248" s="9">
        <f>VLOOKUP(C248,Product!$B$3:$E$619,4,FALSE)</f>
        <v>0.54</v>
      </c>
      <c r="F248" t="s">
        <v>5006</v>
      </c>
      <c r="H248">
        <v>0.12833881744404818</v>
      </c>
    </row>
    <row r="249" spans="1:8">
      <c r="A249" s="14" t="str">
        <f ca="1">"INSERT `leaf_db`.`"&amp;$A$2&amp;"` ( `" &amp; _xlfn.TEXTJOIN("`,`",FALSE,$B$2:$F$2)&amp;"` ) VALUE (""" &amp; _xlfn.TEXTJOIN(""",""",FALSE,B249:F249) &amp; """);"</f>
        <v>INSERT `leaf_db`.`Order_Detail` ( `OrderID`,`ProductID`,`OrderedQuantity`,`PriceEach`,`Comments` ) VALUE ("80000098","30000371","1","0.07","Price match");</v>
      </c>
      <c r="B249">
        <v>80000098</v>
      </c>
      <c r="C249">
        <v>30000371</v>
      </c>
      <c r="D249">
        <f ca="1">RANDBETWEEN(1,4)</f>
        <v>1</v>
      </c>
      <c r="E249" s="9">
        <f>VLOOKUP(C249,Product!$B$3:$E$619,4,FALSE)</f>
        <v>7.0000000000000007E-2</v>
      </c>
      <c r="F249" t="s">
        <v>5007</v>
      </c>
      <c r="H249">
        <v>0.27799027462549508</v>
      </c>
    </row>
    <row r="250" spans="1:8">
      <c r="A250" s="14" t="str">
        <f ca="1">"INSERT `leaf_db`.`"&amp;$A$2&amp;"` ( `" &amp; _xlfn.TEXTJOIN("`,`",FALSE,$B$2:$F$2)&amp;"` ) VALUE (""" &amp; _xlfn.TEXTJOIN(""",""",FALSE,B250:F250) &amp; """);"</f>
        <v>INSERT `leaf_db`.`Order_Detail` ( `OrderID`,`ProductID`,`OrderedQuantity`,`PriceEach`,`Comments` ) VALUE ("80000098","30000247","1","5.5","Price match");</v>
      </c>
      <c r="B250">
        <v>80000098</v>
      </c>
      <c r="C250">
        <v>30000247</v>
      </c>
      <c r="D250">
        <f ca="1">RANDBETWEEN(1,4)</f>
        <v>1</v>
      </c>
      <c r="E250" s="9">
        <f>VLOOKUP(C250,Product!$B$3:$E$619,4,FALSE)</f>
        <v>5.5</v>
      </c>
      <c r="F250" t="s">
        <v>5007</v>
      </c>
      <c r="H250">
        <v>0.45884753418247326</v>
      </c>
    </row>
    <row r="251" spans="1:8">
      <c r="A251" s="14" t="str">
        <f ca="1">"INSERT `leaf_db`.`"&amp;$A$2&amp;"` ( `" &amp; _xlfn.TEXTJOIN("`,`",FALSE,$B$2:$F$2)&amp;"` ) VALUE (""" &amp; _xlfn.TEXTJOIN(""",""",FALSE,B251:F251) &amp; """);"</f>
        <v>INSERT `leaf_db`.`Order_Detail` ( `OrderID`,`ProductID`,`OrderedQuantity`,`PriceEach`,`Comments` ) VALUE ("80000099","30000275","4","0.11","Price match");</v>
      </c>
      <c r="B251">
        <v>80000099</v>
      </c>
      <c r="C251">
        <v>30000275</v>
      </c>
      <c r="D251">
        <f ca="1">RANDBETWEEN(1,4)</f>
        <v>4</v>
      </c>
      <c r="E251" s="9">
        <f>VLOOKUP(C251,Product!$B$3:$E$619,4,FALSE)</f>
        <v>0.11</v>
      </c>
      <c r="F251" t="s">
        <v>5007</v>
      </c>
      <c r="H251">
        <v>0.25478387124752766</v>
      </c>
    </row>
    <row r="252" spans="1:8">
      <c r="A252" s="14" t="str">
        <f ca="1">"INSERT `leaf_db`.`"&amp;$A$2&amp;"` ( `" &amp; _xlfn.TEXTJOIN("`,`",FALSE,$B$2:$F$2)&amp;"` ) VALUE (""" &amp; _xlfn.TEXTJOIN(""",""",FALSE,B252:F252) &amp; """);"</f>
        <v>INSERT `leaf_db`.`Order_Detail` ( `OrderID`,`ProductID`,`OrderedQuantity`,`PriceEach`,`Comments` ) VALUE ("80000099","30000055","4","2.72","");</v>
      </c>
      <c r="B252">
        <v>80000099</v>
      </c>
      <c r="C252">
        <v>30000055</v>
      </c>
      <c r="D252">
        <f ca="1">RANDBETWEEN(1,4)</f>
        <v>4</v>
      </c>
      <c r="E252" s="9">
        <f>VLOOKUP(C252,Product!$B$3:$E$619,4,FALSE)</f>
        <v>2.72</v>
      </c>
      <c r="H252">
        <v>0.7459517922358625</v>
      </c>
    </row>
    <row r="253" spans="1:8">
      <c r="A253" s="14" t="str">
        <f ca="1">"INSERT `leaf_db`.`"&amp;$A$2&amp;"` ( `" &amp; _xlfn.TEXTJOIN("`,`",FALSE,$B$2:$F$2)&amp;"` ) VALUE (""" &amp; _xlfn.TEXTJOIN(""",""",FALSE,B253:F253) &amp; """);"</f>
        <v>INSERT `leaf_db`.`Order_Detail` ( `OrderID`,`ProductID`,`OrderedQuantity`,`PriceEach`,`Comments` ) VALUE ("80000099","30000256","3","0.33","");</v>
      </c>
      <c r="B253">
        <v>80000099</v>
      </c>
      <c r="C253">
        <v>30000256</v>
      </c>
      <c r="D253">
        <f ca="1">RANDBETWEEN(1,4)</f>
        <v>3</v>
      </c>
      <c r="E253" s="9">
        <f>VLOOKUP(C253,Product!$B$3:$E$619,4,FALSE)</f>
        <v>0.33</v>
      </c>
      <c r="H253">
        <v>0.86692289253114585</v>
      </c>
    </row>
    <row r="254" spans="1:8">
      <c r="A254" s="14" t="str">
        <f ca="1">"INSERT `leaf_db`.`"&amp;$A$2&amp;"` ( `" &amp; _xlfn.TEXTJOIN("`,`",FALSE,$B$2:$F$2)&amp;"` ) VALUE (""" &amp; _xlfn.TEXTJOIN(""",""",FALSE,B254:F254) &amp; """);"</f>
        <v>INSERT `leaf_db`.`Order_Detail` ( `OrderID`,`ProductID`,`OrderedQuantity`,`PriceEach`,`Comments` ) VALUE ("80000099","30000336","3","0.39","");</v>
      </c>
      <c r="B254">
        <v>80000099</v>
      </c>
      <c r="C254">
        <v>30000336</v>
      </c>
      <c r="D254">
        <f ca="1">RANDBETWEEN(1,4)</f>
        <v>3</v>
      </c>
      <c r="E254" s="9">
        <f>VLOOKUP(C254,Product!$B$3:$E$619,4,FALSE)</f>
        <v>0.39</v>
      </c>
      <c r="H254">
        <v>0.96995416031443149</v>
      </c>
    </row>
    <row r="255" spans="1:8">
      <c r="A255" s="14" t="str">
        <f ca="1">"INSERT `leaf_db`.`"&amp;$A$2&amp;"` ( `" &amp; _xlfn.TEXTJOIN("`,`",FALSE,$B$2:$F$2)&amp;"` ) VALUE (""" &amp; _xlfn.TEXTJOIN(""",""",FALSE,B255:F255) &amp; """);"</f>
        <v>INSERT `leaf_db`.`Order_Detail` ( `OrderID`,`ProductID`,`OrderedQuantity`,`PriceEach`,`Comments` ) VALUE ("80000100","30000262","2","0.23","Price match");</v>
      </c>
      <c r="B255">
        <v>80000100</v>
      </c>
      <c r="C255">
        <v>30000262</v>
      </c>
      <c r="D255">
        <f ca="1">RANDBETWEEN(1,4)</f>
        <v>2</v>
      </c>
      <c r="E255" s="9">
        <f>VLOOKUP(C255,Product!$B$3:$E$619,4,FALSE)</f>
        <v>0.23</v>
      </c>
      <c r="F255" t="s">
        <v>5007</v>
      </c>
      <c r="H255">
        <v>0.29778735598694728</v>
      </c>
    </row>
  </sheetData>
  <sortState xmlns:xlrd2="http://schemas.microsoft.com/office/spreadsheetml/2017/richdata2" ref="A3:H255">
    <sortCondition ref="B3:B2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B8C-D99E-0D4E-AECD-132B95D2CB95}">
  <dimension ref="A1:P174"/>
  <sheetViews>
    <sheetView workbookViewId="0">
      <selection activeCell="F2" sqref="F2"/>
    </sheetView>
  </sheetViews>
  <sheetFormatPr baseColWidth="10" defaultRowHeight="16"/>
  <cols>
    <col min="1" max="1" width="20.83203125" style="15" customWidth="1"/>
    <col min="5" max="5" width="11.1640625" bestFit="1" customWidth="1"/>
  </cols>
  <sheetData>
    <row r="1" spans="1:16">
      <c r="A1" s="13" t="s">
        <v>4807</v>
      </c>
      <c r="B1" t="s">
        <v>28</v>
      </c>
      <c r="C1" t="s">
        <v>34</v>
      </c>
      <c r="D1" t="s">
        <v>34</v>
      </c>
      <c r="E1" t="s">
        <v>39</v>
      </c>
      <c r="F1" t="s">
        <v>31</v>
      </c>
      <c r="G1" t="s">
        <v>36</v>
      </c>
    </row>
    <row r="2" spans="1:16">
      <c r="A2" s="13" t="s">
        <v>4908</v>
      </c>
      <c r="B2" t="s">
        <v>8</v>
      </c>
      <c r="C2" t="s">
        <v>24</v>
      </c>
      <c r="D2" t="s">
        <v>25</v>
      </c>
      <c r="E2" t="s">
        <v>26</v>
      </c>
      <c r="F2" t="s">
        <v>27</v>
      </c>
      <c r="G2" t="s">
        <v>18</v>
      </c>
      <c r="I2" s="12" t="s">
        <v>4805</v>
      </c>
      <c r="J2" s="11" t="s">
        <v>4798</v>
      </c>
      <c r="K2" s="11" t="s">
        <v>4796</v>
      </c>
      <c r="L2" s="11" t="s">
        <v>4797</v>
      </c>
      <c r="M2" s="11" t="s">
        <v>4799</v>
      </c>
      <c r="O2" s="11" t="s">
        <v>27</v>
      </c>
    </row>
    <row r="3" spans="1:16">
      <c r="A3" s="14" t="str">
        <f>"INSERT `leaf_db`.`"&amp;$A$2&amp;"` ( `" &amp; _xlfn.TEXTJOIN("`,`",FALSE,$B$2:$G$2)&amp;"` ) VALUE (""" &amp; _xlfn.TEXTJOIN(""",""",FALSE,B3:G3) &amp; """);"</f>
        <v>INSERT `leaf_db`.`Payment` ( `SupplierID`,`StatementDate`,`DueDate`,`Amount`,`Status`,`Comments` ) VALUE ("20000001","2019/11/01","2019/12/01","21223.12","Issued","For Oct");</v>
      </c>
      <c r="B3" s="5">
        <v>20000001</v>
      </c>
      <c r="C3" t="str">
        <f>L3&amp;"/"&amp;J3&amp;"/0"&amp;K3</f>
        <v>2019/11/01</v>
      </c>
      <c r="D3" t="str">
        <f>L3&amp;"/"&amp;M3&amp;"/0"&amp;K3</f>
        <v>2019/12/01</v>
      </c>
      <c r="E3" s="9">
        <v>21223.119999999999</v>
      </c>
      <c r="F3" t="str">
        <f>VLOOKUP(I3,$O$3:$P$5,2)</f>
        <v>Issued</v>
      </c>
      <c r="G3" t="s">
        <v>5009</v>
      </c>
      <c r="I3">
        <v>2.0421300131460374E-2</v>
      </c>
      <c r="J3">
        <v>11</v>
      </c>
      <c r="K3">
        <v>1</v>
      </c>
      <c r="L3">
        <v>2019</v>
      </c>
      <c r="M3">
        <f>J3+1</f>
        <v>12</v>
      </c>
      <c r="N3" t="str">
        <f>"For "&amp;TEXT(C3-1,"mmm")</f>
        <v>For Oct</v>
      </c>
      <c r="O3">
        <v>0</v>
      </c>
      <c r="P3" t="s">
        <v>4792</v>
      </c>
    </row>
    <row r="4" spans="1:16">
      <c r="A4" s="14" t="str">
        <f t="shared" ref="A4:A67" si="0">"INSERT `leaf_db`.`"&amp;$A$2&amp;"` ( `" &amp; _xlfn.TEXTJOIN("`,`",FALSE,$B$2:$G$2)&amp;"` ) VALUE (""" &amp; _xlfn.TEXTJOIN(""",""",FALSE,B4:G4) &amp; """);"</f>
        <v>INSERT `leaf_db`.`Payment` ( `SupplierID`,`StatementDate`,`DueDate`,`Amount`,`Status`,`Comments` ) VALUE ("20000002","2019/11/01","2019/12/01","69711.79","Issued","For Oct");</v>
      </c>
      <c r="B4" s="5">
        <v>20000002</v>
      </c>
      <c r="C4" t="str">
        <f t="shared" ref="C4:C67" si="1">L4&amp;"/"&amp;J4&amp;"/0"&amp;K4</f>
        <v>2019/11/01</v>
      </c>
      <c r="D4" t="str">
        <f t="shared" ref="D4:D67" si="2">L4&amp;"/"&amp;M4&amp;"/0"&amp;K4</f>
        <v>2019/12/01</v>
      </c>
      <c r="E4" s="9">
        <v>69711.789999999994</v>
      </c>
      <c r="F4" t="str">
        <f t="shared" ref="F4:F67" si="3">VLOOKUP(I4,$O$3:$P$5,2)</f>
        <v>Issued</v>
      </c>
      <c r="G4" t="s">
        <v>5009</v>
      </c>
      <c r="I4">
        <v>9.1011784562465947E-2</v>
      </c>
      <c r="J4">
        <f>IF(B3=B4,J3-1,11)</f>
        <v>11</v>
      </c>
      <c r="K4">
        <v>1</v>
      </c>
      <c r="L4">
        <v>2019</v>
      </c>
      <c r="M4">
        <f t="shared" ref="M4:M67" si="4">J4+1</f>
        <v>12</v>
      </c>
      <c r="N4" t="str">
        <f t="shared" ref="N4:N67" si="5">"For "&amp;TEXT(C4-1,"mmm")</f>
        <v>For Oct</v>
      </c>
      <c r="O4">
        <v>0.3</v>
      </c>
      <c r="P4" t="s">
        <v>4794</v>
      </c>
    </row>
    <row r="5" spans="1:16">
      <c r="A5" s="14" t="str">
        <f t="shared" si="0"/>
        <v>INSERT `leaf_db`.`Payment` ( `SupplierID`,`StatementDate`,`DueDate`,`Amount`,`Status`,`Comments` ) VALUE ("20000002","2019/10/01","2019/11/01","163877.9","Paid","For Sep");</v>
      </c>
      <c r="B5" s="5">
        <v>20000002</v>
      </c>
      <c r="C5" t="str">
        <f t="shared" si="1"/>
        <v>2019/10/01</v>
      </c>
      <c r="D5" t="str">
        <f t="shared" si="2"/>
        <v>2019/11/01</v>
      </c>
      <c r="E5" s="9">
        <v>163877.9</v>
      </c>
      <c r="F5" t="str">
        <f t="shared" si="3"/>
        <v>Paid</v>
      </c>
      <c r="G5" t="s">
        <v>5010</v>
      </c>
      <c r="I5">
        <v>0.84654954221700263</v>
      </c>
      <c r="J5">
        <f t="shared" ref="J5:J68" si="6">IF(B4=B5,J4-1,11)</f>
        <v>10</v>
      </c>
      <c r="K5">
        <v>1</v>
      </c>
      <c r="L5">
        <v>2019</v>
      </c>
      <c r="M5">
        <f t="shared" si="4"/>
        <v>11</v>
      </c>
      <c r="N5" t="str">
        <f t="shared" si="5"/>
        <v>For Sep</v>
      </c>
      <c r="O5">
        <v>0.98</v>
      </c>
      <c r="P5" t="s">
        <v>4793</v>
      </c>
    </row>
    <row r="6" spans="1:16">
      <c r="A6" s="14" t="str">
        <f t="shared" si="0"/>
        <v>INSERT `leaf_db`.`Payment` ( `SupplierID`,`StatementDate`,`DueDate`,`Amount`,`Status`,`Comments` ) VALUE ("20000002","2019/9/01","2019/10/01","148585.53","Issued","For Aug");</v>
      </c>
      <c r="B6" s="5">
        <v>20000002</v>
      </c>
      <c r="C6" t="str">
        <f t="shared" si="1"/>
        <v>2019/9/01</v>
      </c>
      <c r="D6" t="str">
        <f t="shared" si="2"/>
        <v>2019/10/01</v>
      </c>
      <c r="E6" s="9">
        <v>148585.53</v>
      </c>
      <c r="F6" t="str">
        <f t="shared" si="3"/>
        <v>Issued</v>
      </c>
      <c r="G6" t="s">
        <v>5011</v>
      </c>
      <c r="I6">
        <v>4.2302357435097249E-2</v>
      </c>
      <c r="J6">
        <f t="shared" si="6"/>
        <v>9</v>
      </c>
      <c r="K6">
        <v>1</v>
      </c>
      <c r="L6">
        <v>2019</v>
      </c>
      <c r="M6">
        <f t="shared" si="4"/>
        <v>10</v>
      </c>
      <c r="N6" t="str">
        <f t="shared" si="5"/>
        <v>For Aug</v>
      </c>
    </row>
    <row r="7" spans="1:16">
      <c r="A7" s="14" t="str">
        <f t="shared" si="0"/>
        <v>INSERT `leaf_db`.`Payment` ( `SupplierID`,`StatementDate`,`DueDate`,`Amount`,`Status`,`Comments` ) VALUE ("20000003","2019/11/01","2019/12/01","160251.98","Paid","For Oct");</v>
      </c>
      <c r="B7" s="5">
        <v>20000003</v>
      </c>
      <c r="C7" t="str">
        <f t="shared" si="1"/>
        <v>2019/11/01</v>
      </c>
      <c r="D7" t="str">
        <f t="shared" si="2"/>
        <v>2019/12/01</v>
      </c>
      <c r="E7" s="9">
        <v>160251.98000000001</v>
      </c>
      <c r="F7" t="str">
        <f t="shared" si="3"/>
        <v>Paid</v>
      </c>
      <c r="G7" t="s">
        <v>5009</v>
      </c>
      <c r="I7">
        <v>0.33519693214548318</v>
      </c>
      <c r="J7">
        <f t="shared" si="6"/>
        <v>11</v>
      </c>
      <c r="K7">
        <v>1</v>
      </c>
      <c r="L7">
        <v>2019</v>
      </c>
      <c r="M7">
        <f t="shared" si="4"/>
        <v>12</v>
      </c>
      <c r="N7" t="str">
        <f t="shared" si="5"/>
        <v>For Oct</v>
      </c>
      <c r="O7" s="11" t="s">
        <v>26</v>
      </c>
    </row>
    <row r="8" spans="1:16">
      <c r="A8" s="14" t="str">
        <f t="shared" si="0"/>
        <v>INSERT `leaf_db`.`Payment` ( `SupplierID`,`StatementDate`,`DueDate`,`Amount`,`Status`,`Comments` ) VALUE ("20000003","2019/10/01","2019/11/01","192205.81","Paid","For Sep");</v>
      </c>
      <c r="B8" s="5">
        <v>20000003</v>
      </c>
      <c r="C8" t="str">
        <f t="shared" si="1"/>
        <v>2019/10/01</v>
      </c>
      <c r="D8" t="str">
        <f t="shared" si="2"/>
        <v>2019/11/01</v>
      </c>
      <c r="E8" s="9">
        <v>192205.81</v>
      </c>
      <c r="F8" t="str">
        <f t="shared" si="3"/>
        <v>Paid</v>
      </c>
      <c r="G8" t="s">
        <v>5010</v>
      </c>
      <c r="I8">
        <v>0.45541985904441218</v>
      </c>
      <c r="J8">
        <f t="shared" si="6"/>
        <v>10</v>
      </c>
      <c r="K8">
        <v>1</v>
      </c>
      <c r="L8">
        <v>2019</v>
      </c>
      <c r="M8">
        <f t="shared" si="4"/>
        <v>11</v>
      </c>
      <c r="N8" t="str">
        <f t="shared" si="5"/>
        <v>For Sep</v>
      </c>
      <c r="O8" s="10" t="s">
        <v>4795</v>
      </c>
    </row>
    <row r="9" spans="1:16">
      <c r="A9" s="14" t="str">
        <f t="shared" si="0"/>
        <v>INSERT `leaf_db`.`Payment` ( `SupplierID`,`StatementDate`,`DueDate`,`Amount`,`Status`,`Comments` ) VALUE ("20000003","2019/9/01","2019/10/01","83175.71","Issued","For Aug");</v>
      </c>
      <c r="B9" s="5">
        <v>20000003</v>
      </c>
      <c r="C9" t="str">
        <f t="shared" si="1"/>
        <v>2019/9/01</v>
      </c>
      <c r="D9" t="str">
        <f t="shared" si="2"/>
        <v>2019/10/01</v>
      </c>
      <c r="E9" s="9">
        <v>83175.710000000006</v>
      </c>
      <c r="F9" t="str">
        <f t="shared" si="3"/>
        <v>Issued</v>
      </c>
      <c r="G9" t="s">
        <v>5011</v>
      </c>
      <c r="I9">
        <v>0.10947239616949522</v>
      </c>
      <c r="J9">
        <f t="shared" si="6"/>
        <v>9</v>
      </c>
      <c r="K9">
        <v>1</v>
      </c>
      <c r="L9">
        <v>2019</v>
      </c>
      <c r="M9">
        <f t="shared" si="4"/>
        <v>10</v>
      </c>
      <c r="N9" t="str">
        <f t="shared" si="5"/>
        <v>For Aug</v>
      </c>
    </row>
    <row r="10" spans="1:16">
      <c r="A10" s="14" t="str">
        <f t="shared" si="0"/>
        <v>INSERT `leaf_db`.`Payment` ( `SupplierID`,`StatementDate`,`DueDate`,`Amount`,`Status`,`Comments` ) VALUE ("20000003","2019/8/01","2019/9/01","164543.83","Paid","For Jul");</v>
      </c>
      <c r="B10" s="5">
        <v>20000003</v>
      </c>
      <c r="C10" t="str">
        <f t="shared" si="1"/>
        <v>2019/8/01</v>
      </c>
      <c r="D10" t="str">
        <f t="shared" si="2"/>
        <v>2019/9/01</v>
      </c>
      <c r="E10" s="9">
        <v>164543.82999999999</v>
      </c>
      <c r="F10" t="str">
        <f t="shared" si="3"/>
        <v>Paid</v>
      </c>
      <c r="G10" t="s">
        <v>5012</v>
      </c>
      <c r="I10">
        <v>0.94688842753918789</v>
      </c>
      <c r="J10">
        <f t="shared" si="6"/>
        <v>8</v>
      </c>
      <c r="K10">
        <v>1</v>
      </c>
      <c r="L10">
        <v>2019</v>
      </c>
      <c r="M10">
        <f t="shared" si="4"/>
        <v>9</v>
      </c>
      <c r="N10" t="str">
        <f t="shared" si="5"/>
        <v>For Jul</v>
      </c>
    </row>
    <row r="11" spans="1:16">
      <c r="A11" s="14" t="str">
        <f t="shared" si="0"/>
        <v>INSERT `leaf_db`.`Payment` ( `SupplierID`,`StatementDate`,`DueDate`,`Amount`,`Status`,`Comments` ) VALUE ("20000004","2019/11/01","2019/12/01","106531.44","Delayed","For Oct");</v>
      </c>
      <c r="B11" s="5">
        <v>20000004</v>
      </c>
      <c r="C11" t="str">
        <f t="shared" si="1"/>
        <v>2019/11/01</v>
      </c>
      <c r="D11" t="str">
        <f t="shared" si="2"/>
        <v>2019/12/01</v>
      </c>
      <c r="E11" s="9">
        <v>106531.44</v>
      </c>
      <c r="F11" t="str">
        <f t="shared" si="3"/>
        <v>Delayed</v>
      </c>
      <c r="G11" t="s">
        <v>5009</v>
      </c>
      <c r="I11">
        <v>0.99972907955514578</v>
      </c>
      <c r="J11">
        <f t="shared" si="6"/>
        <v>11</v>
      </c>
      <c r="K11">
        <v>1</v>
      </c>
      <c r="L11">
        <v>2019</v>
      </c>
      <c r="M11">
        <f t="shared" si="4"/>
        <v>12</v>
      </c>
      <c r="N11" t="str">
        <f t="shared" si="5"/>
        <v>For Oct</v>
      </c>
    </row>
    <row r="12" spans="1:16">
      <c r="A12" s="14" t="str">
        <f t="shared" si="0"/>
        <v>INSERT `leaf_db`.`Payment` ( `SupplierID`,`StatementDate`,`DueDate`,`Amount`,`Status`,`Comments` ) VALUE ("20000004","2019/10/01","2019/11/01","15448.03","Issued","For Sep");</v>
      </c>
      <c r="B12" s="5">
        <v>20000004</v>
      </c>
      <c r="C12" t="str">
        <f t="shared" si="1"/>
        <v>2019/10/01</v>
      </c>
      <c r="D12" t="str">
        <f t="shared" si="2"/>
        <v>2019/11/01</v>
      </c>
      <c r="E12" s="9">
        <v>15448.03</v>
      </c>
      <c r="F12" t="str">
        <f t="shared" si="3"/>
        <v>Issued</v>
      </c>
      <c r="G12" t="s">
        <v>5010</v>
      </c>
      <c r="I12">
        <v>1.7416799621455481E-2</v>
      </c>
      <c r="J12">
        <f t="shared" si="6"/>
        <v>10</v>
      </c>
      <c r="K12">
        <v>1</v>
      </c>
      <c r="L12">
        <v>2019</v>
      </c>
      <c r="M12">
        <f t="shared" si="4"/>
        <v>11</v>
      </c>
      <c r="N12" t="str">
        <f t="shared" si="5"/>
        <v>For Sep</v>
      </c>
    </row>
    <row r="13" spans="1:16">
      <c r="A13" s="14" t="str">
        <f t="shared" si="0"/>
        <v>INSERT `leaf_db`.`Payment` ( `SupplierID`,`StatementDate`,`DueDate`,`Amount`,`Status`,`Comments` ) VALUE ("20000004","2019/9/01","2019/10/01","95344.58","Issued","For Aug");</v>
      </c>
      <c r="B13" s="5">
        <v>20000004</v>
      </c>
      <c r="C13" t="str">
        <f t="shared" si="1"/>
        <v>2019/9/01</v>
      </c>
      <c r="D13" t="str">
        <f t="shared" si="2"/>
        <v>2019/10/01</v>
      </c>
      <c r="E13" s="9">
        <v>95344.58</v>
      </c>
      <c r="F13" t="str">
        <f t="shared" si="3"/>
        <v>Issued</v>
      </c>
      <c r="G13" t="s">
        <v>5011</v>
      </c>
      <c r="I13">
        <v>0.23951513991918894</v>
      </c>
      <c r="J13">
        <f t="shared" si="6"/>
        <v>9</v>
      </c>
      <c r="K13">
        <v>1</v>
      </c>
      <c r="L13">
        <v>2019</v>
      </c>
      <c r="M13">
        <f t="shared" si="4"/>
        <v>10</v>
      </c>
      <c r="N13" t="str">
        <f t="shared" si="5"/>
        <v>For Aug</v>
      </c>
    </row>
    <row r="14" spans="1:16">
      <c r="A14" s="14" t="str">
        <f t="shared" si="0"/>
        <v>INSERT `leaf_db`.`Payment` ( `SupplierID`,`StatementDate`,`DueDate`,`Amount`,`Status`,`Comments` ) VALUE ("20000004","2019/8/01","2019/9/01","129691.35","Paid","For Jul");</v>
      </c>
      <c r="B14" s="5">
        <v>20000004</v>
      </c>
      <c r="C14" t="str">
        <f t="shared" si="1"/>
        <v>2019/8/01</v>
      </c>
      <c r="D14" t="str">
        <f t="shared" si="2"/>
        <v>2019/9/01</v>
      </c>
      <c r="E14" s="9">
        <v>129691.35</v>
      </c>
      <c r="F14" t="str">
        <f t="shared" si="3"/>
        <v>Paid</v>
      </c>
      <c r="G14" t="s">
        <v>5012</v>
      </c>
      <c r="I14">
        <v>0.85530421026631454</v>
      </c>
      <c r="J14">
        <f t="shared" si="6"/>
        <v>8</v>
      </c>
      <c r="K14">
        <v>1</v>
      </c>
      <c r="L14">
        <v>2019</v>
      </c>
      <c r="M14">
        <f t="shared" si="4"/>
        <v>9</v>
      </c>
      <c r="N14" t="str">
        <f t="shared" si="5"/>
        <v>For Jul</v>
      </c>
    </row>
    <row r="15" spans="1:16">
      <c r="A15" s="14" t="str">
        <f t="shared" si="0"/>
        <v>INSERT `leaf_db`.`Payment` ( `SupplierID`,`StatementDate`,`DueDate`,`Amount`,`Status`,`Comments` ) VALUE ("20000005","2019/11/01","2019/12/01","46901.08","Paid","For Oct");</v>
      </c>
      <c r="B15" s="5">
        <v>20000005</v>
      </c>
      <c r="C15" t="str">
        <f t="shared" si="1"/>
        <v>2019/11/01</v>
      </c>
      <c r="D15" t="str">
        <f t="shared" si="2"/>
        <v>2019/12/01</v>
      </c>
      <c r="E15" s="9">
        <v>46901.08</v>
      </c>
      <c r="F15" t="str">
        <f t="shared" si="3"/>
        <v>Paid</v>
      </c>
      <c r="G15" t="s">
        <v>5009</v>
      </c>
      <c r="I15">
        <v>0.81652932018490809</v>
      </c>
      <c r="J15">
        <f t="shared" si="6"/>
        <v>11</v>
      </c>
      <c r="K15">
        <v>1</v>
      </c>
      <c r="L15">
        <v>2019</v>
      </c>
      <c r="M15">
        <f t="shared" si="4"/>
        <v>12</v>
      </c>
      <c r="N15" t="str">
        <f t="shared" si="5"/>
        <v>For Oct</v>
      </c>
    </row>
    <row r="16" spans="1:16">
      <c r="A16" s="14" t="str">
        <f t="shared" si="0"/>
        <v>INSERT `leaf_db`.`Payment` ( `SupplierID`,`StatementDate`,`DueDate`,`Amount`,`Status`,`Comments` ) VALUE ("20000005","2019/10/01","2019/11/01","152929.12","Paid","For Sep");</v>
      </c>
      <c r="B16" s="5">
        <v>20000005</v>
      </c>
      <c r="C16" t="str">
        <f t="shared" si="1"/>
        <v>2019/10/01</v>
      </c>
      <c r="D16" t="str">
        <f t="shared" si="2"/>
        <v>2019/11/01</v>
      </c>
      <c r="E16" s="9">
        <v>152929.12</v>
      </c>
      <c r="F16" t="str">
        <f t="shared" si="3"/>
        <v>Paid</v>
      </c>
      <c r="G16" t="s">
        <v>5010</v>
      </c>
      <c r="I16">
        <v>0.63130514406259974</v>
      </c>
      <c r="J16">
        <f t="shared" si="6"/>
        <v>10</v>
      </c>
      <c r="K16">
        <v>1</v>
      </c>
      <c r="L16">
        <v>2019</v>
      </c>
      <c r="M16">
        <f t="shared" si="4"/>
        <v>11</v>
      </c>
      <c r="N16" t="str">
        <f t="shared" si="5"/>
        <v>For Sep</v>
      </c>
    </row>
    <row r="17" spans="1:14">
      <c r="A17" s="14" t="str">
        <f t="shared" si="0"/>
        <v>INSERT `leaf_db`.`Payment` ( `SupplierID`,`StatementDate`,`DueDate`,`Amount`,`Status`,`Comments` ) VALUE ("20000005","2019/9/01","2019/10/01","100991.52","Paid","For Aug");</v>
      </c>
      <c r="B17" s="5">
        <v>20000005</v>
      </c>
      <c r="C17" t="str">
        <f t="shared" si="1"/>
        <v>2019/9/01</v>
      </c>
      <c r="D17" t="str">
        <f t="shared" si="2"/>
        <v>2019/10/01</v>
      </c>
      <c r="E17" s="9">
        <v>100991.52</v>
      </c>
      <c r="F17" t="str">
        <f t="shared" si="3"/>
        <v>Paid</v>
      </c>
      <c r="G17" t="s">
        <v>5011</v>
      </c>
      <c r="I17">
        <v>0.59300506418159871</v>
      </c>
      <c r="J17">
        <f t="shared" si="6"/>
        <v>9</v>
      </c>
      <c r="K17">
        <v>1</v>
      </c>
      <c r="L17">
        <v>2019</v>
      </c>
      <c r="M17">
        <f t="shared" si="4"/>
        <v>10</v>
      </c>
      <c r="N17" t="str">
        <f t="shared" si="5"/>
        <v>For Aug</v>
      </c>
    </row>
    <row r="18" spans="1:14">
      <c r="A18" s="14" t="str">
        <f t="shared" si="0"/>
        <v>INSERT `leaf_db`.`Payment` ( `SupplierID`,`StatementDate`,`DueDate`,`Amount`,`Status`,`Comments` ) VALUE ("20000006","2019/11/01","2019/12/01","145275.3","Paid","For Oct");</v>
      </c>
      <c r="B18" s="5">
        <v>20000006</v>
      </c>
      <c r="C18" t="str">
        <f t="shared" si="1"/>
        <v>2019/11/01</v>
      </c>
      <c r="D18" t="str">
        <f t="shared" si="2"/>
        <v>2019/12/01</v>
      </c>
      <c r="E18" s="9">
        <v>145275.29999999999</v>
      </c>
      <c r="F18" t="str">
        <f t="shared" si="3"/>
        <v>Paid</v>
      </c>
      <c r="G18" t="s">
        <v>5009</v>
      </c>
      <c r="I18">
        <v>0.50827257106523116</v>
      </c>
      <c r="J18">
        <f t="shared" si="6"/>
        <v>11</v>
      </c>
      <c r="K18">
        <v>1</v>
      </c>
      <c r="L18">
        <v>2019</v>
      </c>
      <c r="M18">
        <f t="shared" si="4"/>
        <v>12</v>
      </c>
      <c r="N18" t="str">
        <f t="shared" si="5"/>
        <v>For Oct</v>
      </c>
    </row>
    <row r="19" spans="1:14">
      <c r="A19" s="14" t="str">
        <f t="shared" si="0"/>
        <v>INSERT `leaf_db`.`Payment` ( `SupplierID`,`StatementDate`,`DueDate`,`Amount`,`Status`,`Comments` ) VALUE ("20000007","2019/11/01","2019/12/01","156329.28","Paid","For Oct");</v>
      </c>
      <c r="B19" s="5">
        <v>20000007</v>
      </c>
      <c r="C19" t="str">
        <f t="shared" si="1"/>
        <v>2019/11/01</v>
      </c>
      <c r="D19" t="str">
        <f t="shared" si="2"/>
        <v>2019/12/01</v>
      </c>
      <c r="E19" s="9">
        <v>156329.28</v>
      </c>
      <c r="F19" t="str">
        <f t="shared" si="3"/>
        <v>Paid</v>
      </c>
      <c r="G19" t="s">
        <v>5009</v>
      </c>
      <c r="I19">
        <v>0.91346261672264373</v>
      </c>
      <c r="J19">
        <f t="shared" si="6"/>
        <v>11</v>
      </c>
      <c r="K19">
        <v>1</v>
      </c>
      <c r="L19">
        <v>2019</v>
      </c>
      <c r="M19">
        <f t="shared" si="4"/>
        <v>12</v>
      </c>
      <c r="N19" t="str">
        <f t="shared" si="5"/>
        <v>For Oct</v>
      </c>
    </row>
    <row r="20" spans="1:14">
      <c r="A20" s="14" t="str">
        <f t="shared" si="0"/>
        <v>INSERT `leaf_db`.`Payment` ( `SupplierID`,`StatementDate`,`DueDate`,`Amount`,`Status`,`Comments` ) VALUE ("20000007","2019/10/01","2019/11/01","114217.43","Issued","For Sep");</v>
      </c>
      <c r="B20" s="5">
        <v>20000007</v>
      </c>
      <c r="C20" t="str">
        <f t="shared" si="1"/>
        <v>2019/10/01</v>
      </c>
      <c r="D20" t="str">
        <f t="shared" si="2"/>
        <v>2019/11/01</v>
      </c>
      <c r="E20" s="9">
        <v>114217.43</v>
      </c>
      <c r="F20" t="str">
        <f t="shared" si="3"/>
        <v>Issued</v>
      </c>
      <c r="G20" t="s">
        <v>5010</v>
      </c>
      <c r="I20">
        <v>3.3807183490557446E-2</v>
      </c>
      <c r="J20">
        <f t="shared" si="6"/>
        <v>10</v>
      </c>
      <c r="K20">
        <v>1</v>
      </c>
      <c r="L20">
        <v>2019</v>
      </c>
      <c r="M20">
        <f t="shared" si="4"/>
        <v>11</v>
      </c>
      <c r="N20" t="str">
        <f t="shared" si="5"/>
        <v>For Sep</v>
      </c>
    </row>
    <row r="21" spans="1:14">
      <c r="A21" s="14" t="str">
        <f t="shared" si="0"/>
        <v>INSERT `leaf_db`.`Payment` ( `SupplierID`,`StatementDate`,`DueDate`,`Amount`,`Status`,`Comments` ) VALUE ("20000007","2019/9/01","2019/10/01","171115.23","Paid","For Aug");</v>
      </c>
      <c r="B21" s="5">
        <v>20000007</v>
      </c>
      <c r="C21" t="str">
        <f t="shared" si="1"/>
        <v>2019/9/01</v>
      </c>
      <c r="D21" t="str">
        <f t="shared" si="2"/>
        <v>2019/10/01</v>
      </c>
      <c r="E21" s="9">
        <v>171115.23</v>
      </c>
      <c r="F21" t="str">
        <f t="shared" si="3"/>
        <v>Paid</v>
      </c>
      <c r="G21" t="s">
        <v>5011</v>
      </c>
      <c r="I21">
        <v>0.43888290154362475</v>
      </c>
      <c r="J21">
        <f t="shared" si="6"/>
        <v>9</v>
      </c>
      <c r="K21">
        <v>1</v>
      </c>
      <c r="L21">
        <v>2019</v>
      </c>
      <c r="M21">
        <f t="shared" si="4"/>
        <v>10</v>
      </c>
      <c r="N21" t="str">
        <f t="shared" si="5"/>
        <v>For Aug</v>
      </c>
    </row>
    <row r="22" spans="1:14">
      <c r="A22" s="14" t="str">
        <f t="shared" si="0"/>
        <v>INSERT `leaf_db`.`Payment` ( `SupplierID`,`StatementDate`,`DueDate`,`Amount`,`Status`,`Comments` ) VALUE ("20000008","2019/11/01","2019/12/01","158070.9","Paid","For Oct");</v>
      </c>
      <c r="B22" s="5">
        <v>20000008</v>
      </c>
      <c r="C22" t="str">
        <f t="shared" si="1"/>
        <v>2019/11/01</v>
      </c>
      <c r="D22" t="str">
        <f t="shared" si="2"/>
        <v>2019/12/01</v>
      </c>
      <c r="E22" s="9">
        <v>158070.9</v>
      </c>
      <c r="F22" t="str">
        <f t="shared" si="3"/>
        <v>Paid</v>
      </c>
      <c r="G22" t="s">
        <v>5009</v>
      </c>
      <c r="I22">
        <v>0.8642801469513296</v>
      </c>
      <c r="J22">
        <f t="shared" si="6"/>
        <v>11</v>
      </c>
      <c r="K22">
        <v>1</v>
      </c>
      <c r="L22">
        <v>2019</v>
      </c>
      <c r="M22">
        <f t="shared" si="4"/>
        <v>12</v>
      </c>
      <c r="N22" t="str">
        <f t="shared" si="5"/>
        <v>For Oct</v>
      </c>
    </row>
    <row r="23" spans="1:14">
      <c r="A23" s="14" t="str">
        <f t="shared" si="0"/>
        <v>INSERT `leaf_db`.`Payment` ( `SupplierID`,`StatementDate`,`DueDate`,`Amount`,`Status`,`Comments` ) VALUE ("20000008","2019/10/01","2019/11/01","15870.7","Paid","For Sep");</v>
      </c>
      <c r="B23" s="5">
        <v>20000008</v>
      </c>
      <c r="C23" t="str">
        <f t="shared" si="1"/>
        <v>2019/10/01</v>
      </c>
      <c r="D23" t="str">
        <f t="shared" si="2"/>
        <v>2019/11/01</v>
      </c>
      <c r="E23" s="9">
        <v>15870.7</v>
      </c>
      <c r="F23" t="str">
        <f t="shared" si="3"/>
        <v>Paid</v>
      </c>
      <c r="G23" t="s">
        <v>5010</v>
      </c>
      <c r="I23">
        <v>0.46549547578760209</v>
      </c>
      <c r="J23">
        <f t="shared" si="6"/>
        <v>10</v>
      </c>
      <c r="K23">
        <v>1</v>
      </c>
      <c r="L23">
        <v>2019</v>
      </c>
      <c r="M23">
        <f t="shared" si="4"/>
        <v>11</v>
      </c>
      <c r="N23" t="str">
        <f t="shared" si="5"/>
        <v>For Sep</v>
      </c>
    </row>
    <row r="24" spans="1:14">
      <c r="A24" s="14" t="str">
        <f t="shared" si="0"/>
        <v>INSERT `leaf_db`.`Payment` ( `SupplierID`,`StatementDate`,`DueDate`,`Amount`,`Status`,`Comments` ) VALUE ("20000009","2019/11/01","2019/12/01","49659.77","Paid","For Oct");</v>
      </c>
      <c r="B24" s="5">
        <v>20000009</v>
      </c>
      <c r="C24" t="str">
        <f t="shared" si="1"/>
        <v>2019/11/01</v>
      </c>
      <c r="D24" t="str">
        <f t="shared" si="2"/>
        <v>2019/12/01</v>
      </c>
      <c r="E24" s="9">
        <v>49659.77</v>
      </c>
      <c r="F24" t="str">
        <f t="shared" si="3"/>
        <v>Paid</v>
      </c>
      <c r="G24" t="s">
        <v>5009</v>
      </c>
      <c r="I24">
        <v>0.49918450132800074</v>
      </c>
      <c r="J24">
        <f t="shared" si="6"/>
        <v>11</v>
      </c>
      <c r="K24">
        <v>1</v>
      </c>
      <c r="L24">
        <v>2019</v>
      </c>
      <c r="M24">
        <f t="shared" si="4"/>
        <v>12</v>
      </c>
      <c r="N24" t="str">
        <f t="shared" si="5"/>
        <v>For Oct</v>
      </c>
    </row>
    <row r="25" spans="1:14">
      <c r="A25" s="14" t="str">
        <f t="shared" si="0"/>
        <v>INSERT `leaf_db`.`Payment` ( `SupplierID`,`StatementDate`,`DueDate`,`Amount`,`Status`,`Comments` ) VALUE ("20000009","2019/10/01","2019/11/01","73212.43","Paid","For Sep");</v>
      </c>
      <c r="B25" s="5">
        <v>20000009</v>
      </c>
      <c r="C25" t="str">
        <f t="shared" si="1"/>
        <v>2019/10/01</v>
      </c>
      <c r="D25" t="str">
        <f t="shared" si="2"/>
        <v>2019/11/01</v>
      </c>
      <c r="E25" s="9">
        <v>73212.429999999993</v>
      </c>
      <c r="F25" t="str">
        <f t="shared" si="3"/>
        <v>Paid</v>
      </c>
      <c r="G25" t="s">
        <v>5010</v>
      </c>
      <c r="I25">
        <v>0.43923060315177331</v>
      </c>
      <c r="J25">
        <f t="shared" si="6"/>
        <v>10</v>
      </c>
      <c r="K25">
        <v>1</v>
      </c>
      <c r="L25">
        <v>2019</v>
      </c>
      <c r="M25">
        <f t="shared" si="4"/>
        <v>11</v>
      </c>
      <c r="N25" t="str">
        <f t="shared" si="5"/>
        <v>For Sep</v>
      </c>
    </row>
    <row r="26" spans="1:14">
      <c r="A26" s="14" t="str">
        <f t="shared" si="0"/>
        <v>INSERT `leaf_db`.`Payment` ( `SupplierID`,`StatementDate`,`DueDate`,`Amount`,`Status`,`Comments` ) VALUE ("20000009","2019/9/01","2019/10/01","28787.92","Paid","For Aug");</v>
      </c>
      <c r="B26" s="5">
        <v>20000009</v>
      </c>
      <c r="C26" t="str">
        <f t="shared" si="1"/>
        <v>2019/9/01</v>
      </c>
      <c r="D26" t="str">
        <f t="shared" si="2"/>
        <v>2019/10/01</v>
      </c>
      <c r="E26" s="9">
        <v>28787.919999999998</v>
      </c>
      <c r="F26" t="str">
        <f t="shared" si="3"/>
        <v>Paid</v>
      </c>
      <c r="G26" t="s">
        <v>5011</v>
      </c>
      <c r="I26">
        <v>0.75078088059241477</v>
      </c>
      <c r="J26">
        <f t="shared" si="6"/>
        <v>9</v>
      </c>
      <c r="K26">
        <v>1</v>
      </c>
      <c r="L26">
        <v>2019</v>
      </c>
      <c r="M26">
        <f t="shared" si="4"/>
        <v>10</v>
      </c>
      <c r="N26" t="str">
        <f t="shared" si="5"/>
        <v>For Aug</v>
      </c>
    </row>
    <row r="27" spans="1:14">
      <c r="A27" s="14" t="str">
        <f t="shared" si="0"/>
        <v>INSERT `leaf_db`.`Payment` ( `SupplierID`,`StatementDate`,`DueDate`,`Amount`,`Status`,`Comments` ) VALUE ("20000009","2019/8/01","2019/9/01","87806.88","Paid","For Jul");</v>
      </c>
      <c r="B27" s="5">
        <v>20000009</v>
      </c>
      <c r="C27" t="str">
        <f t="shared" si="1"/>
        <v>2019/8/01</v>
      </c>
      <c r="D27" t="str">
        <f t="shared" si="2"/>
        <v>2019/9/01</v>
      </c>
      <c r="E27" s="9">
        <v>87806.88</v>
      </c>
      <c r="F27" t="str">
        <f t="shared" si="3"/>
        <v>Paid</v>
      </c>
      <c r="G27" t="s">
        <v>5012</v>
      </c>
      <c r="I27">
        <v>0.32983506663606166</v>
      </c>
      <c r="J27">
        <f t="shared" si="6"/>
        <v>8</v>
      </c>
      <c r="K27">
        <v>1</v>
      </c>
      <c r="L27">
        <v>2019</v>
      </c>
      <c r="M27">
        <f t="shared" si="4"/>
        <v>9</v>
      </c>
      <c r="N27" t="str">
        <f t="shared" si="5"/>
        <v>For Jul</v>
      </c>
    </row>
    <row r="28" spans="1:14">
      <c r="A28" s="14" t="str">
        <f t="shared" si="0"/>
        <v>INSERT `leaf_db`.`Payment` ( `SupplierID`,`StatementDate`,`DueDate`,`Amount`,`Status`,`Comments` ) VALUE ("20000009","2019/7/01","2019/8/01","158442.05","Issued","For Jun");</v>
      </c>
      <c r="B28" s="5">
        <v>20000009</v>
      </c>
      <c r="C28" t="str">
        <f t="shared" si="1"/>
        <v>2019/7/01</v>
      </c>
      <c r="D28" t="str">
        <f t="shared" si="2"/>
        <v>2019/8/01</v>
      </c>
      <c r="E28" s="9">
        <v>158442.04999999999</v>
      </c>
      <c r="F28" t="str">
        <f t="shared" si="3"/>
        <v>Issued</v>
      </c>
      <c r="G28" t="s">
        <v>5013</v>
      </c>
      <c r="I28">
        <v>8.3344052617643105E-2</v>
      </c>
      <c r="J28">
        <f t="shared" si="6"/>
        <v>7</v>
      </c>
      <c r="K28">
        <v>1</v>
      </c>
      <c r="L28">
        <v>2019</v>
      </c>
      <c r="M28">
        <f t="shared" si="4"/>
        <v>8</v>
      </c>
      <c r="N28" t="str">
        <f t="shared" si="5"/>
        <v>For Jun</v>
      </c>
    </row>
    <row r="29" spans="1:14">
      <c r="A29" s="14" t="str">
        <f t="shared" si="0"/>
        <v>INSERT `leaf_db`.`Payment` ( `SupplierID`,`StatementDate`,`DueDate`,`Amount`,`Status`,`Comments` ) VALUE ("20000010","2019/11/01","2019/12/01","30217.91","Paid","For Oct");</v>
      </c>
      <c r="B29" s="5">
        <v>20000010</v>
      </c>
      <c r="C29" t="str">
        <f t="shared" si="1"/>
        <v>2019/11/01</v>
      </c>
      <c r="D29" t="str">
        <f t="shared" si="2"/>
        <v>2019/12/01</v>
      </c>
      <c r="E29" s="9">
        <v>30217.91</v>
      </c>
      <c r="F29" t="str">
        <f t="shared" si="3"/>
        <v>Paid</v>
      </c>
      <c r="G29" t="s">
        <v>5009</v>
      </c>
      <c r="I29">
        <v>0.53792465626677888</v>
      </c>
      <c r="J29">
        <f t="shared" si="6"/>
        <v>11</v>
      </c>
      <c r="K29">
        <v>1</v>
      </c>
      <c r="L29">
        <v>2019</v>
      </c>
      <c r="M29">
        <f t="shared" si="4"/>
        <v>12</v>
      </c>
      <c r="N29" t="str">
        <f t="shared" si="5"/>
        <v>For Oct</v>
      </c>
    </row>
    <row r="30" spans="1:14">
      <c r="A30" s="14" t="str">
        <f t="shared" si="0"/>
        <v>INSERT `leaf_db`.`Payment` ( `SupplierID`,`StatementDate`,`DueDate`,`Amount`,`Status`,`Comments` ) VALUE ("20000010","2019/10/01","2019/11/01","104759.38","Issued","For Sep");</v>
      </c>
      <c r="B30" s="5">
        <v>20000010</v>
      </c>
      <c r="C30" t="str">
        <f t="shared" si="1"/>
        <v>2019/10/01</v>
      </c>
      <c r="D30" t="str">
        <f t="shared" si="2"/>
        <v>2019/11/01</v>
      </c>
      <c r="E30" s="9">
        <v>104759.38</v>
      </c>
      <c r="F30" t="str">
        <f t="shared" si="3"/>
        <v>Issued</v>
      </c>
      <c r="G30" t="s">
        <v>5010</v>
      </c>
      <c r="I30">
        <v>5.1111154863353714E-2</v>
      </c>
      <c r="J30">
        <f t="shared" si="6"/>
        <v>10</v>
      </c>
      <c r="K30">
        <v>1</v>
      </c>
      <c r="L30">
        <v>2019</v>
      </c>
      <c r="M30">
        <f t="shared" si="4"/>
        <v>11</v>
      </c>
      <c r="N30" t="str">
        <f t="shared" si="5"/>
        <v>For Sep</v>
      </c>
    </row>
    <row r="31" spans="1:14">
      <c r="A31" s="14" t="str">
        <f t="shared" si="0"/>
        <v>INSERT `leaf_db`.`Payment` ( `SupplierID`,`StatementDate`,`DueDate`,`Amount`,`Status`,`Comments` ) VALUE ("20000010","2019/9/01","2019/10/01","88569.15","Paid","For Aug");</v>
      </c>
      <c r="B31" s="5">
        <v>20000010</v>
      </c>
      <c r="C31" t="str">
        <f t="shared" si="1"/>
        <v>2019/9/01</v>
      </c>
      <c r="D31" t="str">
        <f t="shared" si="2"/>
        <v>2019/10/01</v>
      </c>
      <c r="E31" s="9">
        <v>88569.15</v>
      </c>
      <c r="F31" t="str">
        <f t="shared" si="3"/>
        <v>Paid</v>
      </c>
      <c r="G31" t="s">
        <v>5011</v>
      </c>
      <c r="I31">
        <v>0.46747695144495804</v>
      </c>
      <c r="J31">
        <f t="shared" si="6"/>
        <v>9</v>
      </c>
      <c r="K31">
        <v>1</v>
      </c>
      <c r="L31">
        <v>2019</v>
      </c>
      <c r="M31">
        <f t="shared" si="4"/>
        <v>10</v>
      </c>
      <c r="N31" t="str">
        <f t="shared" si="5"/>
        <v>For Aug</v>
      </c>
    </row>
    <row r="32" spans="1:14">
      <c r="A32" s="14" t="str">
        <f t="shared" si="0"/>
        <v>INSERT `leaf_db`.`Payment` ( `SupplierID`,`StatementDate`,`DueDate`,`Amount`,`Status`,`Comments` ) VALUE ("20000010","2019/8/01","2019/9/01","134250.3","Paid","For Jul");</v>
      </c>
      <c r="B32" s="5">
        <v>20000010</v>
      </c>
      <c r="C32" t="str">
        <f t="shared" si="1"/>
        <v>2019/8/01</v>
      </c>
      <c r="D32" t="str">
        <f t="shared" si="2"/>
        <v>2019/9/01</v>
      </c>
      <c r="E32" s="9">
        <v>134250.29999999999</v>
      </c>
      <c r="F32" t="str">
        <f t="shared" si="3"/>
        <v>Paid</v>
      </c>
      <c r="G32" t="s">
        <v>5012</v>
      </c>
      <c r="I32">
        <v>0.3965196509229485</v>
      </c>
      <c r="J32">
        <f t="shared" si="6"/>
        <v>8</v>
      </c>
      <c r="K32">
        <v>1</v>
      </c>
      <c r="L32">
        <v>2019</v>
      </c>
      <c r="M32">
        <f t="shared" si="4"/>
        <v>9</v>
      </c>
      <c r="N32" t="str">
        <f t="shared" si="5"/>
        <v>For Jul</v>
      </c>
    </row>
    <row r="33" spans="1:14">
      <c r="A33" s="14" t="str">
        <f t="shared" si="0"/>
        <v>INSERT `leaf_db`.`Payment` ( `SupplierID`,`StatementDate`,`DueDate`,`Amount`,`Status`,`Comments` ) VALUE ("20000011","2019/11/01","2019/12/01","103469.81","Paid","For Oct");</v>
      </c>
      <c r="B33" s="5">
        <v>20000011</v>
      </c>
      <c r="C33" t="str">
        <f t="shared" si="1"/>
        <v>2019/11/01</v>
      </c>
      <c r="D33" t="str">
        <f t="shared" si="2"/>
        <v>2019/12/01</v>
      </c>
      <c r="E33" s="9">
        <v>103469.81</v>
      </c>
      <c r="F33" t="str">
        <f t="shared" si="3"/>
        <v>Paid</v>
      </c>
      <c r="G33" t="s">
        <v>5009</v>
      </c>
      <c r="I33">
        <v>0.94105468278697346</v>
      </c>
      <c r="J33">
        <f t="shared" si="6"/>
        <v>11</v>
      </c>
      <c r="K33">
        <v>1</v>
      </c>
      <c r="L33">
        <v>2019</v>
      </c>
      <c r="M33">
        <f t="shared" si="4"/>
        <v>12</v>
      </c>
      <c r="N33" t="str">
        <f t="shared" si="5"/>
        <v>For Oct</v>
      </c>
    </row>
    <row r="34" spans="1:14">
      <c r="A34" s="14" t="str">
        <f t="shared" si="0"/>
        <v>INSERT `leaf_db`.`Payment` ( `SupplierID`,`StatementDate`,`DueDate`,`Amount`,`Status`,`Comments` ) VALUE ("20000011","2019/10/01","2019/11/01","114474.04","Issued","For Sep");</v>
      </c>
      <c r="B34" s="5">
        <v>20000011</v>
      </c>
      <c r="C34" t="str">
        <f t="shared" si="1"/>
        <v>2019/10/01</v>
      </c>
      <c r="D34" t="str">
        <f t="shared" si="2"/>
        <v>2019/11/01</v>
      </c>
      <c r="E34" s="9">
        <v>114474.04</v>
      </c>
      <c r="F34" t="str">
        <f t="shared" si="3"/>
        <v>Issued</v>
      </c>
      <c r="G34" t="s">
        <v>5010</v>
      </c>
      <c r="I34">
        <v>0.28400037901145614</v>
      </c>
      <c r="J34">
        <f t="shared" si="6"/>
        <v>10</v>
      </c>
      <c r="K34">
        <v>1</v>
      </c>
      <c r="L34">
        <v>2019</v>
      </c>
      <c r="M34">
        <f t="shared" si="4"/>
        <v>11</v>
      </c>
      <c r="N34" t="str">
        <f t="shared" si="5"/>
        <v>For Sep</v>
      </c>
    </row>
    <row r="35" spans="1:14">
      <c r="A35" s="14" t="str">
        <f t="shared" si="0"/>
        <v>INSERT `leaf_db`.`Payment` ( `SupplierID`,`StatementDate`,`DueDate`,`Amount`,`Status`,`Comments` ) VALUE ("20000011","2019/9/01","2019/10/01","137538.79","Issued","For Aug");</v>
      </c>
      <c r="B35" s="5">
        <v>20000011</v>
      </c>
      <c r="C35" t="str">
        <f t="shared" si="1"/>
        <v>2019/9/01</v>
      </c>
      <c r="D35" t="str">
        <f t="shared" si="2"/>
        <v>2019/10/01</v>
      </c>
      <c r="E35" s="9">
        <v>137538.79</v>
      </c>
      <c r="F35" t="str">
        <f t="shared" si="3"/>
        <v>Issued</v>
      </c>
      <c r="G35" t="s">
        <v>5011</v>
      </c>
      <c r="I35">
        <v>0.2155802757313362</v>
      </c>
      <c r="J35">
        <f t="shared" si="6"/>
        <v>9</v>
      </c>
      <c r="K35">
        <v>1</v>
      </c>
      <c r="L35">
        <v>2019</v>
      </c>
      <c r="M35">
        <f t="shared" si="4"/>
        <v>10</v>
      </c>
      <c r="N35" t="str">
        <f t="shared" si="5"/>
        <v>For Aug</v>
      </c>
    </row>
    <row r="36" spans="1:14">
      <c r="A36" s="14" t="str">
        <f t="shared" si="0"/>
        <v>INSERT `leaf_db`.`Payment` ( `SupplierID`,`StatementDate`,`DueDate`,`Amount`,`Status`,`Comments` ) VALUE ("20000012","2019/11/01","2019/12/01","179600.21","Issued","For Oct");</v>
      </c>
      <c r="B36" s="5">
        <v>20000012</v>
      </c>
      <c r="C36" t="str">
        <f t="shared" si="1"/>
        <v>2019/11/01</v>
      </c>
      <c r="D36" t="str">
        <f t="shared" si="2"/>
        <v>2019/12/01</v>
      </c>
      <c r="E36" s="9">
        <v>179600.21</v>
      </c>
      <c r="F36" t="str">
        <f t="shared" si="3"/>
        <v>Issued</v>
      </c>
      <c r="G36" t="s">
        <v>5009</v>
      </c>
      <c r="I36">
        <v>8.5170377000482134E-2</v>
      </c>
      <c r="J36">
        <f t="shared" si="6"/>
        <v>11</v>
      </c>
      <c r="K36">
        <v>1</v>
      </c>
      <c r="L36">
        <v>2019</v>
      </c>
      <c r="M36">
        <f t="shared" si="4"/>
        <v>12</v>
      </c>
      <c r="N36" t="str">
        <f t="shared" si="5"/>
        <v>For Oct</v>
      </c>
    </row>
    <row r="37" spans="1:14">
      <c r="A37" s="14" t="str">
        <f t="shared" si="0"/>
        <v>INSERT `leaf_db`.`Payment` ( `SupplierID`,`StatementDate`,`DueDate`,`Amount`,`Status`,`Comments` ) VALUE ("20000012","2019/10/01","2019/11/01","81910.23","Paid","For Sep");</v>
      </c>
      <c r="B37" s="5">
        <v>20000012</v>
      </c>
      <c r="C37" t="str">
        <f t="shared" si="1"/>
        <v>2019/10/01</v>
      </c>
      <c r="D37" t="str">
        <f t="shared" si="2"/>
        <v>2019/11/01</v>
      </c>
      <c r="E37" s="9">
        <v>81910.23</v>
      </c>
      <c r="F37" t="str">
        <f t="shared" si="3"/>
        <v>Paid</v>
      </c>
      <c r="G37" t="s">
        <v>5010</v>
      </c>
      <c r="I37">
        <v>0.85042616088799805</v>
      </c>
      <c r="J37">
        <f t="shared" si="6"/>
        <v>10</v>
      </c>
      <c r="K37">
        <v>1</v>
      </c>
      <c r="L37">
        <v>2019</v>
      </c>
      <c r="M37">
        <f t="shared" si="4"/>
        <v>11</v>
      </c>
      <c r="N37" t="str">
        <f t="shared" si="5"/>
        <v>For Sep</v>
      </c>
    </row>
    <row r="38" spans="1:14">
      <c r="A38" s="14" t="str">
        <f t="shared" si="0"/>
        <v>INSERT `leaf_db`.`Payment` ( `SupplierID`,`StatementDate`,`DueDate`,`Amount`,`Status`,`Comments` ) VALUE ("20000012","2019/9/01","2019/10/01","118514.82","Paid","For Aug");</v>
      </c>
      <c r="B38" s="5">
        <v>20000012</v>
      </c>
      <c r="C38" t="str">
        <f t="shared" si="1"/>
        <v>2019/9/01</v>
      </c>
      <c r="D38" t="str">
        <f t="shared" si="2"/>
        <v>2019/10/01</v>
      </c>
      <c r="E38" s="9">
        <v>118514.82</v>
      </c>
      <c r="F38" t="str">
        <f t="shared" si="3"/>
        <v>Paid</v>
      </c>
      <c r="G38" t="s">
        <v>5011</v>
      </c>
      <c r="I38">
        <v>0.76119685389644631</v>
      </c>
      <c r="J38">
        <f t="shared" si="6"/>
        <v>9</v>
      </c>
      <c r="K38">
        <v>1</v>
      </c>
      <c r="L38">
        <v>2019</v>
      </c>
      <c r="M38">
        <f t="shared" si="4"/>
        <v>10</v>
      </c>
      <c r="N38" t="str">
        <f t="shared" si="5"/>
        <v>For Aug</v>
      </c>
    </row>
    <row r="39" spans="1:14">
      <c r="A39" s="14" t="str">
        <f t="shared" si="0"/>
        <v>INSERT `leaf_db`.`Payment` ( `SupplierID`,`StatementDate`,`DueDate`,`Amount`,`Status`,`Comments` ) VALUE ("20000012","2019/8/01","2019/9/01","164366.36","Issued","For Jul");</v>
      </c>
      <c r="B39" s="5">
        <v>20000012</v>
      </c>
      <c r="C39" t="str">
        <f t="shared" si="1"/>
        <v>2019/8/01</v>
      </c>
      <c r="D39" t="str">
        <f t="shared" si="2"/>
        <v>2019/9/01</v>
      </c>
      <c r="E39" s="9">
        <v>164366.35999999999</v>
      </c>
      <c r="F39" t="str">
        <f t="shared" si="3"/>
        <v>Issued</v>
      </c>
      <c r="G39" t="s">
        <v>5012</v>
      </c>
      <c r="I39">
        <v>0.27271587871748681</v>
      </c>
      <c r="J39">
        <f t="shared" si="6"/>
        <v>8</v>
      </c>
      <c r="K39">
        <v>1</v>
      </c>
      <c r="L39">
        <v>2019</v>
      </c>
      <c r="M39">
        <f t="shared" si="4"/>
        <v>9</v>
      </c>
      <c r="N39" t="str">
        <f t="shared" si="5"/>
        <v>For Jul</v>
      </c>
    </row>
    <row r="40" spans="1:14">
      <c r="A40" s="14" t="str">
        <f t="shared" si="0"/>
        <v>INSERT `leaf_db`.`Payment` ( `SupplierID`,`StatementDate`,`DueDate`,`Amount`,`Status`,`Comments` ) VALUE ("20000012","2019/7/01","2019/8/01","182748.69","Issued","For Jun");</v>
      </c>
      <c r="B40" s="5">
        <v>20000012</v>
      </c>
      <c r="C40" t="str">
        <f t="shared" si="1"/>
        <v>2019/7/01</v>
      </c>
      <c r="D40" t="str">
        <f t="shared" si="2"/>
        <v>2019/8/01</v>
      </c>
      <c r="E40" s="9">
        <v>182748.69</v>
      </c>
      <c r="F40" t="str">
        <f t="shared" si="3"/>
        <v>Issued</v>
      </c>
      <c r="G40" t="s">
        <v>5013</v>
      </c>
      <c r="I40">
        <v>0.10130059969431127</v>
      </c>
      <c r="J40">
        <f t="shared" si="6"/>
        <v>7</v>
      </c>
      <c r="K40">
        <v>1</v>
      </c>
      <c r="L40">
        <v>2019</v>
      </c>
      <c r="M40">
        <f t="shared" si="4"/>
        <v>8</v>
      </c>
      <c r="N40" t="str">
        <f t="shared" si="5"/>
        <v>For Jun</v>
      </c>
    </row>
    <row r="41" spans="1:14">
      <c r="A41" s="14" t="str">
        <f t="shared" si="0"/>
        <v>INSERT `leaf_db`.`Payment` ( `SupplierID`,`StatementDate`,`DueDate`,`Amount`,`Status`,`Comments` ) VALUE ("20000013","2019/11/01","2019/12/01","7888.2","Paid","For Oct");</v>
      </c>
      <c r="B41" s="5">
        <v>20000013</v>
      </c>
      <c r="C41" t="str">
        <f t="shared" si="1"/>
        <v>2019/11/01</v>
      </c>
      <c r="D41" t="str">
        <f t="shared" si="2"/>
        <v>2019/12/01</v>
      </c>
      <c r="E41" s="9">
        <v>7888.2</v>
      </c>
      <c r="F41" t="str">
        <f t="shared" si="3"/>
        <v>Paid</v>
      </c>
      <c r="G41" t="s">
        <v>5009</v>
      </c>
      <c r="I41">
        <v>0.50111989061094631</v>
      </c>
      <c r="J41">
        <f t="shared" si="6"/>
        <v>11</v>
      </c>
      <c r="K41">
        <v>1</v>
      </c>
      <c r="L41">
        <v>2019</v>
      </c>
      <c r="M41">
        <f t="shared" si="4"/>
        <v>12</v>
      </c>
      <c r="N41" t="str">
        <f t="shared" si="5"/>
        <v>For Oct</v>
      </c>
    </row>
    <row r="42" spans="1:14">
      <c r="A42" s="14" t="str">
        <f t="shared" si="0"/>
        <v>INSERT `leaf_db`.`Payment` ( `SupplierID`,`StatementDate`,`DueDate`,`Amount`,`Status`,`Comments` ) VALUE ("20000014","2019/11/01","2019/12/01","7046.72","Delayed","For Oct");</v>
      </c>
      <c r="B42" s="5">
        <v>20000014</v>
      </c>
      <c r="C42" t="str">
        <f t="shared" si="1"/>
        <v>2019/11/01</v>
      </c>
      <c r="D42" t="str">
        <f t="shared" si="2"/>
        <v>2019/12/01</v>
      </c>
      <c r="E42" s="9">
        <v>7046.72</v>
      </c>
      <c r="F42" t="str">
        <f t="shared" si="3"/>
        <v>Delayed</v>
      </c>
      <c r="G42" t="s">
        <v>5009</v>
      </c>
      <c r="I42">
        <v>0.99259734786953469</v>
      </c>
      <c r="J42">
        <f t="shared" si="6"/>
        <v>11</v>
      </c>
      <c r="K42">
        <v>1</v>
      </c>
      <c r="L42">
        <v>2019</v>
      </c>
      <c r="M42">
        <f t="shared" si="4"/>
        <v>12</v>
      </c>
      <c r="N42" t="str">
        <f t="shared" si="5"/>
        <v>For Oct</v>
      </c>
    </row>
    <row r="43" spans="1:14">
      <c r="A43" s="14" t="str">
        <f t="shared" si="0"/>
        <v>INSERT `leaf_db`.`Payment` ( `SupplierID`,`StatementDate`,`DueDate`,`Amount`,`Status`,`Comments` ) VALUE ("20000014","2019/10/01","2019/11/01","55815.82","Paid","For Sep");</v>
      </c>
      <c r="B43" s="5">
        <v>20000014</v>
      </c>
      <c r="C43" t="str">
        <f t="shared" si="1"/>
        <v>2019/10/01</v>
      </c>
      <c r="D43" t="str">
        <f t="shared" si="2"/>
        <v>2019/11/01</v>
      </c>
      <c r="E43" s="9">
        <v>55815.82</v>
      </c>
      <c r="F43" t="str">
        <f t="shared" si="3"/>
        <v>Paid</v>
      </c>
      <c r="G43" t="s">
        <v>5010</v>
      </c>
      <c r="I43">
        <v>0.42095871514166261</v>
      </c>
      <c r="J43">
        <f t="shared" si="6"/>
        <v>10</v>
      </c>
      <c r="K43">
        <v>1</v>
      </c>
      <c r="L43">
        <v>2019</v>
      </c>
      <c r="M43">
        <f t="shared" si="4"/>
        <v>11</v>
      </c>
      <c r="N43" t="str">
        <f t="shared" si="5"/>
        <v>For Sep</v>
      </c>
    </row>
    <row r="44" spans="1:14">
      <c r="A44" s="14" t="str">
        <f t="shared" si="0"/>
        <v>INSERT `leaf_db`.`Payment` ( `SupplierID`,`StatementDate`,`DueDate`,`Amount`,`Status`,`Comments` ) VALUE ("20000014","2019/9/01","2019/10/01","76352.27","Issued","For Aug");</v>
      </c>
      <c r="B44" s="5">
        <v>20000014</v>
      </c>
      <c r="C44" t="str">
        <f t="shared" si="1"/>
        <v>2019/9/01</v>
      </c>
      <c r="D44" t="str">
        <f t="shared" si="2"/>
        <v>2019/10/01</v>
      </c>
      <c r="E44" s="9">
        <v>76352.27</v>
      </c>
      <c r="F44" t="str">
        <f t="shared" si="3"/>
        <v>Issued</v>
      </c>
      <c r="G44" t="s">
        <v>5011</v>
      </c>
      <c r="I44">
        <v>0.19181541207154074</v>
      </c>
      <c r="J44">
        <f t="shared" si="6"/>
        <v>9</v>
      </c>
      <c r="K44">
        <v>1</v>
      </c>
      <c r="L44">
        <v>2019</v>
      </c>
      <c r="M44">
        <f t="shared" si="4"/>
        <v>10</v>
      </c>
      <c r="N44" t="str">
        <f t="shared" si="5"/>
        <v>For Aug</v>
      </c>
    </row>
    <row r="45" spans="1:14">
      <c r="A45" s="14" t="str">
        <f t="shared" si="0"/>
        <v>INSERT `leaf_db`.`Payment` ( `SupplierID`,`StatementDate`,`DueDate`,`Amount`,`Status`,`Comments` ) VALUE ("20000015","2019/11/01","2019/12/01","96649.77","Paid","For Oct");</v>
      </c>
      <c r="B45" s="5">
        <v>20000015</v>
      </c>
      <c r="C45" t="str">
        <f t="shared" si="1"/>
        <v>2019/11/01</v>
      </c>
      <c r="D45" t="str">
        <f t="shared" si="2"/>
        <v>2019/12/01</v>
      </c>
      <c r="E45" s="9">
        <v>96649.77</v>
      </c>
      <c r="F45" t="str">
        <f t="shared" si="3"/>
        <v>Paid</v>
      </c>
      <c r="G45" t="s">
        <v>5009</v>
      </c>
      <c r="I45">
        <v>0.84717668158387061</v>
      </c>
      <c r="J45">
        <f t="shared" si="6"/>
        <v>11</v>
      </c>
      <c r="K45">
        <v>1</v>
      </c>
      <c r="L45">
        <v>2019</v>
      </c>
      <c r="M45">
        <f t="shared" si="4"/>
        <v>12</v>
      </c>
      <c r="N45" t="str">
        <f t="shared" si="5"/>
        <v>For Oct</v>
      </c>
    </row>
    <row r="46" spans="1:14">
      <c r="A46" s="14" t="str">
        <f t="shared" si="0"/>
        <v>INSERT `leaf_db`.`Payment` ( `SupplierID`,`StatementDate`,`DueDate`,`Amount`,`Status`,`Comments` ) VALUE ("20000015","2019/10/01","2019/11/01","92915.14","Issued","For Sep");</v>
      </c>
      <c r="B46" s="5">
        <v>20000015</v>
      </c>
      <c r="C46" t="str">
        <f t="shared" si="1"/>
        <v>2019/10/01</v>
      </c>
      <c r="D46" t="str">
        <f t="shared" si="2"/>
        <v>2019/11/01</v>
      </c>
      <c r="E46" s="9">
        <v>92915.14</v>
      </c>
      <c r="F46" t="str">
        <f t="shared" si="3"/>
        <v>Issued</v>
      </c>
      <c r="G46" t="s">
        <v>5010</v>
      </c>
      <c r="I46">
        <v>4.8678106037700064E-2</v>
      </c>
      <c r="J46">
        <f t="shared" si="6"/>
        <v>10</v>
      </c>
      <c r="K46">
        <v>1</v>
      </c>
      <c r="L46">
        <v>2019</v>
      </c>
      <c r="M46">
        <f t="shared" si="4"/>
        <v>11</v>
      </c>
      <c r="N46" t="str">
        <f t="shared" si="5"/>
        <v>For Sep</v>
      </c>
    </row>
    <row r="47" spans="1:14">
      <c r="A47" s="14" t="str">
        <f t="shared" si="0"/>
        <v>INSERT `leaf_db`.`Payment` ( `SupplierID`,`StatementDate`,`DueDate`,`Amount`,`Status`,`Comments` ) VALUE ("20000016","2019/11/01","2019/12/01","74556.73","Paid","For Oct");</v>
      </c>
      <c r="B47" s="5">
        <v>20000016</v>
      </c>
      <c r="C47" t="str">
        <f t="shared" si="1"/>
        <v>2019/11/01</v>
      </c>
      <c r="D47" t="str">
        <f t="shared" si="2"/>
        <v>2019/12/01</v>
      </c>
      <c r="E47" s="9">
        <v>74556.73</v>
      </c>
      <c r="F47" t="str">
        <f t="shared" si="3"/>
        <v>Paid</v>
      </c>
      <c r="G47" t="s">
        <v>5009</v>
      </c>
      <c r="I47">
        <v>0.65941856807206389</v>
      </c>
      <c r="J47">
        <f t="shared" si="6"/>
        <v>11</v>
      </c>
      <c r="K47">
        <v>1</v>
      </c>
      <c r="L47">
        <v>2019</v>
      </c>
      <c r="M47">
        <f t="shared" si="4"/>
        <v>12</v>
      </c>
      <c r="N47" t="str">
        <f t="shared" si="5"/>
        <v>For Oct</v>
      </c>
    </row>
    <row r="48" spans="1:14">
      <c r="A48" s="14" t="str">
        <f t="shared" si="0"/>
        <v>INSERT `leaf_db`.`Payment` ( `SupplierID`,`StatementDate`,`DueDate`,`Amount`,`Status`,`Comments` ) VALUE ("20000016","2019/10/01","2019/11/01","102128.96","Issued","For Sep");</v>
      </c>
      <c r="B48" s="5">
        <v>20000016</v>
      </c>
      <c r="C48" t="str">
        <f t="shared" si="1"/>
        <v>2019/10/01</v>
      </c>
      <c r="D48" t="str">
        <f t="shared" si="2"/>
        <v>2019/11/01</v>
      </c>
      <c r="E48" s="9">
        <v>102128.96000000001</v>
      </c>
      <c r="F48" t="str">
        <f t="shared" si="3"/>
        <v>Issued</v>
      </c>
      <c r="G48" t="s">
        <v>5010</v>
      </c>
      <c r="I48">
        <v>0.28318838047416628</v>
      </c>
      <c r="J48">
        <f t="shared" si="6"/>
        <v>10</v>
      </c>
      <c r="K48">
        <v>1</v>
      </c>
      <c r="L48">
        <v>2019</v>
      </c>
      <c r="M48">
        <f t="shared" si="4"/>
        <v>11</v>
      </c>
      <c r="N48" t="str">
        <f t="shared" si="5"/>
        <v>For Sep</v>
      </c>
    </row>
    <row r="49" spans="1:14">
      <c r="A49" s="14" t="str">
        <f t="shared" si="0"/>
        <v>INSERT `leaf_db`.`Payment` ( `SupplierID`,`StatementDate`,`DueDate`,`Amount`,`Status`,`Comments` ) VALUE ("20000016","2019/9/01","2019/10/01","95245.65","Paid","For Aug");</v>
      </c>
      <c r="B49" s="5">
        <v>20000016</v>
      </c>
      <c r="C49" t="str">
        <f t="shared" si="1"/>
        <v>2019/9/01</v>
      </c>
      <c r="D49" t="str">
        <f t="shared" si="2"/>
        <v>2019/10/01</v>
      </c>
      <c r="E49" s="9">
        <v>95245.65</v>
      </c>
      <c r="F49" t="str">
        <f t="shared" si="3"/>
        <v>Paid</v>
      </c>
      <c r="G49" t="s">
        <v>5011</v>
      </c>
      <c r="I49">
        <v>0.97719395851686797</v>
      </c>
      <c r="J49">
        <f t="shared" si="6"/>
        <v>9</v>
      </c>
      <c r="K49">
        <v>1</v>
      </c>
      <c r="L49">
        <v>2019</v>
      </c>
      <c r="M49">
        <f t="shared" si="4"/>
        <v>10</v>
      </c>
      <c r="N49" t="str">
        <f t="shared" si="5"/>
        <v>For Aug</v>
      </c>
    </row>
    <row r="50" spans="1:14">
      <c r="A50" s="14" t="str">
        <f t="shared" si="0"/>
        <v>INSERT `leaf_db`.`Payment` ( `SupplierID`,`StatementDate`,`DueDate`,`Amount`,`Status`,`Comments` ) VALUE ("20000016","2019/8/01","2019/9/01","26661.96","Paid","For Jul");</v>
      </c>
      <c r="B50" s="5">
        <v>20000016</v>
      </c>
      <c r="C50" t="str">
        <f t="shared" si="1"/>
        <v>2019/8/01</v>
      </c>
      <c r="D50" t="str">
        <f t="shared" si="2"/>
        <v>2019/9/01</v>
      </c>
      <c r="E50" s="9">
        <v>26661.96</v>
      </c>
      <c r="F50" t="str">
        <f t="shared" si="3"/>
        <v>Paid</v>
      </c>
      <c r="G50" t="s">
        <v>5012</v>
      </c>
      <c r="I50">
        <v>0.96625625072676635</v>
      </c>
      <c r="J50">
        <f t="shared" si="6"/>
        <v>8</v>
      </c>
      <c r="K50">
        <v>1</v>
      </c>
      <c r="L50">
        <v>2019</v>
      </c>
      <c r="M50">
        <f t="shared" si="4"/>
        <v>9</v>
      </c>
      <c r="N50" t="str">
        <f t="shared" si="5"/>
        <v>For Jul</v>
      </c>
    </row>
    <row r="51" spans="1:14">
      <c r="A51" s="14" t="str">
        <f t="shared" si="0"/>
        <v>INSERT `leaf_db`.`Payment` ( `SupplierID`,`StatementDate`,`DueDate`,`Amount`,`Status`,`Comments` ) VALUE ("20000016","2019/7/01","2019/8/01","73753.11","Issued","For Jun");</v>
      </c>
      <c r="B51" s="5">
        <v>20000016</v>
      </c>
      <c r="C51" t="str">
        <f t="shared" si="1"/>
        <v>2019/7/01</v>
      </c>
      <c r="D51" t="str">
        <f t="shared" si="2"/>
        <v>2019/8/01</v>
      </c>
      <c r="E51" s="9">
        <v>73753.11</v>
      </c>
      <c r="F51" t="str">
        <f t="shared" si="3"/>
        <v>Issued</v>
      </c>
      <c r="G51" t="s">
        <v>5013</v>
      </c>
      <c r="I51">
        <v>0.22849091249828368</v>
      </c>
      <c r="J51">
        <f t="shared" si="6"/>
        <v>7</v>
      </c>
      <c r="K51">
        <v>1</v>
      </c>
      <c r="L51">
        <v>2019</v>
      </c>
      <c r="M51">
        <f t="shared" si="4"/>
        <v>8</v>
      </c>
      <c r="N51" t="str">
        <f t="shared" si="5"/>
        <v>For Jun</v>
      </c>
    </row>
    <row r="52" spans="1:14">
      <c r="A52" s="14" t="str">
        <f t="shared" si="0"/>
        <v>INSERT `leaf_db`.`Payment` ( `SupplierID`,`StatementDate`,`DueDate`,`Amount`,`Status`,`Comments` ) VALUE ("20000016","2019/6/01","2019/7/01","79807.52","Paid","For May");</v>
      </c>
      <c r="B52" s="5">
        <v>20000016</v>
      </c>
      <c r="C52" t="str">
        <f t="shared" si="1"/>
        <v>2019/6/01</v>
      </c>
      <c r="D52" t="str">
        <f t="shared" si="2"/>
        <v>2019/7/01</v>
      </c>
      <c r="E52" s="9">
        <v>79807.520000000004</v>
      </c>
      <c r="F52" t="str">
        <f t="shared" si="3"/>
        <v>Paid</v>
      </c>
      <c r="G52" t="s">
        <v>5014</v>
      </c>
      <c r="I52">
        <v>0.93510711330207885</v>
      </c>
      <c r="J52">
        <f t="shared" si="6"/>
        <v>6</v>
      </c>
      <c r="K52">
        <v>1</v>
      </c>
      <c r="L52">
        <v>2019</v>
      </c>
      <c r="M52">
        <f t="shared" si="4"/>
        <v>7</v>
      </c>
      <c r="N52" t="str">
        <f t="shared" si="5"/>
        <v>For May</v>
      </c>
    </row>
    <row r="53" spans="1:14">
      <c r="A53" s="14" t="str">
        <f t="shared" si="0"/>
        <v>INSERT `leaf_db`.`Payment` ( `SupplierID`,`StatementDate`,`DueDate`,`Amount`,`Status`,`Comments` ) VALUE ("20000017","2019/11/01","2019/12/01","170284.72","Issued","For Oct");</v>
      </c>
      <c r="B53">
        <v>20000017</v>
      </c>
      <c r="C53" t="str">
        <f t="shared" si="1"/>
        <v>2019/11/01</v>
      </c>
      <c r="D53" t="str">
        <f t="shared" si="2"/>
        <v>2019/12/01</v>
      </c>
      <c r="E53" s="9">
        <v>170284.72</v>
      </c>
      <c r="F53" t="str">
        <f t="shared" si="3"/>
        <v>Issued</v>
      </c>
      <c r="G53" t="s">
        <v>5009</v>
      </c>
      <c r="I53">
        <v>7.6872980047993145E-2</v>
      </c>
      <c r="J53">
        <f t="shared" si="6"/>
        <v>11</v>
      </c>
      <c r="K53">
        <v>1</v>
      </c>
      <c r="L53">
        <v>2019</v>
      </c>
      <c r="M53">
        <f t="shared" si="4"/>
        <v>12</v>
      </c>
      <c r="N53" t="str">
        <f t="shared" si="5"/>
        <v>For Oct</v>
      </c>
    </row>
    <row r="54" spans="1:14">
      <c r="A54" s="14" t="str">
        <f t="shared" si="0"/>
        <v>INSERT `leaf_db`.`Payment` ( `SupplierID`,`StatementDate`,`DueDate`,`Amount`,`Status`,`Comments` ) VALUE ("20000018","2019/11/01","2019/12/01","153017.42","Issued","For Oct");</v>
      </c>
      <c r="B54">
        <v>20000018</v>
      </c>
      <c r="C54" t="str">
        <f t="shared" si="1"/>
        <v>2019/11/01</v>
      </c>
      <c r="D54" t="str">
        <f t="shared" si="2"/>
        <v>2019/12/01</v>
      </c>
      <c r="E54" s="9">
        <v>153017.42000000001</v>
      </c>
      <c r="F54" t="str">
        <f t="shared" si="3"/>
        <v>Issued</v>
      </c>
      <c r="G54" t="s">
        <v>5009</v>
      </c>
      <c r="I54">
        <v>4.763226450172886E-2</v>
      </c>
      <c r="J54">
        <f t="shared" si="6"/>
        <v>11</v>
      </c>
      <c r="K54">
        <v>1</v>
      </c>
      <c r="L54">
        <v>2019</v>
      </c>
      <c r="M54">
        <f t="shared" si="4"/>
        <v>12</v>
      </c>
      <c r="N54" t="str">
        <f t="shared" si="5"/>
        <v>For Oct</v>
      </c>
    </row>
    <row r="55" spans="1:14">
      <c r="A55" s="14" t="str">
        <f t="shared" si="0"/>
        <v>INSERT `leaf_db`.`Payment` ( `SupplierID`,`StatementDate`,`DueDate`,`Amount`,`Status`,`Comments` ) VALUE ("20000018","2019/10/01","2019/11/01","197563.26","Paid","For Sep");</v>
      </c>
      <c r="B55">
        <v>20000018</v>
      </c>
      <c r="C55" t="str">
        <f t="shared" si="1"/>
        <v>2019/10/01</v>
      </c>
      <c r="D55" t="str">
        <f t="shared" si="2"/>
        <v>2019/11/01</v>
      </c>
      <c r="E55" s="9">
        <v>197563.26</v>
      </c>
      <c r="F55" t="str">
        <f t="shared" si="3"/>
        <v>Paid</v>
      </c>
      <c r="G55" t="s">
        <v>5010</v>
      </c>
      <c r="I55">
        <v>0.91746595213944448</v>
      </c>
      <c r="J55">
        <f t="shared" si="6"/>
        <v>10</v>
      </c>
      <c r="K55">
        <v>1</v>
      </c>
      <c r="L55">
        <v>2019</v>
      </c>
      <c r="M55">
        <f t="shared" si="4"/>
        <v>11</v>
      </c>
      <c r="N55" t="str">
        <f t="shared" si="5"/>
        <v>For Sep</v>
      </c>
    </row>
    <row r="56" spans="1:14">
      <c r="A56" s="14" t="str">
        <f t="shared" si="0"/>
        <v>INSERT `leaf_db`.`Payment` ( `SupplierID`,`StatementDate`,`DueDate`,`Amount`,`Status`,`Comments` ) VALUE ("20000018","2019/9/01","2019/10/01","144870.82","Paid","For Aug");</v>
      </c>
      <c r="B56">
        <v>20000018</v>
      </c>
      <c r="C56" t="str">
        <f t="shared" si="1"/>
        <v>2019/9/01</v>
      </c>
      <c r="D56" t="str">
        <f t="shared" si="2"/>
        <v>2019/10/01</v>
      </c>
      <c r="E56" s="9">
        <v>144870.82</v>
      </c>
      <c r="F56" t="str">
        <f t="shared" si="3"/>
        <v>Paid</v>
      </c>
      <c r="G56" t="s">
        <v>5011</v>
      </c>
      <c r="I56">
        <v>0.304215832095176</v>
      </c>
      <c r="J56">
        <f t="shared" si="6"/>
        <v>9</v>
      </c>
      <c r="K56">
        <v>1</v>
      </c>
      <c r="L56">
        <v>2019</v>
      </c>
      <c r="M56">
        <f t="shared" si="4"/>
        <v>10</v>
      </c>
      <c r="N56" t="str">
        <f t="shared" si="5"/>
        <v>For Aug</v>
      </c>
    </row>
    <row r="57" spans="1:14">
      <c r="A57" s="14" t="str">
        <f t="shared" si="0"/>
        <v>INSERT `leaf_db`.`Payment` ( `SupplierID`,`StatementDate`,`DueDate`,`Amount`,`Status`,`Comments` ) VALUE ("20000018","2019/8/01","2019/9/01","57788.29","Issued","For Jul");</v>
      </c>
      <c r="B57">
        <v>20000018</v>
      </c>
      <c r="C57" t="str">
        <f t="shared" si="1"/>
        <v>2019/8/01</v>
      </c>
      <c r="D57" t="str">
        <f t="shared" si="2"/>
        <v>2019/9/01</v>
      </c>
      <c r="E57" s="9">
        <v>57788.29</v>
      </c>
      <c r="F57" t="str">
        <f t="shared" si="3"/>
        <v>Issued</v>
      </c>
      <c r="G57" t="s">
        <v>5012</v>
      </c>
      <c r="I57">
        <v>0.10472773338878028</v>
      </c>
      <c r="J57">
        <f t="shared" si="6"/>
        <v>8</v>
      </c>
      <c r="K57">
        <v>1</v>
      </c>
      <c r="L57">
        <v>2019</v>
      </c>
      <c r="M57">
        <f t="shared" si="4"/>
        <v>9</v>
      </c>
      <c r="N57" t="str">
        <f t="shared" si="5"/>
        <v>For Jul</v>
      </c>
    </row>
    <row r="58" spans="1:14">
      <c r="A58" s="14" t="str">
        <f t="shared" si="0"/>
        <v>INSERT `leaf_db`.`Payment` ( `SupplierID`,`StatementDate`,`DueDate`,`Amount`,`Status`,`Comments` ) VALUE ("20000018","2019/7/01","2019/8/01","188037.16","Paid","For Jun");</v>
      </c>
      <c r="B58">
        <v>20000018</v>
      </c>
      <c r="C58" t="str">
        <f t="shared" si="1"/>
        <v>2019/7/01</v>
      </c>
      <c r="D58" t="str">
        <f t="shared" si="2"/>
        <v>2019/8/01</v>
      </c>
      <c r="E58" s="9">
        <v>188037.16</v>
      </c>
      <c r="F58" t="str">
        <f t="shared" si="3"/>
        <v>Paid</v>
      </c>
      <c r="G58" t="s">
        <v>5013</v>
      </c>
      <c r="I58">
        <v>0.94418055650641175</v>
      </c>
      <c r="J58">
        <f t="shared" si="6"/>
        <v>7</v>
      </c>
      <c r="K58">
        <v>1</v>
      </c>
      <c r="L58">
        <v>2019</v>
      </c>
      <c r="M58">
        <f t="shared" si="4"/>
        <v>8</v>
      </c>
      <c r="N58" t="str">
        <f t="shared" si="5"/>
        <v>For Jun</v>
      </c>
    </row>
    <row r="59" spans="1:14">
      <c r="A59" s="14" t="str">
        <f t="shared" si="0"/>
        <v>INSERT `leaf_db`.`Payment` ( `SupplierID`,`StatementDate`,`DueDate`,`Amount`,`Status`,`Comments` ) VALUE ("20000018","2019/6/01","2019/7/01","89691.1","Paid","For May");</v>
      </c>
      <c r="B59">
        <v>20000018</v>
      </c>
      <c r="C59" t="str">
        <f t="shared" si="1"/>
        <v>2019/6/01</v>
      </c>
      <c r="D59" t="str">
        <f t="shared" si="2"/>
        <v>2019/7/01</v>
      </c>
      <c r="E59" s="9">
        <v>89691.1</v>
      </c>
      <c r="F59" t="str">
        <f t="shared" si="3"/>
        <v>Paid</v>
      </c>
      <c r="G59" t="s">
        <v>5014</v>
      </c>
      <c r="I59">
        <v>0.92018467274137439</v>
      </c>
      <c r="J59">
        <f t="shared" si="6"/>
        <v>6</v>
      </c>
      <c r="K59">
        <v>1</v>
      </c>
      <c r="L59">
        <v>2019</v>
      </c>
      <c r="M59">
        <f t="shared" si="4"/>
        <v>7</v>
      </c>
      <c r="N59" t="str">
        <f t="shared" si="5"/>
        <v>For May</v>
      </c>
    </row>
    <row r="60" spans="1:14">
      <c r="A60" s="14" t="str">
        <f t="shared" si="0"/>
        <v>INSERT `leaf_db`.`Payment` ( `SupplierID`,`StatementDate`,`DueDate`,`Amount`,`Status`,`Comments` ) VALUE ("20000019","2019/11/01","2019/12/01","107497.35","Paid","For Oct");</v>
      </c>
      <c r="B60">
        <v>20000019</v>
      </c>
      <c r="C60" t="str">
        <f t="shared" si="1"/>
        <v>2019/11/01</v>
      </c>
      <c r="D60" t="str">
        <f t="shared" si="2"/>
        <v>2019/12/01</v>
      </c>
      <c r="E60" s="9">
        <v>107497.35</v>
      </c>
      <c r="F60" t="str">
        <f t="shared" si="3"/>
        <v>Paid</v>
      </c>
      <c r="G60" t="s">
        <v>5009</v>
      </c>
      <c r="I60">
        <v>0.83284438532754945</v>
      </c>
      <c r="J60">
        <f t="shared" si="6"/>
        <v>11</v>
      </c>
      <c r="K60">
        <v>1</v>
      </c>
      <c r="L60">
        <v>2019</v>
      </c>
      <c r="M60">
        <f t="shared" si="4"/>
        <v>12</v>
      </c>
      <c r="N60" t="str">
        <f t="shared" si="5"/>
        <v>For Oct</v>
      </c>
    </row>
    <row r="61" spans="1:14">
      <c r="A61" s="14" t="str">
        <f t="shared" si="0"/>
        <v>INSERT `leaf_db`.`Payment` ( `SupplierID`,`StatementDate`,`DueDate`,`Amount`,`Status`,`Comments` ) VALUE ("20000020","2019/11/01","2019/12/01","91823.01","Issued","For Oct");</v>
      </c>
      <c r="B61">
        <v>20000020</v>
      </c>
      <c r="C61" t="str">
        <f t="shared" si="1"/>
        <v>2019/11/01</v>
      </c>
      <c r="D61" t="str">
        <f t="shared" si="2"/>
        <v>2019/12/01</v>
      </c>
      <c r="E61" s="9">
        <v>91823.01</v>
      </c>
      <c r="F61" t="str">
        <f t="shared" si="3"/>
        <v>Issued</v>
      </c>
      <c r="G61" t="s">
        <v>5009</v>
      </c>
      <c r="I61">
        <v>0.23026812757937065</v>
      </c>
      <c r="J61">
        <f t="shared" si="6"/>
        <v>11</v>
      </c>
      <c r="K61">
        <v>1</v>
      </c>
      <c r="L61">
        <v>2019</v>
      </c>
      <c r="M61">
        <f t="shared" si="4"/>
        <v>12</v>
      </c>
      <c r="N61" t="str">
        <f t="shared" si="5"/>
        <v>For Oct</v>
      </c>
    </row>
    <row r="62" spans="1:14">
      <c r="A62" s="14" t="str">
        <f t="shared" si="0"/>
        <v>INSERT `leaf_db`.`Payment` ( `SupplierID`,`StatementDate`,`DueDate`,`Amount`,`Status`,`Comments` ) VALUE ("20000020","2019/10/01","2019/11/01","53474.94","Issued","For Sep");</v>
      </c>
      <c r="B62">
        <v>20000020</v>
      </c>
      <c r="C62" t="str">
        <f t="shared" si="1"/>
        <v>2019/10/01</v>
      </c>
      <c r="D62" t="str">
        <f t="shared" si="2"/>
        <v>2019/11/01</v>
      </c>
      <c r="E62" s="9">
        <v>53474.94</v>
      </c>
      <c r="F62" t="str">
        <f t="shared" si="3"/>
        <v>Issued</v>
      </c>
      <c r="G62" t="s">
        <v>5010</v>
      </c>
      <c r="I62">
        <v>9.3972925286672226E-2</v>
      </c>
      <c r="J62">
        <f t="shared" si="6"/>
        <v>10</v>
      </c>
      <c r="K62">
        <v>1</v>
      </c>
      <c r="L62">
        <v>2019</v>
      </c>
      <c r="M62">
        <f t="shared" si="4"/>
        <v>11</v>
      </c>
      <c r="N62" t="str">
        <f t="shared" si="5"/>
        <v>For Sep</v>
      </c>
    </row>
    <row r="63" spans="1:14">
      <c r="A63" s="14" t="str">
        <f t="shared" si="0"/>
        <v>INSERT `leaf_db`.`Payment` ( `SupplierID`,`StatementDate`,`DueDate`,`Amount`,`Status`,`Comments` ) VALUE ("20000020","2019/9/01","2019/10/01","169543.73","Paid","For Aug");</v>
      </c>
      <c r="B63">
        <v>20000020</v>
      </c>
      <c r="C63" t="str">
        <f t="shared" si="1"/>
        <v>2019/9/01</v>
      </c>
      <c r="D63" t="str">
        <f t="shared" si="2"/>
        <v>2019/10/01</v>
      </c>
      <c r="E63" s="9">
        <v>169543.73</v>
      </c>
      <c r="F63" t="str">
        <f t="shared" si="3"/>
        <v>Paid</v>
      </c>
      <c r="G63" t="s">
        <v>5011</v>
      </c>
      <c r="I63">
        <v>0.44615245340836673</v>
      </c>
      <c r="J63">
        <f t="shared" si="6"/>
        <v>9</v>
      </c>
      <c r="K63">
        <v>1</v>
      </c>
      <c r="L63">
        <v>2019</v>
      </c>
      <c r="M63">
        <f t="shared" si="4"/>
        <v>10</v>
      </c>
      <c r="N63" t="str">
        <f t="shared" si="5"/>
        <v>For Aug</v>
      </c>
    </row>
    <row r="64" spans="1:14">
      <c r="A64" s="14" t="str">
        <f t="shared" si="0"/>
        <v>INSERT `leaf_db`.`Payment` ( `SupplierID`,`StatementDate`,`DueDate`,`Amount`,`Status`,`Comments` ) VALUE ("20000020","2019/8/01","2019/9/01","122800.47","Paid","For Jul");</v>
      </c>
      <c r="B64">
        <v>20000020</v>
      </c>
      <c r="C64" t="str">
        <f t="shared" si="1"/>
        <v>2019/8/01</v>
      </c>
      <c r="D64" t="str">
        <f t="shared" si="2"/>
        <v>2019/9/01</v>
      </c>
      <c r="E64" s="9">
        <v>122800.47</v>
      </c>
      <c r="F64" t="str">
        <f t="shared" si="3"/>
        <v>Paid</v>
      </c>
      <c r="G64" t="s">
        <v>5012</v>
      </c>
      <c r="I64">
        <v>0.91151622743112071</v>
      </c>
      <c r="J64">
        <f t="shared" si="6"/>
        <v>8</v>
      </c>
      <c r="K64">
        <v>1</v>
      </c>
      <c r="L64">
        <v>2019</v>
      </c>
      <c r="M64">
        <f t="shared" si="4"/>
        <v>9</v>
      </c>
      <c r="N64" t="str">
        <f t="shared" si="5"/>
        <v>For Jul</v>
      </c>
    </row>
    <row r="65" spans="1:14">
      <c r="A65" s="14" t="str">
        <f t="shared" si="0"/>
        <v>INSERT `leaf_db`.`Payment` ( `SupplierID`,`StatementDate`,`DueDate`,`Amount`,`Status`,`Comments` ) VALUE ("20000020","2019/7/01","2019/8/01","155494.43","Paid","For Jun");</v>
      </c>
      <c r="B65">
        <v>20000020</v>
      </c>
      <c r="C65" t="str">
        <f t="shared" si="1"/>
        <v>2019/7/01</v>
      </c>
      <c r="D65" t="str">
        <f t="shared" si="2"/>
        <v>2019/8/01</v>
      </c>
      <c r="E65" s="9">
        <v>155494.43</v>
      </c>
      <c r="F65" t="str">
        <f t="shared" si="3"/>
        <v>Paid</v>
      </c>
      <c r="G65" t="s">
        <v>5013</v>
      </c>
      <c r="I65">
        <v>0.77366262517703654</v>
      </c>
      <c r="J65">
        <f t="shared" si="6"/>
        <v>7</v>
      </c>
      <c r="K65">
        <v>1</v>
      </c>
      <c r="L65">
        <v>2019</v>
      </c>
      <c r="M65">
        <f t="shared" si="4"/>
        <v>8</v>
      </c>
      <c r="N65" t="str">
        <f t="shared" si="5"/>
        <v>For Jun</v>
      </c>
    </row>
    <row r="66" spans="1:14">
      <c r="A66" s="14" t="str">
        <f t="shared" si="0"/>
        <v>INSERT `leaf_db`.`Payment` ( `SupplierID`,`StatementDate`,`DueDate`,`Amount`,`Status`,`Comments` ) VALUE ("20000020","2019/6/01","2019/7/01","86814.16","Issued","For May");</v>
      </c>
      <c r="B66">
        <v>20000020</v>
      </c>
      <c r="C66" t="str">
        <f t="shared" si="1"/>
        <v>2019/6/01</v>
      </c>
      <c r="D66" t="str">
        <f t="shared" si="2"/>
        <v>2019/7/01</v>
      </c>
      <c r="E66" s="9">
        <v>86814.16</v>
      </c>
      <c r="F66" t="str">
        <f t="shared" si="3"/>
        <v>Issued</v>
      </c>
      <c r="G66" t="s">
        <v>5014</v>
      </c>
      <c r="I66">
        <v>0.19335698157349435</v>
      </c>
      <c r="J66">
        <f t="shared" si="6"/>
        <v>6</v>
      </c>
      <c r="K66">
        <v>1</v>
      </c>
      <c r="L66">
        <v>2019</v>
      </c>
      <c r="M66">
        <f t="shared" si="4"/>
        <v>7</v>
      </c>
      <c r="N66" t="str">
        <f t="shared" si="5"/>
        <v>For May</v>
      </c>
    </row>
    <row r="67" spans="1:14">
      <c r="A67" s="14" t="str">
        <f t="shared" si="0"/>
        <v>INSERT `leaf_db`.`Payment` ( `SupplierID`,`StatementDate`,`DueDate`,`Amount`,`Status`,`Comments` ) VALUE ("20000021","2019/11/01","2019/12/01","2947.34","Paid","For Oct");</v>
      </c>
      <c r="B67">
        <v>20000021</v>
      </c>
      <c r="C67" t="str">
        <f t="shared" si="1"/>
        <v>2019/11/01</v>
      </c>
      <c r="D67" t="str">
        <f t="shared" si="2"/>
        <v>2019/12/01</v>
      </c>
      <c r="E67" s="9">
        <v>2947.34</v>
      </c>
      <c r="F67" t="str">
        <f t="shared" si="3"/>
        <v>Paid</v>
      </c>
      <c r="G67" t="s">
        <v>5009</v>
      </c>
      <c r="I67">
        <v>0.49106962852812297</v>
      </c>
      <c r="J67">
        <f t="shared" si="6"/>
        <v>11</v>
      </c>
      <c r="K67">
        <v>1</v>
      </c>
      <c r="L67">
        <v>2019</v>
      </c>
      <c r="M67">
        <f t="shared" si="4"/>
        <v>12</v>
      </c>
      <c r="N67" t="str">
        <f t="shared" si="5"/>
        <v>For Oct</v>
      </c>
    </row>
    <row r="68" spans="1:14">
      <c r="A68" s="14" t="str">
        <f t="shared" ref="A68:A131" si="7">"INSERT `leaf_db`.`"&amp;$A$2&amp;"` ( `" &amp; _xlfn.TEXTJOIN("`,`",FALSE,$B$2:$G$2)&amp;"` ) VALUE (""" &amp; _xlfn.TEXTJOIN(""",""",FALSE,B68:G68) &amp; """);"</f>
        <v>INSERT `leaf_db`.`Payment` ( `SupplierID`,`StatementDate`,`DueDate`,`Amount`,`Status`,`Comments` ) VALUE ("20000021","2019/10/01","2019/11/01","99735.83","Paid","For Sep");</v>
      </c>
      <c r="B68">
        <v>20000021</v>
      </c>
      <c r="C68" t="str">
        <f t="shared" ref="C68:C131" si="8">L68&amp;"/"&amp;J68&amp;"/0"&amp;K68</f>
        <v>2019/10/01</v>
      </c>
      <c r="D68" t="str">
        <f t="shared" ref="D68:D131" si="9">L68&amp;"/"&amp;M68&amp;"/0"&amp;K68</f>
        <v>2019/11/01</v>
      </c>
      <c r="E68" s="9">
        <v>99735.83</v>
      </c>
      <c r="F68" t="str">
        <f t="shared" ref="F68:F131" si="10">VLOOKUP(I68,$O$3:$P$5,2)</f>
        <v>Paid</v>
      </c>
      <c r="G68" t="s">
        <v>5010</v>
      </c>
      <c r="I68">
        <v>0.53133439854182429</v>
      </c>
      <c r="J68">
        <f t="shared" si="6"/>
        <v>10</v>
      </c>
      <c r="K68">
        <v>1</v>
      </c>
      <c r="L68">
        <v>2019</v>
      </c>
      <c r="M68">
        <f t="shared" ref="M68:M131" si="11">J68+1</f>
        <v>11</v>
      </c>
      <c r="N68" t="str">
        <f t="shared" ref="N68:N131" si="12">"For "&amp;TEXT(C68-1,"mmm")</f>
        <v>For Sep</v>
      </c>
    </row>
    <row r="69" spans="1:14">
      <c r="A69" s="14" t="str">
        <f t="shared" si="7"/>
        <v>INSERT `leaf_db`.`Payment` ( `SupplierID`,`StatementDate`,`DueDate`,`Amount`,`Status`,`Comments` ) VALUE ("20000021","2019/9/01","2019/10/01","64152.47","Paid","For Aug");</v>
      </c>
      <c r="B69">
        <v>20000021</v>
      </c>
      <c r="C69" t="str">
        <f t="shared" si="8"/>
        <v>2019/9/01</v>
      </c>
      <c r="D69" t="str">
        <f t="shared" si="9"/>
        <v>2019/10/01</v>
      </c>
      <c r="E69" s="9">
        <v>64152.47</v>
      </c>
      <c r="F69" t="str">
        <f t="shared" si="10"/>
        <v>Paid</v>
      </c>
      <c r="G69" t="s">
        <v>5011</v>
      </c>
      <c r="I69">
        <v>0.8106737348640769</v>
      </c>
      <c r="J69">
        <f t="shared" ref="J69:J132" si="13">IF(B68=B69,J68-1,11)</f>
        <v>9</v>
      </c>
      <c r="K69">
        <v>1</v>
      </c>
      <c r="L69">
        <v>2019</v>
      </c>
      <c r="M69">
        <f t="shared" si="11"/>
        <v>10</v>
      </c>
      <c r="N69" t="str">
        <f t="shared" si="12"/>
        <v>For Aug</v>
      </c>
    </row>
    <row r="70" spans="1:14">
      <c r="A70" s="14" t="str">
        <f t="shared" si="7"/>
        <v>INSERT `leaf_db`.`Payment` ( `SupplierID`,`StatementDate`,`DueDate`,`Amount`,`Status`,`Comments` ) VALUE ("20000021","2019/8/01","2019/9/01","136161.54","Paid","For Jul");</v>
      </c>
      <c r="B70">
        <v>20000021</v>
      </c>
      <c r="C70" t="str">
        <f t="shared" si="8"/>
        <v>2019/8/01</v>
      </c>
      <c r="D70" t="str">
        <f t="shared" si="9"/>
        <v>2019/9/01</v>
      </c>
      <c r="E70" s="9">
        <v>136161.54</v>
      </c>
      <c r="F70" t="str">
        <f t="shared" si="10"/>
        <v>Paid</v>
      </c>
      <c r="G70" t="s">
        <v>5012</v>
      </c>
      <c r="I70">
        <v>0.59919585160830691</v>
      </c>
      <c r="J70">
        <f t="shared" si="13"/>
        <v>8</v>
      </c>
      <c r="K70">
        <v>1</v>
      </c>
      <c r="L70">
        <v>2019</v>
      </c>
      <c r="M70">
        <f t="shared" si="11"/>
        <v>9</v>
      </c>
      <c r="N70" t="str">
        <f t="shared" si="12"/>
        <v>For Jul</v>
      </c>
    </row>
    <row r="71" spans="1:14">
      <c r="A71" s="14" t="str">
        <f t="shared" si="7"/>
        <v>INSERT `leaf_db`.`Payment` ( `SupplierID`,`StatementDate`,`DueDate`,`Amount`,`Status`,`Comments` ) VALUE ("20000022","2019/11/01","2019/12/01","86363.81","Issued","For Oct");</v>
      </c>
      <c r="B71">
        <v>20000022</v>
      </c>
      <c r="C71" t="str">
        <f t="shared" si="8"/>
        <v>2019/11/01</v>
      </c>
      <c r="D71" t="str">
        <f t="shared" si="9"/>
        <v>2019/12/01</v>
      </c>
      <c r="E71" s="9">
        <v>86363.81</v>
      </c>
      <c r="F71" t="str">
        <f t="shared" si="10"/>
        <v>Issued</v>
      </c>
      <c r="G71" t="s">
        <v>5009</v>
      </c>
      <c r="I71">
        <v>5.9690707696783418E-3</v>
      </c>
      <c r="J71">
        <f t="shared" si="13"/>
        <v>11</v>
      </c>
      <c r="K71">
        <v>1</v>
      </c>
      <c r="L71">
        <v>2019</v>
      </c>
      <c r="M71">
        <f t="shared" si="11"/>
        <v>12</v>
      </c>
      <c r="N71" t="str">
        <f t="shared" si="12"/>
        <v>For Oct</v>
      </c>
    </row>
    <row r="72" spans="1:14">
      <c r="A72" s="14" t="str">
        <f t="shared" si="7"/>
        <v>INSERT `leaf_db`.`Payment` ( `SupplierID`,`StatementDate`,`DueDate`,`Amount`,`Status`,`Comments` ) VALUE ("20000022","2019/10/01","2019/11/01","103457.39","Issued","For Sep");</v>
      </c>
      <c r="B72">
        <v>20000022</v>
      </c>
      <c r="C72" t="str">
        <f t="shared" si="8"/>
        <v>2019/10/01</v>
      </c>
      <c r="D72" t="str">
        <f t="shared" si="9"/>
        <v>2019/11/01</v>
      </c>
      <c r="E72" s="9">
        <v>103457.39</v>
      </c>
      <c r="F72" t="str">
        <f t="shared" si="10"/>
        <v>Issued</v>
      </c>
      <c r="G72" t="s">
        <v>5010</v>
      </c>
      <c r="I72">
        <v>0.18170954944536355</v>
      </c>
      <c r="J72">
        <f t="shared" si="13"/>
        <v>10</v>
      </c>
      <c r="K72">
        <v>1</v>
      </c>
      <c r="L72">
        <v>2019</v>
      </c>
      <c r="M72">
        <f t="shared" si="11"/>
        <v>11</v>
      </c>
      <c r="N72" t="str">
        <f t="shared" si="12"/>
        <v>For Sep</v>
      </c>
    </row>
    <row r="73" spans="1:14">
      <c r="A73" s="14" t="str">
        <f t="shared" si="7"/>
        <v>INSERT `leaf_db`.`Payment` ( `SupplierID`,`StatementDate`,`DueDate`,`Amount`,`Status`,`Comments` ) VALUE ("20000022","2019/9/01","2019/10/01","10073.91","Paid","For Aug");</v>
      </c>
      <c r="B73">
        <v>20000022</v>
      </c>
      <c r="C73" t="str">
        <f t="shared" si="8"/>
        <v>2019/9/01</v>
      </c>
      <c r="D73" t="str">
        <f t="shared" si="9"/>
        <v>2019/10/01</v>
      </c>
      <c r="E73" s="9">
        <v>10073.91</v>
      </c>
      <c r="F73" t="str">
        <f t="shared" si="10"/>
        <v>Paid</v>
      </c>
      <c r="G73" t="s">
        <v>5011</v>
      </c>
      <c r="I73">
        <v>0.91574034279446981</v>
      </c>
      <c r="J73">
        <f t="shared" si="13"/>
        <v>9</v>
      </c>
      <c r="K73">
        <v>1</v>
      </c>
      <c r="L73">
        <v>2019</v>
      </c>
      <c r="M73">
        <f t="shared" si="11"/>
        <v>10</v>
      </c>
      <c r="N73" t="str">
        <f t="shared" si="12"/>
        <v>For Aug</v>
      </c>
    </row>
    <row r="74" spans="1:14">
      <c r="A74" s="14" t="str">
        <f t="shared" si="7"/>
        <v>INSERT `leaf_db`.`Payment` ( `SupplierID`,`StatementDate`,`DueDate`,`Amount`,`Status`,`Comments` ) VALUE ("20000023","2019/11/01","2019/12/01","54473.98","Issued","For Oct");</v>
      </c>
      <c r="B74">
        <v>20000023</v>
      </c>
      <c r="C74" t="str">
        <f t="shared" si="8"/>
        <v>2019/11/01</v>
      </c>
      <c r="D74" t="str">
        <f t="shared" si="9"/>
        <v>2019/12/01</v>
      </c>
      <c r="E74" s="9">
        <v>54473.98</v>
      </c>
      <c r="F74" t="str">
        <f t="shared" si="10"/>
        <v>Issued</v>
      </c>
      <c r="G74" t="s">
        <v>5009</v>
      </c>
      <c r="I74">
        <v>0.21382247324420023</v>
      </c>
      <c r="J74">
        <f t="shared" si="13"/>
        <v>11</v>
      </c>
      <c r="K74">
        <v>1</v>
      </c>
      <c r="L74">
        <v>2019</v>
      </c>
      <c r="M74">
        <f t="shared" si="11"/>
        <v>12</v>
      </c>
      <c r="N74" t="str">
        <f t="shared" si="12"/>
        <v>For Oct</v>
      </c>
    </row>
    <row r="75" spans="1:14">
      <c r="A75" s="14" t="str">
        <f t="shared" si="7"/>
        <v>INSERT `leaf_db`.`Payment` ( `SupplierID`,`StatementDate`,`DueDate`,`Amount`,`Status`,`Comments` ) VALUE ("20000023","2019/10/01","2019/11/01","100487.83","Issued","For Sep");</v>
      </c>
      <c r="B75">
        <v>20000023</v>
      </c>
      <c r="C75" t="str">
        <f t="shared" si="8"/>
        <v>2019/10/01</v>
      </c>
      <c r="D75" t="str">
        <f t="shared" si="9"/>
        <v>2019/11/01</v>
      </c>
      <c r="E75" s="9">
        <v>100487.83</v>
      </c>
      <c r="F75" t="str">
        <f t="shared" si="10"/>
        <v>Issued</v>
      </c>
      <c r="G75" t="s">
        <v>5010</v>
      </c>
      <c r="I75">
        <v>0.26627876636967862</v>
      </c>
      <c r="J75">
        <f t="shared" si="13"/>
        <v>10</v>
      </c>
      <c r="K75">
        <v>1</v>
      </c>
      <c r="L75">
        <v>2019</v>
      </c>
      <c r="M75">
        <f t="shared" si="11"/>
        <v>11</v>
      </c>
      <c r="N75" t="str">
        <f t="shared" si="12"/>
        <v>For Sep</v>
      </c>
    </row>
    <row r="76" spans="1:14">
      <c r="A76" s="14" t="str">
        <f t="shared" si="7"/>
        <v>INSERT `leaf_db`.`Payment` ( `SupplierID`,`StatementDate`,`DueDate`,`Amount`,`Status`,`Comments` ) VALUE ("20000023","2019/9/01","2019/10/01","29300.12","Issued","For Aug");</v>
      </c>
      <c r="B76">
        <v>20000023</v>
      </c>
      <c r="C76" t="str">
        <f t="shared" si="8"/>
        <v>2019/9/01</v>
      </c>
      <c r="D76" t="str">
        <f t="shared" si="9"/>
        <v>2019/10/01</v>
      </c>
      <c r="E76" s="9">
        <v>29300.12</v>
      </c>
      <c r="F76" t="str">
        <f t="shared" si="10"/>
        <v>Issued</v>
      </c>
      <c r="G76" t="s">
        <v>5011</v>
      </c>
      <c r="I76">
        <v>8.2895790660597601E-4</v>
      </c>
      <c r="J76">
        <f t="shared" si="13"/>
        <v>9</v>
      </c>
      <c r="K76">
        <v>1</v>
      </c>
      <c r="L76">
        <v>2019</v>
      </c>
      <c r="M76">
        <f t="shared" si="11"/>
        <v>10</v>
      </c>
      <c r="N76" t="str">
        <f t="shared" si="12"/>
        <v>For Aug</v>
      </c>
    </row>
    <row r="77" spans="1:14">
      <c r="A77" s="14" t="str">
        <f t="shared" si="7"/>
        <v>INSERT `leaf_db`.`Payment` ( `SupplierID`,`StatementDate`,`DueDate`,`Amount`,`Status`,`Comments` ) VALUE ("20000023","2019/8/01","2019/9/01","188459.18","Paid","For Jul");</v>
      </c>
      <c r="B77">
        <v>20000023</v>
      </c>
      <c r="C77" t="str">
        <f t="shared" si="8"/>
        <v>2019/8/01</v>
      </c>
      <c r="D77" t="str">
        <f t="shared" si="9"/>
        <v>2019/9/01</v>
      </c>
      <c r="E77" s="9">
        <v>188459.18</v>
      </c>
      <c r="F77" t="str">
        <f t="shared" si="10"/>
        <v>Paid</v>
      </c>
      <c r="G77" t="s">
        <v>5012</v>
      </c>
      <c r="I77">
        <v>0.71902424709672974</v>
      </c>
      <c r="J77">
        <f t="shared" si="13"/>
        <v>8</v>
      </c>
      <c r="K77">
        <v>1</v>
      </c>
      <c r="L77">
        <v>2019</v>
      </c>
      <c r="M77">
        <f t="shared" si="11"/>
        <v>9</v>
      </c>
      <c r="N77" t="str">
        <f t="shared" si="12"/>
        <v>For Jul</v>
      </c>
    </row>
    <row r="78" spans="1:14">
      <c r="A78" s="14" t="str">
        <f t="shared" si="7"/>
        <v>INSERT `leaf_db`.`Payment` ( `SupplierID`,`StatementDate`,`DueDate`,`Amount`,`Status`,`Comments` ) VALUE ("20000024","2019/11/01","2019/12/01","118850.41","Paid","For Oct");</v>
      </c>
      <c r="B78">
        <v>20000024</v>
      </c>
      <c r="C78" t="str">
        <f t="shared" si="8"/>
        <v>2019/11/01</v>
      </c>
      <c r="D78" t="str">
        <f t="shared" si="9"/>
        <v>2019/12/01</v>
      </c>
      <c r="E78" s="9">
        <v>118850.41</v>
      </c>
      <c r="F78" t="str">
        <f t="shared" si="10"/>
        <v>Paid</v>
      </c>
      <c r="G78" t="s">
        <v>5009</v>
      </c>
      <c r="I78">
        <v>0.48487058841088349</v>
      </c>
      <c r="J78">
        <f t="shared" si="13"/>
        <v>11</v>
      </c>
      <c r="K78">
        <v>1</v>
      </c>
      <c r="L78">
        <v>2019</v>
      </c>
      <c r="M78">
        <f t="shared" si="11"/>
        <v>12</v>
      </c>
      <c r="N78" t="str">
        <f t="shared" si="12"/>
        <v>For Oct</v>
      </c>
    </row>
    <row r="79" spans="1:14">
      <c r="A79" s="14" t="str">
        <f t="shared" si="7"/>
        <v>INSERT `leaf_db`.`Payment` ( `SupplierID`,`StatementDate`,`DueDate`,`Amount`,`Status`,`Comments` ) VALUE ("20000024","2019/10/01","2019/11/01","193193.52","Paid","For Sep");</v>
      </c>
      <c r="B79">
        <v>20000024</v>
      </c>
      <c r="C79" t="str">
        <f t="shared" si="8"/>
        <v>2019/10/01</v>
      </c>
      <c r="D79" t="str">
        <f t="shared" si="9"/>
        <v>2019/11/01</v>
      </c>
      <c r="E79" s="9">
        <v>193193.52</v>
      </c>
      <c r="F79" t="str">
        <f t="shared" si="10"/>
        <v>Paid</v>
      </c>
      <c r="G79" t="s">
        <v>5010</v>
      </c>
      <c r="I79">
        <v>0.96280885259782267</v>
      </c>
      <c r="J79">
        <f t="shared" si="13"/>
        <v>10</v>
      </c>
      <c r="K79">
        <v>1</v>
      </c>
      <c r="L79">
        <v>2019</v>
      </c>
      <c r="M79">
        <f t="shared" si="11"/>
        <v>11</v>
      </c>
      <c r="N79" t="str">
        <f t="shared" si="12"/>
        <v>For Sep</v>
      </c>
    </row>
    <row r="80" spans="1:14">
      <c r="A80" s="14" t="str">
        <f t="shared" si="7"/>
        <v>INSERT `leaf_db`.`Payment` ( `SupplierID`,`StatementDate`,`DueDate`,`Amount`,`Status`,`Comments` ) VALUE ("20000025","2019/11/01","2019/12/01","79729.97","Delayed","For Oct");</v>
      </c>
      <c r="B80">
        <v>20000025</v>
      </c>
      <c r="C80" t="str">
        <f t="shared" si="8"/>
        <v>2019/11/01</v>
      </c>
      <c r="D80" t="str">
        <f t="shared" si="9"/>
        <v>2019/12/01</v>
      </c>
      <c r="E80" s="9">
        <v>79729.97</v>
      </c>
      <c r="F80" t="str">
        <f t="shared" si="10"/>
        <v>Delayed</v>
      </c>
      <c r="G80" t="s">
        <v>5009</v>
      </c>
      <c r="I80">
        <v>0.9899357145762141</v>
      </c>
      <c r="J80">
        <f t="shared" si="13"/>
        <v>11</v>
      </c>
      <c r="K80">
        <v>1</v>
      </c>
      <c r="L80">
        <v>2019</v>
      </c>
      <c r="M80">
        <f t="shared" si="11"/>
        <v>12</v>
      </c>
      <c r="N80" t="str">
        <f t="shared" si="12"/>
        <v>For Oct</v>
      </c>
    </row>
    <row r="81" spans="1:14">
      <c r="A81" s="14" t="str">
        <f t="shared" si="7"/>
        <v>INSERT `leaf_db`.`Payment` ( `SupplierID`,`StatementDate`,`DueDate`,`Amount`,`Status`,`Comments` ) VALUE ("20000025","2019/10/01","2019/11/01","118701.29","Paid","For Sep");</v>
      </c>
      <c r="B81">
        <v>20000025</v>
      </c>
      <c r="C81" t="str">
        <f t="shared" si="8"/>
        <v>2019/10/01</v>
      </c>
      <c r="D81" t="str">
        <f t="shared" si="9"/>
        <v>2019/11/01</v>
      </c>
      <c r="E81" s="9">
        <v>118701.29</v>
      </c>
      <c r="F81" t="str">
        <f t="shared" si="10"/>
        <v>Paid</v>
      </c>
      <c r="G81" t="s">
        <v>5010</v>
      </c>
      <c r="I81">
        <v>0.3237656441519341</v>
      </c>
      <c r="J81">
        <f t="shared" si="13"/>
        <v>10</v>
      </c>
      <c r="K81">
        <v>1</v>
      </c>
      <c r="L81">
        <v>2019</v>
      </c>
      <c r="M81">
        <f t="shared" si="11"/>
        <v>11</v>
      </c>
      <c r="N81" t="str">
        <f t="shared" si="12"/>
        <v>For Sep</v>
      </c>
    </row>
    <row r="82" spans="1:14">
      <c r="A82" s="14" t="str">
        <f t="shared" si="7"/>
        <v>INSERT `leaf_db`.`Payment` ( `SupplierID`,`StatementDate`,`DueDate`,`Amount`,`Status`,`Comments` ) VALUE ("20000025","2019/9/01","2019/10/01","152805.46","Issued","For Aug");</v>
      </c>
      <c r="B82">
        <v>20000025</v>
      </c>
      <c r="C82" t="str">
        <f t="shared" si="8"/>
        <v>2019/9/01</v>
      </c>
      <c r="D82" t="str">
        <f t="shared" si="9"/>
        <v>2019/10/01</v>
      </c>
      <c r="E82" s="9">
        <v>152805.46</v>
      </c>
      <c r="F82" t="str">
        <f t="shared" si="10"/>
        <v>Issued</v>
      </c>
      <c r="G82" t="s">
        <v>5011</v>
      </c>
      <c r="I82">
        <v>0.27198328312018349</v>
      </c>
      <c r="J82">
        <f t="shared" si="13"/>
        <v>9</v>
      </c>
      <c r="K82">
        <v>1</v>
      </c>
      <c r="L82">
        <v>2019</v>
      </c>
      <c r="M82">
        <f t="shared" si="11"/>
        <v>10</v>
      </c>
      <c r="N82" t="str">
        <f t="shared" si="12"/>
        <v>For Aug</v>
      </c>
    </row>
    <row r="83" spans="1:14">
      <c r="A83" s="14" t="str">
        <f t="shared" si="7"/>
        <v>INSERT `leaf_db`.`Payment` ( `SupplierID`,`StatementDate`,`DueDate`,`Amount`,`Status`,`Comments` ) VALUE ("20000025","2019/8/01","2019/9/01","183070.98","Issued","For Jul");</v>
      </c>
      <c r="B83">
        <v>20000025</v>
      </c>
      <c r="C83" t="str">
        <f t="shared" si="8"/>
        <v>2019/8/01</v>
      </c>
      <c r="D83" t="str">
        <f t="shared" si="9"/>
        <v>2019/9/01</v>
      </c>
      <c r="E83" s="9">
        <v>183070.98</v>
      </c>
      <c r="F83" t="str">
        <f t="shared" si="10"/>
        <v>Issued</v>
      </c>
      <c r="G83" t="s">
        <v>5012</v>
      </c>
      <c r="I83">
        <v>0.23386170462597622</v>
      </c>
      <c r="J83">
        <f t="shared" si="13"/>
        <v>8</v>
      </c>
      <c r="K83">
        <v>1</v>
      </c>
      <c r="L83">
        <v>2019</v>
      </c>
      <c r="M83">
        <f t="shared" si="11"/>
        <v>9</v>
      </c>
      <c r="N83" t="str">
        <f t="shared" si="12"/>
        <v>For Jul</v>
      </c>
    </row>
    <row r="84" spans="1:14">
      <c r="A84" s="14" t="str">
        <f t="shared" si="7"/>
        <v>INSERT `leaf_db`.`Payment` ( `SupplierID`,`StatementDate`,`DueDate`,`Amount`,`Status`,`Comments` ) VALUE ("20000025","2019/7/01","2019/8/01","107327.47","Paid","For Jun");</v>
      </c>
      <c r="B84">
        <v>20000025</v>
      </c>
      <c r="C84" t="str">
        <f t="shared" si="8"/>
        <v>2019/7/01</v>
      </c>
      <c r="D84" t="str">
        <f t="shared" si="9"/>
        <v>2019/8/01</v>
      </c>
      <c r="E84" s="9">
        <v>107327.47</v>
      </c>
      <c r="F84" t="str">
        <f t="shared" si="10"/>
        <v>Paid</v>
      </c>
      <c r="G84" t="s">
        <v>5013</v>
      </c>
      <c r="I84">
        <v>0.34007012466304543</v>
      </c>
      <c r="J84">
        <f t="shared" si="13"/>
        <v>7</v>
      </c>
      <c r="K84">
        <v>1</v>
      </c>
      <c r="L84">
        <v>2019</v>
      </c>
      <c r="M84">
        <f t="shared" si="11"/>
        <v>8</v>
      </c>
      <c r="N84" t="str">
        <f t="shared" si="12"/>
        <v>For Jun</v>
      </c>
    </row>
    <row r="85" spans="1:14">
      <c r="A85" s="14" t="str">
        <f t="shared" si="7"/>
        <v>INSERT `leaf_db`.`Payment` ( `SupplierID`,`StatementDate`,`DueDate`,`Amount`,`Status`,`Comments` ) VALUE ("20000026","2019/11/01","2019/12/01","11706.63","Paid","For Oct");</v>
      </c>
      <c r="B85">
        <v>20000026</v>
      </c>
      <c r="C85" t="str">
        <f t="shared" si="8"/>
        <v>2019/11/01</v>
      </c>
      <c r="D85" t="str">
        <f t="shared" si="9"/>
        <v>2019/12/01</v>
      </c>
      <c r="E85" s="9">
        <v>11706.63</v>
      </c>
      <c r="F85" t="str">
        <f t="shared" si="10"/>
        <v>Paid</v>
      </c>
      <c r="G85" t="s">
        <v>5009</v>
      </c>
      <c r="I85">
        <v>0.85410948210353499</v>
      </c>
      <c r="J85">
        <f t="shared" si="13"/>
        <v>11</v>
      </c>
      <c r="K85">
        <v>1</v>
      </c>
      <c r="L85">
        <v>2019</v>
      </c>
      <c r="M85">
        <f t="shared" si="11"/>
        <v>12</v>
      </c>
      <c r="N85" t="str">
        <f t="shared" si="12"/>
        <v>For Oct</v>
      </c>
    </row>
    <row r="86" spans="1:14">
      <c r="A86" s="14" t="str">
        <f t="shared" si="7"/>
        <v>INSERT `leaf_db`.`Payment` ( `SupplierID`,`StatementDate`,`DueDate`,`Amount`,`Status`,`Comments` ) VALUE ("20000026","2019/10/01","2019/11/01","64017.65","Issued","For Sep");</v>
      </c>
      <c r="B86">
        <v>20000026</v>
      </c>
      <c r="C86" t="str">
        <f t="shared" si="8"/>
        <v>2019/10/01</v>
      </c>
      <c r="D86" t="str">
        <f t="shared" si="9"/>
        <v>2019/11/01</v>
      </c>
      <c r="E86" s="9">
        <v>64017.65</v>
      </c>
      <c r="F86" t="str">
        <f t="shared" si="10"/>
        <v>Issued</v>
      </c>
      <c r="G86" t="s">
        <v>5010</v>
      </c>
      <c r="I86">
        <v>5.4412224729063929E-2</v>
      </c>
      <c r="J86">
        <f t="shared" si="13"/>
        <v>10</v>
      </c>
      <c r="K86">
        <v>1</v>
      </c>
      <c r="L86">
        <v>2019</v>
      </c>
      <c r="M86">
        <f t="shared" si="11"/>
        <v>11</v>
      </c>
      <c r="N86" t="str">
        <f t="shared" si="12"/>
        <v>For Sep</v>
      </c>
    </row>
    <row r="87" spans="1:14">
      <c r="A87" s="14" t="str">
        <f t="shared" si="7"/>
        <v>INSERT `leaf_db`.`Payment` ( `SupplierID`,`StatementDate`,`DueDate`,`Amount`,`Status`,`Comments` ) VALUE ("20000027","2019/11/01","2019/12/01","865.7","Paid","For Oct");</v>
      </c>
      <c r="B87">
        <v>20000027</v>
      </c>
      <c r="C87" t="str">
        <f t="shared" si="8"/>
        <v>2019/11/01</v>
      </c>
      <c r="D87" t="str">
        <f t="shared" si="9"/>
        <v>2019/12/01</v>
      </c>
      <c r="E87" s="9">
        <v>865.7</v>
      </c>
      <c r="F87" t="str">
        <f t="shared" si="10"/>
        <v>Paid</v>
      </c>
      <c r="G87" t="s">
        <v>5009</v>
      </c>
      <c r="I87">
        <v>0.74297246572579545</v>
      </c>
      <c r="J87">
        <f t="shared" si="13"/>
        <v>11</v>
      </c>
      <c r="K87">
        <v>1</v>
      </c>
      <c r="L87">
        <v>2019</v>
      </c>
      <c r="M87">
        <f t="shared" si="11"/>
        <v>12</v>
      </c>
      <c r="N87" t="str">
        <f t="shared" si="12"/>
        <v>For Oct</v>
      </c>
    </row>
    <row r="88" spans="1:14">
      <c r="A88" s="14" t="str">
        <f t="shared" si="7"/>
        <v>INSERT `leaf_db`.`Payment` ( `SupplierID`,`StatementDate`,`DueDate`,`Amount`,`Status`,`Comments` ) VALUE ("20000027","2019/10/01","2019/11/01","196932.05","Paid","For Sep");</v>
      </c>
      <c r="B88">
        <v>20000027</v>
      </c>
      <c r="C88" t="str">
        <f t="shared" si="8"/>
        <v>2019/10/01</v>
      </c>
      <c r="D88" t="str">
        <f t="shared" si="9"/>
        <v>2019/11/01</v>
      </c>
      <c r="E88" s="9">
        <v>196932.05</v>
      </c>
      <c r="F88" t="str">
        <f t="shared" si="10"/>
        <v>Paid</v>
      </c>
      <c r="G88" t="s">
        <v>5010</v>
      </c>
      <c r="I88">
        <v>0.37873598092067906</v>
      </c>
      <c r="J88">
        <f t="shared" si="13"/>
        <v>10</v>
      </c>
      <c r="K88">
        <v>1</v>
      </c>
      <c r="L88">
        <v>2019</v>
      </c>
      <c r="M88">
        <f t="shared" si="11"/>
        <v>11</v>
      </c>
      <c r="N88" t="str">
        <f t="shared" si="12"/>
        <v>For Sep</v>
      </c>
    </row>
    <row r="89" spans="1:14">
      <c r="A89" s="14" t="str">
        <f t="shared" si="7"/>
        <v>INSERT `leaf_db`.`Payment` ( `SupplierID`,`StatementDate`,`DueDate`,`Amount`,`Status`,`Comments` ) VALUE ("20000027","2019/9/01","2019/10/01","22611.07","Paid","For Aug");</v>
      </c>
      <c r="B89">
        <v>20000027</v>
      </c>
      <c r="C89" t="str">
        <f t="shared" si="8"/>
        <v>2019/9/01</v>
      </c>
      <c r="D89" t="str">
        <f t="shared" si="9"/>
        <v>2019/10/01</v>
      </c>
      <c r="E89" s="9">
        <v>22611.07</v>
      </c>
      <c r="F89" t="str">
        <f t="shared" si="10"/>
        <v>Paid</v>
      </c>
      <c r="G89" t="s">
        <v>5011</v>
      </c>
      <c r="I89">
        <v>0.64439258498213337</v>
      </c>
      <c r="J89">
        <f t="shared" si="13"/>
        <v>9</v>
      </c>
      <c r="K89">
        <v>1</v>
      </c>
      <c r="L89">
        <v>2019</v>
      </c>
      <c r="M89">
        <f t="shared" si="11"/>
        <v>10</v>
      </c>
      <c r="N89" t="str">
        <f t="shared" si="12"/>
        <v>For Aug</v>
      </c>
    </row>
    <row r="90" spans="1:14">
      <c r="A90" s="14" t="str">
        <f t="shared" si="7"/>
        <v>INSERT `leaf_db`.`Payment` ( `SupplierID`,`StatementDate`,`DueDate`,`Amount`,`Status`,`Comments` ) VALUE ("20000027","2019/8/01","2019/9/01","137047.76","Paid","For Jul");</v>
      </c>
      <c r="B90">
        <v>20000027</v>
      </c>
      <c r="C90" t="str">
        <f t="shared" si="8"/>
        <v>2019/8/01</v>
      </c>
      <c r="D90" t="str">
        <f t="shared" si="9"/>
        <v>2019/9/01</v>
      </c>
      <c r="E90" s="9">
        <v>137047.76</v>
      </c>
      <c r="F90" t="str">
        <f t="shared" si="10"/>
        <v>Paid</v>
      </c>
      <c r="G90" t="s">
        <v>5012</v>
      </c>
      <c r="I90">
        <v>0.71691507867755466</v>
      </c>
      <c r="J90">
        <f t="shared" si="13"/>
        <v>8</v>
      </c>
      <c r="K90">
        <v>1</v>
      </c>
      <c r="L90">
        <v>2019</v>
      </c>
      <c r="M90">
        <f t="shared" si="11"/>
        <v>9</v>
      </c>
      <c r="N90" t="str">
        <f t="shared" si="12"/>
        <v>For Jul</v>
      </c>
    </row>
    <row r="91" spans="1:14">
      <c r="A91" s="14" t="str">
        <f t="shared" si="7"/>
        <v>INSERT `leaf_db`.`Payment` ( `SupplierID`,`StatementDate`,`DueDate`,`Amount`,`Status`,`Comments` ) VALUE ("20000027","2019/7/01","2019/8/01","126437.85","Paid","For Jun");</v>
      </c>
      <c r="B91">
        <v>20000027</v>
      </c>
      <c r="C91" t="str">
        <f t="shared" si="8"/>
        <v>2019/7/01</v>
      </c>
      <c r="D91" t="str">
        <f t="shared" si="9"/>
        <v>2019/8/01</v>
      </c>
      <c r="E91" s="9">
        <v>126437.85</v>
      </c>
      <c r="F91" t="str">
        <f t="shared" si="10"/>
        <v>Paid</v>
      </c>
      <c r="G91" t="s">
        <v>5013</v>
      </c>
      <c r="I91">
        <v>0.80638343913442045</v>
      </c>
      <c r="J91">
        <f t="shared" si="13"/>
        <v>7</v>
      </c>
      <c r="K91">
        <v>1</v>
      </c>
      <c r="L91">
        <v>2019</v>
      </c>
      <c r="M91">
        <f t="shared" si="11"/>
        <v>8</v>
      </c>
      <c r="N91" t="str">
        <f t="shared" si="12"/>
        <v>For Jun</v>
      </c>
    </row>
    <row r="92" spans="1:14">
      <c r="A92" s="14" t="str">
        <f t="shared" si="7"/>
        <v>INSERT `leaf_db`.`Payment` ( `SupplierID`,`StatementDate`,`DueDate`,`Amount`,`Status`,`Comments` ) VALUE ("20000028","2019/11/01","2019/12/01","107961.54","Paid","For Oct");</v>
      </c>
      <c r="B92">
        <v>20000028</v>
      </c>
      <c r="C92" t="str">
        <f t="shared" si="8"/>
        <v>2019/11/01</v>
      </c>
      <c r="D92" t="str">
        <f t="shared" si="9"/>
        <v>2019/12/01</v>
      </c>
      <c r="E92" s="9">
        <v>107961.54</v>
      </c>
      <c r="F92" t="str">
        <f t="shared" si="10"/>
        <v>Paid</v>
      </c>
      <c r="G92" t="s">
        <v>5009</v>
      </c>
      <c r="I92">
        <v>0.7885702117017741</v>
      </c>
      <c r="J92">
        <f t="shared" si="13"/>
        <v>11</v>
      </c>
      <c r="K92">
        <v>1</v>
      </c>
      <c r="L92">
        <v>2019</v>
      </c>
      <c r="M92">
        <f t="shared" si="11"/>
        <v>12</v>
      </c>
      <c r="N92" t="str">
        <f t="shared" si="12"/>
        <v>For Oct</v>
      </c>
    </row>
    <row r="93" spans="1:14">
      <c r="A93" s="14" t="str">
        <f t="shared" si="7"/>
        <v>INSERT `leaf_db`.`Payment` ( `SupplierID`,`StatementDate`,`DueDate`,`Amount`,`Status`,`Comments` ) VALUE ("20000028","2019/10/01","2019/11/01","192060","Paid","For Sep");</v>
      </c>
      <c r="B93">
        <v>20000028</v>
      </c>
      <c r="C93" t="str">
        <f t="shared" si="8"/>
        <v>2019/10/01</v>
      </c>
      <c r="D93" t="str">
        <f t="shared" si="9"/>
        <v>2019/11/01</v>
      </c>
      <c r="E93" s="9">
        <v>192060</v>
      </c>
      <c r="F93" t="str">
        <f t="shared" si="10"/>
        <v>Paid</v>
      </c>
      <c r="G93" t="s">
        <v>5010</v>
      </c>
      <c r="I93">
        <v>0.74523544026190702</v>
      </c>
      <c r="J93">
        <f t="shared" si="13"/>
        <v>10</v>
      </c>
      <c r="K93">
        <v>1</v>
      </c>
      <c r="L93">
        <v>2019</v>
      </c>
      <c r="M93">
        <f t="shared" si="11"/>
        <v>11</v>
      </c>
      <c r="N93" t="str">
        <f t="shared" si="12"/>
        <v>For Sep</v>
      </c>
    </row>
    <row r="94" spans="1:14">
      <c r="A94" s="14" t="str">
        <f t="shared" si="7"/>
        <v>INSERT `leaf_db`.`Payment` ( `SupplierID`,`StatementDate`,`DueDate`,`Amount`,`Status`,`Comments` ) VALUE ("20000028","2019/9/01","2019/10/01","139705.04","Paid","For Aug");</v>
      </c>
      <c r="B94">
        <v>20000028</v>
      </c>
      <c r="C94" t="str">
        <f t="shared" si="8"/>
        <v>2019/9/01</v>
      </c>
      <c r="D94" t="str">
        <f t="shared" si="9"/>
        <v>2019/10/01</v>
      </c>
      <c r="E94" s="9">
        <v>139705.04</v>
      </c>
      <c r="F94" t="str">
        <f t="shared" si="10"/>
        <v>Paid</v>
      </c>
      <c r="G94" t="s">
        <v>5011</v>
      </c>
      <c r="I94">
        <v>0.95492657676478221</v>
      </c>
      <c r="J94">
        <f t="shared" si="13"/>
        <v>9</v>
      </c>
      <c r="K94">
        <v>1</v>
      </c>
      <c r="L94">
        <v>2019</v>
      </c>
      <c r="M94">
        <f t="shared" si="11"/>
        <v>10</v>
      </c>
      <c r="N94" t="str">
        <f t="shared" si="12"/>
        <v>For Aug</v>
      </c>
    </row>
    <row r="95" spans="1:14">
      <c r="A95" s="14" t="str">
        <f t="shared" si="7"/>
        <v>INSERT `leaf_db`.`Payment` ( `SupplierID`,`StatementDate`,`DueDate`,`Amount`,`Status`,`Comments` ) VALUE ("20000029","2019/11/01","2019/12/01","188222.03","Delayed","For Oct");</v>
      </c>
      <c r="B95">
        <v>20000029</v>
      </c>
      <c r="C95" t="str">
        <f t="shared" si="8"/>
        <v>2019/11/01</v>
      </c>
      <c r="D95" t="str">
        <f t="shared" si="9"/>
        <v>2019/12/01</v>
      </c>
      <c r="E95" s="9">
        <v>188222.03</v>
      </c>
      <c r="F95" t="str">
        <f t="shared" si="10"/>
        <v>Delayed</v>
      </c>
      <c r="G95" t="s">
        <v>5009</v>
      </c>
      <c r="I95">
        <v>0.99522542762850452</v>
      </c>
      <c r="J95">
        <f t="shared" si="13"/>
        <v>11</v>
      </c>
      <c r="K95">
        <v>1</v>
      </c>
      <c r="L95">
        <v>2019</v>
      </c>
      <c r="M95">
        <f t="shared" si="11"/>
        <v>12</v>
      </c>
      <c r="N95" t="str">
        <f t="shared" si="12"/>
        <v>For Oct</v>
      </c>
    </row>
    <row r="96" spans="1:14">
      <c r="A96" s="14" t="str">
        <f t="shared" si="7"/>
        <v>INSERT `leaf_db`.`Payment` ( `SupplierID`,`StatementDate`,`DueDate`,`Amount`,`Status`,`Comments` ) VALUE ("20000029","2019/10/01","2019/11/01","199175.47","Paid","For Sep");</v>
      </c>
      <c r="B96">
        <v>20000029</v>
      </c>
      <c r="C96" t="str">
        <f t="shared" si="8"/>
        <v>2019/10/01</v>
      </c>
      <c r="D96" t="str">
        <f t="shared" si="9"/>
        <v>2019/11/01</v>
      </c>
      <c r="E96" s="9">
        <v>199175.47</v>
      </c>
      <c r="F96" t="str">
        <f t="shared" si="10"/>
        <v>Paid</v>
      </c>
      <c r="G96" t="s">
        <v>5010</v>
      </c>
      <c r="I96">
        <v>0.70232077374414914</v>
      </c>
      <c r="J96">
        <f t="shared" si="13"/>
        <v>10</v>
      </c>
      <c r="K96">
        <v>1</v>
      </c>
      <c r="L96">
        <v>2019</v>
      </c>
      <c r="M96">
        <f t="shared" si="11"/>
        <v>11</v>
      </c>
      <c r="N96" t="str">
        <f t="shared" si="12"/>
        <v>For Sep</v>
      </c>
    </row>
    <row r="97" spans="1:14">
      <c r="A97" s="14" t="str">
        <f t="shared" si="7"/>
        <v>INSERT `leaf_db`.`Payment` ( `SupplierID`,`StatementDate`,`DueDate`,`Amount`,`Status`,`Comments` ) VALUE ("20000029","2019/9/01","2019/10/01","109156.67","Paid","For Aug");</v>
      </c>
      <c r="B97">
        <v>20000029</v>
      </c>
      <c r="C97" t="str">
        <f t="shared" si="8"/>
        <v>2019/9/01</v>
      </c>
      <c r="D97" t="str">
        <f t="shared" si="9"/>
        <v>2019/10/01</v>
      </c>
      <c r="E97" s="9">
        <v>109156.67</v>
      </c>
      <c r="F97" t="str">
        <f t="shared" si="10"/>
        <v>Paid</v>
      </c>
      <c r="G97" t="s">
        <v>5011</v>
      </c>
      <c r="I97">
        <v>0.89263971864619773</v>
      </c>
      <c r="J97">
        <f t="shared" si="13"/>
        <v>9</v>
      </c>
      <c r="K97">
        <v>1</v>
      </c>
      <c r="L97">
        <v>2019</v>
      </c>
      <c r="M97">
        <f t="shared" si="11"/>
        <v>10</v>
      </c>
      <c r="N97" t="str">
        <f t="shared" si="12"/>
        <v>For Aug</v>
      </c>
    </row>
    <row r="98" spans="1:14">
      <c r="A98" s="14" t="str">
        <f t="shared" si="7"/>
        <v>INSERT `leaf_db`.`Payment` ( `SupplierID`,`StatementDate`,`DueDate`,`Amount`,`Status`,`Comments` ) VALUE ("20000029","2019/8/01","2019/9/01","144848.27","Paid","For Jul");</v>
      </c>
      <c r="B98">
        <v>20000029</v>
      </c>
      <c r="C98" t="str">
        <f t="shared" si="8"/>
        <v>2019/8/01</v>
      </c>
      <c r="D98" t="str">
        <f t="shared" si="9"/>
        <v>2019/9/01</v>
      </c>
      <c r="E98" s="9">
        <v>144848.26999999999</v>
      </c>
      <c r="F98" t="str">
        <f t="shared" si="10"/>
        <v>Paid</v>
      </c>
      <c r="G98" t="s">
        <v>5012</v>
      </c>
      <c r="I98">
        <v>0.62601716707959831</v>
      </c>
      <c r="J98">
        <f t="shared" si="13"/>
        <v>8</v>
      </c>
      <c r="K98">
        <v>1</v>
      </c>
      <c r="L98">
        <v>2019</v>
      </c>
      <c r="M98">
        <f t="shared" si="11"/>
        <v>9</v>
      </c>
      <c r="N98" t="str">
        <f t="shared" si="12"/>
        <v>For Jul</v>
      </c>
    </row>
    <row r="99" spans="1:14">
      <c r="A99" s="14" t="str">
        <f t="shared" si="7"/>
        <v>INSERT `leaf_db`.`Payment` ( `SupplierID`,`StatementDate`,`DueDate`,`Amount`,`Status`,`Comments` ) VALUE ("20000030","2019/11/01","2019/12/01","85277.97","Paid","For Oct");</v>
      </c>
      <c r="B99">
        <v>20000030</v>
      </c>
      <c r="C99" t="str">
        <f t="shared" si="8"/>
        <v>2019/11/01</v>
      </c>
      <c r="D99" t="str">
        <f t="shared" si="9"/>
        <v>2019/12/01</v>
      </c>
      <c r="E99" s="9">
        <v>85277.97</v>
      </c>
      <c r="F99" t="str">
        <f t="shared" si="10"/>
        <v>Paid</v>
      </c>
      <c r="G99" t="s">
        <v>5009</v>
      </c>
      <c r="I99">
        <v>0.78053209881768493</v>
      </c>
      <c r="J99">
        <f t="shared" si="13"/>
        <v>11</v>
      </c>
      <c r="K99">
        <v>1</v>
      </c>
      <c r="L99">
        <v>2019</v>
      </c>
      <c r="M99">
        <f t="shared" si="11"/>
        <v>12</v>
      </c>
      <c r="N99" t="str">
        <f t="shared" si="12"/>
        <v>For Oct</v>
      </c>
    </row>
    <row r="100" spans="1:14">
      <c r="A100" s="14" t="str">
        <f t="shared" si="7"/>
        <v>INSERT `leaf_db`.`Payment` ( `SupplierID`,`StatementDate`,`DueDate`,`Amount`,`Status`,`Comments` ) VALUE ("20000030","2019/10/01","2019/11/01","30650.83","Paid","For Sep");</v>
      </c>
      <c r="B100">
        <v>20000030</v>
      </c>
      <c r="C100" t="str">
        <f t="shared" si="8"/>
        <v>2019/10/01</v>
      </c>
      <c r="D100" t="str">
        <f t="shared" si="9"/>
        <v>2019/11/01</v>
      </c>
      <c r="E100" s="9">
        <v>30650.83</v>
      </c>
      <c r="F100" t="str">
        <f t="shared" si="10"/>
        <v>Paid</v>
      </c>
      <c r="G100" t="s">
        <v>5010</v>
      </c>
      <c r="I100">
        <v>0.94755429649752854</v>
      </c>
      <c r="J100">
        <f t="shared" si="13"/>
        <v>10</v>
      </c>
      <c r="K100">
        <v>1</v>
      </c>
      <c r="L100">
        <v>2019</v>
      </c>
      <c r="M100">
        <f t="shared" si="11"/>
        <v>11</v>
      </c>
      <c r="N100" t="str">
        <f t="shared" si="12"/>
        <v>For Sep</v>
      </c>
    </row>
    <row r="101" spans="1:14">
      <c r="A101" s="14" t="str">
        <f t="shared" si="7"/>
        <v>INSERT `leaf_db`.`Payment` ( `SupplierID`,`StatementDate`,`DueDate`,`Amount`,`Status`,`Comments` ) VALUE ("20000030","2019/9/01","2019/10/01","43110.27","Paid","For Aug");</v>
      </c>
      <c r="B101">
        <v>20000030</v>
      </c>
      <c r="C101" t="str">
        <f t="shared" si="8"/>
        <v>2019/9/01</v>
      </c>
      <c r="D101" t="str">
        <f t="shared" si="9"/>
        <v>2019/10/01</v>
      </c>
      <c r="E101" s="9">
        <v>43110.27</v>
      </c>
      <c r="F101" t="str">
        <f t="shared" si="10"/>
        <v>Paid</v>
      </c>
      <c r="G101" t="s">
        <v>5011</v>
      </c>
      <c r="I101">
        <v>0.87596831975318667</v>
      </c>
      <c r="J101">
        <f t="shared" si="13"/>
        <v>9</v>
      </c>
      <c r="K101">
        <v>1</v>
      </c>
      <c r="L101">
        <v>2019</v>
      </c>
      <c r="M101">
        <f t="shared" si="11"/>
        <v>10</v>
      </c>
      <c r="N101" t="str">
        <f t="shared" si="12"/>
        <v>For Aug</v>
      </c>
    </row>
    <row r="102" spans="1:14">
      <c r="A102" s="14" t="str">
        <f t="shared" si="7"/>
        <v>INSERT `leaf_db`.`Payment` ( `SupplierID`,`StatementDate`,`DueDate`,`Amount`,`Status`,`Comments` ) VALUE ("20000031","2019/11/01","2019/12/01","167146.75","Paid","For Oct");</v>
      </c>
      <c r="B102">
        <v>20000031</v>
      </c>
      <c r="C102" t="str">
        <f t="shared" si="8"/>
        <v>2019/11/01</v>
      </c>
      <c r="D102" t="str">
        <f t="shared" si="9"/>
        <v>2019/12/01</v>
      </c>
      <c r="E102" s="9">
        <v>167146.75</v>
      </c>
      <c r="F102" t="str">
        <f t="shared" si="10"/>
        <v>Paid</v>
      </c>
      <c r="G102" t="s">
        <v>5009</v>
      </c>
      <c r="I102">
        <v>0.78681141465863969</v>
      </c>
      <c r="J102">
        <f t="shared" si="13"/>
        <v>11</v>
      </c>
      <c r="K102">
        <v>1</v>
      </c>
      <c r="L102">
        <v>2019</v>
      </c>
      <c r="M102">
        <f t="shared" si="11"/>
        <v>12</v>
      </c>
      <c r="N102" t="str">
        <f t="shared" si="12"/>
        <v>For Oct</v>
      </c>
    </row>
    <row r="103" spans="1:14">
      <c r="A103" s="14" t="str">
        <f t="shared" si="7"/>
        <v>INSERT `leaf_db`.`Payment` ( `SupplierID`,`StatementDate`,`DueDate`,`Amount`,`Status`,`Comments` ) VALUE ("20000031","2019/10/01","2019/11/01","152469.83","Paid","For Sep");</v>
      </c>
      <c r="B103">
        <v>20000031</v>
      </c>
      <c r="C103" t="str">
        <f t="shared" si="8"/>
        <v>2019/10/01</v>
      </c>
      <c r="D103" t="str">
        <f t="shared" si="9"/>
        <v>2019/11/01</v>
      </c>
      <c r="E103" s="9">
        <v>152469.82999999999</v>
      </c>
      <c r="F103" t="str">
        <f t="shared" si="10"/>
        <v>Paid</v>
      </c>
      <c r="G103" t="s">
        <v>5010</v>
      </c>
      <c r="I103">
        <v>0.86036678468245564</v>
      </c>
      <c r="J103">
        <f t="shared" si="13"/>
        <v>10</v>
      </c>
      <c r="K103">
        <v>1</v>
      </c>
      <c r="L103">
        <v>2019</v>
      </c>
      <c r="M103">
        <f t="shared" si="11"/>
        <v>11</v>
      </c>
      <c r="N103" t="str">
        <f t="shared" si="12"/>
        <v>For Sep</v>
      </c>
    </row>
    <row r="104" spans="1:14">
      <c r="A104" s="14" t="str">
        <f t="shared" si="7"/>
        <v>INSERT `leaf_db`.`Payment` ( `SupplierID`,`StatementDate`,`DueDate`,`Amount`,`Status`,`Comments` ) VALUE ("20000031","2019/9/01","2019/10/01","16090.8","Paid","For Aug");</v>
      </c>
      <c r="B104">
        <v>20000031</v>
      </c>
      <c r="C104" t="str">
        <f t="shared" si="8"/>
        <v>2019/9/01</v>
      </c>
      <c r="D104" t="str">
        <f t="shared" si="9"/>
        <v>2019/10/01</v>
      </c>
      <c r="E104" s="9">
        <v>16090.8</v>
      </c>
      <c r="F104" t="str">
        <f t="shared" si="10"/>
        <v>Paid</v>
      </c>
      <c r="G104" t="s">
        <v>5011</v>
      </c>
      <c r="I104">
        <v>0.80869093975704198</v>
      </c>
      <c r="J104">
        <f t="shared" si="13"/>
        <v>9</v>
      </c>
      <c r="K104">
        <v>1</v>
      </c>
      <c r="L104">
        <v>2019</v>
      </c>
      <c r="M104">
        <f t="shared" si="11"/>
        <v>10</v>
      </c>
      <c r="N104" t="str">
        <f t="shared" si="12"/>
        <v>For Aug</v>
      </c>
    </row>
    <row r="105" spans="1:14">
      <c r="A105" s="14" t="str">
        <f t="shared" si="7"/>
        <v>INSERT `leaf_db`.`Payment` ( `SupplierID`,`StatementDate`,`DueDate`,`Amount`,`Status`,`Comments` ) VALUE ("20000031","2019/8/01","2019/9/01","115444.25","Paid","For Jul");</v>
      </c>
      <c r="B105">
        <v>20000031</v>
      </c>
      <c r="C105" t="str">
        <f t="shared" si="8"/>
        <v>2019/8/01</v>
      </c>
      <c r="D105" t="str">
        <f t="shared" si="9"/>
        <v>2019/9/01</v>
      </c>
      <c r="E105" s="9">
        <v>115444.25</v>
      </c>
      <c r="F105" t="str">
        <f t="shared" si="10"/>
        <v>Paid</v>
      </c>
      <c r="G105" t="s">
        <v>5012</v>
      </c>
      <c r="I105">
        <v>0.56669709425088954</v>
      </c>
      <c r="J105">
        <f t="shared" si="13"/>
        <v>8</v>
      </c>
      <c r="K105">
        <v>1</v>
      </c>
      <c r="L105">
        <v>2019</v>
      </c>
      <c r="M105">
        <f t="shared" si="11"/>
        <v>9</v>
      </c>
      <c r="N105" t="str">
        <f t="shared" si="12"/>
        <v>For Jul</v>
      </c>
    </row>
    <row r="106" spans="1:14">
      <c r="A106" s="14" t="str">
        <f t="shared" si="7"/>
        <v>INSERT `leaf_db`.`Payment` ( `SupplierID`,`StatementDate`,`DueDate`,`Amount`,`Status`,`Comments` ) VALUE ("20000032","2019/11/01","2019/12/01","92593.13","Paid","For Oct");</v>
      </c>
      <c r="B106">
        <v>20000032</v>
      </c>
      <c r="C106" t="str">
        <f t="shared" si="8"/>
        <v>2019/11/01</v>
      </c>
      <c r="D106" t="str">
        <f t="shared" si="9"/>
        <v>2019/12/01</v>
      </c>
      <c r="E106" s="9">
        <v>92593.13</v>
      </c>
      <c r="F106" t="str">
        <f t="shared" si="10"/>
        <v>Paid</v>
      </c>
      <c r="G106" t="s">
        <v>5009</v>
      </c>
      <c r="I106">
        <v>0.75991792645182576</v>
      </c>
      <c r="J106">
        <f t="shared" si="13"/>
        <v>11</v>
      </c>
      <c r="K106">
        <v>1</v>
      </c>
      <c r="L106">
        <v>2019</v>
      </c>
      <c r="M106">
        <f t="shared" si="11"/>
        <v>12</v>
      </c>
      <c r="N106" t="str">
        <f t="shared" si="12"/>
        <v>For Oct</v>
      </c>
    </row>
    <row r="107" spans="1:14">
      <c r="A107" s="14" t="str">
        <f t="shared" si="7"/>
        <v>INSERT `leaf_db`.`Payment` ( `SupplierID`,`StatementDate`,`DueDate`,`Amount`,`Status`,`Comments` ) VALUE ("20000032","2019/10/01","2019/11/01","19893.46","Paid","For Sep");</v>
      </c>
      <c r="B107">
        <v>20000032</v>
      </c>
      <c r="C107" t="str">
        <f t="shared" si="8"/>
        <v>2019/10/01</v>
      </c>
      <c r="D107" t="str">
        <f t="shared" si="9"/>
        <v>2019/11/01</v>
      </c>
      <c r="E107" s="9">
        <v>19893.46</v>
      </c>
      <c r="F107" t="str">
        <f t="shared" si="10"/>
        <v>Paid</v>
      </c>
      <c r="G107" t="s">
        <v>5010</v>
      </c>
      <c r="I107">
        <v>0.7090336842275925</v>
      </c>
      <c r="J107">
        <f t="shared" si="13"/>
        <v>10</v>
      </c>
      <c r="K107">
        <v>1</v>
      </c>
      <c r="L107">
        <v>2019</v>
      </c>
      <c r="M107">
        <f t="shared" si="11"/>
        <v>11</v>
      </c>
      <c r="N107" t="str">
        <f t="shared" si="12"/>
        <v>For Sep</v>
      </c>
    </row>
    <row r="108" spans="1:14">
      <c r="A108" s="14" t="str">
        <f t="shared" si="7"/>
        <v>INSERT `leaf_db`.`Payment` ( `SupplierID`,`StatementDate`,`DueDate`,`Amount`,`Status`,`Comments` ) VALUE ("20000032","2019/9/01","2019/10/01","140926.74","Issued","For Aug");</v>
      </c>
      <c r="B108">
        <v>20000032</v>
      </c>
      <c r="C108" t="str">
        <f t="shared" si="8"/>
        <v>2019/9/01</v>
      </c>
      <c r="D108" t="str">
        <f t="shared" si="9"/>
        <v>2019/10/01</v>
      </c>
      <c r="E108" s="9">
        <v>140926.74</v>
      </c>
      <c r="F108" t="str">
        <f t="shared" si="10"/>
        <v>Issued</v>
      </c>
      <c r="G108" t="s">
        <v>5011</v>
      </c>
      <c r="I108">
        <v>0.25483919413845979</v>
      </c>
      <c r="J108">
        <f t="shared" si="13"/>
        <v>9</v>
      </c>
      <c r="K108">
        <v>1</v>
      </c>
      <c r="L108">
        <v>2019</v>
      </c>
      <c r="M108">
        <f t="shared" si="11"/>
        <v>10</v>
      </c>
      <c r="N108" t="str">
        <f t="shared" si="12"/>
        <v>For Aug</v>
      </c>
    </row>
    <row r="109" spans="1:14">
      <c r="A109" s="14" t="str">
        <f t="shared" si="7"/>
        <v>INSERT `leaf_db`.`Payment` ( `SupplierID`,`StatementDate`,`DueDate`,`Amount`,`Status`,`Comments` ) VALUE ("20000032","2019/8/01","2019/9/01","43527.52","Paid","For Jul");</v>
      </c>
      <c r="B109">
        <v>20000032</v>
      </c>
      <c r="C109" t="str">
        <f t="shared" si="8"/>
        <v>2019/8/01</v>
      </c>
      <c r="D109" t="str">
        <f t="shared" si="9"/>
        <v>2019/9/01</v>
      </c>
      <c r="E109" s="9">
        <v>43527.519999999997</v>
      </c>
      <c r="F109" t="str">
        <f t="shared" si="10"/>
        <v>Paid</v>
      </c>
      <c r="G109" t="s">
        <v>5012</v>
      </c>
      <c r="I109">
        <v>0.68122666435048884</v>
      </c>
      <c r="J109">
        <f t="shared" si="13"/>
        <v>8</v>
      </c>
      <c r="K109">
        <v>1</v>
      </c>
      <c r="L109">
        <v>2019</v>
      </c>
      <c r="M109">
        <f t="shared" si="11"/>
        <v>9</v>
      </c>
      <c r="N109" t="str">
        <f t="shared" si="12"/>
        <v>For Jul</v>
      </c>
    </row>
    <row r="110" spans="1:14">
      <c r="A110" s="14" t="str">
        <f t="shared" si="7"/>
        <v>INSERT `leaf_db`.`Payment` ( `SupplierID`,`StatementDate`,`DueDate`,`Amount`,`Status`,`Comments` ) VALUE ("20000032","2019/7/01","2019/8/01","150094.5","Paid","For Jun");</v>
      </c>
      <c r="B110">
        <v>20000032</v>
      </c>
      <c r="C110" t="str">
        <f t="shared" si="8"/>
        <v>2019/7/01</v>
      </c>
      <c r="D110" t="str">
        <f t="shared" si="9"/>
        <v>2019/8/01</v>
      </c>
      <c r="E110" s="9">
        <v>150094.5</v>
      </c>
      <c r="F110" t="str">
        <f t="shared" si="10"/>
        <v>Paid</v>
      </c>
      <c r="G110" t="s">
        <v>5013</v>
      </c>
      <c r="I110">
        <v>0.60400913067396445</v>
      </c>
      <c r="J110">
        <f t="shared" si="13"/>
        <v>7</v>
      </c>
      <c r="K110">
        <v>1</v>
      </c>
      <c r="L110">
        <v>2019</v>
      </c>
      <c r="M110">
        <f t="shared" si="11"/>
        <v>8</v>
      </c>
      <c r="N110" t="str">
        <f t="shared" si="12"/>
        <v>For Jun</v>
      </c>
    </row>
    <row r="111" spans="1:14">
      <c r="A111" s="14" t="str">
        <f t="shared" si="7"/>
        <v>INSERT `leaf_db`.`Payment` ( `SupplierID`,`StatementDate`,`DueDate`,`Amount`,`Status`,`Comments` ) VALUE ("20000032","2019/6/01","2019/7/01","97032.57","Paid","For May");</v>
      </c>
      <c r="B111">
        <v>20000032</v>
      </c>
      <c r="C111" t="str">
        <f t="shared" si="8"/>
        <v>2019/6/01</v>
      </c>
      <c r="D111" t="str">
        <f t="shared" si="9"/>
        <v>2019/7/01</v>
      </c>
      <c r="E111" s="9">
        <v>97032.57</v>
      </c>
      <c r="F111" t="str">
        <f t="shared" si="10"/>
        <v>Paid</v>
      </c>
      <c r="G111" t="s">
        <v>5014</v>
      </c>
      <c r="I111">
        <v>0.69543132625759374</v>
      </c>
      <c r="J111">
        <f t="shared" si="13"/>
        <v>6</v>
      </c>
      <c r="K111">
        <v>1</v>
      </c>
      <c r="L111">
        <v>2019</v>
      </c>
      <c r="M111">
        <f t="shared" si="11"/>
        <v>7</v>
      </c>
      <c r="N111" t="str">
        <f t="shared" si="12"/>
        <v>For May</v>
      </c>
    </row>
    <row r="112" spans="1:14">
      <c r="A112" s="14" t="str">
        <f t="shared" si="7"/>
        <v>INSERT `leaf_db`.`Payment` ( `SupplierID`,`StatementDate`,`DueDate`,`Amount`,`Status`,`Comments` ) VALUE ("20000033","2019/11/01","2019/12/01","87630.83","Issued","For Oct");</v>
      </c>
      <c r="B112">
        <v>20000033</v>
      </c>
      <c r="C112" t="str">
        <f t="shared" si="8"/>
        <v>2019/11/01</v>
      </c>
      <c r="D112" t="str">
        <f t="shared" si="9"/>
        <v>2019/12/01</v>
      </c>
      <c r="E112" s="9">
        <v>87630.83</v>
      </c>
      <c r="F112" t="str">
        <f t="shared" si="10"/>
        <v>Issued</v>
      </c>
      <c r="G112" t="s">
        <v>5009</v>
      </c>
      <c r="I112">
        <v>0.1950039390548578</v>
      </c>
      <c r="J112">
        <f t="shared" si="13"/>
        <v>11</v>
      </c>
      <c r="K112">
        <v>1</v>
      </c>
      <c r="L112">
        <v>2019</v>
      </c>
      <c r="M112">
        <f t="shared" si="11"/>
        <v>12</v>
      </c>
      <c r="N112" t="str">
        <f t="shared" si="12"/>
        <v>For Oct</v>
      </c>
    </row>
    <row r="113" spans="1:14">
      <c r="A113" s="14" t="str">
        <f t="shared" si="7"/>
        <v>INSERT `leaf_db`.`Payment` ( `SupplierID`,`StatementDate`,`DueDate`,`Amount`,`Status`,`Comments` ) VALUE ("20000033","2019/10/01","2019/11/01","136904.09","Paid","For Sep");</v>
      </c>
      <c r="B113">
        <v>20000033</v>
      </c>
      <c r="C113" t="str">
        <f t="shared" si="8"/>
        <v>2019/10/01</v>
      </c>
      <c r="D113" t="str">
        <f t="shared" si="9"/>
        <v>2019/11/01</v>
      </c>
      <c r="E113" s="9">
        <v>136904.09</v>
      </c>
      <c r="F113" t="str">
        <f t="shared" si="10"/>
        <v>Paid</v>
      </c>
      <c r="G113" t="s">
        <v>5010</v>
      </c>
      <c r="I113">
        <v>0.78552335673926976</v>
      </c>
      <c r="J113">
        <f t="shared" si="13"/>
        <v>10</v>
      </c>
      <c r="K113">
        <v>1</v>
      </c>
      <c r="L113">
        <v>2019</v>
      </c>
      <c r="M113">
        <f t="shared" si="11"/>
        <v>11</v>
      </c>
      <c r="N113" t="str">
        <f t="shared" si="12"/>
        <v>For Sep</v>
      </c>
    </row>
    <row r="114" spans="1:14">
      <c r="A114" s="14" t="str">
        <f t="shared" si="7"/>
        <v>INSERT `leaf_db`.`Payment` ( `SupplierID`,`StatementDate`,`DueDate`,`Amount`,`Status`,`Comments` ) VALUE ("20000034","2019/11/01","2019/12/01","161783.1","Paid","For Oct");</v>
      </c>
      <c r="B114">
        <v>20000034</v>
      </c>
      <c r="C114" t="str">
        <f t="shared" si="8"/>
        <v>2019/11/01</v>
      </c>
      <c r="D114" t="str">
        <f t="shared" si="9"/>
        <v>2019/12/01</v>
      </c>
      <c r="E114" s="9">
        <v>161783.1</v>
      </c>
      <c r="F114" t="str">
        <f t="shared" si="10"/>
        <v>Paid</v>
      </c>
      <c r="G114" t="s">
        <v>5009</v>
      </c>
      <c r="I114">
        <v>0.86618425846898484</v>
      </c>
      <c r="J114">
        <f t="shared" si="13"/>
        <v>11</v>
      </c>
      <c r="K114">
        <v>1</v>
      </c>
      <c r="L114">
        <v>2019</v>
      </c>
      <c r="M114">
        <f t="shared" si="11"/>
        <v>12</v>
      </c>
      <c r="N114" t="str">
        <f t="shared" si="12"/>
        <v>For Oct</v>
      </c>
    </row>
    <row r="115" spans="1:14">
      <c r="A115" s="14" t="str">
        <f t="shared" si="7"/>
        <v>INSERT `leaf_db`.`Payment` ( `SupplierID`,`StatementDate`,`DueDate`,`Amount`,`Status`,`Comments` ) VALUE ("20000034","2019/10/01","2019/11/01","59373.13","Paid","For Sep");</v>
      </c>
      <c r="B115">
        <v>20000034</v>
      </c>
      <c r="C115" t="str">
        <f t="shared" si="8"/>
        <v>2019/10/01</v>
      </c>
      <c r="D115" t="str">
        <f t="shared" si="9"/>
        <v>2019/11/01</v>
      </c>
      <c r="E115" s="9">
        <v>59373.13</v>
      </c>
      <c r="F115" t="str">
        <f t="shared" si="10"/>
        <v>Paid</v>
      </c>
      <c r="G115" t="s">
        <v>5010</v>
      </c>
      <c r="I115">
        <v>0.30893080041645726</v>
      </c>
      <c r="J115">
        <f t="shared" si="13"/>
        <v>10</v>
      </c>
      <c r="K115">
        <v>1</v>
      </c>
      <c r="L115">
        <v>2019</v>
      </c>
      <c r="M115">
        <f t="shared" si="11"/>
        <v>11</v>
      </c>
      <c r="N115" t="str">
        <f t="shared" si="12"/>
        <v>For Sep</v>
      </c>
    </row>
    <row r="116" spans="1:14">
      <c r="A116" s="14" t="str">
        <f t="shared" si="7"/>
        <v>INSERT `leaf_db`.`Payment` ( `SupplierID`,`StatementDate`,`DueDate`,`Amount`,`Status`,`Comments` ) VALUE ("20000034","2019/9/01","2019/10/01","124279.36","Paid","For Aug");</v>
      </c>
      <c r="B116">
        <v>20000034</v>
      </c>
      <c r="C116" t="str">
        <f t="shared" si="8"/>
        <v>2019/9/01</v>
      </c>
      <c r="D116" t="str">
        <f t="shared" si="9"/>
        <v>2019/10/01</v>
      </c>
      <c r="E116" s="9">
        <v>124279.36</v>
      </c>
      <c r="F116" t="str">
        <f t="shared" si="10"/>
        <v>Paid</v>
      </c>
      <c r="G116" t="s">
        <v>5011</v>
      </c>
      <c r="I116">
        <v>0.94339091940100017</v>
      </c>
      <c r="J116">
        <f t="shared" si="13"/>
        <v>9</v>
      </c>
      <c r="K116">
        <v>1</v>
      </c>
      <c r="L116">
        <v>2019</v>
      </c>
      <c r="M116">
        <f t="shared" si="11"/>
        <v>10</v>
      </c>
      <c r="N116" t="str">
        <f t="shared" si="12"/>
        <v>For Aug</v>
      </c>
    </row>
    <row r="117" spans="1:14">
      <c r="A117" s="14" t="str">
        <f t="shared" si="7"/>
        <v>INSERT `leaf_db`.`Payment` ( `SupplierID`,`StatementDate`,`DueDate`,`Amount`,`Status`,`Comments` ) VALUE ("20000035","2019/11/01","2019/12/01","143067.47","Issued","For Oct");</v>
      </c>
      <c r="B117">
        <v>20000035</v>
      </c>
      <c r="C117" t="str">
        <f t="shared" si="8"/>
        <v>2019/11/01</v>
      </c>
      <c r="D117" t="str">
        <f t="shared" si="9"/>
        <v>2019/12/01</v>
      </c>
      <c r="E117" s="9">
        <v>143067.47</v>
      </c>
      <c r="F117" t="str">
        <f t="shared" si="10"/>
        <v>Issued</v>
      </c>
      <c r="G117" t="s">
        <v>5009</v>
      </c>
      <c r="I117">
        <v>0.16132184402613581</v>
      </c>
      <c r="J117">
        <f t="shared" si="13"/>
        <v>11</v>
      </c>
      <c r="K117">
        <v>1</v>
      </c>
      <c r="L117">
        <v>2019</v>
      </c>
      <c r="M117">
        <f t="shared" si="11"/>
        <v>12</v>
      </c>
      <c r="N117" t="str">
        <f t="shared" si="12"/>
        <v>For Oct</v>
      </c>
    </row>
    <row r="118" spans="1:14">
      <c r="A118" s="14" t="str">
        <f t="shared" si="7"/>
        <v>INSERT `leaf_db`.`Payment` ( `SupplierID`,`StatementDate`,`DueDate`,`Amount`,`Status`,`Comments` ) VALUE ("20000035","2019/10/01","2019/11/01","3133.37","Issued","For Sep");</v>
      </c>
      <c r="B118">
        <v>20000035</v>
      </c>
      <c r="C118" t="str">
        <f t="shared" si="8"/>
        <v>2019/10/01</v>
      </c>
      <c r="D118" t="str">
        <f t="shared" si="9"/>
        <v>2019/11/01</v>
      </c>
      <c r="E118" s="9">
        <v>3133.37</v>
      </c>
      <c r="F118" t="str">
        <f t="shared" si="10"/>
        <v>Issued</v>
      </c>
      <c r="G118" t="s">
        <v>5010</v>
      </c>
      <c r="I118">
        <v>0.10262624798485775</v>
      </c>
      <c r="J118">
        <f t="shared" si="13"/>
        <v>10</v>
      </c>
      <c r="K118">
        <v>1</v>
      </c>
      <c r="L118">
        <v>2019</v>
      </c>
      <c r="M118">
        <f t="shared" si="11"/>
        <v>11</v>
      </c>
      <c r="N118" t="str">
        <f t="shared" si="12"/>
        <v>For Sep</v>
      </c>
    </row>
    <row r="119" spans="1:14">
      <c r="A119" s="14" t="str">
        <f t="shared" si="7"/>
        <v>INSERT `leaf_db`.`Payment` ( `SupplierID`,`StatementDate`,`DueDate`,`Amount`,`Status`,`Comments` ) VALUE ("20000036","2019/11/01","2019/12/01","66948.42","Paid","For Oct");</v>
      </c>
      <c r="B119">
        <v>20000036</v>
      </c>
      <c r="C119" t="str">
        <f t="shared" si="8"/>
        <v>2019/11/01</v>
      </c>
      <c r="D119" t="str">
        <f t="shared" si="9"/>
        <v>2019/12/01</v>
      </c>
      <c r="E119" s="9">
        <v>66948.42</v>
      </c>
      <c r="F119" t="str">
        <f t="shared" si="10"/>
        <v>Paid</v>
      </c>
      <c r="G119" t="s">
        <v>5009</v>
      </c>
      <c r="I119">
        <v>0.40272101585617737</v>
      </c>
      <c r="J119">
        <f t="shared" si="13"/>
        <v>11</v>
      </c>
      <c r="K119">
        <v>1</v>
      </c>
      <c r="L119">
        <v>2019</v>
      </c>
      <c r="M119">
        <f t="shared" si="11"/>
        <v>12</v>
      </c>
      <c r="N119" t="str">
        <f t="shared" si="12"/>
        <v>For Oct</v>
      </c>
    </row>
    <row r="120" spans="1:14">
      <c r="A120" s="14" t="str">
        <f t="shared" si="7"/>
        <v>INSERT `leaf_db`.`Payment` ( `SupplierID`,`StatementDate`,`DueDate`,`Amount`,`Status`,`Comments` ) VALUE ("20000036","2019/10/01","2019/11/01","170578.14","Paid","For Sep");</v>
      </c>
      <c r="B120">
        <v>20000036</v>
      </c>
      <c r="C120" t="str">
        <f t="shared" si="8"/>
        <v>2019/10/01</v>
      </c>
      <c r="D120" t="str">
        <f t="shared" si="9"/>
        <v>2019/11/01</v>
      </c>
      <c r="E120" s="9">
        <v>170578.14</v>
      </c>
      <c r="F120" t="str">
        <f t="shared" si="10"/>
        <v>Paid</v>
      </c>
      <c r="G120" t="s">
        <v>5010</v>
      </c>
      <c r="I120">
        <v>0.67244718610220688</v>
      </c>
      <c r="J120">
        <f t="shared" si="13"/>
        <v>10</v>
      </c>
      <c r="K120">
        <v>1</v>
      </c>
      <c r="L120">
        <v>2019</v>
      </c>
      <c r="M120">
        <f t="shared" si="11"/>
        <v>11</v>
      </c>
      <c r="N120" t="str">
        <f t="shared" si="12"/>
        <v>For Sep</v>
      </c>
    </row>
    <row r="121" spans="1:14">
      <c r="A121" s="14" t="str">
        <f t="shared" si="7"/>
        <v>INSERT `leaf_db`.`Payment` ( `SupplierID`,`StatementDate`,`DueDate`,`Amount`,`Status`,`Comments` ) VALUE ("20000036","2019/9/01","2019/10/01","88376.07","Paid","For Aug");</v>
      </c>
      <c r="B121">
        <v>20000036</v>
      </c>
      <c r="C121" t="str">
        <f t="shared" si="8"/>
        <v>2019/9/01</v>
      </c>
      <c r="D121" t="str">
        <f t="shared" si="9"/>
        <v>2019/10/01</v>
      </c>
      <c r="E121" s="9">
        <v>88376.07</v>
      </c>
      <c r="F121" t="str">
        <f t="shared" si="10"/>
        <v>Paid</v>
      </c>
      <c r="G121" t="s">
        <v>5011</v>
      </c>
      <c r="I121">
        <v>0.85110723598078952</v>
      </c>
      <c r="J121">
        <f t="shared" si="13"/>
        <v>9</v>
      </c>
      <c r="K121">
        <v>1</v>
      </c>
      <c r="L121">
        <v>2019</v>
      </c>
      <c r="M121">
        <f t="shared" si="11"/>
        <v>10</v>
      </c>
      <c r="N121" t="str">
        <f t="shared" si="12"/>
        <v>For Aug</v>
      </c>
    </row>
    <row r="122" spans="1:14">
      <c r="A122" s="14" t="str">
        <f t="shared" si="7"/>
        <v>INSERT `leaf_db`.`Payment` ( `SupplierID`,`StatementDate`,`DueDate`,`Amount`,`Status`,`Comments` ) VALUE ("20000037","2019/11/01","2019/12/01","185575.26","Paid","For Oct");</v>
      </c>
      <c r="B122">
        <v>20000037</v>
      </c>
      <c r="C122" t="str">
        <f t="shared" si="8"/>
        <v>2019/11/01</v>
      </c>
      <c r="D122" t="str">
        <f t="shared" si="9"/>
        <v>2019/12/01</v>
      </c>
      <c r="E122" s="9">
        <v>185575.26</v>
      </c>
      <c r="F122" t="str">
        <f t="shared" si="10"/>
        <v>Paid</v>
      </c>
      <c r="G122" t="s">
        <v>5009</v>
      </c>
      <c r="I122">
        <v>0.51543277474567073</v>
      </c>
      <c r="J122">
        <f t="shared" si="13"/>
        <v>11</v>
      </c>
      <c r="K122">
        <v>1</v>
      </c>
      <c r="L122">
        <v>2019</v>
      </c>
      <c r="M122">
        <f t="shared" si="11"/>
        <v>12</v>
      </c>
      <c r="N122" t="str">
        <f t="shared" si="12"/>
        <v>For Oct</v>
      </c>
    </row>
    <row r="123" spans="1:14">
      <c r="A123" s="14" t="str">
        <f t="shared" si="7"/>
        <v>INSERT `leaf_db`.`Payment` ( `SupplierID`,`StatementDate`,`DueDate`,`Amount`,`Status`,`Comments` ) VALUE ("20000038","2019/11/01","2019/12/01","78182.95","Paid","For Oct");</v>
      </c>
      <c r="B123">
        <v>20000038</v>
      </c>
      <c r="C123" t="str">
        <f t="shared" si="8"/>
        <v>2019/11/01</v>
      </c>
      <c r="D123" t="str">
        <f t="shared" si="9"/>
        <v>2019/12/01</v>
      </c>
      <c r="E123" s="9">
        <v>78182.95</v>
      </c>
      <c r="F123" t="str">
        <f t="shared" si="10"/>
        <v>Paid</v>
      </c>
      <c r="G123" t="s">
        <v>5009</v>
      </c>
      <c r="I123">
        <v>0.85251087933653835</v>
      </c>
      <c r="J123">
        <f t="shared" si="13"/>
        <v>11</v>
      </c>
      <c r="K123">
        <v>1</v>
      </c>
      <c r="L123">
        <v>2019</v>
      </c>
      <c r="M123">
        <f t="shared" si="11"/>
        <v>12</v>
      </c>
      <c r="N123" t="str">
        <f t="shared" si="12"/>
        <v>For Oct</v>
      </c>
    </row>
    <row r="124" spans="1:14">
      <c r="A124" s="14" t="str">
        <f t="shared" si="7"/>
        <v>INSERT `leaf_db`.`Payment` ( `SupplierID`,`StatementDate`,`DueDate`,`Amount`,`Status`,`Comments` ) VALUE ("20000038","2019/10/01","2019/11/01","126107.29","Paid","For Sep");</v>
      </c>
      <c r="B124">
        <v>20000038</v>
      </c>
      <c r="C124" t="str">
        <f t="shared" si="8"/>
        <v>2019/10/01</v>
      </c>
      <c r="D124" t="str">
        <f t="shared" si="9"/>
        <v>2019/11/01</v>
      </c>
      <c r="E124" s="9">
        <v>126107.29</v>
      </c>
      <c r="F124" t="str">
        <f t="shared" si="10"/>
        <v>Paid</v>
      </c>
      <c r="G124" t="s">
        <v>5010</v>
      </c>
      <c r="I124">
        <v>0.32197317644978873</v>
      </c>
      <c r="J124">
        <f t="shared" si="13"/>
        <v>10</v>
      </c>
      <c r="K124">
        <v>1</v>
      </c>
      <c r="L124">
        <v>2019</v>
      </c>
      <c r="M124">
        <f t="shared" si="11"/>
        <v>11</v>
      </c>
      <c r="N124" t="str">
        <f t="shared" si="12"/>
        <v>For Sep</v>
      </c>
    </row>
    <row r="125" spans="1:14">
      <c r="A125" s="14" t="str">
        <f t="shared" si="7"/>
        <v>INSERT `leaf_db`.`Payment` ( `SupplierID`,`StatementDate`,`DueDate`,`Amount`,`Status`,`Comments` ) VALUE ("20000038","2019/9/01","2019/10/01","163906.22","Paid","For Aug");</v>
      </c>
      <c r="B125">
        <v>20000038</v>
      </c>
      <c r="C125" t="str">
        <f t="shared" si="8"/>
        <v>2019/9/01</v>
      </c>
      <c r="D125" t="str">
        <f t="shared" si="9"/>
        <v>2019/10/01</v>
      </c>
      <c r="E125" s="9">
        <v>163906.22</v>
      </c>
      <c r="F125" t="str">
        <f t="shared" si="10"/>
        <v>Paid</v>
      </c>
      <c r="G125" t="s">
        <v>5011</v>
      </c>
      <c r="I125">
        <v>0.33194764126779774</v>
      </c>
      <c r="J125">
        <f t="shared" si="13"/>
        <v>9</v>
      </c>
      <c r="K125">
        <v>1</v>
      </c>
      <c r="L125">
        <v>2019</v>
      </c>
      <c r="M125">
        <f t="shared" si="11"/>
        <v>10</v>
      </c>
      <c r="N125" t="str">
        <f t="shared" si="12"/>
        <v>For Aug</v>
      </c>
    </row>
    <row r="126" spans="1:14">
      <c r="A126" s="14" t="str">
        <f t="shared" si="7"/>
        <v>INSERT `leaf_db`.`Payment` ( `SupplierID`,`StatementDate`,`DueDate`,`Amount`,`Status`,`Comments` ) VALUE ("20000038","2019/8/01","2019/9/01","43461.57","Paid","For Jul");</v>
      </c>
      <c r="B126">
        <v>20000038</v>
      </c>
      <c r="C126" t="str">
        <f t="shared" si="8"/>
        <v>2019/8/01</v>
      </c>
      <c r="D126" t="str">
        <f t="shared" si="9"/>
        <v>2019/9/01</v>
      </c>
      <c r="E126" s="9">
        <v>43461.57</v>
      </c>
      <c r="F126" t="str">
        <f t="shared" si="10"/>
        <v>Paid</v>
      </c>
      <c r="G126" t="s">
        <v>5012</v>
      </c>
      <c r="I126">
        <v>0.69440994318280858</v>
      </c>
      <c r="J126">
        <f t="shared" si="13"/>
        <v>8</v>
      </c>
      <c r="K126">
        <v>1</v>
      </c>
      <c r="L126">
        <v>2019</v>
      </c>
      <c r="M126">
        <f t="shared" si="11"/>
        <v>9</v>
      </c>
      <c r="N126" t="str">
        <f t="shared" si="12"/>
        <v>For Jul</v>
      </c>
    </row>
    <row r="127" spans="1:14">
      <c r="A127" s="14" t="str">
        <f t="shared" si="7"/>
        <v>INSERT `leaf_db`.`Payment` ( `SupplierID`,`StatementDate`,`DueDate`,`Amount`,`Status`,`Comments` ) VALUE ("20000038","2019/7/01","2019/8/01","177224.71","Issued","For Jun");</v>
      </c>
      <c r="B127">
        <v>20000038</v>
      </c>
      <c r="C127" t="str">
        <f t="shared" si="8"/>
        <v>2019/7/01</v>
      </c>
      <c r="D127" t="str">
        <f t="shared" si="9"/>
        <v>2019/8/01</v>
      </c>
      <c r="E127" s="9">
        <v>177224.71</v>
      </c>
      <c r="F127" t="str">
        <f t="shared" si="10"/>
        <v>Issued</v>
      </c>
      <c r="G127" t="s">
        <v>5013</v>
      </c>
      <c r="I127">
        <v>9.2043665723538837E-2</v>
      </c>
      <c r="J127">
        <f t="shared" si="13"/>
        <v>7</v>
      </c>
      <c r="K127">
        <v>1</v>
      </c>
      <c r="L127">
        <v>2019</v>
      </c>
      <c r="M127">
        <f t="shared" si="11"/>
        <v>8</v>
      </c>
      <c r="N127" t="str">
        <f t="shared" si="12"/>
        <v>For Jun</v>
      </c>
    </row>
    <row r="128" spans="1:14">
      <c r="A128" s="14" t="str">
        <f t="shared" si="7"/>
        <v>INSERT `leaf_db`.`Payment` ( `SupplierID`,`StatementDate`,`DueDate`,`Amount`,`Status`,`Comments` ) VALUE ("20000039","2019/11/01","2019/12/01","41041.29","Paid","For Oct");</v>
      </c>
      <c r="B128">
        <v>20000039</v>
      </c>
      <c r="C128" t="str">
        <f t="shared" si="8"/>
        <v>2019/11/01</v>
      </c>
      <c r="D128" t="str">
        <f t="shared" si="9"/>
        <v>2019/12/01</v>
      </c>
      <c r="E128" s="9">
        <v>41041.29</v>
      </c>
      <c r="F128" t="str">
        <f t="shared" si="10"/>
        <v>Paid</v>
      </c>
      <c r="G128" t="s">
        <v>5009</v>
      </c>
      <c r="I128">
        <v>0.92829086669452221</v>
      </c>
      <c r="J128">
        <f t="shared" si="13"/>
        <v>11</v>
      </c>
      <c r="K128">
        <v>1</v>
      </c>
      <c r="L128">
        <v>2019</v>
      </c>
      <c r="M128">
        <f t="shared" si="11"/>
        <v>12</v>
      </c>
      <c r="N128" t="str">
        <f t="shared" si="12"/>
        <v>For Oct</v>
      </c>
    </row>
    <row r="129" spans="1:14">
      <c r="A129" s="14" t="str">
        <f t="shared" si="7"/>
        <v>INSERT `leaf_db`.`Payment` ( `SupplierID`,`StatementDate`,`DueDate`,`Amount`,`Status`,`Comments` ) VALUE ("20000039","2019/10/01","2019/11/01","111576.7","Issued","For Sep");</v>
      </c>
      <c r="B129">
        <v>20000039</v>
      </c>
      <c r="C129" t="str">
        <f t="shared" si="8"/>
        <v>2019/10/01</v>
      </c>
      <c r="D129" t="str">
        <f t="shared" si="9"/>
        <v>2019/11/01</v>
      </c>
      <c r="E129" s="9">
        <v>111576.7</v>
      </c>
      <c r="F129" t="str">
        <f t="shared" si="10"/>
        <v>Issued</v>
      </c>
      <c r="G129" t="s">
        <v>5010</v>
      </c>
      <c r="I129">
        <v>6.7467189439425423E-2</v>
      </c>
      <c r="J129">
        <f t="shared" si="13"/>
        <v>10</v>
      </c>
      <c r="K129">
        <v>1</v>
      </c>
      <c r="L129">
        <v>2019</v>
      </c>
      <c r="M129">
        <f t="shared" si="11"/>
        <v>11</v>
      </c>
      <c r="N129" t="str">
        <f t="shared" si="12"/>
        <v>For Sep</v>
      </c>
    </row>
    <row r="130" spans="1:14">
      <c r="A130" s="14" t="str">
        <f t="shared" si="7"/>
        <v>INSERT `leaf_db`.`Payment` ( `SupplierID`,`StatementDate`,`DueDate`,`Amount`,`Status`,`Comments` ) VALUE ("20000039","2019/9/01","2019/10/01","119001.76","Paid","For Aug");</v>
      </c>
      <c r="B130">
        <v>20000039</v>
      </c>
      <c r="C130" t="str">
        <f t="shared" si="8"/>
        <v>2019/9/01</v>
      </c>
      <c r="D130" t="str">
        <f t="shared" si="9"/>
        <v>2019/10/01</v>
      </c>
      <c r="E130" s="9">
        <v>119001.76</v>
      </c>
      <c r="F130" t="str">
        <f t="shared" si="10"/>
        <v>Paid</v>
      </c>
      <c r="G130" t="s">
        <v>5011</v>
      </c>
      <c r="I130">
        <v>0.86746787386897994</v>
      </c>
      <c r="J130">
        <f t="shared" si="13"/>
        <v>9</v>
      </c>
      <c r="K130">
        <v>1</v>
      </c>
      <c r="L130">
        <v>2019</v>
      </c>
      <c r="M130">
        <f t="shared" si="11"/>
        <v>10</v>
      </c>
      <c r="N130" t="str">
        <f t="shared" si="12"/>
        <v>For Aug</v>
      </c>
    </row>
    <row r="131" spans="1:14">
      <c r="A131" s="14" t="str">
        <f t="shared" si="7"/>
        <v>INSERT `leaf_db`.`Payment` ( `SupplierID`,`StatementDate`,`DueDate`,`Amount`,`Status`,`Comments` ) VALUE ("20000040","2019/11/01","2019/12/01","14692.17","Issued","For Oct");</v>
      </c>
      <c r="B131">
        <v>20000040</v>
      </c>
      <c r="C131" t="str">
        <f t="shared" si="8"/>
        <v>2019/11/01</v>
      </c>
      <c r="D131" t="str">
        <f t="shared" si="9"/>
        <v>2019/12/01</v>
      </c>
      <c r="E131" s="9">
        <v>14692.17</v>
      </c>
      <c r="F131" t="str">
        <f t="shared" si="10"/>
        <v>Issued</v>
      </c>
      <c r="G131" t="s">
        <v>5009</v>
      </c>
      <c r="I131">
        <v>0.1223605491024341</v>
      </c>
      <c r="J131">
        <f t="shared" si="13"/>
        <v>11</v>
      </c>
      <c r="K131">
        <v>1</v>
      </c>
      <c r="L131">
        <v>2019</v>
      </c>
      <c r="M131">
        <f t="shared" si="11"/>
        <v>12</v>
      </c>
      <c r="N131" t="str">
        <f t="shared" si="12"/>
        <v>For Oct</v>
      </c>
    </row>
    <row r="132" spans="1:14">
      <c r="A132" s="14" t="str">
        <f t="shared" ref="A132:A174" si="14">"INSERT `leaf_db`.`"&amp;$A$2&amp;"` ( `" &amp; _xlfn.TEXTJOIN("`,`",FALSE,$B$2:$G$2)&amp;"` ) VALUE (""" &amp; _xlfn.TEXTJOIN(""",""",FALSE,B132:G132) &amp; """);"</f>
        <v>INSERT `leaf_db`.`Payment` ( `SupplierID`,`StatementDate`,`DueDate`,`Amount`,`Status`,`Comments` ) VALUE ("20000040","2019/10/01","2019/11/01","52000.38","Paid","For Sep");</v>
      </c>
      <c r="B132">
        <v>20000040</v>
      </c>
      <c r="C132" t="str">
        <f t="shared" ref="C132:C174" si="15">L132&amp;"/"&amp;J132&amp;"/0"&amp;K132</f>
        <v>2019/10/01</v>
      </c>
      <c r="D132" t="str">
        <f t="shared" ref="D132:D174" si="16">L132&amp;"/"&amp;M132&amp;"/0"&amp;K132</f>
        <v>2019/11/01</v>
      </c>
      <c r="E132" s="9">
        <v>52000.38</v>
      </c>
      <c r="F132" t="str">
        <f t="shared" ref="F132:F174" si="17">VLOOKUP(I132,$O$3:$P$5,2)</f>
        <v>Paid</v>
      </c>
      <c r="G132" t="s">
        <v>5010</v>
      </c>
      <c r="I132">
        <v>0.44334782507404702</v>
      </c>
      <c r="J132">
        <f t="shared" si="13"/>
        <v>10</v>
      </c>
      <c r="K132">
        <v>1</v>
      </c>
      <c r="L132">
        <v>2019</v>
      </c>
      <c r="M132">
        <f t="shared" ref="M132:M174" si="18">J132+1</f>
        <v>11</v>
      </c>
      <c r="N132" t="str">
        <f t="shared" ref="N132:N174" si="19">"For "&amp;TEXT(C132-1,"mmm")</f>
        <v>For Sep</v>
      </c>
    </row>
    <row r="133" spans="1:14">
      <c r="A133" s="14" t="str">
        <f t="shared" si="14"/>
        <v>INSERT `leaf_db`.`Payment` ( `SupplierID`,`StatementDate`,`DueDate`,`Amount`,`Status`,`Comments` ) VALUE ("20000041","2019/11/01","2019/12/01","59504.23","Paid","For Oct");</v>
      </c>
      <c r="B133">
        <v>20000041</v>
      </c>
      <c r="C133" t="str">
        <f t="shared" si="15"/>
        <v>2019/11/01</v>
      </c>
      <c r="D133" t="str">
        <f t="shared" si="16"/>
        <v>2019/12/01</v>
      </c>
      <c r="E133" s="9">
        <v>59504.23</v>
      </c>
      <c r="F133" t="str">
        <f t="shared" si="17"/>
        <v>Paid</v>
      </c>
      <c r="G133" t="s">
        <v>5009</v>
      </c>
      <c r="I133">
        <v>0.86751932927492692</v>
      </c>
      <c r="J133">
        <f t="shared" ref="J133:J174" si="20">IF(B132=B133,J132-1,11)</f>
        <v>11</v>
      </c>
      <c r="K133">
        <v>1</v>
      </c>
      <c r="L133">
        <v>2019</v>
      </c>
      <c r="M133">
        <f t="shared" si="18"/>
        <v>12</v>
      </c>
      <c r="N133" t="str">
        <f t="shared" si="19"/>
        <v>For Oct</v>
      </c>
    </row>
    <row r="134" spans="1:14">
      <c r="A134" s="14" t="str">
        <f t="shared" si="14"/>
        <v>INSERT `leaf_db`.`Payment` ( `SupplierID`,`StatementDate`,`DueDate`,`Amount`,`Status`,`Comments` ) VALUE ("20000041","2019/10/01","2019/11/01","20048.32","Paid","For Sep");</v>
      </c>
      <c r="B134">
        <v>20000041</v>
      </c>
      <c r="C134" t="str">
        <f t="shared" si="15"/>
        <v>2019/10/01</v>
      </c>
      <c r="D134" t="str">
        <f t="shared" si="16"/>
        <v>2019/11/01</v>
      </c>
      <c r="E134" s="9">
        <v>20048.32</v>
      </c>
      <c r="F134" t="str">
        <f t="shared" si="17"/>
        <v>Paid</v>
      </c>
      <c r="G134" t="s">
        <v>5010</v>
      </c>
      <c r="I134">
        <v>0.95277075520873089</v>
      </c>
      <c r="J134">
        <f t="shared" si="20"/>
        <v>10</v>
      </c>
      <c r="K134">
        <v>1</v>
      </c>
      <c r="L134">
        <v>2019</v>
      </c>
      <c r="M134">
        <f t="shared" si="18"/>
        <v>11</v>
      </c>
      <c r="N134" t="str">
        <f t="shared" si="19"/>
        <v>For Sep</v>
      </c>
    </row>
    <row r="135" spans="1:14">
      <c r="A135" s="14" t="str">
        <f t="shared" si="14"/>
        <v>INSERT `leaf_db`.`Payment` ( `SupplierID`,`StatementDate`,`DueDate`,`Amount`,`Status`,`Comments` ) VALUE ("20000041","2019/9/01","2019/10/01","183598.21","Paid","For Aug");</v>
      </c>
      <c r="B135">
        <v>20000041</v>
      </c>
      <c r="C135" t="str">
        <f t="shared" si="15"/>
        <v>2019/9/01</v>
      </c>
      <c r="D135" t="str">
        <f t="shared" si="16"/>
        <v>2019/10/01</v>
      </c>
      <c r="E135" s="9">
        <v>183598.21</v>
      </c>
      <c r="F135" t="str">
        <f t="shared" si="17"/>
        <v>Paid</v>
      </c>
      <c r="G135" t="s">
        <v>5011</v>
      </c>
      <c r="I135">
        <v>0.37299048293541748</v>
      </c>
      <c r="J135">
        <f t="shared" si="20"/>
        <v>9</v>
      </c>
      <c r="K135">
        <v>1</v>
      </c>
      <c r="L135">
        <v>2019</v>
      </c>
      <c r="M135">
        <f t="shared" si="18"/>
        <v>10</v>
      </c>
      <c r="N135" t="str">
        <f t="shared" si="19"/>
        <v>For Aug</v>
      </c>
    </row>
    <row r="136" spans="1:14">
      <c r="A136" s="14" t="str">
        <f t="shared" si="14"/>
        <v>INSERT `leaf_db`.`Payment` ( `SupplierID`,`StatementDate`,`DueDate`,`Amount`,`Status`,`Comments` ) VALUE ("20000041","2019/8/01","2019/9/01","44506.86","Paid","For Jul");</v>
      </c>
      <c r="B136">
        <v>20000041</v>
      </c>
      <c r="C136" t="str">
        <f t="shared" si="15"/>
        <v>2019/8/01</v>
      </c>
      <c r="D136" t="str">
        <f t="shared" si="16"/>
        <v>2019/9/01</v>
      </c>
      <c r="E136" s="9">
        <v>44506.86</v>
      </c>
      <c r="F136" t="str">
        <f t="shared" si="17"/>
        <v>Paid</v>
      </c>
      <c r="G136" t="s">
        <v>5012</v>
      </c>
      <c r="I136">
        <v>0.95757266685450215</v>
      </c>
      <c r="J136">
        <f t="shared" si="20"/>
        <v>8</v>
      </c>
      <c r="K136">
        <v>1</v>
      </c>
      <c r="L136">
        <v>2019</v>
      </c>
      <c r="M136">
        <f t="shared" si="18"/>
        <v>9</v>
      </c>
      <c r="N136" t="str">
        <f t="shared" si="19"/>
        <v>For Jul</v>
      </c>
    </row>
    <row r="137" spans="1:14">
      <c r="A137" s="14" t="str">
        <f t="shared" si="14"/>
        <v>INSERT `leaf_db`.`Payment` ( `SupplierID`,`StatementDate`,`DueDate`,`Amount`,`Status`,`Comments` ) VALUE ("20000041","2019/7/01","2019/8/01","37866.7","Issued","For Jun");</v>
      </c>
      <c r="B137">
        <v>20000041</v>
      </c>
      <c r="C137" t="str">
        <f t="shared" si="15"/>
        <v>2019/7/01</v>
      </c>
      <c r="D137" t="str">
        <f t="shared" si="16"/>
        <v>2019/8/01</v>
      </c>
      <c r="E137" s="9">
        <v>37866.699999999997</v>
      </c>
      <c r="F137" t="str">
        <f t="shared" si="17"/>
        <v>Issued</v>
      </c>
      <c r="G137" t="s">
        <v>5013</v>
      </c>
      <c r="I137">
        <v>5.9213052653305454E-2</v>
      </c>
      <c r="J137">
        <f t="shared" si="20"/>
        <v>7</v>
      </c>
      <c r="K137">
        <v>1</v>
      </c>
      <c r="L137">
        <v>2019</v>
      </c>
      <c r="M137">
        <f t="shared" si="18"/>
        <v>8</v>
      </c>
      <c r="N137" t="str">
        <f t="shared" si="19"/>
        <v>For Jun</v>
      </c>
    </row>
    <row r="138" spans="1:14">
      <c r="A138" s="14" t="str">
        <f t="shared" si="14"/>
        <v>INSERT `leaf_db`.`Payment` ( `SupplierID`,`StatementDate`,`DueDate`,`Amount`,`Status`,`Comments` ) VALUE ("20000041","2019/6/01","2019/7/01","157923.62","Paid","For May");</v>
      </c>
      <c r="B138">
        <v>20000041</v>
      </c>
      <c r="C138" t="str">
        <f t="shared" si="15"/>
        <v>2019/6/01</v>
      </c>
      <c r="D138" t="str">
        <f t="shared" si="16"/>
        <v>2019/7/01</v>
      </c>
      <c r="E138" s="9">
        <v>157923.62</v>
      </c>
      <c r="F138" t="str">
        <f t="shared" si="17"/>
        <v>Paid</v>
      </c>
      <c r="G138" t="s">
        <v>5014</v>
      </c>
      <c r="I138">
        <v>0.50103338063841185</v>
      </c>
      <c r="J138">
        <f t="shared" si="20"/>
        <v>6</v>
      </c>
      <c r="K138">
        <v>1</v>
      </c>
      <c r="L138">
        <v>2019</v>
      </c>
      <c r="M138">
        <f t="shared" si="18"/>
        <v>7</v>
      </c>
      <c r="N138" t="str">
        <f t="shared" si="19"/>
        <v>For May</v>
      </c>
    </row>
    <row r="139" spans="1:14">
      <c r="A139" s="14" t="str">
        <f t="shared" si="14"/>
        <v>INSERT `leaf_db`.`Payment` ( `SupplierID`,`StatementDate`,`DueDate`,`Amount`,`Status`,`Comments` ) VALUE ("20000042","2019/11/01","2019/12/01","133672.39","Paid","For Oct");</v>
      </c>
      <c r="B139">
        <v>20000042</v>
      </c>
      <c r="C139" t="str">
        <f t="shared" si="15"/>
        <v>2019/11/01</v>
      </c>
      <c r="D139" t="str">
        <f t="shared" si="16"/>
        <v>2019/12/01</v>
      </c>
      <c r="E139" s="9">
        <v>133672.39000000001</v>
      </c>
      <c r="F139" t="str">
        <f t="shared" si="17"/>
        <v>Paid</v>
      </c>
      <c r="G139" t="s">
        <v>5009</v>
      </c>
      <c r="I139">
        <v>0.35166775731549993</v>
      </c>
      <c r="J139">
        <f t="shared" si="20"/>
        <v>11</v>
      </c>
      <c r="K139">
        <v>1</v>
      </c>
      <c r="L139">
        <v>2019</v>
      </c>
      <c r="M139">
        <f t="shared" si="18"/>
        <v>12</v>
      </c>
      <c r="N139" t="str">
        <f t="shared" si="19"/>
        <v>For Oct</v>
      </c>
    </row>
    <row r="140" spans="1:14">
      <c r="A140" s="14" t="str">
        <f t="shared" si="14"/>
        <v>INSERT `leaf_db`.`Payment` ( `SupplierID`,`StatementDate`,`DueDate`,`Amount`,`Status`,`Comments` ) VALUE ("20000042","2019/10/01","2019/11/01","18762.86","Issued","For Sep");</v>
      </c>
      <c r="B140">
        <v>20000042</v>
      </c>
      <c r="C140" t="str">
        <f t="shared" si="15"/>
        <v>2019/10/01</v>
      </c>
      <c r="D140" t="str">
        <f t="shared" si="16"/>
        <v>2019/11/01</v>
      </c>
      <c r="E140" s="9">
        <v>18762.86</v>
      </c>
      <c r="F140" t="str">
        <f t="shared" si="17"/>
        <v>Issued</v>
      </c>
      <c r="G140" t="s">
        <v>5010</v>
      </c>
      <c r="I140">
        <v>0.26261029110513778</v>
      </c>
      <c r="J140">
        <f t="shared" si="20"/>
        <v>10</v>
      </c>
      <c r="K140">
        <v>1</v>
      </c>
      <c r="L140">
        <v>2019</v>
      </c>
      <c r="M140">
        <f t="shared" si="18"/>
        <v>11</v>
      </c>
      <c r="N140" t="str">
        <f t="shared" si="19"/>
        <v>For Sep</v>
      </c>
    </row>
    <row r="141" spans="1:14">
      <c r="A141" s="14" t="str">
        <f t="shared" si="14"/>
        <v>INSERT `leaf_db`.`Payment` ( `SupplierID`,`StatementDate`,`DueDate`,`Amount`,`Status`,`Comments` ) VALUE ("20000042","2019/9/01","2019/10/01","110670.54","Paid","For Aug");</v>
      </c>
      <c r="B141">
        <v>20000042</v>
      </c>
      <c r="C141" t="str">
        <f t="shared" si="15"/>
        <v>2019/9/01</v>
      </c>
      <c r="D141" t="str">
        <f t="shared" si="16"/>
        <v>2019/10/01</v>
      </c>
      <c r="E141" s="9">
        <v>110670.54</v>
      </c>
      <c r="F141" t="str">
        <f t="shared" si="17"/>
        <v>Paid</v>
      </c>
      <c r="G141" t="s">
        <v>5011</v>
      </c>
      <c r="I141">
        <v>0.9580350534909059</v>
      </c>
      <c r="J141">
        <f t="shared" si="20"/>
        <v>9</v>
      </c>
      <c r="K141">
        <v>1</v>
      </c>
      <c r="L141">
        <v>2019</v>
      </c>
      <c r="M141">
        <f t="shared" si="18"/>
        <v>10</v>
      </c>
      <c r="N141" t="str">
        <f t="shared" si="19"/>
        <v>For Aug</v>
      </c>
    </row>
    <row r="142" spans="1:14">
      <c r="A142" s="14" t="str">
        <f t="shared" si="14"/>
        <v>INSERT `leaf_db`.`Payment` ( `SupplierID`,`StatementDate`,`DueDate`,`Amount`,`Status`,`Comments` ) VALUE ("20000042","2019/8/01","2019/9/01","147076.59","Paid","For Jul");</v>
      </c>
      <c r="B142">
        <v>20000042</v>
      </c>
      <c r="C142" t="str">
        <f t="shared" si="15"/>
        <v>2019/8/01</v>
      </c>
      <c r="D142" t="str">
        <f t="shared" si="16"/>
        <v>2019/9/01</v>
      </c>
      <c r="E142" s="9">
        <v>147076.59</v>
      </c>
      <c r="F142" t="str">
        <f t="shared" si="17"/>
        <v>Paid</v>
      </c>
      <c r="G142" t="s">
        <v>5012</v>
      </c>
      <c r="I142">
        <v>0.71584612772647072</v>
      </c>
      <c r="J142">
        <f t="shared" si="20"/>
        <v>8</v>
      </c>
      <c r="K142">
        <v>1</v>
      </c>
      <c r="L142">
        <v>2019</v>
      </c>
      <c r="M142">
        <f t="shared" si="18"/>
        <v>9</v>
      </c>
      <c r="N142" t="str">
        <f t="shared" si="19"/>
        <v>For Jul</v>
      </c>
    </row>
    <row r="143" spans="1:14">
      <c r="A143" s="14" t="str">
        <f t="shared" si="14"/>
        <v>INSERT `leaf_db`.`Payment` ( `SupplierID`,`StatementDate`,`DueDate`,`Amount`,`Status`,`Comments` ) VALUE ("20000043","2019/11/01","2019/12/01","187645.58","Issued","For Oct");</v>
      </c>
      <c r="B143">
        <v>20000043</v>
      </c>
      <c r="C143" t="str">
        <f t="shared" si="15"/>
        <v>2019/11/01</v>
      </c>
      <c r="D143" t="str">
        <f t="shared" si="16"/>
        <v>2019/12/01</v>
      </c>
      <c r="E143" s="9">
        <v>187645.58</v>
      </c>
      <c r="F143" t="str">
        <f t="shared" si="17"/>
        <v>Issued</v>
      </c>
      <c r="G143" t="s">
        <v>5009</v>
      </c>
      <c r="I143">
        <v>0.12562894172982475</v>
      </c>
      <c r="J143">
        <f t="shared" si="20"/>
        <v>11</v>
      </c>
      <c r="K143">
        <v>1</v>
      </c>
      <c r="L143">
        <v>2019</v>
      </c>
      <c r="M143">
        <f t="shared" si="18"/>
        <v>12</v>
      </c>
      <c r="N143" t="str">
        <f t="shared" si="19"/>
        <v>For Oct</v>
      </c>
    </row>
    <row r="144" spans="1:14">
      <c r="A144" s="14" t="str">
        <f t="shared" si="14"/>
        <v>INSERT `leaf_db`.`Payment` ( `SupplierID`,`StatementDate`,`DueDate`,`Amount`,`Status`,`Comments` ) VALUE ("20000043","2019/10/01","2019/11/01","128410.85","Paid","For Sep");</v>
      </c>
      <c r="B144">
        <v>20000043</v>
      </c>
      <c r="C144" t="str">
        <f t="shared" si="15"/>
        <v>2019/10/01</v>
      </c>
      <c r="D144" t="str">
        <f t="shared" si="16"/>
        <v>2019/11/01</v>
      </c>
      <c r="E144" s="9">
        <v>128410.85</v>
      </c>
      <c r="F144" t="str">
        <f t="shared" si="17"/>
        <v>Paid</v>
      </c>
      <c r="G144" t="s">
        <v>5010</v>
      </c>
      <c r="I144">
        <v>0.59235943063165064</v>
      </c>
      <c r="J144">
        <f t="shared" si="20"/>
        <v>10</v>
      </c>
      <c r="K144">
        <v>1</v>
      </c>
      <c r="L144">
        <v>2019</v>
      </c>
      <c r="M144">
        <f t="shared" si="18"/>
        <v>11</v>
      </c>
      <c r="N144" t="str">
        <f t="shared" si="19"/>
        <v>For Sep</v>
      </c>
    </row>
    <row r="145" spans="1:14">
      <c r="A145" s="14" t="str">
        <f t="shared" si="14"/>
        <v>INSERT `leaf_db`.`Payment` ( `SupplierID`,`StatementDate`,`DueDate`,`Amount`,`Status`,`Comments` ) VALUE ("20000044","2019/11/01","2019/12/01","83047.62","Paid","For Oct");</v>
      </c>
      <c r="B145">
        <v>20000044</v>
      </c>
      <c r="C145" t="str">
        <f t="shared" si="15"/>
        <v>2019/11/01</v>
      </c>
      <c r="D145" t="str">
        <f t="shared" si="16"/>
        <v>2019/12/01</v>
      </c>
      <c r="E145" s="9">
        <v>83047.62</v>
      </c>
      <c r="F145" t="str">
        <f t="shared" si="17"/>
        <v>Paid</v>
      </c>
      <c r="G145" t="s">
        <v>5009</v>
      </c>
      <c r="I145">
        <v>0.41862642512554327</v>
      </c>
      <c r="J145">
        <f t="shared" si="20"/>
        <v>11</v>
      </c>
      <c r="K145">
        <v>1</v>
      </c>
      <c r="L145">
        <v>2019</v>
      </c>
      <c r="M145">
        <f t="shared" si="18"/>
        <v>12</v>
      </c>
      <c r="N145" t="str">
        <f t="shared" si="19"/>
        <v>For Oct</v>
      </c>
    </row>
    <row r="146" spans="1:14">
      <c r="A146" s="14" t="str">
        <f t="shared" si="14"/>
        <v>INSERT `leaf_db`.`Payment` ( `SupplierID`,`StatementDate`,`DueDate`,`Amount`,`Status`,`Comments` ) VALUE ("20000044","2019/10/01","2019/11/01","14680.89","Delayed","For Sep");</v>
      </c>
      <c r="B146">
        <v>20000044</v>
      </c>
      <c r="C146" t="str">
        <f t="shared" si="15"/>
        <v>2019/10/01</v>
      </c>
      <c r="D146" t="str">
        <f t="shared" si="16"/>
        <v>2019/11/01</v>
      </c>
      <c r="E146" s="9">
        <v>14680.89</v>
      </c>
      <c r="F146" t="str">
        <f t="shared" si="17"/>
        <v>Delayed</v>
      </c>
      <c r="G146" t="s">
        <v>5010</v>
      </c>
      <c r="I146">
        <v>0.98469711452309239</v>
      </c>
      <c r="J146">
        <f t="shared" si="20"/>
        <v>10</v>
      </c>
      <c r="K146">
        <v>1</v>
      </c>
      <c r="L146">
        <v>2019</v>
      </c>
      <c r="M146">
        <f t="shared" si="18"/>
        <v>11</v>
      </c>
      <c r="N146" t="str">
        <f t="shared" si="19"/>
        <v>For Sep</v>
      </c>
    </row>
    <row r="147" spans="1:14">
      <c r="A147" s="14" t="str">
        <f t="shared" si="14"/>
        <v>INSERT `leaf_db`.`Payment` ( `SupplierID`,`StatementDate`,`DueDate`,`Amount`,`Status`,`Comments` ) VALUE ("20000044","2019/9/01","2019/10/01","179887.54","Paid","For Aug");</v>
      </c>
      <c r="B147">
        <v>20000044</v>
      </c>
      <c r="C147" t="str">
        <f t="shared" si="15"/>
        <v>2019/9/01</v>
      </c>
      <c r="D147" t="str">
        <f t="shared" si="16"/>
        <v>2019/10/01</v>
      </c>
      <c r="E147" s="9">
        <v>179887.54</v>
      </c>
      <c r="F147" t="str">
        <f t="shared" si="17"/>
        <v>Paid</v>
      </c>
      <c r="G147" t="s">
        <v>5011</v>
      </c>
      <c r="I147">
        <v>0.39837716527924205</v>
      </c>
      <c r="J147">
        <f t="shared" si="20"/>
        <v>9</v>
      </c>
      <c r="K147">
        <v>1</v>
      </c>
      <c r="L147">
        <v>2019</v>
      </c>
      <c r="M147">
        <f t="shared" si="18"/>
        <v>10</v>
      </c>
      <c r="N147" t="str">
        <f t="shared" si="19"/>
        <v>For Aug</v>
      </c>
    </row>
    <row r="148" spans="1:14">
      <c r="A148" s="14" t="str">
        <f t="shared" si="14"/>
        <v>INSERT `leaf_db`.`Payment` ( `SupplierID`,`StatementDate`,`DueDate`,`Amount`,`Status`,`Comments` ) VALUE ("20000044","2019/8/01","2019/9/01","28339.49","Paid","For Jul");</v>
      </c>
      <c r="B148">
        <v>20000044</v>
      </c>
      <c r="C148" t="str">
        <f t="shared" si="15"/>
        <v>2019/8/01</v>
      </c>
      <c r="D148" t="str">
        <f t="shared" si="16"/>
        <v>2019/9/01</v>
      </c>
      <c r="E148" s="9">
        <v>28339.49</v>
      </c>
      <c r="F148" t="str">
        <f t="shared" si="17"/>
        <v>Paid</v>
      </c>
      <c r="G148" t="s">
        <v>5012</v>
      </c>
      <c r="I148">
        <v>0.69461284776475707</v>
      </c>
      <c r="J148">
        <f t="shared" si="20"/>
        <v>8</v>
      </c>
      <c r="K148">
        <v>1</v>
      </c>
      <c r="L148">
        <v>2019</v>
      </c>
      <c r="M148">
        <f t="shared" si="18"/>
        <v>9</v>
      </c>
      <c r="N148" t="str">
        <f t="shared" si="19"/>
        <v>For Jul</v>
      </c>
    </row>
    <row r="149" spans="1:14">
      <c r="A149" s="14" t="str">
        <f t="shared" si="14"/>
        <v>INSERT `leaf_db`.`Payment` ( `SupplierID`,`StatementDate`,`DueDate`,`Amount`,`Status`,`Comments` ) VALUE ("20000044","2019/7/01","2019/8/01","44828.4","Paid","For Jun");</v>
      </c>
      <c r="B149">
        <v>20000044</v>
      </c>
      <c r="C149" t="str">
        <f t="shared" si="15"/>
        <v>2019/7/01</v>
      </c>
      <c r="D149" t="str">
        <f t="shared" si="16"/>
        <v>2019/8/01</v>
      </c>
      <c r="E149" s="9">
        <v>44828.4</v>
      </c>
      <c r="F149" t="str">
        <f t="shared" si="17"/>
        <v>Paid</v>
      </c>
      <c r="G149" t="s">
        <v>5013</v>
      </c>
      <c r="I149">
        <v>0.87491177889619209</v>
      </c>
      <c r="J149">
        <f t="shared" si="20"/>
        <v>7</v>
      </c>
      <c r="K149">
        <v>1</v>
      </c>
      <c r="L149">
        <v>2019</v>
      </c>
      <c r="M149">
        <f t="shared" si="18"/>
        <v>8</v>
      </c>
      <c r="N149" t="str">
        <f t="shared" si="19"/>
        <v>For Jun</v>
      </c>
    </row>
    <row r="150" spans="1:14">
      <c r="A150" s="14" t="str">
        <f t="shared" si="14"/>
        <v>INSERT `leaf_db`.`Payment` ( `SupplierID`,`StatementDate`,`DueDate`,`Amount`,`Status`,`Comments` ) VALUE ("20000044","2019/6/01","2019/7/01","85196.85","Paid","For May");</v>
      </c>
      <c r="B150">
        <v>20000044</v>
      </c>
      <c r="C150" t="str">
        <f t="shared" si="15"/>
        <v>2019/6/01</v>
      </c>
      <c r="D150" t="str">
        <f t="shared" si="16"/>
        <v>2019/7/01</v>
      </c>
      <c r="E150" s="9">
        <v>85196.85</v>
      </c>
      <c r="F150" t="str">
        <f t="shared" si="17"/>
        <v>Paid</v>
      </c>
      <c r="G150" t="s">
        <v>5014</v>
      </c>
      <c r="I150">
        <v>0.54396889465617615</v>
      </c>
      <c r="J150">
        <f t="shared" si="20"/>
        <v>6</v>
      </c>
      <c r="K150">
        <v>1</v>
      </c>
      <c r="L150">
        <v>2019</v>
      </c>
      <c r="M150">
        <f t="shared" si="18"/>
        <v>7</v>
      </c>
      <c r="N150" t="str">
        <f t="shared" si="19"/>
        <v>For May</v>
      </c>
    </row>
    <row r="151" spans="1:14">
      <c r="A151" s="14" t="str">
        <f t="shared" si="14"/>
        <v>INSERT `leaf_db`.`Payment` ( `SupplierID`,`StatementDate`,`DueDate`,`Amount`,`Status`,`Comments` ) VALUE ("20000045","2019/11/01","2019/12/01","2107.05","Paid","For Oct");</v>
      </c>
      <c r="B151">
        <v>20000045</v>
      </c>
      <c r="C151" t="str">
        <f t="shared" si="15"/>
        <v>2019/11/01</v>
      </c>
      <c r="D151" t="str">
        <f t="shared" si="16"/>
        <v>2019/12/01</v>
      </c>
      <c r="E151" s="9">
        <v>2107.0500000000002</v>
      </c>
      <c r="F151" t="str">
        <f t="shared" si="17"/>
        <v>Paid</v>
      </c>
      <c r="G151" t="s">
        <v>5009</v>
      </c>
      <c r="I151">
        <v>0.84648745718836182</v>
      </c>
      <c r="J151">
        <f t="shared" si="20"/>
        <v>11</v>
      </c>
      <c r="K151">
        <v>1</v>
      </c>
      <c r="L151">
        <v>2019</v>
      </c>
      <c r="M151">
        <f t="shared" si="18"/>
        <v>12</v>
      </c>
      <c r="N151" t="str">
        <f t="shared" si="19"/>
        <v>For Oct</v>
      </c>
    </row>
    <row r="152" spans="1:14">
      <c r="A152" s="14" t="str">
        <f t="shared" si="14"/>
        <v>INSERT `leaf_db`.`Payment` ( `SupplierID`,`StatementDate`,`DueDate`,`Amount`,`Status`,`Comments` ) VALUE ("20000045","2019/10/01","2019/11/01","161065.03","Issued","For Sep");</v>
      </c>
      <c r="B152">
        <v>20000045</v>
      </c>
      <c r="C152" t="str">
        <f t="shared" si="15"/>
        <v>2019/10/01</v>
      </c>
      <c r="D152" t="str">
        <f t="shared" si="16"/>
        <v>2019/11/01</v>
      </c>
      <c r="E152" s="9">
        <v>161065.03</v>
      </c>
      <c r="F152" t="str">
        <f t="shared" si="17"/>
        <v>Issued</v>
      </c>
      <c r="G152" t="s">
        <v>5010</v>
      </c>
      <c r="I152">
        <v>9.0579158981164531E-2</v>
      </c>
      <c r="J152">
        <f t="shared" si="20"/>
        <v>10</v>
      </c>
      <c r="K152">
        <v>1</v>
      </c>
      <c r="L152">
        <v>2019</v>
      </c>
      <c r="M152">
        <f t="shared" si="18"/>
        <v>11</v>
      </c>
      <c r="N152" t="str">
        <f t="shared" si="19"/>
        <v>For Sep</v>
      </c>
    </row>
    <row r="153" spans="1:14">
      <c r="A153" s="14" t="str">
        <f t="shared" si="14"/>
        <v>INSERT `leaf_db`.`Payment` ( `SupplierID`,`StatementDate`,`DueDate`,`Amount`,`Status`,`Comments` ) VALUE ("20000045","2019/9/01","2019/10/01","114730.2","Paid","For Aug");</v>
      </c>
      <c r="B153">
        <v>20000045</v>
      </c>
      <c r="C153" t="str">
        <f t="shared" si="15"/>
        <v>2019/9/01</v>
      </c>
      <c r="D153" t="str">
        <f t="shared" si="16"/>
        <v>2019/10/01</v>
      </c>
      <c r="E153" s="9">
        <v>114730.2</v>
      </c>
      <c r="F153" t="str">
        <f t="shared" si="17"/>
        <v>Paid</v>
      </c>
      <c r="G153" t="s">
        <v>5011</v>
      </c>
      <c r="I153">
        <v>0.83008434956010591</v>
      </c>
      <c r="J153">
        <f t="shared" si="20"/>
        <v>9</v>
      </c>
      <c r="K153">
        <v>1</v>
      </c>
      <c r="L153">
        <v>2019</v>
      </c>
      <c r="M153">
        <f t="shared" si="18"/>
        <v>10</v>
      </c>
      <c r="N153" t="str">
        <f t="shared" si="19"/>
        <v>For Aug</v>
      </c>
    </row>
    <row r="154" spans="1:14">
      <c r="A154" s="14" t="str">
        <f t="shared" si="14"/>
        <v>INSERT `leaf_db`.`Payment` ( `SupplierID`,`StatementDate`,`DueDate`,`Amount`,`Status`,`Comments` ) VALUE ("20000045","2019/8/01","2019/9/01","134295.45","Paid","For Jul");</v>
      </c>
      <c r="B154">
        <v>20000045</v>
      </c>
      <c r="C154" t="str">
        <f t="shared" si="15"/>
        <v>2019/8/01</v>
      </c>
      <c r="D154" t="str">
        <f t="shared" si="16"/>
        <v>2019/9/01</v>
      </c>
      <c r="E154" s="9">
        <v>134295.45000000001</v>
      </c>
      <c r="F154" t="str">
        <f t="shared" si="17"/>
        <v>Paid</v>
      </c>
      <c r="G154" t="s">
        <v>5012</v>
      </c>
      <c r="I154">
        <v>0.43741036173408332</v>
      </c>
      <c r="J154">
        <f t="shared" si="20"/>
        <v>8</v>
      </c>
      <c r="K154">
        <v>1</v>
      </c>
      <c r="L154">
        <v>2019</v>
      </c>
      <c r="M154">
        <f t="shared" si="18"/>
        <v>9</v>
      </c>
      <c r="N154" t="str">
        <f t="shared" si="19"/>
        <v>For Jul</v>
      </c>
    </row>
    <row r="155" spans="1:14">
      <c r="A155" s="14" t="str">
        <f t="shared" si="14"/>
        <v>INSERT `leaf_db`.`Payment` ( `SupplierID`,`StatementDate`,`DueDate`,`Amount`,`Status`,`Comments` ) VALUE ("20000045","2019/7/01","2019/8/01","50474.98","Paid","For Jun");</v>
      </c>
      <c r="B155">
        <v>20000045</v>
      </c>
      <c r="C155" t="str">
        <f t="shared" si="15"/>
        <v>2019/7/01</v>
      </c>
      <c r="D155" t="str">
        <f t="shared" si="16"/>
        <v>2019/8/01</v>
      </c>
      <c r="E155" s="9">
        <v>50474.98</v>
      </c>
      <c r="F155" t="str">
        <f t="shared" si="17"/>
        <v>Paid</v>
      </c>
      <c r="G155" t="s">
        <v>5013</v>
      </c>
      <c r="I155">
        <v>0.32985512546188189</v>
      </c>
      <c r="J155">
        <f t="shared" si="20"/>
        <v>7</v>
      </c>
      <c r="K155">
        <v>1</v>
      </c>
      <c r="L155">
        <v>2019</v>
      </c>
      <c r="M155">
        <f t="shared" si="18"/>
        <v>8</v>
      </c>
      <c r="N155" t="str">
        <f t="shared" si="19"/>
        <v>For Jun</v>
      </c>
    </row>
    <row r="156" spans="1:14">
      <c r="A156" s="14" t="str">
        <f t="shared" si="14"/>
        <v>INSERT `leaf_db`.`Payment` ( `SupplierID`,`StatementDate`,`DueDate`,`Amount`,`Status`,`Comments` ) VALUE ("20000045","2019/6/01","2019/7/01","54571.39","Issued","For May");</v>
      </c>
      <c r="B156">
        <v>20000045</v>
      </c>
      <c r="C156" t="str">
        <f t="shared" si="15"/>
        <v>2019/6/01</v>
      </c>
      <c r="D156" t="str">
        <f t="shared" si="16"/>
        <v>2019/7/01</v>
      </c>
      <c r="E156" s="9">
        <v>54571.39</v>
      </c>
      <c r="F156" t="str">
        <f t="shared" si="17"/>
        <v>Issued</v>
      </c>
      <c r="G156" t="s">
        <v>5014</v>
      </c>
      <c r="I156">
        <v>0.20086772151993837</v>
      </c>
      <c r="J156">
        <f t="shared" si="20"/>
        <v>6</v>
      </c>
      <c r="K156">
        <v>1</v>
      </c>
      <c r="L156">
        <v>2019</v>
      </c>
      <c r="M156">
        <f t="shared" si="18"/>
        <v>7</v>
      </c>
      <c r="N156" t="str">
        <f t="shared" si="19"/>
        <v>For May</v>
      </c>
    </row>
    <row r="157" spans="1:14">
      <c r="A157" s="14" t="str">
        <f t="shared" si="14"/>
        <v>INSERT `leaf_db`.`Payment` ( `SupplierID`,`StatementDate`,`DueDate`,`Amount`,`Status`,`Comments` ) VALUE ("20000046","2019/11/01","2019/12/01","156985.69","Paid","For Oct");</v>
      </c>
      <c r="B157">
        <v>20000046</v>
      </c>
      <c r="C157" t="str">
        <f t="shared" si="15"/>
        <v>2019/11/01</v>
      </c>
      <c r="D157" t="str">
        <f t="shared" si="16"/>
        <v>2019/12/01</v>
      </c>
      <c r="E157" s="9">
        <v>156985.69</v>
      </c>
      <c r="F157" t="str">
        <f t="shared" si="17"/>
        <v>Paid</v>
      </c>
      <c r="G157" t="s">
        <v>5009</v>
      </c>
      <c r="I157">
        <v>0.60276701339718719</v>
      </c>
      <c r="J157">
        <f t="shared" si="20"/>
        <v>11</v>
      </c>
      <c r="K157">
        <v>1</v>
      </c>
      <c r="L157">
        <v>2019</v>
      </c>
      <c r="M157">
        <f t="shared" si="18"/>
        <v>12</v>
      </c>
      <c r="N157" t="str">
        <f t="shared" si="19"/>
        <v>For Oct</v>
      </c>
    </row>
    <row r="158" spans="1:14">
      <c r="A158" s="14" t="str">
        <f t="shared" si="14"/>
        <v>INSERT `leaf_db`.`Payment` ( `SupplierID`,`StatementDate`,`DueDate`,`Amount`,`Status`,`Comments` ) VALUE ("20000046","2019/10/01","2019/11/01","26273.32","Paid","For Sep");</v>
      </c>
      <c r="B158">
        <v>20000046</v>
      </c>
      <c r="C158" t="str">
        <f t="shared" si="15"/>
        <v>2019/10/01</v>
      </c>
      <c r="D158" t="str">
        <f t="shared" si="16"/>
        <v>2019/11/01</v>
      </c>
      <c r="E158" s="9">
        <v>26273.32</v>
      </c>
      <c r="F158" t="str">
        <f t="shared" si="17"/>
        <v>Paid</v>
      </c>
      <c r="G158" t="s">
        <v>5010</v>
      </c>
      <c r="I158">
        <v>0.55316768733221633</v>
      </c>
      <c r="J158">
        <f t="shared" si="20"/>
        <v>10</v>
      </c>
      <c r="K158">
        <v>1</v>
      </c>
      <c r="L158">
        <v>2019</v>
      </c>
      <c r="M158">
        <f t="shared" si="18"/>
        <v>11</v>
      </c>
      <c r="N158" t="str">
        <f t="shared" si="19"/>
        <v>For Sep</v>
      </c>
    </row>
    <row r="159" spans="1:14">
      <c r="A159" s="14" t="str">
        <f t="shared" si="14"/>
        <v>INSERT `leaf_db`.`Payment` ( `SupplierID`,`StatementDate`,`DueDate`,`Amount`,`Status`,`Comments` ) VALUE ("20000047","2019/11/01","2019/12/01","169973.8","Paid","For Oct");</v>
      </c>
      <c r="B159">
        <v>20000047</v>
      </c>
      <c r="C159" t="str">
        <f t="shared" si="15"/>
        <v>2019/11/01</v>
      </c>
      <c r="D159" t="str">
        <f t="shared" si="16"/>
        <v>2019/12/01</v>
      </c>
      <c r="E159" s="9">
        <v>169973.8</v>
      </c>
      <c r="F159" t="str">
        <f t="shared" si="17"/>
        <v>Paid</v>
      </c>
      <c r="G159" t="s">
        <v>5009</v>
      </c>
      <c r="I159">
        <v>0.96980887774572677</v>
      </c>
      <c r="J159">
        <f t="shared" si="20"/>
        <v>11</v>
      </c>
      <c r="K159">
        <v>1</v>
      </c>
      <c r="L159">
        <v>2019</v>
      </c>
      <c r="M159">
        <f t="shared" si="18"/>
        <v>12</v>
      </c>
      <c r="N159" t="str">
        <f t="shared" si="19"/>
        <v>For Oct</v>
      </c>
    </row>
    <row r="160" spans="1:14">
      <c r="A160" s="14" t="str">
        <f t="shared" si="14"/>
        <v>INSERT `leaf_db`.`Payment` ( `SupplierID`,`StatementDate`,`DueDate`,`Amount`,`Status`,`Comments` ) VALUE ("20000047","2019/10/01","2019/11/01","61973.39","Paid","For Sep");</v>
      </c>
      <c r="B160">
        <v>20000047</v>
      </c>
      <c r="C160" t="str">
        <f t="shared" si="15"/>
        <v>2019/10/01</v>
      </c>
      <c r="D160" t="str">
        <f t="shared" si="16"/>
        <v>2019/11/01</v>
      </c>
      <c r="E160" s="9">
        <v>61973.39</v>
      </c>
      <c r="F160" t="str">
        <f t="shared" si="17"/>
        <v>Paid</v>
      </c>
      <c r="G160" t="s">
        <v>5010</v>
      </c>
      <c r="I160">
        <v>0.80235026361146122</v>
      </c>
      <c r="J160">
        <f t="shared" si="20"/>
        <v>10</v>
      </c>
      <c r="K160">
        <v>1</v>
      </c>
      <c r="L160">
        <v>2019</v>
      </c>
      <c r="M160">
        <f t="shared" si="18"/>
        <v>11</v>
      </c>
      <c r="N160" t="str">
        <f t="shared" si="19"/>
        <v>For Sep</v>
      </c>
    </row>
    <row r="161" spans="1:14">
      <c r="A161" s="14" t="str">
        <f t="shared" si="14"/>
        <v>INSERT `leaf_db`.`Payment` ( `SupplierID`,`StatementDate`,`DueDate`,`Amount`,`Status`,`Comments` ) VALUE ("20000048","2019/11/01","2019/12/01","150894.29","Issued","For Oct");</v>
      </c>
      <c r="B161">
        <v>20000048</v>
      </c>
      <c r="C161" t="str">
        <f t="shared" si="15"/>
        <v>2019/11/01</v>
      </c>
      <c r="D161" t="str">
        <f t="shared" si="16"/>
        <v>2019/12/01</v>
      </c>
      <c r="E161" s="9">
        <v>150894.29</v>
      </c>
      <c r="F161" t="str">
        <f t="shared" si="17"/>
        <v>Issued</v>
      </c>
      <c r="G161" t="s">
        <v>5009</v>
      </c>
      <c r="I161">
        <v>0.13515295517032466</v>
      </c>
      <c r="J161">
        <f t="shared" si="20"/>
        <v>11</v>
      </c>
      <c r="K161">
        <v>1</v>
      </c>
      <c r="L161">
        <v>2019</v>
      </c>
      <c r="M161">
        <f t="shared" si="18"/>
        <v>12</v>
      </c>
      <c r="N161" t="str">
        <f t="shared" si="19"/>
        <v>For Oct</v>
      </c>
    </row>
    <row r="162" spans="1:14">
      <c r="A162" s="14" t="str">
        <f t="shared" si="14"/>
        <v>INSERT `leaf_db`.`Payment` ( `SupplierID`,`StatementDate`,`DueDate`,`Amount`,`Status`,`Comments` ) VALUE ("20000048","2019/10/01","2019/11/01","191313.3","Paid","For Sep");</v>
      </c>
      <c r="B162">
        <v>20000048</v>
      </c>
      <c r="C162" t="str">
        <f t="shared" si="15"/>
        <v>2019/10/01</v>
      </c>
      <c r="D162" t="str">
        <f t="shared" si="16"/>
        <v>2019/11/01</v>
      </c>
      <c r="E162" s="9">
        <v>191313.3</v>
      </c>
      <c r="F162" t="str">
        <f t="shared" si="17"/>
        <v>Paid</v>
      </c>
      <c r="G162" t="s">
        <v>5010</v>
      </c>
      <c r="I162">
        <v>0.32682769529033195</v>
      </c>
      <c r="J162">
        <f t="shared" si="20"/>
        <v>10</v>
      </c>
      <c r="K162">
        <v>1</v>
      </c>
      <c r="L162">
        <v>2019</v>
      </c>
      <c r="M162">
        <f t="shared" si="18"/>
        <v>11</v>
      </c>
      <c r="N162" t="str">
        <f t="shared" si="19"/>
        <v>For Sep</v>
      </c>
    </row>
    <row r="163" spans="1:14">
      <c r="A163" s="14" t="str">
        <f t="shared" si="14"/>
        <v>INSERT `leaf_db`.`Payment` ( `SupplierID`,`StatementDate`,`DueDate`,`Amount`,`Status`,`Comments` ) VALUE ("20000049","2019/11/01","2019/12/01","104073.57","Issued","For Oct");</v>
      </c>
      <c r="B163">
        <v>20000049</v>
      </c>
      <c r="C163" t="str">
        <f t="shared" si="15"/>
        <v>2019/11/01</v>
      </c>
      <c r="D163" t="str">
        <f t="shared" si="16"/>
        <v>2019/12/01</v>
      </c>
      <c r="E163" s="9">
        <v>104073.57</v>
      </c>
      <c r="F163" t="str">
        <f t="shared" si="17"/>
        <v>Issued</v>
      </c>
      <c r="G163" t="s">
        <v>5009</v>
      </c>
      <c r="I163">
        <v>5.321035678692343E-2</v>
      </c>
      <c r="J163">
        <f t="shared" si="20"/>
        <v>11</v>
      </c>
      <c r="K163">
        <v>1</v>
      </c>
      <c r="L163">
        <v>2019</v>
      </c>
      <c r="M163">
        <f t="shared" si="18"/>
        <v>12</v>
      </c>
      <c r="N163" t="str">
        <f t="shared" si="19"/>
        <v>For Oct</v>
      </c>
    </row>
    <row r="164" spans="1:14">
      <c r="A164" s="14" t="str">
        <f t="shared" si="14"/>
        <v>INSERT `leaf_db`.`Payment` ( `SupplierID`,`StatementDate`,`DueDate`,`Amount`,`Status`,`Comments` ) VALUE ("20000049","2019/10/01","2019/11/01","26010.72","Issued","For Sep");</v>
      </c>
      <c r="B164">
        <v>20000049</v>
      </c>
      <c r="C164" t="str">
        <f t="shared" si="15"/>
        <v>2019/10/01</v>
      </c>
      <c r="D164" t="str">
        <f t="shared" si="16"/>
        <v>2019/11/01</v>
      </c>
      <c r="E164" s="9">
        <v>26010.720000000001</v>
      </c>
      <c r="F164" t="str">
        <f t="shared" si="17"/>
        <v>Issued</v>
      </c>
      <c r="G164" t="s">
        <v>5010</v>
      </c>
      <c r="I164">
        <v>8.3761553177793435E-2</v>
      </c>
      <c r="J164">
        <f t="shared" si="20"/>
        <v>10</v>
      </c>
      <c r="K164">
        <v>1</v>
      </c>
      <c r="L164">
        <v>2019</v>
      </c>
      <c r="M164">
        <f t="shared" si="18"/>
        <v>11</v>
      </c>
      <c r="N164" t="str">
        <f t="shared" si="19"/>
        <v>For Sep</v>
      </c>
    </row>
    <row r="165" spans="1:14">
      <c r="A165" s="14" t="str">
        <f t="shared" si="14"/>
        <v>INSERT `leaf_db`.`Payment` ( `SupplierID`,`StatementDate`,`DueDate`,`Amount`,`Status`,`Comments` ) VALUE ("20000049","2019/9/01","2019/10/01","87698.65","Paid","For Aug");</v>
      </c>
      <c r="B165">
        <v>20000049</v>
      </c>
      <c r="C165" t="str">
        <f t="shared" si="15"/>
        <v>2019/9/01</v>
      </c>
      <c r="D165" t="str">
        <f t="shared" si="16"/>
        <v>2019/10/01</v>
      </c>
      <c r="E165" s="9">
        <v>87698.65</v>
      </c>
      <c r="F165" t="str">
        <f t="shared" si="17"/>
        <v>Paid</v>
      </c>
      <c r="G165" t="s">
        <v>5011</v>
      </c>
      <c r="I165">
        <v>0.57609911058968899</v>
      </c>
      <c r="J165">
        <f t="shared" si="20"/>
        <v>9</v>
      </c>
      <c r="K165">
        <v>1</v>
      </c>
      <c r="L165">
        <v>2019</v>
      </c>
      <c r="M165">
        <f t="shared" si="18"/>
        <v>10</v>
      </c>
      <c r="N165" t="str">
        <f t="shared" si="19"/>
        <v>For Aug</v>
      </c>
    </row>
    <row r="166" spans="1:14">
      <c r="A166" s="14" t="str">
        <f t="shared" si="14"/>
        <v>INSERT `leaf_db`.`Payment` ( `SupplierID`,`StatementDate`,`DueDate`,`Amount`,`Status`,`Comments` ) VALUE ("20000049","2019/8/01","2019/9/01","83458.74","Issued","For Jul");</v>
      </c>
      <c r="B166">
        <v>20000049</v>
      </c>
      <c r="C166" t="str">
        <f t="shared" si="15"/>
        <v>2019/8/01</v>
      </c>
      <c r="D166" t="str">
        <f t="shared" si="16"/>
        <v>2019/9/01</v>
      </c>
      <c r="E166" s="9">
        <v>83458.740000000005</v>
      </c>
      <c r="F166" t="str">
        <f t="shared" si="17"/>
        <v>Issued</v>
      </c>
      <c r="G166" t="s">
        <v>5012</v>
      </c>
      <c r="I166">
        <v>0.18687302979032316</v>
      </c>
      <c r="J166">
        <f t="shared" si="20"/>
        <v>8</v>
      </c>
      <c r="K166">
        <v>1</v>
      </c>
      <c r="L166">
        <v>2019</v>
      </c>
      <c r="M166">
        <f t="shared" si="18"/>
        <v>9</v>
      </c>
      <c r="N166" t="str">
        <f t="shared" si="19"/>
        <v>For Jul</v>
      </c>
    </row>
    <row r="167" spans="1:14">
      <c r="A167" s="14" t="str">
        <f t="shared" si="14"/>
        <v>INSERT `leaf_db`.`Payment` ( `SupplierID`,`StatementDate`,`DueDate`,`Amount`,`Status`,`Comments` ) VALUE ("20000049","2019/7/01","2019/8/01","45137.33","Paid","For Jun");</v>
      </c>
      <c r="B167">
        <v>20000049</v>
      </c>
      <c r="C167" t="str">
        <f t="shared" si="15"/>
        <v>2019/7/01</v>
      </c>
      <c r="D167" t="str">
        <f t="shared" si="16"/>
        <v>2019/8/01</v>
      </c>
      <c r="E167" s="9">
        <v>45137.33</v>
      </c>
      <c r="F167" t="str">
        <f t="shared" si="17"/>
        <v>Paid</v>
      </c>
      <c r="G167" t="s">
        <v>5013</v>
      </c>
      <c r="I167">
        <v>0.88320407611969953</v>
      </c>
      <c r="J167">
        <f t="shared" si="20"/>
        <v>7</v>
      </c>
      <c r="K167">
        <v>1</v>
      </c>
      <c r="L167">
        <v>2019</v>
      </c>
      <c r="M167">
        <f t="shared" si="18"/>
        <v>8</v>
      </c>
      <c r="N167" t="str">
        <f t="shared" si="19"/>
        <v>For Jun</v>
      </c>
    </row>
    <row r="168" spans="1:14">
      <c r="A168" s="14" t="str">
        <f t="shared" si="14"/>
        <v>INSERT `leaf_db`.`Payment` ( `SupplierID`,`StatementDate`,`DueDate`,`Amount`,`Status`,`Comments` ) VALUE ("20000049","2019/6/01","2019/7/01","146094.49","Paid","For May");</v>
      </c>
      <c r="B168">
        <v>20000049</v>
      </c>
      <c r="C168" t="str">
        <f t="shared" si="15"/>
        <v>2019/6/01</v>
      </c>
      <c r="D168" t="str">
        <f t="shared" si="16"/>
        <v>2019/7/01</v>
      </c>
      <c r="E168" s="9">
        <v>146094.49</v>
      </c>
      <c r="F168" t="str">
        <f t="shared" si="17"/>
        <v>Paid</v>
      </c>
      <c r="G168" t="s">
        <v>5014</v>
      </c>
      <c r="I168">
        <v>0.63016790846780368</v>
      </c>
      <c r="J168">
        <f t="shared" si="20"/>
        <v>6</v>
      </c>
      <c r="K168">
        <v>1</v>
      </c>
      <c r="L168">
        <v>2019</v>
      </c>
      <c r="M168">
        <f t="shared" si="18"/>
        <v>7</v>
      </c>
      <c r="N168" t="str">
        <f t="shared" si="19"/>
        <v>For May</v>
      </c>
    </row>
    <row r="169" spans="1:14">
      <c r="A169" s="14" t="str">
        <f t="shared" si="14"/>
        <v>INSERT `leaf_db`.`Payment` ( `SupplierID`,`StatementDate`,`DueDate`,`Amount`,`Status`,`Comments` ) VALUE ("20000050","2019/11/01","2019/12/01","170016.51","Paid","For Oct");</v>
      </c>
      <c r="B169">
        <v>20000050</v>
      </c>
      <c r="C169" t="str">
        <f t="shared" si="15"/>
        <v>2019/11/01</v>
      </c>
      <c r="D169" t="str">
        <f t="shared" si="16"/>
        <v>2019/12/01</v>
      </c>
      <c r="E169" s="9">
        <v>170016.51</v>
      </c>
      <c r="F169" t="str">
        <f t="shared" si="17"/>
        <v>Paid</v>
      </c>
      <c r="G169" t="s">
        <v>5009</v>
      </c>
      <c r="I169">
        <v>0.62750853042457</v>
      </c>
      <c r="J169">
        <f t="shared" si="20"/>
        <v>11</v>
      </c>
      <c r="K169">
        <v>1</v>
      </c>
      <c r="L169">
        <v>2019</v>
      </c>
      <c r="M169">
        <f t="shared" si="18"/>
        <v>12</v>
      </c>
      <c r="N169" t="str">
        <f t="shared" si="19"/>
        <v>For Oct</v>
      </c>
    </row>
    <row r="170" spans="1:14">
      <c r="A170" s="14" t="str">
        <f t="shared" si="14"/>
        <v>INSERT `leaf_db`.`Payment` ( `SupplierID`,`StatementDate`,`DueDate`,`Amount`,`Status`,`Comments` ) VALUE ("20000050","2019/10/01","2019/11/01","39958.31","Paid","For Sep");</v>
      </c>
      <c r="B170">
        <v>20000050</v>
      </c>
      <c r="C170" t="str">
        <f t="shared" si="15"/>
        <v>2019/10/01</v>
      </c>
      <c r="D170" t="str">
        <f t="shared" si="16"/>
        <v>2019/11/01</v>
      </c>
      <c r="E170" s="9">
        <v>39958.31</v>
      </c>
      <c r="F170" t="str">
        <f t="shared" si="17"/>
        <v>Paid</v>
      </c>
      <c r="G170" t="s">
        <v>5010</v>
      </c>
      <c r="I170">
        <v>0.74222554115553374</v>
      </c>
      <c r="J170">
        <f t="shared" si="20"/>
        <v>10</v>
      </c>
      <c r="K170">
        <v>1</v>
      </c>
      <c r="L170">
        <v>2019</v>
      </c>
      <c r="M170">
        <f t="shared" si="18"/>
        <v>11</v>
      </c>
      <c r="N170" t="str">
        <f t="shared" si="19"/>
        <v>For Sep</v>
      </c>
    </row>
    <row r="171" spans="1:14">
      <c r="A171" s="14" t="str">
        <f t="shared" si="14"/>
        <v>INSERT `leaf_db`.`Payment` ( `SupplierID`,`StatementDate`,`DueDate`,`Amount`,`Status`,`Comments` ) VALUE ("20000050","2019/9/01","2019/10/01","144994.15","Paid","For Aug");</v>
      </c>
      <c r="B171">
        <v>20000050</v>
      </c>
      <c r="C171" t="str">
        <f t="shared" si="15"/>
        <v>2019/9/01</v>
      </c>
      <c r="D171" t="str">
        <f t="shared" si="16"/>
        <v>2019/10/01</v>
      </c>
      <c r="E171" s="9">
        <v>144994.15</v>
      </c>
      <c r="F171" t="str">
        <f t="shared" si="17"/>
        <v>Paid</v>
      </c>
      <c r="G171" t="s">
        <v>5011</v>
      </c>
      <c r="I171">
        <v>0.38318538971370064</v>
      </c>
      <c r="J171">
        <f t="shared" si="20"/>
        <v>9</v>
      </c>
      <c r="K171">
        <v>1</v>
      </c>
      <c r="L171">
        <v>2019</v>
      </c>
      <c r="M171">
        <f t="shared" si="18"/>
        <v>10</v>
      </c>
      <c r="N171" t="str">
        <f t="shared" si="19"/>
        <v>For Aug</v>
      </c>
    </row>
    <row r="172" spans="1:14">
      <c r="A172" s="14" t="str">
        <f t="shared" si="14"/>
        <v>INSERT `leaf_db`.`Payment` ( `SupplierID`,`StatementDate`,`DueDate`,`Amount`,`Status`,`Comments` ) VALUE ("20000050","2019/8/01","2019/9/01","112506","Issued","For Jul");</v>
      </c>
      <c r="B172">
        <v>20000050</v>
      </c>
      <c r="C172" t="str">
        <f t="shared" si="15"/>
        <v>2019/8/01</v>
      </c>
      <c r="D172" t="str">
        <f t="shared" si="16"/>
        <v>2019/9/01</v>
      </c>
      <c r="E172" s="9">
        <v>112506</v>
      </c>
      <c r="F172" t="str">
        <f t="shared" si="17"/>
        <v>Issued</v>
      </c>
      <c r="G172" t="s">
        <v>5012</v>
      </c>
      <c r="I172">
        <v>1.057508784170258E-2</v>
      </c>
      <c r="J172">
        <f t="shared" si="20"/>
        <v>8</v>
      </c>
      <c r="K172">
        <v>1</v>
      </c>
      <c r="L172">
        <v>2019</v>
      </c>
      <c r="M172">
        <f t="shared" si="18"/>
        <v>9</v>
      </c>
      <c r="N172" t="str">
        <f t="shared" si="19"/>
        <v>For Jul</v>
      </c>
    </row>
    <row r="173" spans="1:14">
      <c r="A173" s="14" t="str">
        <f t="shared" si="14"/>
        <v>INSERT `leaf_db`.`Payment` ( `SupplierID`,`StatementDate`,`DueDate`,`Amount`,`Status`,`Comments` ) VALUE ("20000050","2019/7/01","2019/8/01","105407.91","Paid","For Jun");</v>
      </c>
      <c r="B173">
        <v>20000050</v>
      </c>
      <c r="C173" t="str">
        <f t="shared" si="15"/>
        <v>2019/7/01</v>
      </c>
      <c r="D173" t="str">
        <f t="shared" si="16"/>
        <v>2019/8/01</v>
      </c>
      <c r="E173" s="9">
        <v>105407.91</v>
      </c>
      <c r="F173" t="str">
        <f t="shared" si="17"/>
        <v>Paid</v>
      </c>
      <c r="G173" t="s">
        <v>5013</v>
      </c>
      <c r="I173">
        <v>0.76272368683063374</v>
      </c>
      <c r="J173">
        <f t="shared" si="20"/>
        <v>7</v>
      </c>
      <c r="K173">
        <v>1</v>
      </c>
      <c r="L173">
        <v>2019</v>
      </c>
      <c r="M173">
        <f t="shared" si="18"/>
        <v>8</v>
      </c>
      <c r="N173" t="str">
        <f t="shared" si="19"/>
        <v>For Jun</v>
      </c>
    </row>
    <row r="174" spans="1:14">
      <c r="A174" s="14" t="str">
        <f t="shared" si="14"/>
        <v>INSERT `leaf_db`.`Payment` ( `SupplierID`,`StatementDate`,`DueDate`,`Amount`,`Status`,`Comments` ) VALUE ("20000050","2019/6/01","2019/7/01","126025.03","Paid","For May");</v>
      </c>
      <c r="B174">
        <v>20000050</v>
      </c>
      <c r="C174" t="str">
        <f t="shared" si="15"/>
        <v>2019/6/01</v>
      </c>
      <c r="D174" t="str">
        <f t="shared" si="16"/>
        <v>2019/7/01</v>
      </c>
      <c r="E174" s="9">
        <v>126025.03</v>
      </c>
      <c r="F174" t="str">
        <f t="shared" si="17"/>
        <v>Paid</v>
      </c>
      <c r="G174" t="s">
        <v>5014</v>
      </c>
      <c r="I174">
        <v>0.66796196101057492</v>
      </c>
      <c r="J174">
        <f t="shared" si="20"/>
        <v>6</v>
      </c>
      <c r="K174">
        <v>1</v>
      </c>
      <c r="L174">
        <v>2019</v>
      </c>
      <c r="M174">
        <f t="shared" si="18"/>
        <v>7</v>
      </c>
      <c r="N174" t="str">
        <f t="shared" si="19"/>
        <v>For May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5CBC-62B0-F14A-8B6C-D12D76D97920}">
  <dimension ref="A1:L200"/>
  <sheetViews>
    <sheetView workbookViewId="0">
      <selection activeCell="F1" sqref="F1"/>
    </sheetView>
  </sheetViews>
  <sheetFormatPr baseColWidth="10" defaultRowHeight="16"/>
  <cols>
    <col min="2" max="2" width="19.5" bestFit="1" customWidth="1"/>
    <col min="8" max="8" width="10.83203125" style="4"/>
  </cols>
  <sheetData>
    <row r="1" spans="1:12">
      <c r="A1">
        <v>1</v>
      </c>
      <c r="B1" t="s">
        <v>1324</v>
      </c>
      <c r="C1" t="s">
        <v>972</v>
      </c>
      <c r="F1" s="2" t="s">
        <v>1526</v>
      </c>
      <c r="H1"/>
      <c r="L1" s="3"/>
    </row>
    <row r="2" spans="1:12">
      <c r="A2">
        <v>2</v>
      </c>
      <c r="B2" t="s">
        <v>1325</v>
      </c>
      <c r="C2" t="s">
        <v>972</v>
      </c>
      <c r="H2"/>
      <c r="L2" s="3"/>
    </row>
    <row r="3" spans="1:12">
      <c r="A3">
        <v>3</v>
      </c>
      <c r="B3" t="s">
        <v>1326</v>
      </c>
      <c r="C3" t="s">
        <v>972</v>
      </c>
      <c r="H3"/>
      <c r="L3" s="3"/>
    </row>
    <row r="4" spans="1:12">
      <c r="A4">
        <v>4</v>
      </c>
      <c r="B4" t="s">
        <v>1327</v>
      </c>
      <c r="C4" t="s">
        <v>972</v>
      </c>
      <c r="H4"/>
      <c r="L4" s="3"/>
    </row>
    <row r="5" spans="1:12">
      <c r="A5">
        <v>5</v>
      </c>
      <c r="B5" t="s">
        <v>1328</v>
      </c>
      <c r="C5" t="s">
        <v>972</v>
      </c>
      <c r="H5"/>
      <c r="L5" s="3"/>
    </row>
    <row r="6" spans="1:12">
      <c r="A6">
        <v>6</v>
      </c>
      <c r="B6" t="s">
        <v>1329</v>
      </c>
      <c r="C6" t="s">
        <v>972</v>
      </c>
      <c r="H6"/>
      <c r="L6" s="3"/>
    </row>
    <row r="7" spans="1:12">
      <c r="A7">
        <v>7</v>
      </c>
      <c r="B7" t="s">
        <v>1330</v>
      </c>
      <c r="C7" t="s">
        <v>972</v>
      </c>
      <c r="H7"/>
      <c r="L7" s="3"/>
    </row>
    <row r="8" spans="1:12">
      <c r="A8">
        <v>8</v>
      </c>
      <c r="B8" t="s">
        <v>1331</v>
      </c>
      <c r="C8" t="s">
        <v>972</v>
      </c>
      <c r="H8"/>
      <c r="L8" s="3"/>
    </row>
    <row r="9" spans="1:12">
      <c r="A9">
        <v>9</v>
      </c>
      <c r="B9" t="s">
        <v>1332</v>
      </c>
      <c r="C9" t="s">
        <v>972</v>
      </c>
      <c r="H9"/>
      <c r="L9" s="3"/>
    </row>
    <row r="10" spans="1:12">
      <c r="A10">
        <v>10</v>
      </c>
      <c r="B10" t="s">
        <v>1333</v>
      </c>
      <c r="C10" t="s">
        <v>972</v>
      </c>
      <c r="H10"/>
      <c r="L10" s="3"/>
    </row>
    <row r="11" spans="1:12">
      <c r="A11">
        <v>11</v>
      </c>
      <c r="B11" t="s">
        <v>1334</v>
      </c>
      <c r="C11" t="s">
        <v>972</v>
      </c>
      <c r="H11"/>
      <c r="L11" s="3"/>
    </row>
    <row r="12" spans="1:12">
      <c r="A12">
        <v>12</v>
      </c>
      <c r="B12" t="s">
        <v>1335</v>
      </c>
      <c r="C12" t="s">
        <v>972</v>
      </c>
      <c r="H12"/>
      <c r="L12" s="3"/>
    </row>
    <row r="13" spans="1:12">
      <c r="A13">
        <v>13</v>
      </c>
      <c r="B13" t="s">
        <v>1336</v>
      </c>
      <c r="C13" t="s">
        <v>972</v>
      </c>
      <c r="H13"/>
      <c r="L13" s="3"/>
    </row>
    <row r="14" spans="1:12">
      <c r="A14">
        <v>14</v>
      </c>
      <c r="B14" t="s">
        <v>1337</v>
      </c>
      <c r="C14" t="s">
        <v>972</v>
      </c>
      <c r="H14"/>
      <c r="L14" s="3"/>
    </row>
    <row r="15" spans="1:12">
      <c r="A15">
        <v>15</v>
      </c>
      <c r="B15" t="s">
        <v>1338</v>
      </c>
      <c r="C15" t="s">
        <v>972</v>
      </c>
      <c r="H15"/>
      <c r="L15" s="3"/>
    </row>
    <row r="16" spans="1:12">
      <c r="A16">
        <v>16</v>
      </c>
      <c r="B16" t="s">
        <v>1339</v>
      </c>
      <c r="C16" t="s">
        <v>972</v>
      </c>
      <c r="H16"/>
      <c r="L16" s="3"/>
    </row>
    <row r="17" spans="1:12">
      <c r="A17">
        <v>17</v>
      </c>
      <c r="B17" t="s">
        <v>1340</v>
      </c>
      <c r="C17" t="s">
        <v>972</v>
      </c>
      <c r="H17"/>
      <c r="L17" s="3"/>
    </row>
    <row r="18" spans="1:12">
      <c r="A18">
        <v>18</v>
      </c>
      <c r="B18" t="s">
        <v>1341</v>
      </c>
      <c r="C18" t="s">
        <v>972</v>
      </c>
      <c r="H18"/>
      <c r="L18" s="3"/>
    </row>
    <row r="19" spans="1:12">
      <c r="A19">
        <v>19</v>
      </c>
      <c r="B19" t="s">
        <v>1342</v>
      </c>
      <c r="C19" t="s">
        <v>972</v>
      </c>
      <c r="H19"/>
      <c r="L19" s="3"/>
    </row>
    <row r="20" spans="1:12">
      <c r="A20">
        <v>20</v>
      </c>
      <c r="B20" t="s">
        <v>1343</v>
      </c>
      <c r="C20" t="s">
        <v>972</v>
      </c>
      <c r="H20"/>
      <c r="L20" s="3"/>
    </row>
    <row r="21" spans="1:12">
      <c r="A21">
        <v>21</v>
      </c>
      <c r="B21" t="s">
        <v>1344</v>
      </c>
      <c r="C21" t="s">
        <v>972</v>
      </c>
      <c r="H21"/>
      <c r="L21" s="3"/>
    </row>
    <row r="22" spans="1:12">
      <c r="A22">
        <v>22</v>
      </c>
      <c r="B22" t="s">
        <v>1345</v>
      </c>
      <c r="C22" t="s">
        <v>972</v>
      </c>
      <c r="H22"/>
      <c r="L22" s="3"/>
    </row>
    <row r="23" spans="1:12">
      <c r="A23">
        <v>23</v>
      </c>
      <c r="B23" t="s">
        <v>1346</v>
      </c>
      <c r="C23" t="s">
        <v>972</v>
      </c>
      <c r="H23"/>
      <c r="L23" s="3"/>
    </row>
    <row r="24" spans="1:12">
      <c r="A24">
        <v>24</v>
      </c>
      <c r="B24" t="s">
        <v>1347</v>
      </c>
      <c r="C24" t="s">
        <v>972</v>
      </c>
      <c r="H24"/>
      <c r="L24" s="3"/>
    </row>
    <row r="25" spans="1:12">
      <c r="A25">
        <v>25</v>
      </c>
      <c r="B25" t="s">
        <v>1348</v>
      </c>
      <c r="C25" t="s">
        <v>972</v>
      </c>
      <c r="H25"/>
      <c r="L25" s="3"/>
    </row>
    <row r="26" spans="1:12">
      <c r="A26">
        <v>26</v>
      </c>
      <c r="B26" t="s">
        <v>1349</v>
      </c>
      <c r="C26" t="s">
        <v>972</v>
      </c>
      <c r="H26"/>
      <c r="L26" s="3"/>
    </row>
    <row r="27" spans="1:12">
      <c r="A27">
        <v>27</v>
      </c>
      <c r="B27" t="s">
        <v>1350</v>
      </c>
      <c r="C27" t="s">
        <v>972</v>
      </c>
      <c r="H27"/>
      <c r="L27" s="3"/>
    </row>
    <row r="28" spans="1:12">
      <c r="A28">
        <v>28</v>
      </c>
      <c r="B28" t="s">
        <v>1351</v>
      </c>
      <c r="C28" t="s">
        <v>972</v>
      </c>
      <c r="H28"/>
      <c r="L28" s="3"/>
    </row>
    <row r="29" spans="1:12">
      <c r="A29">
        <v>29</v>
      </c>
      <c r="B29" t="s">
        <v>1352</v>
      </c>
      <c r="C29" t="s">
        <v>972</v>
      </c>
      <c r="H29"/>
      <c r="L29" s="3"/>
    </row>
    <row r="30" spans="1:12">
      <c r="A30">
        <v>30</v>
      </c>
      <c r="B30" t="s">
        <v>1353</v>
      </c>
      <c r="C30" t="s">
        <v>972</v>
      </c>
      <c r="H30"/>
      <c r="L30" s="3"/>
    </row>
    <row r="31" spans="1:12">
      <c r="A31">
        <v>31</v>
      </c>
      <c r="B31" t="s">
        <v>1354</v>
      </c>
      <c r="C31" t="s">
        <v>972</v>
      </c>
      <c r="H31"/>
      <c r="L31" s="3"/>
    </row>
    <row r="32" spans="1:12">
      <c r="A32">
        <v>32</v>
      </c>
      <c r="B32" t="s">
        <v>1355</v>
      </c>
      <c r="C32" t="s">
        <v>972</v>
      </c>
      <c r="H32"/>
      <c r="L32" s="3"/>
    </row>
    <row r="33" spans="1:12">
      <c r="A33">
        <v>33</v>
      </c>
      <c r="B33" t="s">
        <v>1356</v>
      </c>
      <c r="C33" t="s">
        <v>972</v>
      </c>
      <c r="H33"/>
      <c r="L33" s="3"/>
    </row>
    <row r="34" spans="1:12">
      <c r="A34">
        <v>34</v>
      </c>
      <c r="B34" t="s">
        <v>1357</v>
      </c>
      <c r="C34" t="s">
        <v>972</v>
      </c>
      <c r="H34"/>
      <c r="L34" s="3"/>
    </row>
    <row r="35" spans="1:12">
      <c r="A35">
        <v>35</v>
      </c>
      <c r="B35" t="s">
        <v>1358</v>
      </c>
      <c r="C35" t="s">
        <v>972</v>
      </c>
      <c r="H35"/>
      <c r="L35" s="3"/>
    </row>
    <row r="36" spans="1:12">
      <c r="A36">
        <v>36</v>
      </c>
      <c r="B36" t="s">
        <v>1359</v>
      </c>
      <c r="C36" t="s">
        <v>972</v>
      </c>
      <c r="H36"/>
      <c r="L36" s="3"/>
    </row>
    <row r="37" spans="1:12">
      <c r="A37">
        <v>37</v>
      </c>
      <c r="B37" t="s">
        <v>1360</v>
      </c>
      <c r="C37" t="s">
        <v>972</v>
      </c>
      <c r="H37"/>
      <c r="L37" s="3"/>
    </row>
    <row r="38" spans="1:12">
      <c r="A38">
        <v>38</v>
      </c>
      <c r="B38" t="s">
        <v>1361</v>
      </c>
      <c r="C38" t="s">
        <v>972</v>
      </c>
      <c r="H38"/>
      <c r="L38" s="3"/>
    </row>
    <row r="39" spans="1:12">
      <c r="A39">
        <v>39</v>
      </c>
      <c r="B39" t="s">
        <v>1362</v>
      </c>
      <c r="C39" t="s">
        <v>972</v>
      </c>
      <c r="H39"/>
      <c r="L39" s="3"/>
    </row>
    <row r="40" spans="1:12">
      <c r="A40">
        <v>40</v>
      </c>
      <c r="B40" t="s">
        <v>1363</v>
      </c>
      <c r="C40" t="s">
        <v>972</v>
      </c>
      <c r="H40"/>
      <c r="L40" s="3"/>
    </row>
    <row r="41" spans="1:12">
      <c r="A41">
        <v>41</v>
      </c>
      <c r="B41" t="s">
        <v>1364</v>
      </c>
      <c r="C41" t="s">
        <v>972</v>
      </c>
      <c r="H41"/>
      <c r="L41" s="3"/>
    </row>
    <row r="42" spans="1:12">
      <c r="A42">
        <v>42</v>
      </c>
      <c r="B42" t="s">
        <v>1365</v>
      </c>
      <c r="C42" t="s">
        <v>972</v>
      </c>
      <c r="H42"/>
      <c r="L42" s="3"/>
    </row>
    <row r="43" spans="1:12">
      <c r="A43">
        <v>43</v>
      </c>
      <c r="B43" t="s">
        <v>1366</v>
      </c>
      <c r="C43" t="s">
        <v>972</v>
      </c>
      <c r="H43"/>
      <c r="L43" s="3"/>
    </row>
    <row r="44" spans="1:12">
      <c r="A44">
        <v>44</v>
      </c>
      <c r="B44" t="s">
        <v>1367</v>
      </c>
      <c r="C44" t="s">
        <v>972</v>
      </c>
      <c r="H44"/>
      <c r="L44" s="3"/>
    </row>
    <row r="45" spans="1:12">
      <c r="A45">
        <v>45</v>
      </c>
      <c r="B45" t="s">
        <v>1368</v>
      </c>
      <c r="C45" t="s">
        <v>972</v>
      </c>
      <c r="H45"/>
      <c r="L45" s="3"/>
    </row>
    <row r="46" spans="1:12">
      <c r="A46">
        <v>46</v>
      </c>
      <c r="B46" t="s">
        <v>1369</v>
      </c>
      <c r="C46" t="s">
        <v>972</v>
      </c>
      <c r="H46"/>
      <c r="L46" s="3"/>
    </row>
    <row r="47" spans="1:12">
      <c r="A47">
        <v>47</v>
      </c>
      <c r="B47" t="s">
        <v>1370</v>
      </c>
      <c r="C47" t="s">
        <v>972</v>
      </c>
      <c r="H47"/>
      <c r="L47" s="3"/>
    </row>
    <row r="48" spans="1:12">
      <c r="A48">
        <v>48</v>
      </c>
      <c r="B48" t="s">
        <v>1371</v>
      </c>
      <c r="C48" t="s">
        <v>972</v>
      </c>
      <c r="H48"/>
      <c r="L48" s="3"/>
    </row>
    <row r="49" spans="1:12">
      <c r="A49">
        <v>49</v>
      </c>
      <c r="B49" t="s">
        <v>1372</v>
      </c>
      <c r="C49" t="s">
        <v>972</v>
      </c>
      <c r="H49"/>
      <c r="L49" s="3"/>
    </row>
    <row r="50" spans="1:12">
      <c r="A50">
        <v>50</v>
      </c>
      <c r="B50" t="s">
        <v>1373</v>
      </c>
      <c r="C50" t="s">
        <v>972</v>
      </c>
      <c r="H50"/>
      <c r="L50" s="3"/>
    </row>
    <row r="51" spans="1:12">
      <c r="A51">
        <v>51</v>
      </c>
      <c r="B51" t="s">
        <v>1374</v>
      </c>
      <c r="C51" t="s">
        <v>972</v>
      </c>
      <c r="H51"/>
      <c r="L51" s="3"/>
    </row>
    <row r="52" spans="1:12">
      <c r="A52">
        <v>52</v>
      </c>
      <c r="B52" t="s">
        <v>1375</v>
      </c>
      <c r="C52" t="s">
        <v>972</v>
      </c>
      <c r="H52"/>
      <c r="L52" s="3"/>
    </row>
    <row r="53" spans="1:12">
      <c r="A53">
        <v>53</v>
      </c>
      <c r="B53" t="s">
        <v>1376</v>
      </c>
      <c r="C53" t="s">
        <v>972</v>
      </c>
      <c r="H53"/>
      <c r="L53" s="3"/>
    </row>
    <row r="54" spans="1:12">
      <c r="A54">
        <v>54</v>
      </c>
      <c r="B54" t="s">
        <v>1377</v>
      </c>
      <c r="C54" t="s">
        <v>972</v>
      </c>
      <c r="H54"/>
      <c r="L54" s="3"/>
    </row>
    <row r="55" spans="1:12">
      <c r="A55">
        <v>55</v>
      </c>
      <c r="B55" t="s">
        <v>1378</v>
      </c>
      <c r="C55" t="s">
        <v>972</v>
      </c>
      <c r="H55"/>
      <c r="L55" s="3"/>
    </row>
    <row r="56" spans="1:12">
      <c r="A56">
        <v>56</v>
      </c>
      <c r="B56" t="s">
        <v>1379</v>
      </c>
      <c r="C56" t="s">
        <v>972</v>
      </c>
      <c r="H56"/>
      <c r="L56" s="3"/>
    </row>
    <row r="57" spans="1:12">
      <c r="A57">
        <v>57</v>
      </c>
      <c r="B57" t="s">
        <v>1380</v>
      </c>
      <c r="C57" t="s">
        <v>972</v>
      </c>
      <c r="H57"/>
      <c r="L57" s="3"/>
    </row>
    <row r="58" spans="1:12">
      <c r="A58">
        <v>58</v>
      </c>
      <c r="B58" t="s">
        <v>1381</v>
      </c>
      <c r="C58" t="s">
        <v>972</v>
      </c>
      <c r="H58"/>
      <c r="L58" s="3"/>
    </row>
    <row r="59" spans="1:12">
      <c r="A59">
        <v>59</v>
      </c>
      <c r="B59" t="s">
        <v>1382</v>
      </c>
      <c r="C59" t="s">
        <v>972</v>
      </c>
      <c r="H59"/>
      <c r="L59" s="3"/>
    </row>
    <row r="60" spans="1:12">
      <c r="A60">
        <v>60</v>
      </c>
      <c r="B60" t="s">
        <v>1383</v>
      </c>
      <c r="C60" t="s">
        <v>972</v>
      </c>
      <c r="H60"/>
      <c r="L60" s="3"/>
    </row>
    <row r="61" spans="1:12">
      <c r="A61">
        <v>61</v>
      </c>
      <c r="B61" t="s">
        <v>1384</v>
      </c>
      <c r="C61" t="s">
        <v>972</v>
      </c>
      <c r="H61"/>
      <c r="L61" s="3"/>
    </row>
    <row r="62" spans="1:12">
      <c r="A62">
        <v>62</v>
      </c>
      <c r="B62" t="s">
        <v>1385</v>
      </c>
      <c r="C62" t="s">
        <v>972</v>
      </c>
      <c r="H62"/>
      <c r="L62" s="3"/>
    </row>
    <row r="63" spans="1:12">
      <c r="A63">
        <v>63</v>
      </c>
      <c r="B63" t="s">
        <v>1386</v>
      </c>
      <c r="C63" t="s">
        <v>972</v>
      </c>
      <c r="H63"/>
      <c r="L63" s="3"/>
    </row>
    <row r="64" spans="1:12">
      <c r="A64">
        <v>64</v>
      </c>
      <c r="B64" t="s">
        <v>1387</v>
      </c>
      <c r="C64" t="s">
        <v>972</v>
      </c>
      <c r="H64"/>
      <c r="L64" s="3"/>
    </row>
    <row r="65" spans="1:12">
      <c r="A65">
        <v>65</v>
      </c>
      <c r="B65" t="s">
        <v>1388</v>
      </c>
      <c r="C65" t="s">
        <v>972</v>
      </c>
      <c r="H65"/>
      <c r="L65" s="3"/>
    </row>
    <row r="66" spans="1:12">
      <c r="A66">
        <v>66</v>
      </c>
      <c r="B66" t="s">
        <v>1389</v>
      </c>
      <c r="C66" t="s">
        <v>972</v>
      </c>
      <c r="H66"/>
      <c r="L66" s="3"/>
    </row>
    <row r="67" spans="1:12">
      <c r="A67">
        <v>67</v>
      </c>
      <c r="B67" t="s">
        <v>1390</v>
      </c>
      <c r="C67" t="s">
        <v>972</v>
      </c>
      <c r="H67"/>
      <c r="L67" s="3"/>
    </row>
    <row r="68" spans="1:12">
      <c r="A68">
        <v>68</v>
      </c>
      <c r="B68" t="s">
        <v>1391</v>
      </c>
      <c r="C68" t="s">
        <v>972</v>
      </c>
      <c r="H68"/>
      <c r="L68" s="3"/>
    </row>
    <row r="69" spans="1:12">
      <c r="A69">
        <v>69</v>
      </c>
      <c r="B69" t="s">
        <v>1392</v>
      </c>
      <c r="C69" t="s">
        <v>972</v>
      </c>
      <c r="H69"/>
      <c r="L69" s="3"/>
    </row>
    <row r="70" spans="1:12">
      <c r="A70">
        <v>70</v>
      </c>
      <c r="B70" t="s">
        <v>1393</v>
      </c>
      <c r="C70" t="s">
        <v>972</v>
      </c>
      <c r="H70"/>
      <c r="L70" s="3"/>
    </row>
    <row r="71" spans="1:12">
      <c r="A71">
        <v>71</v>
      </c>
      <c r="B71" t="s">
        <v>1394</v>
      </c>
      <c r="C71" t="s">
        <v>972</v>
      </c>
      <c r="H71"/>
      <c r="L71" s="3"/>
    </row>
    <row r="72" spans="1:12">
      <c r="A72">
        <v>72</v>
      </c>
      <c r="B72" t="s">
        <v>1395</v>
      </c>
      <c r="C72" t="s">
        <v>972</v>
      </c>
      <c r="H72"/>
      <c r="L72" s="3"/>
    </row>
    <row r="73" spans="1:12">
      <c r="A73">
        <v>73</v>
      </c>
      <c r="B73" t="s">
        <v>1396</v>
      </c>
      <c r="C73" t="s">
        <v>972</v>
      </c>
      <c r="H73"/>
      <c r="L73" s="3"/>
    </row>
    <row r="74" spans="1:12">
      <c r="A74">
        <v>74</v>
      </c>
      <c r="B74" t="s">
        <v>1397</v>
      </c>
      <c r="C74" t="s">
        <v>972</v>
      </c>
      <c r="H74"/>
      <c r="L74" s="3"/>
    </row>
    <row r="75" spans="1:12">
      <c r="A75">
        <v>75</v>
      </c>
      <c r="B75" t="s">
        <v>1398</v>
      </c>
      <c r="C75" t="s">
        <v>972</v>
      </c>
      <c r="H75"/>
      <c r="L75" s="3"/>
    </row>
    <row r="76" spans="1:12">
      <c r="A76">
        <v>76</v>
      </c>
      <c r="B76" t="s">
        <v>1399</v>
      </c>
      <c r="C76" t="s">
        <v>972</v>
      </c>
      <c r="H76"/>
      <c r="L76" s="3"/>
    </row>
    <row r="77" spans="1:12">
      <c r="A77">
        <v>77</v>
      </c>
      <c r="B77" t="s">
        <v>1400</v>
      </c>
      <c r="C77" t="s">
        <v>972</v>
      </c>
      <c r="H77"/>
      <c r="L77" s="3"/>
    </row>
    <row r="78" spans="1:12">
      <c r="A78">
        <v>78</v>
      </c>
      <c r="B78" t="s">
        <v>1401</v>
      </c>
      <c r="C78" t="s">
        <v>972</v>
      </c>
      <c r="H78"/>
      <c r="L78" s="3"/>
    </row>
    <row r="79" spans="1:12">
      <c r="A79">
        <v>79</v>
      </c>
      <c r="B79" t="s">
        <v>1402</v>
      </c>
      <c r="C79" t="s">
        <v>972</v>
      </c>
      <c r="H79"/>
      <c r="L79" s="3"/>
    </row>
    <row r="80" spans="1:12">
      <c r="A80">
        <v>80</v>
      </c>
      <c r="B80" t="s">
        <v>1403</v>
      </c>
      <c r="C80" t="s">
        <v>972</v>
      </c>
      <c r="H80"/>
      <c r="L80" s="3"/>
    </row>
    <row r="81" spans="1:12">
      <c r="A81">
        <v>81</v>
      </c>
      <c r="B81" t="s">
        <v>1404</v>
      </c>
      <c r="C81" t="s">
        <v>972</v>
      </c>
      <c r="H81"/>
      <c r="L81" s="3"/>
    </row>
    <row r="82" spans="1:12">
      <c r="A82">
        <v>82</v>
      </c>
      <c r="B82" t="s">
        <v>1405</v>
      </c>
      <c r="C82" t="s">
        <v>972</v>
      </c>
      <c r="H82"/>
      <c r="L82" s="3"/>
    </row>
    <row r="83" spans="1:12">
      <c r="A83">
        <v>83</v>
      </c>
      <c r="B83" t="s">
        <v>1406</v>
      </c>
      <c r="C83" t="s">
        <v>972</v>
      </c>
      <c r="H83"/>
      <c r="L83" s="3"/>
    </row>
    <row r="84" spans="1:12">
      <c r="A84">
        <v>84</v>
      </c>
      <c r="B84" t="s">
        <v>1407</v>
      </c>
      <c r="C84" t="s">
        <v>972</v>
      </c>
      <c r="H84"/>
      <c r="L84" s="3"/>
    </row>
    <row r="85" spans="1:12">
      <c r="A85">
        <v>85</v>
      </c>
      <c r="B85" t="s">
        <v>1408</v>
      </c>
      <c r="C85" t="s">
        <v>972</v>
      </c>
      <c r="H85"/>
      <c r="L85" s="3"/>
    </row>
    <row r="86" spans="1:12">
      <c r="A86">
        <v>86</v>
      </c>
      <c r="B86" t="s">
        <v>1409</v>
      </c>
      <c r="C86" t="s">
        <v>972</v>
      </c>
      <c r="H86"/>
      <c r="L86" s="3"/>
    </row>
    <row r="87" spans="1:12">
      <c r="A87">
        <v>87</v>
      </c>
      <c r="B87" t="s">
        <v>1410</v>
      </c>
      <c r="C87" t="s">
        <v>972</v>
      </c>
      <c r="H87"/>
      <c r="L87" s="3"/>
    </row>
    <row r="88" spans="1:12">
      <c r="A88">
        <v>88</v>
      </c>
      <c r="B88" t="s">
        <v>1411</v>
      </c>
      <c r="C88" t="s">
        <v>972</v>
      </c>
      <c r="H88"/>
      <c r="L88" s="3"/>
    </row>
    <row r="89" spans="1:12">
      <c r="A89">
        <v>89</v>
      </c>
      <c r="B89" t="s">
        <v>1412</v>
      </c>
      <c r="C89" t="s">
        <v>972</v>
      </c>
      <c r="H89"/>
      <c r="L89" s="3"/>
    </row>
    <row r="90" spans="1:12">
      <c r="A90">
        <v>90</v>
      </c>
      <c r="B90" t="s">
        <v>1413</v>
      </c>
      <c r="C90" t="s">
        <v>972</v>
      </c>
      <c r="H90"/>
      <c r="L90" s="3"/>
    </row>
    <row r="91" spans="1:12">
      <c r="A91">
        <v>91</v>
      </c>
      <c r="B91" t="s">
        <v>1414</v>
      </c>
      <c r="C91" t="s">
        <v>972</v>
      </c>
      <c r="H91"/>
      <c r="L91" s="3"/>
    </row>
    <row r="92" spans="1:12">
      <c r="A92">
        <v>92</v>
      </c>
      <c r="B92" t="s">
        <v>1415</v>
      </c>
      <c r="C92" t="s">
        <v>972</v>
      </c>
      <c r="H92"/>
      <c r="L92" s="3"/>
    </row>
    <row r="93" spans="1:12">
      <c r="A93">
        <v>93</v>
      </c>
      <c r="B93" t="s">
        <v>1416</v>
      </c>
      <c r="C93" t="s">
        <v>972</v>
      </c>
      <c r="H93"/>
      <c r="L93" s="3"/>
    </row>
    <row r="94" spans="1:12">
      <c r="A94">
        <v>94</v>
      </c>
      <c r="B94" t="s">
        <v>1417</v>
      </c>
      <c r="C94" t="s">
        <v>972</v>
      </c>
      <c r="H94"/>
      <c r="L94" s="3"/>
    </row>
    <row r="95" spans="1:12">
      <c r="A95">
        <v>95</v>
      </c>
      <c r="B95" t="s">
        <v>1418</v>
      </c>
      <c r="C95" t="s">
        <v>972</v>
      </c>
      <c r="H95"/>
      <c r="L95" s="3"/>
    </row>
    <row r="96" spans="1:12">
      <c r="A96">
        <v>96</v>
      </c>
      <c r="B96" t="s">
        <v>1419</v>
      </c>
      <c r="C96" t="s">
        <v>972</v>
      </c>
      <c r="H96"/>
      <c r="L96" s="3"/>
    </row>
    <row r="97" spans="1:12">
      <c r="A97">
        <v>97</v>
      </c>
      <c r="B97" t="s">
        <v>1420</v>
      </c>
      <c r="C97" t="s">
        <v>972</v>
      </c>
      <c r="H97"/>
      <c r="L97" s="3"/>
    </row>
    <row r="98" spans="1:12">
      <c r="A98">
        <v>98</v>
      </c>
      <c r="B98" t="s">
        <v>1421</v>
      </c>
      <c r="C98" t="s">
        <v>972</v>
      </c>
      <c r="H98"/>
      <c r="L98" s="3"/>
    </row>
    <row r="99" spans="1:12">
      <c r="A99">
        <v>99</v>
      </c>
      <c r="B99" t="s">
        <v>1422</v>
      </c>
      <c r="C99" t="s">
        <v>972</v>
      </c>
      <c r="H99"/>
      <c r="L99" s="3"/>
    </row>
    <row r="100" spans="1:12">
      <c r="A100">
        <v>100</v>
      </c>
      <c r="B100" t="s">
        <v>1423</v>
      </c>
      <c r="C100" t="s">
        <v>972</v>
      </c>
      <c r="H100"/>
      <c r="L100" s="3"/>
    </row>
    <row r="101" spans="1:12">
      <c r="A101">
        <v>101</v>
      </c>
      <c r="B101" t="s">
        <v>1424</v>
      </c>
      <c r="C101" t="s">
        <v>11</v>
      </c>
      <c r="H101"/>
    </row>
    <row r="102" spans="1:12">
      <c r="A102">
        <v>102</v>
      </c>
      <c r="B102" t="s">
        <v>1425</v>
      </c>
      <c r="C102" t="s">
        <v>11</v>
      </c>
      <c r="H102"/>
    </row>
    <row r="103" spans="1:12">
      <c r="A103">
        <v>103</v>
      </c>
      <c r="B103" t="s">
        <v>1426</v>
      </c>
      <c r="C103" t="s">
        <v>11</v>
      </c>
    </row>
    <row r="104" spans="1:12">
      <c r="A104">
        <v>104</v>
      </c>
      <c r="B104" t="s">
        <v>1427</v>
      </c>
      <c r="C104" t="s">
        <v>11</v>
      </c>
    </row>
    <row r="105" spans="1:12">
      <c r="A105">
        <v>105</v>
      </c>
      <c r="B105" t="s">
        <v>1428</v>
      </c>
      <c r="C105" t="s">
        <v>11</v>
      </c>
    </row>
    <row r="106" spans="1:12">
      <c r="A106">
        <v>106</v>
      </c>
      <c r="B106" t="s">
        <v>1429</v>
      </c>
      <c r="C106" t="s">
        <v>11</v>
      </c>
    </row>
    <row r="107" spans="1:12">
      <c r="A107">
        <v>107</v>
      </c>
      <c r="B107" t="s">
        <v>1430</v>
      </c>
      <c r="C107" t="s">
        <v>11</v>
      </c>
    </row>
    <row r="108" spans="1:12">
      <c r="A108">
        <v>108</v>
      </c>
      <c r="B108" t="s">
        <v>1431</v>
      </c>
      <c r="C108" t="s">
        <v>11</v>
      </c>
    </row>
    <row r="109" spans="1:12">
      <c r="A109">
        <v>109</v>
      </c>
      <c r="B109" t="s">
        <v>1432</v>
      </c>
      <c r="C109" t="s">
        <v>11</v>
      </c>
    </row>
    <row r="110" spans="1:12">
      <c r="A110">
        <v>110</v>
      </c>
      <c r="B110" t="s">
        <v>1433</v>
      </c>
      <c r="C110" t="s">
        <v>11</v>
      </c>
    </row>
    <row r="111" spans="1:12">
      <c r="A111">
        <v>111</v>
      </c>
      <c r="B111" t="s">
        <v>1434</v>
      </c>
      <c r="C111" t="s">
        <v>11</v>
      </c>
    </row>
    <row r="112" spans="1:12">
      <c r="A112">
        <v>112</v>
      </c>
      <c r="B112" t="s">
        <v>1435</v>
      </c>
      <c r="C112" t="s">
        <v>11</v>
      </c>
    </row>
    <row r="113" spans="1:3">
      <c r="A113">
        <v>113</v>
      </c>
      <c r="B113" t="s">
        <v>1436</v>
      </c>
      <c r="C113" t="s">
        <v>11</v>
      </c>
    </row>
    <row r="114" spans="1:3">
      <c r="A114">
        <v>114</v>
      </c>
      <c r="B114" t="s">
        <v>1437</v>
      </c>
      <c r="C114" t="s">
        <v>11</v>
      </c>
    </row>
    <row r="115" spans="1:3">
      <c r="A115">
        <v>115</v>
      </c>
      <c r="B115" t="s">
        <v>1438</v>
      </c>
      <c r="C115" t="s">
        <v>11</v>
      </c>
    </row>
    <row r="116" spans="1:3">
      <c r="A116">
        <v>116</v>
      </c>
      <c r="B116" t="s">
        <v>1439</v>
      </c>
      <c r="C116" t="s">
        <v>11</v>
      </c>
    </row>
    <row r="117" spans="1:3">
      <c r="A117">
        <v>117</v>
      </c>
      <c r="B117" t="s">
        <v>1440</v>
      </c>
      <c r="C117" t="s">
        <v>11</v>
      </c>
    </row>
    <row r="118" spans="1:3">
      <c r="A118">
        <v>118</v>
      </c>
      <c r="B118" t="s">
        <v>1441</v>
      </c>
      <c r="C118" t="s">
        <v>11</v>
      </c>
    </row>
    <row r="119" spans="1:3">
      <c r="A119">
        <v>119</v>
      </c>
      <c r="B119" t="s">
        <v>1442</v>
      </c>
      <c r="C119" t="s">
        <v>11</v>
      </c>
    </row>
    <row r="120" spans="1:3">
      <c r="A120">
        <v>120</v>
      </c>
      <c r="B120" t="s">
        <v>1443</v>
      </c>
      <c r="C120" t="s">
        <v>11</v>
      </c>
    </row>
    <row r="121" spans="1:3">
      <c r="A121">
        <v>121</v>
      </c>
      <c r="B121" t="s">
        <v>1444</v>
      </c>
      <c r="C121" t="s">
        <v>11</v>
      </c>
    </row>
    <row r="122" spans="1:3">
      <c r="A122">
        <v>122</v>
      </c>
      <c r="B122" t="s">
        <v>1445</v>
      </c>
      <c r="C122" t="s">
        <v>11</v>
      </c>
    </row>
    <row r="123" spans="1:3">
      <c r="A123">
        <v>123</v>
      </c>
      <c r="B123" t="s">
        <v>1446</v>
      </c>
      <c r="C123" t="s">
        <v>11</v>
      </c>
    </row>
    <row r="124" spans="1:3">
      <c r="A124">
        <v>124</v>
      </c>
      <c r="B124" t="s">
        <v>1447</v>
      </c>
      <c r="C124" t="s">
        <v>11</v>
      </c>
    </row>
    <row r="125" spans="1:3">
      <c r="A125">
        <v>125</v>
      </c>
      <c r="B125" t="s">
        <v>1448</v>
      </c>
      <c r="C125" t="s">
        <v>11</v>
      </c>
    </row>
    <row r="126" spans="1:3">
      <c r="A126">
        <v>126</v>
      </c>
      <c r="B126" t="s">
        <v>1449</v>
      </c>
      <c r="C126" t="s">
        <v>11</v>
      </c>
    </row>
    <row r="127" spans="1:3">
      <c r="A127">
        <v>127</v>
      </c>
      <c r="B127" t="s">
        <v>1450</v>
      </c>
      <c r="C127" t="s">
        <v>11</v>
      </c>
    </row>
    <row r="128" spans="1:3">
      <c r="A128">
        <v>128</v>
      </c>
      <c r="B128" t="s">
        <v>1451</v>
      </c>
      <c r="C128" t="s">
        <v>11</v>
      </c>
    </row>
    <row r="129" spans="1:3">
      <c r="A129">
        <v>129</v>
      </c>
      <c r="B129" t="s">
        <v>1452</v>
      </c>
      <c r="C129" t="s">
        <v>11</v>
      </c>
    </row>
    <row r="130" spans="1:3">
      <c r="A130">
        <v>130</v>
      </c>
      <c r="B130" t="s">
        <v>1453</v>
      </c>
      <c r="C130" t="s">
        <v>11</v>
      </c>
    </row>
    <row r="131" spans="1:3">
      <c r="A131">
        <v>131</v>
      </c>
      <c r="B131" t="s">
        <v>1454</v>
      </c>
      <c r="C131" t="s">
        <v>11</v>
      </c>
    </row>
    <row r="132" spans="1:3">
      <c r="A132">
        <v>132</v>
      </c>
      <c r="B132" t="s">
        <v>1455</v>
      </c>
      <c r="C132" t="s">
        <v>11</v>
      </c>
    </row>
    <row r="133" spans="1:3">
      <c r="A133">
        <v>133</v>
      </c>
      <c r="B133" t="s">
        <v>1456</v>
      </c>
      <c r="C133" t="s">
        <v>11</v>
      </c>
    </row>
    <row r="134" spans="1:3">
      <c r="A134">
        <v>134</v>
      </c>
      <c r="B134" t="s">
        <v>1457</v>
      </c>
      <c r="C134" t="s">
        <v>11</v>
      </c>
    </row>
    <row r="135" spans="1:3">
      <c r="A135">
        <v>135</v>
      </c>
      <c r="B135" t="s">
        <v>1458</v>
      </c>
      <c r="C135" t="s">
        <v>11</v>
      </c>
    </row>
    <row r="136" spans="1:3">
      <c r="A136">
        <v>136</v>
      </c>
      <c r="B136" t="s">
        <v>1459</v>
      </c>
      <c r="C136" t="s">
        <v>11</v>
      </c>
    </row>
    <row r="137" spans="1:3">
      <c r="A137">
        <v>137</v>
      </c>
      <c r="B137" t="s">
        <v>1460</v>
      </c>
      <c r="C137" t="s">
        <v>11</v>
      </c>
    </row>
    <row r="138" spans="1:3">
      <c r="A138">
        <v>138</v>
      </c>
      <c r="B138" t="s">
        <v>1461</v>
      </c>
      <c r="C138" t="s">
        <v>11</v>
      </c>
    </row>
    <row r="139" spans="1:3">
      <c r="A139">
        <v>139</v>
      </c>
      <c r="B139" t="s">
        <v>1462</v>
      </c>
      <c r="C139" t="s">
        <v>11</v>
      </c>
    </row>
    <row r="140" spans="1:3">
      <c r="A140">
        <v>140</v>
      </c>
      <c r="B140" t="s">
        <v>1463</v>
      </c>
      <c r="C140" t="s">
        <v>11</v>
      </c>
    </row>
    <row r="141" spans="1:3">
      <c r="A141">
        <v>141</v>
      </c>
      <c r="B141" t="s">
        <v>1464</v>
      </c>
      <c r="C141" t="s">
        <v>11</v>
      </c>
    </row>
    <row r="142" spans="1:3">
      <c r="A142">
        <v>142</v>
      </c>
      <c r="B142" t="s">
        <v>1465</v>
      </c>
      <c r="C142" t="s">
        <v>11</v>
      </c>
    </row>
    <row r="143" spans="1:3">
      <c r="A143">
        <v>143</v>
      </c>
      <c r="B143" t="s">
        <v>1466</v>
      </c>
      <c r="C143" t="s">
        <v>11</v>
      </c>
    </row>
    <row r="144" spans="1:3">
      <c r="A144">
        <v>144</v>
      </c>
      <c r="B144" t="s">
        <v>1467</v>
      </c>
      <c r="C144" t="s">
        <v>11</v>
      </c>
    </row>
    <row r="145" spans="1:3">
      <c r="A145">
        <v>145</v>
      </c>
      <c r="B145" t="s">
        <v>1468</v>
      </c>
      <c r="C145" t="s">
        <v>11</v>
      </c>
    </row>
    <row r="146" spans="1:3">
      <c r="A146">
        <v>146</v>
      </c>
      <c r="B146" t="s">
        <v>1469</v>
      </c>
      <c r="C146" t="s">
        <v>11</v>
      </c>
    </row>
    <row r="147" spans="1:3">
      <c r="A147">
        <v>147</v>
      </c>
      <c r="B147" t="s">
        <v>1470</v>
      </c>
      <c r="C147" t="s">
        <v>11</v>
      </c>
    </row>
    <row r="148" spans="1:3">
      <c r="A148">
        <v>148</v>
      </c>
      <c r="B148" t="s">
        <v>1471</v>
      </c>
      <c r="C148" t="s">
        <v>11</v>
      </c>
    </row>
    <row r="149" spans="1:3">
      <c r="A149">
        <v>149</v>
      </c>
      <c r="B149" t="s">
        <v>1472</v>
      </c>
      <c r="C149" t="s">
        <v>11</v>
      </c>
    </row>
    <row r="150" spans="1:3">
      <c r="A150">
        <v>150</v>
      </c>
      <c r="B150" t="s">
        <v>1473</v>
      </c>
      <c r="C150" t="s">
        <v>11</v>
      </c>
    </row>
    <row r="151" spans="1:3">
      <c r="A151">
        <v>151</v>
      </c>
      <c r="B151" t="s">
        <v>1474</v>
      </c>
    </row>
    <row r="152" spans="1:3">
      <c r="A152">
        <v>152</v>
      </c>
      <c r="B152" t="s">
        <v>1475</v>
      </c>
    </row>
    <row r="153" spans="1:3">
      <c r="A153">
        <v>153</v>
      </c>
      <c r="B153" t="s">
        <v>1476</v>
      </c>
    </row>
    <row r="154" spans="1:3">
      <c r="A154">
        <v>154</v>
      </c>
      <c r="B154" t="s">
        <v>1477</v>
      </c>
    </row>
    <row r="155" spans="1:3">
      <c r="A155">
        <v>155</v>
      </c>
      <c r="B155" t="s">
        <v>1478</v>
      </c>
    </row>
    <row r="156" spans="1:3">
      <c r="A156">
        <v>156</v>
      </c>
      <c r="B156" t="s">
        <v>1479</v>
      </c>
    </row>
    <row r="157" spans="1:3">
      <c r="A157">
        <v>157</v>
      </c>
      <c r="B157" t="s">
        <v>1480</v>
      </c>
    </row>
    <row r="158" spans="1:3">
      <c r="A158">
        <v>158</v>
      </c>
      <c r="B158" t="s">
        <v>1481</v>
      </c>
    </row>
    <row r="159" spans="1:3">
      <c r="A159">
        <v>159</v>
      </c>
      <c r="B159" t="s">
        <v>1482</v>
      </c>
    </row>
    <row r="160" spans="1:3">
      <c r="A160">
        <v>160</v>
      </c>
      <c r="B160" t="s">
        <v>1483</v>
      </c>
    </row>
    <row r="161" spans="1:2">
      <c r="A161">
        <v>161</v>
      </c>
      <c r="B161" t="s">
        <v>1484</v>
      </c>
    </row>
    <row r="162" spans="1:2">
      <c r="A162">
        <v>162</v>
      </c>
      <c r="B162" t="s">
        <v>1485</v>
      </c>
    </row>
    <row r="163" spans="1:2">
      <c r="A163">
        <v>163</v>
      </c>
      <c r="B163" t="s">
        <v>1486</v>
      </c>
    </row>
    <row r="164" spans="1:2">
      <c r="A164">
        <v>164</v>
      </c>
      <c r="B164" t="s">
        <v>1487</v>
      </c>
    </row>
    <row r="165" spans="1:2">
      <c r="A165">
        <v>165</v>
      </c>
      <c r="B165" t="s">
        <v>1488</v>
      </c>
    </row>
    <row r="166" spans="1:2">
      <c r="A166">
        <v>166</v>
      </c>
      <c r="B166" t="s">
        <v>1489</v>
      </c>
    </row>
    <row r="167" spans="1:2">
      <c r="A167">
        <v>167</v>
      </c>
      <c r="B167" t="s">
        <v>1490</v>
      </c>
    </row>
    <row r="168" spans="1:2">
      <c r="A168">
        <v>168</v>
      </c>
      <c r="B168" t="s">
        <v>1491</v>
      </c>
    </row>
    <row r="169" spans="1:2">
      <c r="A169">
        <v>169</v>
      </c>
      <c r="B169" t="s">
        <v>1492</v>
      </c>
    </row>
    <row r="170" spans="1:2">
      <c r="A170">
        <v>170</v>
      </c>
      <c r="B170" t="s">
        <v>1493</v>
      </c>
    </row>
    <row r="171" spans="1:2">
      <c r="A171">
        <v>171</v>
      </c>
      <c r="B171" t="s">
        <v>1494</v>
      </c>
    </row>
    <row r="172" spans="1:2">
      <c r="A172">
        <v>172</v>
      </c>
      <c r="B172" t="s">
        <v>1495</v>
      </c>
    </row>
    <row r="173" spans="1:2">
      <c r="A173">
        <v>173</v>
      </c>
      <c r="B173" t="s">
        <v>1496</v>
      </c>
    </row>
    <row r="174" spans="1:2">
      <c r="A174">
        <v>174</v>
      </c>
      <c r="B174" t="s">
        <v>1497</v>
      </c>
    </row>
    <row r="175" spans="1:2">
      <c r="A175">
        <v>175</v>
      </c>
      <c r="B175" t="s">
        <v>1498</v>
      </c>
    </row>
    <row r="176" spans="1:2">
      <c r="A176">
        <v>176</v>
      </c>
      <c r="B176" t="s">
        <v>1499</v>
      </c>
    </row>
    <row r="177" spans="1:2">
      <c r="A177">
        <v>177</v>
      </c>
      <c r="B177" t="s">
        <v>1500</v>
      </c>
    </row>
    <row r="178" spans="1:2">
      <c r="A178">
        <v>178</v>
      </c>
      <c r="B178" t="s">
        <v>1501</v>
      </c>
    </row>
    <row r="179" spans="1:2">
      <c r="A179">
        <v>179</v>
      </c>
      <c r="B179" t="s">
        <v>1502</v>
      </c>
    </row>
    <row r="180" spans="1:2">
      <c r="A180">
        <v>180</v>
      </c>
      <c r="B180" t="s">
        <v>1503</v>
      </c>
    </row>
    <row r="181" spans="1:2">
      <c r="A181">
        <v>181</v>
      </c>
      <c r="B181" t="s">
        <v>1504</v>
      </c>
    </row>
    <row r="182" spans="1:2">
      <c r="A182">
        <v>182</v>
      </c>
      <c r="B182" t="s">
        <v>1505</v>
      </c>
    </row>
    <row r="183" spans="1:2">
      <c r="A183">
        <v>183</v>
      </c>
      <c r="B183" t="s">
        <v>1506</v>
      </c>
    </row>
    <row r="184" spans="1:2">
      <c r="A184">
        <v>184</v>
      </c>
      <c r="B184" t="s">
        <v>1507</v>
      </c>
    </row>
    <row r="185" spans="1:2">
      <c r="A185">
        <v>185</v>
      </c>
      <c r="B185" t="s">
        <v>1508</v>
      </c>
    </row>
    <row r="186" spans="1:2">
      <c r="A186">
        <v>186</v>
      </c>
      <c r="B186" t="s">
        <v>1509</v>
      </c>
    </row>
    <row r="187" spans="1:2">
      <c r="A187">
        <v>187</v>
      </c>
      <c r="B187" t="s">
        <v>1510</v>
      </c>
    </row>
    <row r="188" spans="1:2">
      <c r="A188">
        <v>188</v>
      </c>
      <c r="B188" t="s">
        <v>1511</v>
      </c>
    </row>
    <row r="189" spans="1:2">
      <c r="A189">
        <v>189</v>
      </c>
      <c r="B189" t="s">
        <v>1512</v>
      </c>
    </row>
    <row r="190" spans="1:2">
      <c r="A190">
        <v>190</v>
      </c>
      <c r="B190" t="s">
        <v>1513</v>
      </c>
    </row>
    <row r="191" spans="1:2">
      <c r="A191">
        <v>191</v>
      </c>
      <c r="B191" t="s">
        <v>1514</v>
      </c>
    </row>
    <row r="192" spans="1:2">
      <c r="A192">
        <v>192</v>
      </c>
      <c r="B192" t="s">
        <v>1515</v>
      </c>
    </row>
    <row r="193" spans="1:2">
      <c r="A193">
        <v>193</v>
      </c>
      <c r="B193" t="s">
        <v>1516</v>
      </c>
    </row>
    <row r="194" spans="1:2">
      <c r="A194">
        <v>194</v>
      </c>
      <c r="B194" t="s">
        <v>1517</v>
      </c>
    </row>
    <row r="195" spans="1:2">
      <c r="A195">
        <v>195</v>
      </c>
      <c r="B195" t="s">
        <v>1518</v>
      </c>
    </row>
    <row r="196" spans="1:2">
      <c r="A196">
        <v>196</v>
      </c>
      <c r="B196" t="s">
        <v>1519</v>
      </c>
    </row>
    <row r="197" spans="1:2">
      <c r="A197">
        <v>197</v>
      </c>
      <c r="B197" t="s">
        <v>1520</v>
      </c>
    </row>
    <row r="198" spans="1:2">
      <c r="A198">
        <v>198</v>
      </c>
      <c r="B198" t="s">
        <v>1521</v>
      </c>
    </row>
    <row r="199" spans="1:2">
      <c r="A199">
        <v>199</v>
      </c>
      <c r="B199" t="s">
        <v>1522</v>
      </c>
    </row>
    <row r="200" spans="1:2">
      <c r="A200">
        <v>200</v>
      </c>
      <c r="B200" t="s">
        <v>1523</v>
      </c>
    </row>
  </sheetData>
  <sortState xmlns:xlrd2="http://schemas.microsoft.com/office/spreadsheetml/2017/richdata2" ref="E1:F100">
    <sortCondition ref="E1"/>
  </sortState>
  <hyperlinks>
    <hyperlink ref="F1" r:id="rId1" xr:uid="{10F1C210-30B4-3640-9F45-FFCC5730FA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AB44-16F9-B643-8B45-F4BA7C3FB496}">
  <dimension ref="A1:H201"/>
  <sheetViews>
    <sheetView topLeftCell="A89" workbookViewId="0">
      <selection activeCell="G102" sqref="G102:G151"/>
    </sheetView>
  </sheetViews>
  <sheetFormatPr baseColWidth="10" defaultRowHeight="16"/>
  <cols>
    <col min="2" max="2" width="26.83203125" bestFit="1" customWidth="1"/>
    <col min="3" max="3" width="18.33203125" bestFit="1" customWidth="1"/>
  </cols>
  <sheetData>
    <row r="1" spans="1:8">
      <c r="B1" t="s">
        <v>140</v>
      </c>
      <c r="C1" t="s">
        <v>369</v>
      </c>
      <c r="D1" t="s">
        <v>370</v>
      </c>
      <c r="E1" t="s">
        <v>371</v>
      </c>
      <c r="F1" t="s">
        <v>971</v>
      </c>
      <c r="H1" s="2" t="s">
        <v>372</v>
      </c>
    </row>
    <row r="2" spans="1:8">
      <c r="A2">
        <v>1</v>
      </c>
      <c r="B2" t="s">
        <v>40</v>
      </c>
      <c r="C2" t="s">
        <v>141</v>
      </c>
      <c r="D2" t="s">
        <v>241</v>
      </c>
      <c r="E2" s="1" t="s">
        <v>269</v>
      </c>
      <c r="F2" t="s">
        <v>972</v>
      </c>
    </row>
    <row r="3" spans="1:8">
      <c r="A3">
        <v>2</v>
      </c>
      <c r="B3" t="s">
        <v>41</v>
      </c>
      <c r="C3" t="s">
        <v>142</v>
      </c>
      <c r="D3" t="s">
        <v>242</v>
      </c>
      <c r="E3" s="1" t="s">
        <v>270</v>
      </c>
      <c r="F3" t="s">
        <v>972</v>
      </c>
    </row>
    <row r="4" spans="1:8">
      <c r="A4">
        <v>3</v>
      </c>
      <c r="B4" t="s">
        <v>42</v>
      </c>
      <c r="C4" t="s">
        <v>143</v>
      </c>
      <c r="D4" t="s">
        <v>243</v>
      </c>
      <c r="E4" s="1" t="s">
        <v>271</v>
      </c>
      <c r="F4" t="s">
        <v>972</v>
      </c>
    </row>
    <row r="5" spans="1:8">
      <c r="A5">
        <v>4</v>
      </c>
      <c r="B5" t="s">
        <v>43</v>
      </c>
      <c r="C5" t="s">
        <v>144</v>
      </c>
      <c r="D5" t="s">
        <v>244</v>
      </c>
      <c r="E5" s="1" t="s">
        <v>272</v>
      </c>
      <c r="F5" t="s">
        <v>972</v>
      </c>
    </row>
    <row r="6" spans="1:8">
      <c r="A6">
        <v>5</v>
      </c>
      <c r="B6" t="s">
        <v>44</v>
      </c>
      <c r="C6" t="s">
        <v>145</v>
      </c>
      <c r="D6" t="s">
        <v>245</v>
      </c>
      <c r="E6" s="1" t="s">
        <v>273</v>
      </c>
      <c r="F6" t="s">
        <v>972</v>
      </c>
    </row>
    <row r="7" spans="1:8">
      <c r="A7">
        <v>6</v>
      </c>
      <c r="B7" t="s">
        <v>45</v>
      </c>
      <c r="C7" t="s">
        <v>146</v>
      </c>
      <c r="D7" t="s">
        <v>241</v>
      </c>
      <c r="E7" s="1" t="s">
        <v>274</v>
      </c>
      <c r="F7" t="s">
        <v>972</v>
      </c>
    </row>
    <row r="8" spans="1:8">
      <c r="A8">
        <v>7</v>
      </c>
      <c r="B8" t="s">
        <v>46</v>
      </c>
      <c r="C8" t="s">
        <v>147</v>
      </c>
      <c r="D8" t="s">
        <v>246</v>
      </c>
      <c r="E8" s="1" t="s">
        <v>275</v>
      </c>
      <c r="F8" t="s">
        <v>972</v>
      </c>
    </row>
    <row r="9" spans="1:8">
      <c r="A9">
        <v>8</v>
      </c>
      <c r="B9" t="s">
        <v>47</v>
      </c>
      <c r="C9" t="s">
        <v>148</v>
      </c>
      <c r="D9" t="s">
        <v>247</v>
      </c>
      <c r="E9" s="1" t="s">
        <v>276</v>
      </c>
      <c r="F9" t="s">
        <v>972</v>
      </c>
    </row>
    <row r="10" spans="1:8">
      <c r="A10">
        <v>9</v>
      </c>
      <c r="B10" t="s">
        <v>48</v>
      </c>
      <c r="C10" t="s">
        <v>149</v>
      </c>
      <c r="D10" t="s">
        <v>248</v>
      </c>
      <c r="E10" s="1" t="s">
        <v>277</v>
      </c>
      <c r="F10" t="s">
        <v>972</v>
      </c>
    </row>
    <row r="11" spans="1:8">
      <c r="A11">
        <v>10</v>
      </c>
      <c r="B11" t="s">
        <v>49</v>
      </c>
      <c r="C11" t="s">
        <v>150</v>
      </c>
      <c r="D11" t="s">
        <v>249</v>
      </c>
      <c r="E11" s="1" t="s">
        <v>278</v>
      </c>
      <c r="F11" t="s">
        <v>972</v>
      </c>
    </row>
    <row r="12" spans="1:8">
      <c r="A12">
        <v>11</v>
      </c>
      <c r="B12" t="s">
        <v>50</v>
      </c>
      <c r="C12" t="s">
        <v>151</v>
      </c>
      <c r="D12" t="s">
        <v>250</v>
      </c>
      <c r="E12" s="1" t="s">
        <v>279</v>
      </c>
      <c r="F12" t="s">
        <v>972</v>
      </c>
    </row>
    <row r="13" spans="1:8">
      <c r="A13">
        <v>12</v>
      </c>
      <c r="B13" t="s">
        <v>51</v>
      </c>
      <c r="C13" t="s">
        <v>152</v>
      </c>
      <c r="D13" t="s">
        <v>246</v>
      </c>
      <c r="E13" s="1" t="s">
        <v>280</v>
      </c>
      <c r="F13" t="s">
        <v>972</v>
      </c>
    </row>
    <row r="14" spans="1:8">
      <c r="A14">
        <v>13</v>
      </c>
      <c r="B14" t="s">
        <v>52</v>
      </c>
      <c r="C14" t="s">
        <v>153</v>
      </c>
      <c r="D14" t="s">
        <v>251</v>
      </c>
      <c r="E14" s="1" t="s">
        <v>281</v>
      </c>
      <c r="F14" t="s">
        <v>972</v>
      </c>
    </row>
    <row r="15" spans="1:8">
      <c r="A15">
        <v>14</v>
      </c>
      <c r="B15" t="s">
        <v>53</v>
      </c>
      <c r="C15" t="s">
        <v>154</v>
      </c>
      <c r="D15" t="s">
        <v>241</v>
      </c>
      <c r="E15" s="1" t="s">
        <v>282</v>
      </c>
      <c r="F15" t="s">
        <v>972</v>
      </c>
    </row>
    <row r="16" spans="1:8">
      <c r="A16">
        <v>15</v>
      </c>
      <c r="B16" t="s">
        <v>54</v>
      </c>
      <c r="C16" t="s">
        <v>155</v>
      </c>
      <c r="D16" t="s">
        <v>244</v>
      </c>
      <c r="E16" s="1" t="s">
        <v>283</v>
      </c>
      <c r="F16" t="s">
        <v>972</v>
      </c>
    </row>
    <row r="17" spans="1:6">
      <c r="A17">
        <v>16</v>
      </c>
      <c r="B17" t="s">
        <v>55</v>
      </c>
      <c r="C17" t="s">
        <v>156</v>
      </c>
      <c r="D17" t="s">
        <v>249</v>
      </c>
      <c r="E17" s="1" t="s">
        <v>284</v>
      </c>
      <c r="F17" t="s">
        <v>972</v>
      </c>
    </row>
    <row r="18" spans="1:6">
      <c r="A18">
        <v>17</v>
      </c>
      <c r="B18" t="s">
        <v>56</v>
      </c>
      <c r="C18" t="s">
        <v>157</v>
      </c>
      <c r="D18" t="s">
        <v>242</v>
      </c>
      <c r="E18" s="1" t="s">
        <v>285</v>
      </c>
      <c r="F18" t="s">
        <v>972</v>
      </c>
    </row>
    <row r="19" spans="1:6">
      <c r="A19">
        <v>18</v>
      </c>
      <c r="B19" t="s">
        <v>57</v>
      </c>
      <c r="C19" t="s">
        <v>158</v>
      </c>
      <c r="D19" t="s">
        <v>252</v>
      </c>
      <c r="E19" s="1" t="s">
        <v>286</v>
      </c>
      <c r="F19" t="s">
        <v>972</v>
      </c>
    </row>
    <row r="20" spans="1:6">
      <c r="A20">
        <v>19</v>
      </c>
      <c r="B20" t="s">
        <v>58</v>
      </c>
      <c r="C20" t="s">
        <v>159</v>
      </c>
      <c r="D20" t="s">
        <v>253</v>
      </c>
      <c r="E20" s="1" t="s">
        <v>287</v>
      </c>
      <c r="F20" t="s">
        <v>972</v>
      </c>
    </row>
    <row r="21" spans="1:6">
      <c r="A21">
        <v>20</v>
      </c>
      <c r="B21" t="s">
        <v>59</v>
      </c>
      <c r="C21" t="s">
        <v>160</v>
      </c>
      <c r="D21" t="s">
        <v>254</v>
      </c>
      <c r="E21" s="1" t="s">
        <v>288</v>
      </c>
      <c r="F21" t="s">
        <v>972</v>
      </c>
    </row>
    <row r="22" spans="1:6">
      <c r="A22">
        <v>21</v>
      </c>
      <c r="B22" t="s">
        <v>60</v>
      </c>
      <c r="C22" t="s">
        <v>161</v>
      </c>
      <c r="D22" t="s">
        <v>246</v>
      </c>
      <c r="E22" s="1" t="s">
        <v>289</v>
      </c>
      <c r="F22" t="s">
        <v>972</v>
      </c>
    </row>
    <row r="23" spans="1:6">
      <c r="A23">
        <v>22</v>
      </c>
      <c r="B23" t="s">
        <v>61</v>
      </c>
      <c r="C23" t="s">
        <v>162</v>
      </c>
      <c r="D23" t="s">
        <v>255</v>
      </c>
      <c r="E23" s="1" t="s">
        <v>290</v>
      </c>
      <c r="F23" t="s">
        <v>972</v>
      </c>
    </row>
    <row r="24" spans="1:6">
      <c r="A24">
        <v>23</v>
      </c>
      <c r="B24" t="s">
        <v>62</v>
      </c>
      <c r="C24" t="s">
        <v>163</v>
      </c>
      <c r="D24" t="s">
        <v>256</v>
      </c>
      <c r="E24" s="1" t="s">
        <v>291</v>
      </c>
      <c r="F24" t="s">
        <v>972</v>
      </c>
    </row>
    <row r="25" spans="1:6">
      <c r="A25">
        <v>24</v>
      </c>
      <c r="B25" t="s">
        <v>63</v>
      </c>
      <c r="C25" t="s">
        <v>164</v>
      </c>
      <c r="D25" t="s">
        <v>257</v>
      </c>
      <c r="E25" s="1" t="s">
        <v>292</v>
      </c>
      <c r="F25" t="s">
        <v>972</v>
      </c>
    </row>
    <row r="26" spans="1:6">
      <c r="A26">
        <v>25</v>
      </c>
      <c r="B26" t="s">
        <v>64</v>
      </c>
      <c r="C26" t="s">
        <v>165</v>
      </c>
      <c r="D26" t="s">
        <v>254</v>
      </c>
      <c r="E26" s="1" t="s">
        <v>293</v>
      </c>
      <c r="F26" t="s">
        <v>972</v>
      </c>
    </row>
    <row r="27" spans="1:6">
      <c r="A27">
        <v>26</v>
      </c>
      <c r="B27" t="s">
        <v>65</v>
      </c>
      <c r="C27" t="s">
        <v>166</v>
      </c>
      <c r="D27" t="s">
        <v>255</v>
      </c>
      <c r="E27" s="1" t="s">
        <v>294</v>
      </c>
      <c r="F27" t="s">
        <v>972</v>
      </c>
    </row>
    <row r="28" spans="1:6">
      <c r="A28">
        <v>27</v>
      </c>
      <c r="B28" t="s">
        <v>66</v>
      </c>
      <c r="C28" t="s">
        <v>167</v>
      </c>
      <c r="D28" t="s">
        <v>258</v>
      </c>
      <c r="E28" s="1" t="s">
        <v>295</v>
      </c>
      <c r="F28" t="s">
        <v>972</v>
      </c>
    </row>
    <row r="29" spans="1:6">
      <c r="A29">
        <v>28</v>
      </c>
      <c r="B29" t="s">
        <v>67</v>
      </c>
      <c r="C29" t="s">
        <v>168</v>
      </c>
      <c r="D29" t="s">
        <v>259</v>
      </c>
      <c r="E29" s="1" t="s">
        <v>296</v>
      </c>
      <c r="F29" t="s">
        <v>972</v>
      </c>
    </row>
    <row r="30" spans="1:6">
      <c r="A30">
        <v>29</v>
      </c>
      <c r="B30" t="s">
        <v>68</v>
      </c>
      <c r="C30" t="s">
        <v>169</v>
      </c>
      <c r="D30" t="s">
        <v>251</v>
      </c>
      <c r="E30" s="1" t="s">
        <v>297</v>
      </c>
      <c r="F30" t="s">
        <v>972</v>
      </c>
    </row>
    <row r="31" spans="1:6">
      <c r="A31">
        <v>30</v>
      </c>
      <c r="B31" t="s">
        <v>69</v>
      </c>
      <c r="C31" t="s">
        <v>170</v>
      </c>
      <c r="D31" t="s">
        <v>243</v>
      </c>
      <c r="E31" s="1" t="s">
        <v>298</v>
      </c>
      <c r="F31" t="s">
        <v>972</v>
      </c>
    </row>
    <row r="32" spans="1:6">
      <c r="A32">
        <v>31</v>
      </c>
      <c r="B32" t="s">
        <v>70</v>
      </c>
      <c r="C32" t="s">
        <v>171</v>
      </c>
      <c r="D32" t="s">
        <v>254</v>
      </c>
      <c r="E32" s="1" t="s">
        <v>299</v>
      </c>
      <c r="F32" t="s">
        <v>972</v>
      </c>
    </row>
    <row r="33" spans="1:6">
      <c r="A33">
        <v>32</v>
      </c>
      <c r="B33" t="s">
        <v>71</v>
      </c>
      <c r="C33" t="s">
        <v>172</v>
      </c>
      <c r="D33" t="s">
        <v>246</v>
      </c>
      <c r="E33" s="1" t="s">
        <v>300</v>
      </c>
      <c r="F33" t="s">
        <v>972</v>
      </c>
    </row>
    <row r="34" spans="1:6">
      <c r="A34">
        <v>33</v>
      </c>
      <c r="B34" t="s">
        <v>72</v>
      </c>
      <c r="C34" t="s">
        <v>173</v>
      </c>
      <c r="D34" t="s">
        <v>249</v>
      </c>
      <c r="E34" s="1" t="s">
        <v>301</v>
      </c>
      <c r="F34" t="s">
        <v>972</v>
      </c>
    </row>
    <row r="35" spans="1:6">
      <c r="A35">
        <v>34</v>
      </c>
      <c r="B35" t="s">
        <v>73</v>
      </c>
      <c r="C35" t="s">
        <v>174</v>
      </c>
      <c r="D35" t="s">
        <v>254</v>
      </c>
      <c r="E35" s="1" t="s">
        <v>302</v>
      </c>
      <c r="F35" t="s">
        <v>972</v>
      </c>
    </row>
    <row r="36" spans="1:6">
      <c r="A36">
        <v>35</v>
      </c>
      <c r="B36" t="s">
        <v>74</v>
      </c>
      <c r="C36" t="s">
        <v>175</v>
      </c>
      <c r="D36" t="s">
        <v>260</v>
      </c>
      <c r="E36" s="1" t="s">
        <v>303</v>
      </c>
      <c r="F36" t="s">
        <v>972</v>
      </c>
    </row>
    <row r="37" spans="1:6">
      <c r="A37">
        <v>36</v>
      </c>
      <c r="B37" t="s">
        <v>75</v>
      </c>
      <c r="C37" t="s">
        <v>176</v>
      </c>
      <c r="D37" t="s">
        <v>261</v>
      </c>
      <c r="E37" s="1" t="s">
        <v>304</v>
      </c>
      <c r="F37" t="s">
        <v>972</v>
      </c>
    </row>
    <row r="38" spans="1:6">
      <c r="A38">
        <v>37</v>
      </c>
      <c r="B38" t="s">
        <v>76</v>
      </c>
      <c r="C38" t="s">
        <v>177</v>
      </c>
      <c r="D38" t="s">
        <v>243</v>
      </c>
      <c r="E38" s="1" t="s">
        <v>305</v>
      </c>
      <c r="F38" t="s">
        <v>972</v>
      </c>
    </row>
    <row r="39" spans="1:6">
      <c r="A39">
        <v>38</v>
      </c>
      <c r="B39" t="s">
        <v>77</v>
      </c>
      <c r="C39" t="s">
        <v>178</v>
      </c>
      <c r="D39" t="s">
        <v>242</v>
      </c>
      <c r="E39" s="1" t="s">
        <v>306</v>
      </c>
      <c r="F39" t="s">
        <v>972</v>
      </c>
    </row>
    <row r="40" spans="1:6">
      <c r="A40">
        <v>39</v>
      </c>
      <c r="B40" t="s">
        <v>78</v>
      </c>
      <c r="C40" t="s">
        <v>179</v>
      </c>
      <c r="D40" t="s">
        <v>241</v>
      </c>
      <c r="E40" s="1" t="s">
        <v>307</v>
      </c>
      <c r="F40" t="s">
        <v>972</v>
      </c>
    </row>
    <row r="41" spans="1:6">
      <c r="A41">
        <v>40</v>
      </c>
      <c r="B41" t="s">
        <v>79</v>
      </c>
      <c r="C41" t="s">
        <v>180</v>
      </c>
      <c r="D41" t="s">
        <v>257</v>
      </c>
      <c r="E41" s="1" t="s">
        <v>308</v>
      </c>
      <c r="F41" t="s">
        <v>972</v>
      </c>
    </row>
    <row r="42" spans="1:6">
      <c r="A42">
        <v>41</v>
      </c>
      <c r="B42" t="s">
        <v>80</v>
      </c>
      <c r="C42" t="s">
        <v>181</v>
      </c>
      <c r="D42" t="s">
        <v>244</v>
      </c>
      <c r="E42" s="1" t="s">
        <v>309</v>
      </c>
      <c r="F42" t="s">
        <v>972</v>
      </c>
    </row>
    <row r="43" spans="1:6">
      <c r="A43">
        <v>42</v>
      </c>
      <c r="B43" t="s">
        <v>81</v>
      </c>
      <c r="C43" t="s">
        <v>182</v>
      </c>
      <c r="D43" t="s">
        <v>262</v>
      </c>
      <c r="E43" s="1" t="s">
        <v>310</v>
      </c>
      <c r="F43" t="s">
        <v>972</v>
      </c>
    </row>
    <row r="44" spans="1:6">
      <c r="A44">
        <v>43</v>
      </c>
      <c r="B44" t="s">
        <v>82</v>
      </c>
      <c r="C44" t="s">
        <v>183</v>
      </c>
      <c r="D44" t="s">
        <v>255</v>
      </c>
      <c r="E44" s="1" t="s">
        <v>311</v>
      </c>
      <c r="F44" t="s">
        <v>972</v>
      </c>
    </row>
    <row r="45" spans="1:6">
      <c r="A45">
        <v>44</v>
      </c>
      <c r="B45" t="s">
        <v>83</v>
      </c>
      <c r="C45" t="s">
        <v>184</v>
      </c>
      <c r="D45" t="s">
        <v>247</v>
      </c>
      <c r="E45" s="1" t="s">
        <v>312</v>
      </c>
      <c r="F45" t="s">
        <v>972</v>
      </c>
    </row>
    <row r="46" spans="1:6">
      <c r="A46">
        <v>45</v>
      </c>
      <c r="B46" t="s">
        <v>84</v>
      </c>
      <c r="C46" t="s">
        <v>185</v>
      </c>
      <c r="D46" t="s">
        <v>250</v>
      </c>
      <c r="E46" s="1" t="s">
        <v>313</v>
      </c>
      <c r="F46" t="s">
        <v>972</v>
      </c>
    </row>
    <row r="47" spans="1:6">
      <c r="A47">
        <v>46</v>
      </c>
      <c r="B47" t="s">
        <v>85</v>
      </c>
      <c r="C47" t="s">
        <v>186</v>
      </c>
      <c r="D47" t="s">
        <v>250</v>
      </c>
      <c r="E47" s="1" t="s">
        <v>314</v>
      </c>
      <c r="F47" t="s">
        <v>972</v>
      </c>
    </row>
    <row r="48" spans="1:6">
      <c r="A48">
        <v>47</v>
      </c>
      <c r="B48" t="s">
        <v>86</v>
      </c>
      <c r="C48" t="s">
        <v>187</v>
      </c>
      <c r="D48" t="s">
        <v>241</v>
      </c>
      <c r="E48" s="1" t="s">
        <v>315</v>
      </c>
      <c r="F48" t="s">
        <v>972</v>
      </c>
    </row>
    <row r="49" spans="1:6">
      <c r="A49">
        <v>48</v>
      </c>
      <c r="B49" t="s">
        <v>87</v>
      </c>
      <c r="C49" t="s">
        <v>188</v>
      </c>
      <c r="D49" t="s">
        <v>250</v>
      </c>
      <c r="E49" s="1" t="s">
        <v>316</v>
      </c>
      <c r="F49" t="s">
        <v>972</v>
      </c>
    </row>
    <row r="50" spans="1:6">
      <c r="A50">
        <v>49</v>
      </c>
      <c r="B50" t="s">
        <v>88</v>
      </c>
      <c r="C50" t="s">
        <v>189</v>
      </c>
      <c r="D50" t="s">
        <v>263</v>
      </c>
      <c r="E50" s="1" t="s">
        <v>317</v>
      </c>
      <c r="F50" t="s">
        <v>972</v>
      </c>
    </row>
    <row r="51" spans="1:6">
      <c r="A51">
        <v>50</v>
      </c>
      <c r="B51" t="s">
        <v>89</v>
      </c>
      <c r="C51" t="s">
        <v>190</v>
      </c>
      <c r="D51" t="s">
        <v>245</v>
      </c>
      <c r="E51" s="1" t="s">
        <v>318</v>
      </c>
      <c r="F51" t="s">
        <v>972</v>
      </c>
    </row>
    <row r="52" spans="1:6">
      <c r="A52">
        <v>51</v>
      </c>
      <c r="B52" t="s">
        <v>90</v>
      </c>
      <c r="C52" t="s">
        <v>191</v>
      </c>
      <c r="D52" t="s">
        <v>264</v>
      </c>
      <c r="E52" s="1" t="s">
        <v>319</v>
      </c>
      <c r="F52" t="s">
        <v>972</v>
      </c>
    </row>
    <row r="53" spans="1:6">
      <c r="A53">
        <v>52</v>
      </c>
      <c r="B53" t="s">
        <v>91</v>
      </c>
      <c r="C53" t="s">
        <v>192</v>
      </c>
      <c r="D53" t="s">
        <v>246</v>
      </c>
      <c r="E53" s="1" t="s">
        <v>320</v>
      </c>
      <c r="F53" t="s">
        <v>972</v>
      </c>
    </row>
    <row r="54" spans="1:6">
      <c r="A54">
        <v>53</v>
      </c>
      <c r="B54" t="s">
        <v>92</v>
      </c>
      <c r="C54" t="s">
        <v>193</v>
      </c>
      <c r="D54" t="s">
        <v>260</v>
      </c>
      <c r="E54" s="1" t="s">
        <v>321</v>
      </c>
      <c r="F54" t="s">
        <v>972</v>
      </c>
    </row>
    <row r="55" spans="1:6">
      <c r="A55">
        <v>54</v>
      </c>
      <c r="B55" t="s">
        <v>93</v>
      </c>
      <c r="C55" t="s">
        <v>194</v>
      </c>
      <c r="D55" t="s">
        <v>252</v>
      </c>
      <c r="E55" s="1" t="s">
        <v>322</v>
      </c>
      <c r="F55" t="s">
        <v>972</v>
      </c>
    </row>
    <row r="56" spans="1:6">
      <c r="A56">
        <v>55</v>
      </c>
      <c r="B56" t="s">
        <v>94</v>
      </c>
      <c r="C56" t="s">
        <v>195</v>
      </c>
      <c r="D56" t="s">
        <v>264</v>
      </c>
      <c r="E56" s="1" t="s">
        <v>323</v>
      </c>
      <c r="F56" t="s">
        <v>972</v>
      </c>
    </row>
    <row r="57" spans="1:6">
      <c r="A57">
        <v>56</v>
      </c>
      <c r="B57" t="s">
        <v>95</v>
      </c>
      <c r="C57" t="s">
        <v>196</v>
      </c>
      <c r="D57" t="s">
        <v>254</v>
      </c>
      <c r="E57" s="1" t="s">
        <v>324</v>
      </c>
      <c r="F57" t="s">
        <v>972</v>
      </c>
    </row>
    <row r="58" spans="1:6">
      <c r="A58">
        <v>57</v>
      </c>
      <c r="B58" t="s">
        <v>96</v>
      </c>
      <c r="C58" t="s">
        <v>197</v>
      </c>
      <c r="D58" t="s">
        <v>246</v>
      </c>
      <c r="E58" s="1" t="s">
        <v>325</v>
      </c>
      <c r="F58" t="s">
        <v>972</v>
      </c>
    </row>
    <row r="59" spans="1:6">
      <c r="A59">
        <v>58</v>
      </c>
      <c r="B59" t="s">
        <v>97</v>
      </c>
      <c r="C59" t="s">
        <v>198</v>
      </c>
      <c r="D59" t="s">
        <v>258</v>
      </c>
      <c r="E59" s="1" t="s">
        <v>326</v>
      </c>
      <c r="F59" t="s">
        <v>972</v>
      </c>
    </row>
    <row r="60" spans="1:6">
      <c r="A60">
        <v>59</v>
      </c>
      <c r="B60" t="s">
        <v>98</v>
      </c>
      <c r="C60" t="s">
        <v>199</v>
      </c>
      <c r="D60" t="s">
        <v>257</v>
      </c>
      <c r="E60" s="1" t="s">
        <v>327</v>
      </c>
      <c r="F60" t="s">
        <v>972</v>
      </c>
    </row>
    <row r="61" spans="1:6">
      <c r="A61">
        <v>60</v>
      </c>
      <c r="B61" t="s">
        <v>99</v>
      </c>
      <c r="C61" t="s">
        <v>200</v>
      </c>
      <c r="D61" t="s">
        <v>254</v>
      </c>
      <c r="E61" s="1" t="s">
        <v>328</v>
      </c>
      <c r="F61" t="s">
        <v>972</v>
      </c>
    </row>
    <row r="62" spans="1:6">
      <c r="A62">
        <v>61</v>
      </c>
      <c r="B62" t="s">
        <v>100</v>
      </c>
      <c r="C62" t="s">
        <v>201</v>
      </c>
      <c r="D62" t="s">
        <v>265</v>
      </c>
      <c r="E62" s="1" t="s">
        <v>329</v>
      </c>
      <c r="F62" t="s">
        <v>972</v>
      </c>
    </row>
    <row r="63" spans="1:6">
      <c r="A63">
        <v>62</v>
      </c>
      <c r="B63" t="s">
        <v>101</v>
      </c>
      <c r="C63" t="s">
        <v>202</v>
      </c>
      <c r="D63" t="s">
        <v>249</v>
      </c>
      <c r="E63" s="1" t="s">
        <v>330</v>
      </c>
      <c r="F63" t="s">
        <v>972</v>
      </c>
    </row>
    <row r="64" spans="1:6">
      <c r="A64">
        <v>63</v>
      </c>
      <c r="B64" t="s">
        <v>102</v>
      </c>
      <c r="C64" t="s">
        <v>203</v>
      </c>
      <c r="D64" t="s">
        <v>250</v>
      </c>
      <c r="E64" s="1" t="s">
        <v>331</v>
      </c>
      <c r="F64" t="s">
        <v>972</v>
      </c>
    </row>
    <row r="65" spans="1:6">
      <c r="A65">
        <v>64</v>
      </c>
      <c r="B65" t="s">
        <v>103</v>
      </c>
      <c r="C65" t="s">
        <v>204</v>
      </c>
      <c r="D65" t="s">
        <v>246</v>
      </c>
      <c r="E65" s="1" t="s">
        <v>332</v>
      </c>
      <c r="F65" t="s">
        <v>972</v>
      </c>
    </row>
    <row r="66" spans="1:6">
      <c r="A66">
        <v>65</v>
      </c>
      <c r="B66" t="s">
        <v>104</v>
      </c>
      <c r="C66" t="s">
        <v>205</v>
      </c>
      <c r="D66" t="s">
        <v>254</v>
      </c>
      <c r="E66" s="1" t="s">
        <v>333</v>
      </c>
      <c r="F66" t="s">
        <v>972</v>
      </c>
    </row>
    <row r="67" spans="1:6">
      <c r="A67">
        <v>66</v>
      </c>
      <c r="B67" t="s">
        <v>105</v>
      </c>
      <c r="C67" t="s">
        <v>206</v>
      </c>
      <c r="D67" t="s">
        <v>252</v>
      </c>
      <c r="E67" s="1" t="s">
        <v>334</v>
      </c>
      <c r="F67" t="s">
        <v>972</v>
      </c>
    </row>
    <row r="68" spans="1:6">
      <c r="A68">
        <v>67</v>
      </c>
      <c r="B68" t="s">
        <v>106</v>
      </c>
      <c r="C68" t="s">
        <v>207</v>
      </c>
      <c r="D68" t="s">
        <v>252</v>
      </c>
      <c r="E68" s="1" t="s">
        <v>335</v>
      </c>
      <c r="F68" t="s">
        <v>972</v>
      </c>
    </row>
    <row r="69" spans="1:6">
      <c r="A69">
        <v>68</v>
      </c>
      <c r="B69" t="s">
        <v>107</v>
      </c>
      <c r="C69" t="s">
        <v>208</v>
      </c>
      <c r="D69" t="s">
        <v>248</v>
      </c>
      <c r="E69" s="1" t="s">
        <v>336</v>
      </c>
      <c r="F69" t="s">
        <v>972</v>
      </c>
    </row>
    <row r="70" spans="1:6">
      <c r="A70">
        <v>69</v>
      </c>
      <c r="B70" t="s">
        <v>108</v>
      </c>
      <c r="C70" t="s">
        <v>209</v>
      </c>
      <c r="D70" t="s">
        <v>250</v>
      </c>
      <c r="E70" s="1" t="s">
        <v>337</v>
      </c>
      <c r="F70" t="s">
        <v>972</v>
      </c>
    </row>
    <row r="71" spans="1:6">
      <c r="A71">
        <v>70</v>
      </c>
      <c r="B71" t="s">
        <v>109</v>
      </c>
      <c r="C71" t="s">
        <v>210</v>
      </c>
      <c r="D71" t="s">
        <v>241</v>
      </c>
      <c r="E71" s="1" t="s">
        <v>338</v>
      </c>
      <c r="F71" t="s">
        <v>972</v>
      </c>
    </row>
    <row r="72" spans="1:6">
      <c r="A72">
        <v>71</v>
      </c>
      <c r="B72" t="s">
        <v>110</v>
      </c>
      <c r="C72" t="s">
        <v>211</v>
      </c>
      <c r="D72" t="s">
        <v>265</v>
      </c>
      <c r="E72" s="1" t="s">
        <v>339</v>
      </c>
      <c r="F72" t="s">
        <v>972</v>
      </c>
    </row>
    <row r="73" spans="1:6">
      <c r="A73">
        <v>72</v>
      </c>
      <c r="B73" t="s">
        <v>111</v>
      </c>
      <c r="C73" t="s">
        <v>212</v>
      </c>
      <c r="D73" t="s">
        <v>243</v>
      </c>
      <c r="E73" s="1" t="s">
        <v>340</v>
      </c>
      <c r="F73" t="s">
        <v>972</v>
      </c>
    </row>
    <row r="74" spans="1:6">
      <c r="A74">
        <v>73</v>
      </c>
      <c r="B74" t="s">
        <v>112</v>
      </c>
      <c r="C74" t="s">
        <v>213</v>
      </c>
      <c r="D74" t="s">
        <v>252</v>
      </c>
      <c r="E74" s="1" t="s">
        <v>341</v>
      </c>
      <c r="F74" t="s">
        <v>972</v>
      </c>
    </row>
    <row r="75" spans="1:6">
      <c r="A75">
        <v>74</v>
      </c>
      <c r="B75" t="s">
        <v>113</v>
      </c>
      <c r="C75" t="s">
        <v>214</v>
      </c>
      <c r="D75" t="s">
        <v>254</v>
      </c>
      <c r="E75" s="1" t="s">
        <v>342</v>
      </c>
      <c r="F75" t="s">
        <v>972</v>
      </c>
    </row>
    <row r="76" spans="1:6">
      <c r="A76">
        <v>75</v>
      </c>
      <c r="B76" t="s">
        <v>114</v>
      </c>
      <c r="C76" t="s">
        <v>215</v>
      </c>
      <c r="D76" t="s">
        <v>266</v>
      </c>
      <c r="E76" s="1" t="s">
        <v>343</v>
      </c>
      <c r="F76" t="s">
        <v>972</v>
      </c>
    </row>
    <row r="77" spans="1:6">
      <c r="A77">
        <v>76</v>
      </c>
      <c r="B77" t="s">
        <v>115</v>
      </c>
      <c r="C77" t="s">
        <v>216</v>
      </c>
      <c r="D77" t="s">
        <v>250</v>
      </c>
      <c r="E77" s="1" t="s">
        <v>344</v>
      </c>
      <c r="F77" t="s">
        <v>972</v>
      </c>
    </row>
    <row r="78" spans="1:6">
      <c r="A78">
        <v>77</v>
      </c>
      <c r="B78" t="s">
        <v>116</v>
      </c>
      <c r="C78" t="s">
        <v>217</v>
      </c>
      <c r="D78" t="s">
        <v>252</v>
      </c>
      <c r="E78" s="1" t="s">
        <v>345</v>
      </c>
      <c r="F78" t="s">
        <v>972</v>
      </c>
    </row>
    <row r="79" spans="1:6">
      <c r="A79">
        <v>78</v>
      </c>
      <c r="B79" t="s">
        <v>117</v>
      </c>
      <c r="C79" t="s">
        <v>218</v>
      </c>
      <c r="D79" t="s">
        <v>251</v>
      </c>
      <c r="E79" s="1" t="s">
        <v>346</v>
      </c>
      <c r="F79" t="s">
        <v>972</v>
      </c>
    </row>
    <row r="80" spans="1:6">
      <c r="A80">
        <v>79</v>
      </c>
      <c r="B80" t="s">
        <v>118</v>
      </c>
      <c r="C80" t="s">
        <v>219</v>
      </c>
      <c r="D80" t="s">
        <v>261</v>
      </c>
      <c r="E80" s="1" t="s">
        <v>347</v>
      </c>
      <c r="F80" t="s">
        <v>972</v>
      </c>
    </row>
    <row r="81" spans="1:6">
      <c r="A81">
        <v>80</v>
      </c>
      <c r="B81" t="s">
        <v>119</v>
      </c>
      <c r="C81" t="s">
        <v>220</v>
      </c>
      <c r="D81" t="s">
        <v>241</v>
      </c>
      <c r="E81" s="1" t="s">
        <v>348</v>
      </c>
      <c r="F81" t="s">
        <v>972</v>
      </c>
    </row>
    <row r="82" spans="1:6">
      <c r="A82">
        <v>81</v>
      </c>
      <c r="B82" t="s">
        <v>120</v>
      </c>
      <c r="C82" t="s">
        <v>221</v>
      </c>
      <c r="D82" t="s">
        <v>242</v>
      </c>
      <c r="E82" s="1" t="s">
        <v>349</v>
      </c>
      <c r="F82" t="s">
        <v>972</v>
      </c>
    </row>
    <row r="83" spans="1:6">
      <c r="A83">
        <v>82</v>
      </c>
      <c r="B83" t="s">
        <v>121</v>
      </c>
      <c r="C83" t="s">
        <v>222</v>
      </c>
      <c r="D83" t="s">
        <v>255</v>
      </c>
      <c r="E83" s="1" t="s">
        <v>350</v>
      </c>
      <c r="F83" t="s">
        <v>972</v>
      </c>
    </row>
    <row r="84" spans="1:6">
      <c r="A84">
        <v>83</v>
      </c>
      <c r="B84" t="s">
        <v>122</v>
      </c>
      <c r="C84" t="s">
        <v>223</v>
      </c>
      <c r="D84" t="s">
        <v>245</v>
      </c>
      <c r="E84" s="1" t="s">
        <v>351</v>
      </c>
      <c r="F84" t="s">
        <v>972</v>
      </c>
    </row>
    <row r="85" spans="1:6">
      <c r="A85">
        <v>84</v>
      </c>
      <c r="B85" t="s">
        <v>123</v>
      </c>
      <c r="C85" t="s">
        <v>224</v>
      </c>
      <c r="D85" t="s">
        <v>253</v>
      </c>
      <c r="E85" s="1" t="s">
        <v>352</v>
      </c>
      <c r="F85" t="s">
        <v>972</v>
      </c>
    </row>
    <row r="86" spans="1:6">
      <c r="A86">
        <v>85</v>
      </c>
      <c r="B86" t="s">
        <v>124</v>
      </c>
      <c r="C86" t="s">
        <v>225</v>
      </c>
      <c r="D86" t="s">
        <v>263</v>
      </c>
      <c r="E86" s="1" t="s">
        <v>353</v>
      </c>
      <c r="F86" t="s">
        <v>972</v>
      </c>
    </row>
    <row r="87" spans="1:6">
      <c r="A87">
        <v>86</v>
      </c>
      <c r="B87" t="s">
        <v>125</v>
      </c>
      <c r="C87" t="s">
        <v>226</v>
      </c>
      <c r="D87" t="s">
        <v>250</v>
      </c>
      <c r="E87" s="1" t="s">
        <v>354</v>
      </c>
      <c r="F87" t="s">
        <v>972</v>
      </c>
    </row>
    <row r="88" spans="1:6">
      <c r="A88">
        <v>87</v>
      </c>
      <c r="B88" t="s">
        <v>126</v>
      </c>
      <c r="C88" t="s">
        <v>227</v>
      </c>
      <c r="D88" t="s">
        <v>244</v>
      </c>
      <c r="E88" s="1" t="s">
        <v>355</v>
      </c>
      <c r="F88" t="s">
        <v>972</v>
      </c>
    </row>
    <row r="89" spans="1:6">
      <c r="A89">
        <v>88</v>
      </c>
      <c r="B89" t="s">
        <v>127</v>
      </c>
      <c r="C89" t="s">
        <v>228</v>
      </c>
      <c r="D89" t="s">
        <v>259</v>
      </c>
      <c r="E89" s="1" t="s">
        <v>356</v>
      </c>
      <c r="F89" t="s">
        <v>972</v>
      </c>
    </row>
    <row r="90" spans="1:6">
      <c r="A90">
        <v>89</v>
      </c>
      <c r="B90" t="s">
        <v>128</v>
      </c>
      <c r="C90" t="s">
        <v>229</v>
      </c>
      <c r="D90" t="s">
        <v>255</v>
      </c>
      <c r="E90" s="1" t="s">
        <v>357</v>
      </c>
      <c r="F90" t="s">
        <v>972</v>
      </c>
    </row>
    <row r="91" spans="1:6">
      <c r="A91">
        <v>90</v>
      </c>
      <c r="B91" t="s">
        <v>129</v>
      </c>
      <c r="C91" t="s">
        <v>230</v>
      </c>
      <c r="D91" t="s">
        <v>253</v>
      </c>
      <c r="E91" s="1" t="s">
        <v>358</v>
      </c>
      <c r="F91" t="s">
        <v>972</v>
      </c>
    </row>
    <row r="92" spans="1:6">
      <c r="A92">
        <v>91</v>
      </c>
      <c r="B92" t="s">
        <v>130</v>
      </c>
      <c r="C92" t="s">
        <v>231</v>
      </c>
      <c r="D92" t="s">
        <v>251</v>
      </c>
      <c r="E92" s="1" t="s">
        <v>359</v>
      </c>
      <c r="F92" t="s">
        <v>972</v>
      </c>
    </row>
    <row r="93" spans="1:6">
      <c r="A93">
        <v>92</v>
      </c>
      <c r="B93" t="s">
        <v>131</v>
      </c>
      <c r="C93" t="s">
        <v>232</v>
      </c>
      <c r="D93" t="s">
        <v>258</v>
      </c>
      <c r="E93" s="1" t="s">
        <v>360</v>
      </c>
      <c r="F93" t="s">
        <v>972</v>
      </c>
    </row>
    <row r="94" spans="1:6">
      <c r="A94">
        <v>93</v>
      </c>
      <c r="B94" t="s">
        <v>132</v>
      </c>
      <c r="C94" t="s">
        <v>233</v>
      </c>
      <c r="D94" t="s">
        <v>253</v>
      </c>
      <c r="E94" s="1" t="s">
        <v>361</v>
      </c>
      <c r="F94" t="s">
        <v>972</v>
      </c>
    </row>
    <row r="95" spans="1:6">
      <c r="A95">
        <v>94</v>
      </c>
      <c r="B95" t="s">
        <v>133</v>
      </c>
      <c r="C95" t="s">
        <v>234</v>
      </c>
      <c r="D95" t="s">
        <v>244</v>
      </c>
      <c r="E95" s="1" t="s">
        <v>362</v>
      </c>
      <c r="F95" t="s">
        <v>972</v>
      </c>
    </row>
    <row r="96" spans="1:6">
      <c r="A96">
        <v>95</v>
      </c>
      <c r="B96" t="s">
        <v>134</v>
      </c>
      <c r="C96" t="s">
        <v>235</v>
      </c>
      <c r="D96" t="s">
        <v>254</v>
      </c>
      <c r="E96" s="1" t="s">
        <v>363</v>
      </c>
      <c r="F96" t="s">
        <v>972</v>
      </c>
    </row>
    <row r="97" spans="1:7">
      <c r="A97">
        <v>96</v>
      </c>
      <c r="B97" t="s">
        <v>135</v>
      </c>
      <c r="C97" t="s">
        <v>236</v>
      </c>
      <c r="D97" t="s">
        <v>254</v>
      </c>
      <c r="E97" s="1" t="s">
        <v>364</v>
      </c>
      <c r="F97" t="s">
        <v>972</v>
      </c>
    </row>
    <row r="98" spans="1:7">
      <c r="A98">
        <v>97</v>
      </c>
      <c r="B98" t="s">
        <v>136</v>
      </c>
      <c r="C98" t="s">
        <v>237</v>
      </c>
      <c r="D98" t="s">
        <v>267</v>
      </c>
      <c r="E98" s="1" t="s">
        <v>365</v>
      </c>
      <c r="F98" t="s">
        <v>972</v>
      </c>
    </row>
    <row r="99" spans="1:7">
      <c r="A99">
        <v>98</v>
      </c>
      <c r="B99" t="s">
        <v>137</v>
      </c>
      <c r="C99" t="s">
        <v>238</v>
      </c>
      <c r="D99" t="s">
        <v>259</v>
      </c>
      <c r="E99" s="1" t="s">
        <v>366</v>
      </c>
      <c r="F99" t="s">
        <v>972</v>
      </c>
    </row>
    <row r="100" spans="1:7">
      <c r="A100">
        <v>99</v>
      </c>
      <c r="B100" t="s">
        <v>138</v>
      </c>
      <c r="C100" t="s">
        <v>239</v>
      </c>
      <c r="D100" t="s">
        <v>268</v>
      </c>
      <c r="E100" s="1" t="s">
        <v>367</v>
      </c>
      <c r="F100" t="s">
        <v>972</v>
      </c>
    </row>
    <row r="101" spans="1:7">
      <c r="A101">
        <v>100</v>
      </c>
      <c r="B101" t="s">
        <v>139</v>
      </c>
      <c r="C101" t="s">
        <v>240</v>
      </c>
      <c r="D101" t="s">
        <v>260</v>
      </c>
      <c r="E101" s="1" t="s">
        <v>368</v>
      </c>
      <c r="F101" t="s">
        <v>972</v>
      </c>
    </row>
    <row r="102" spans="1:7">
      <c r="A102">
        <v>101</v>
      </c>
      <c r="B102" t="s">
        <v>973</v>
      </c>
      <c r="C102" t="s">
        <v>1073</v>
      </c>
      <c r="D102" t="s">
        <v>255</v>
      </c>
      <c r="E102" s="1" t="s">
        <v>1169</v>
      </c>
      <c r="F102" t="s">
        <v>1273</v>
      </c>
      <c r="G102" t="str">
        <f>B102&amp;" "&amp;C102&amp;", "&amp;D102&amp;" "&amp;E102</f>
        <v>7034 Sage St. Pottstown, PA 19464</v>
      </c>
    </row>
    <row r="103" spans="1:7">
      <c r="A103">
        <v>102</v>
      </c>
      <c r="B103" t="s">
        <v>974</v>
      </c>
      <c r="C103" t="s">
        <v>1074</v>
      </c>
      <c r="D103" t="s">
        <v>258</v>
      </c>
      <c r="E103" s="1" t="s">
        <v>1170</v>
      </c>
      <c r="F103" t="s">
        <v>1273</v>
      </c>
      <c r="G103" t="str">
        <f t="shared" ref="G103:G151" si="0">B103&amp;" "&amp;C103&amp;", "&amp;D103&amp;" "&amp;E103</f>
        <v>8256 Cypress Street Wethersfield, CT 06109</v>
      </c>
    </row>
    <row r="104" spans="1:7">
      <c r="A104">
        <v>103</v>
      </c>
      <c r="B104" t="s">
        <v>975</v>
      </c>
      <c r="C104" t="s">
        <v>1075</v>
      </c>
      <c r="D104" t="s">
        <v>252</v>
      </c>
      <c r="E104" s="1" t="s">
        <v>1171</v>
      </c>
      <c r="F104" t="s">
        <v>1273</v>
      </c>
      <c r="G104" t="str">
        <f t="shared" si="0"/>
        <v>8525 Strawberry St. Homestead, FL 33030</v>
      </c>
    </row>
    <row r="105" spans="1:7">
      <c r="A105">
        <v>104</v>
      </c>
      <c r="B105" t="s">
        <v>976</v>
      </c>
      <c r="C105" t="s">
        <v>1076</v>
      </c>
      <c r="D105" t="s">
        <v>244</v>
      </c>
      <c r="E105" s="1" t="s">
        <v>1172</v>
      </c>
      <c r="F105" t="s">
        <v>1273</v>
      </c>
      <c r="G105" t="str">
        <f t="shared" si="0"/>
        <v>17 Ohio Ave. Riverside, NJ 08075</v>
      </c>
    </row>
    <row r="106" spans="1:7">
      <c r="A106">
        <v>105</v>
      </c>
      <c r="B106" t="s">
        <v>977</v>
      </c>
      <c r="C106" t="s">
        <v>1077</v>
      </c>
      <c r="D106" t="s">
        <v>252</v>
      </c>
      <c r="E106" s="1" t="s">
        <v>1173</v>
      </c>
      <c r="F106" t="s">
        <v>1273</v>
      </c>
      <c r="G106" t="str">
        <f t="shared" si="0"/>
        <v>348 South Miles St. Sebastian, FL 32958</v>
      </c>
    </row>
    <row r="107" spans="1:7">
      <c r="A107">
        <v>106</v>
      </c>
      <c r="B107" t="s">
        <v>978</v>
      </c>
      <c r="C107" t="s">
        <v>1078</v>
      </c>
      <c r="D107" t="s">
        <v>253</v>
      </c>
      <c r="E107" s="1" t="s">
        <v>1174</v>
      </c>
      <c r="F107" t="s">
        <v>1273</v>
      </c>
      <c r="G107" t="str">
        <f t="shared" si="0"/>
        <v>9294 Brandywine Street Abingdon, MD 21009</v>
      </c>
    </row>
    <row r="108" spans="1:7">
      <c r="A108">
        <v>107</v>
      </c>
      <c r="B108" t="s">
        <v>979</v>
      </c>
      <c r="C108" t="s">
        <v>1079</v>
      </c>
      <c r="D108" t="s">
        <v>243</v>
      </c>
      <c r="E108" s="1" t="s">
        <v>1175</v>
      </c>
      <c r="F108" t="s">
        <v>1273</v>
      </c>
      <c r="G108" t="str">
        <f t="shared" si="0"/>
        <v>9697 Lakeview St. Eden Prairie, MN 55347</v>
      </c>
    </row>
    <row r="109" spans="1:7">
      <c r="A109">
        <v>108</v>
      </c>
      <c r="B109" t="s">
        <v>980</v>
      </c>
      <c r="C109" t="s">
        <v>1080</v>
      </c>
      <c r="D109" t="s">
        <v>244</v>
      </c>
      <c r="E109" s="1" t="s">
        <v>1176</v>
      </c>
      <c r="F109" t="s">
        <v>1273</v>
      </c>
      <c r="G109" t="str">
        <f t="shared" si="0"/>
        <v>137 N. Ohio St. Mount Laurel, NJ 08054</v>
      </c>
    </row>
    <row r="110" spans="1:7">
      <c r="A110">
        <v>109</v>
      </c>
      <c r="B110" t="s">
        <v>981</v>
      </c>
      <c r="C110" t="s">
        <v>1081</v>
      </c>
      <c r="D110" t="s">
        <v>249</v>
      </c>
      <c r="E110" s="1" t="s">
        <v>1177</v>
      </c>
      <c r="F110" t="s">
        <v>1273</v>
      </c>
      <c r="G110" t="str">
        <f t="shared" si="0"/>
        <v>959 Brickell Ave. Hephzibah, GA 30815</v>
      </c>
    </row>
    <row r="111" spans="1:7">
      <c r="A111">
        <v>110</v>
      </c>
      <c r="B111" t="s">
        <v>982</v>
      </c>
      <c r="C111" t="s">
        <v>1082</v>
      </c>
      <c r="D111" t="s">
        <v>241</v>
      </c>
      <c r="E111" s="1" t="s">
        <v>1178</v>
      </c>
      <c r="F111" t="s">
        <v>1273</v>
      </c>
      <c r="G111" t="str">
        <f t="shared" si="0"/>
        <v>7752 Overlook St. Fuquay Varina, NC 27526</v>
      </c>
    </row>
    <row r="112" spans="1:7">
      <c r="A112">
        <v>111</v>
      </c>
      <c r="B112" t="s">
        <v>983</v>
      </c>
      <c r="C112" t="s">
        <v>1083</v>
      </c>
      <c r="D112" t="s">
        <v>246</v>
      </c>
      <c r="E112" s="1" t="s">
        <v>1179</v>
      </c>
      <c r="F112" t="s">
        <v>1273</v>
      </c>
      <c r="G112" t="str">
        <f t="shared" si="0"/>
        <v>8735 Canal Avenue Christiansburg, VA 24073</v>
      </c>
    </row>
    <row r="113" spans="1:7">
      <c r="A113">
        <v>112</v>
      </c>
      <c r="B113" t="s">
        <v>984</v>
      </c>
      <c r="C113" t="s">
        <v>1084</v>
      </c>
      <c r="D113" t="s">
        <v>245</v>
      </c>
      <c r="E113" s="1" t="s">
        <v>1180</v>
      </c>
      <c r="F113" t="s">
        <v>1273</v>
      </c>
      <c r="G113" t="str">
        <f t="shared" si="0"/>
        <v>155 Strawberry Drive North Ridgeville, OH 44039</v>
      </c>
    </row>
    <row r="114" spans="1:7">
      <c r="A114">
        <v>113</v>
      </c>
      <c r="B114" t="s">
        <v>985</v>
      </c>
      <c r="C114" t="s">
        <v>203</v>
      </c>
      <c r="D114" t="s">
        <v>250</v>
      </c>
      <c r="E114" s="1" t="s">
        <v>331</v>
      </c>
      <c r="F114" t="s">
        <v>1273</v>
      </c>
      <c r="G114" t="str">
        <f t="shared" si="0"/>
        <v>8 Thompson Lane Villa Park, IL 60181</v>
      </c>
    </row>
    <row r="115" spans="1:7">
      <c r="A115">
        <v>114</v>
      </c>
      <c r="B115" t="s">
        <v>986</v>
      </c>
      <c r="C115" t="s">
        <v>1085</v>
      </c>
      <c r="D115" t="s">
        <v>246</v>
      </c>
      <c r="E115" s="1" t="s">
        <v>1181</v>
      </c>
      <c r="F115" t="s">
        <v>1273</v>
      </c>
      <c r="G115" t="str">
        <f t="shared" si="0"/>
        <v>8010 Iroquois Street Woodbridge, VA 22191</v>
      </c>
    </row>
    <row r="116" spans="1:7">
      <c r="A116">
        <v>115</v>
      </c>
      <c r="B116" t="s">
        <v>987</v>
      </c>
      <c r="C116" t="s">
        <v>1086</v>
      </c>
      <c r="D116" t="s">
        <v>255</v>
      </c>
      <c r="E116" s="1" t="s">
        <v>1182</v>
      </c>
      <c r="F116" t="s">
        <v>1273</v>
      </c>
      <c r="G116" t="str">
        <f t="shared" si="0"/>
        <v>8344 Elm St. Phoenixville, PA 19460</v>
      </c>
    </row>
    <row r="117" spans="1:7">
      <c r="A117">
        <v>116</v>
      </c>
      <c r="B117" t="s">
        <v>988</v>
      </c>
      <c r="C117" t="s">
        <v>1087</v>
      </c>
      <c r="D117" t="s">
        <v>256</v>
      </c>
      <c r="E117" s="1" t="s">
        <v>1183</v>
      </c>
      <c r="F117" t="s">
        <v>1273</v>
      </c>
      <c r="G117" t="str">
        <f t="shared" si="0"/>
        <v>744 Randall Mill Ave. Vista, CA 92083</v>
      </c>
    </row>
    <row r="118" spans="1:7">
      <c r="A118">
        <v>117</v>
      </c>
      <c r="B118" t="s">
        <v>989</v>
      </c>
      <c r="C118" t="s">
        <v>1088</v>
      </c>
      <c r="D118" t="s">
        <v>254</v>
      </c>
      <c r="E118" s="1" t="s">
        <v>1184</v>
      </c>
      <c r="F118" t="s">
        <v>1273</v>
      </c>
      <c r="G118" t="str">
        <f t="shared" si="0"/>
        <v>313 Grant Street Schenectady, NY 12302</v>
      </c>
    </row>
    <row r="119" spans="1:7">
      <c r="A119">
        <v>118</v>
      </c>
      <c r="B119" t="s">
        <v>990</v>
      </c>
      <c r="C119" t="s">
        <v>238</v>
      </c>
      <c r="D119" t="s">
        <v>259</v>
      </c>
      <c r="E119" s="1" t="s">
        <v>366</v>
      </c>
      <c r="F119" t="s">
        <v>1273</v>
      </c>
      <c r="G119" t="str">
        <f t="shared" si="0"/>
        <v>3 George Road Mishawaka, IN 46544</v>
      </c>
    </row>
    <row r="120" spans="1:7">
      <c r="A120">
        <v>119</v>
      </c>
      <c r="B120" t="s">
        <v>991</v>
      </c>
      <c r="C120" t="s">
        <v>1089</v>
      </c>
      <c r="D120" t="s">
        <v>260</v>
      </c>
      <c r="E120" s="1" t="s">
        <v>1185</v>
      </c>
      <c r="F120" t="s">
        <v>1273</v>
      </c>
      <c r="G120" t="str">
        <f t="shared" si="0"/>
        <v>166 Warren Court Lansing, MI 48910</v>
      </c>
    </row>
    <row r="121" spans="1:7">
      <c r="A121">
        <v>120</v>
      </c>
      <c r="B121" t="s">
        <v>992</v>
      </c>
      <c r="C121" t="s">
        <v>1090</v>
      </c>
      <c r="D121" t="s">
        <v>244</v>
      </c>
      <c r="E121" s="1" t="s">
        <v>1186</v>
      </c>
      <c r="F121" t="s">
        <v>1273</v>
      </c>
      <c r="G121" t="str">
        <f t="shared" si="0"/>
        <v>281 Valley Lane West New York, NJ 07093</v>
      </c>
    </row>
    <row r="122" spans="1:7">
      <c r="A122">
        <v>121</v>
      </c>
      <c r="B122" t="s">
        <v>993</v>
      </c>
      <c r="C122" t="s">
        <v>1091</v>
      </c>
      <c r="D122" t="s">
        <v>249</v>
      </c>
      <c r="E122" s="1" t="s">
        <v>1187</v>
      </c>
      <c r="F122" t="s">
        <v>1273</v>
      </c>
      <c r="G122" t="str">
        <f t="shared" si="0"/>
        <v>32 Windfall Avenue Douglasville, GA 30134</v>
      </c>
    </row>
    <row r="123" spans="1:7">
      <c r="A123">
        <v>122</v>
      </c>
      <c r="B123" t="s">
        <v>994</v>
      </c>
      <c r="C123" t="s">
        <v>1092</v>
      </c>
      <c r="D123" t="s">
        <v>255</v>
      </c>
      <c r="E123" s="1" t="s">
        <v>1188</v>
      </c>
      <c r="F123" t="s">
        <v>1273</v>
      </c>
      <c r="G123" t="str">
        <f t="shared" si="0"/>
        <v>57 Homewood Rd. Newtown, PA 18940</v>
      </c>
    </row>
    <row r="124" spans="1:7">
      <c r="A124">
        <v>123</v>
      </c>
      <c r="B124" t="s">
        <v>995</v>
      </c>
      <c r="C124" t="s">
        <v>1093</v>
      </c>
      <c r="D124" t="s">
        <v>1189</v>
      </c>
      <c r="E124" s="1" t="s">
        <v>1190</v>
      </c>
      <c r="F124" t="s">
        <v>1273</v>
      </c>
      <c r="G124" t="str">
        <f t="shared" si="0"/>
        <v>289 Vine Rd. Huntsville, AL 35803</v>
      </c>
    </row>
    <row r="125" spans="1:7">
      <c r="A125">
        <v>124</v>
      </c>
      <c r="B125" t="s">
        <v>996</v>
      </c>
      <c r="C125" t="s">
        <v>1094</v>
      </c>
      <c r="D125" t="s">
        <v>258</v>
      </c>
      <c r="E125" s="1" t="s">
        <v>1191</v>
      </c>
      <c r="F125" t="s">
        <v>1273</v>
      </c>
      <c r="G125" t="str">
        <f t="shared" si="0"/>
        <v>72 Delaware Avenue Southington, CT 06489</v>
      </c>
    </row>
    <row r="126" spans="1:7">
      <c r="A126">
        <v>125</v>
      </c>
      <c r="B126" t="s">
        <v>997</v>
      </c>
      <c r="C126" t="s">
        <v>1095</v>
      </c>
      <c r="D126" t="s">
        <v>248</v>
      </c>
      <c r="E126" s="1" t="s">
        <v>1192</v>
      </c>
      <c r="F126" t="s">
        <v>1273</v>
      </c>
      <c r="G126" t="str">
        <f t="shared" si="0"/>
        <v>9523 Smith Drive Pawtucket, RI 02860</v>
      </c>
    </row>
    <row r="127" spans="1:7">
      <c r="A127">
        <v>126</v>
      </c>
      <c r="B127" t="s">
        <v>998</v>
      </c>
      <c r="C127" t="s">
        <v>1096</v>
      </c>
      <c r="D127" t="s">
        <v>254</v>
      </c>
      <c r="E127" s="1" t="s">
        <v>1193</v>
      </c>
      <c r="F127" t="s">
        <v>1273</v>
      </c>
      <c r="G127" t="str">
        <f t="shared" si="0"/>
        <v>8702 Canal St. Levittown, NY 11756</v>
      </c>
    </row>
    <row r="128" spans="1:7">
      <c r="A128">
        <v>127</v>
      </c>
      <c r="B128" t="s">
        <v>999</v>
      </c>
      <c r="C128" t="s">
        <v>1097</v>
      </c>
      <c r="D128" t="s">
        <v>257</v>
      </c>
      <c r="E128" s="1" t="s">
        <v>1194</v>
      </c>
      <c r="F128" t="s">
        <v>1273</v>
      </c>
      <c r="G128" t="str">
        <f t="shared" si="0"/>
        <v>237 Harvard Ave. Richardson, TX 75080</v>
      </c>
    </row>
    <row r="129" spans="1:7">
      <c r="A129">
        <v>128</v>
      </c>
      <c r="B129" t="s">
        <v>1000</v>
      </c>
      <c r="C129" t="s">
        <v>1098</v>
      </c>
      <c r="D129" t="s">
        <v>1195</v>
      </c>
      <c r="E129" s="1" t="s">
        <v>1196</v>
      </c>
      <c r="F129" t="s">
        <v>1273</v>
      </c>
      <c r="G129" t="str">
        <f t="shared" si="0"/>
        <v>710 Devon Court Green Bay, WI 54302</v>
      </c>
    </row>
    <row r="130" spans="1:7">
      <c r="A130">
        <v>129</v>
      </c>
      <c r="B130" t="s">
        <v>1001</v>
      </c>
      <c r="C130" t="s">
        <v>1099</v>
      </c>
      <c r="D130" t="s">
        <v>249</v>
      </c>
      <c r="E130" s="1" t="s">
        <v>1197</v>
      </c>
      <c r="F130" t="s">
        <v>1273</v>
      </c>
      <c r="G130" t="str">
        <f t="shared" si="0"/>
        <v>8403 Wakehurst Lane Buford, GA 30518</v>
      </c>
    </row>
    <row r="131" spans="1:7">
      <c r="A131">
        <v>130</v>
      </c>
      <c r="B131" t="s">
        <v>1002</v>
      </c>
      <c r="C131" t="s">
        <v>1100</v>
      </c>
      <c r="D131" t="s">
        <v>255</v>
      </c>
      <c r="E131" s="1" t="s">
        <v>1198</v>
      </c>
      <c r="F131" t="s">
        <v>1273</v>
      </c>
      <c r="G131" t="str">
        <f t="shared" si="0"/>
        <v>20 Blue Spring Ave. Meadville, PA 16335</v>
      </c>
    </row>
    <row r="132" spans="1:7">
      <c r="A132">
        <v>131</v>
      </c>
      <c r="B132" t="s">
        <v>1003</v>
      </c>
      <c r="C132" t="s">
        <v>1101</v>
      </c>
      <c r="D132" t="s">
        <v>263</v>
      </c>
      <c r="E132" s="1" t="s">
        <v>1199</v>
      </c>
      <c r="F132" t="s">
        <v>1273</v>
      </c>
      <c r="G132" t="str">
        <f t="shared" si="0"/>
        <v>44 Sage Road Greenwood, SC 29646</v>
      </c>
    </row>
    <row r="133" spans="1:7">
      <c r="A133">
        <v>132</v>
      </c>
      <c r="B133" t="s">
        <v>1072</v>
      </c>
      <c r="C133" t="s">
        <v>1102</v>
      </c>
      <c r="D133" t="s">
        <v>244</v>
      </c>
      <c r="E133" s="1" t="s">
        <v>1200</v>
      </c>
      <c r="F133" t="s">
        <v>1273</v>
      </c>
      <c r="G133" t="str">
        <f t="shared" si="0"/>
        <v>33 Glendale Ave. Apt 3 Ridgewood, NJ 07450</v>
      </c>
    </row>
    <row r="134" spans="1:7">
      <c r="A134">
        <v>133</v>
      </c>
      <c r="B134" t="s">
        <v>1004</v>
      </c>
      <c r="C134" t="s">
        <v>1103</v>
      </c>
      <c r="D134" t="s">
        <v>245</v>
      </c>
      <c r="E134" s="1" t="s">
        <v>1201</v>
      </c>
      <c r="F134" t="s">
        <v>1273</v>
      </c>
      <c r="G134" t="str">
        <f t="shared" si="0"/>
        <v>447 Summit Street Lewis Center, OH 43035</v>
      </c>
    </row>
    <row r="135" spans="1:7">
      <c r="A135">
        <v>134</v>
      </c>
      <c r="B135" t="s">
        <v>1005</v>
      </c>
      <c r="C135" t="s">
        <v>1104</v>
      </c>
      <c r="D135" t="s">
        <v>252</v>
      </c>
      <c r="E135" s="1" t="s">
        <v>1202</v>
      </c>
      <c r="F135" t="s">
        <v>1273</v>
      </c>
      <c r="G135" t="str">
        <f t="shared" si="0"/>
        <v>370 State St. Casselberry, FL 32707</v>
      </c>
    </row>
    <row r="136" spans="1:7">
      <c r="A136">
        <v>135</v>
      </c>
      <c r="B136" t="s">
        <v>1006</v>
      </c>
      <c r="C136" t="s">
        <v>1105</v>
      </c>
      <c r="D136" t="s">
        <v>252</v>
      </c>
      <c r="E136" s="1" t="s">
        <v>1203</v>
      </c>
      <c r="F136" t="s">
        <v>1273</v>
      </c>
      <c r="G136" t="str">
        <f t="shared" si="0"/>
        <v>361 Richardson Dr. Stuart, FL 34997</v>
      </c>
    </row>
    <row r="137" spans="1:7">
      <c r="A137">
        <v>136</v>
      </c>
      <c r="B137" t="s">
        <v>1007</v>
      </c>
      <c r="C137" t="s">
        <v>1106</v>
      </c>
      <c r="D137" t="s">
        <v>251</v>
      </c>
      <c r="E137" s="1" t="s">
        <v>1204</v>
      </c>
      <c r="F137" t="s">
        <v>1273</v>
      </c>
      <c r="G137" t="str">
        <f t="shared" si="0"/>
        <v>7841 Sage Court Ankeny, IA 50023</v>
      </c>
    </row>
    <row r="138" spans="1:7">
      <c r="A138">
        <v>137</v>
      </c>
      <c r="B138" t="s">
        <v>1008</v>
      </c>
      <c r="C138" t="s">
        <v>1107</v>
      </c>
      <c r="D138" t="s">
        <v>260</v>
      </c>
      <c r="E138" s="1" t="s">
        <v>1205</v>
      </c>
      <c r="F138" t="s">
        <v>1273</v>
      </c>
      <c r="G138" t="str">
        <f t="shared" si="0"/>
        <v>8889 Creekside St. Saginaw, MI 48601</v>
      </c>
    </row>
    <row r="139" spans="1:7">
      <c r="A139">
        <v>138</v>
      </c>
      <c r="B139" t="s">
        <v>1009</v>
      </c>
      <c r="C139" t="s">
        <v>1108</v>
      </c>
      <c r="D139" t="s">
        <v>245</v>
      </c>
      <c r="E139" s="1" t="s">
        <v>1206</v>
      </c>
      <c r="F139" t="s">
        <v>1273</v>
      </c>
      <c r="G139" t="str">
        <f t="shared" si="0"/>
        <v>84 North Country St. Fairborn, OH 45324</v>
      </c>
    </row>
    <row r="140" spans="1:7">
      <c r="A140">
        <v>139</v>
      </c>
      <c r="B140" t="s">
        <v>1010</v>
      </c>
      <c r="C140" t="s">
        <v>1109</v>
      </c>
      <c r="D140" t="s">
        <v>253</v>
      </c>
      <c r="E140" s="1" t="s">
        <v>1207</v>
      </c>
      <c r="F140" t="s">
        <v>1273</v>
      </c>
      <c r="G140" t="str">
        <f t="shared" si="0"/>
        <v>9251 Cemetery Ave. Lanham, MD 20706</v>
      </c>
    </row>
    <row r="141" spans="1:7">
      <c r="A141">
        <v>140</v>
      </c>
      <c r="B141" t="s">
        <v>1011</v>
      </c>
      <c r="C141" t="s">
        <v>1110</v>
      </c>
      <c r="D141" t="s">
        <v>254</v>
      </c>
      <c r="E141" s="1" t="s">
        <v>1208</v>
      </c>
      <c r="F141" t="s">
        <v>1273</v>
      </c>
      <c r="G141" t="str">
        <f t="shared" si="0"/>
        <v>9965 Helen St. Nanuet, NY 10954</v>
      </c>
    </row>
    <row r="142" spans="1:7">
      <c r="A142">
        <v>141</v>
      </c>
      <c r="B142" t="s">
        <v>1012</v>
      </c>
      <c r="C142" t="s">
        <v>1111</v>
      </c>
      <c r="D142" t="s">
        <v>244</v>
      </c>
      <c r="E142" s="1" t="s">
        <v>1209</v>
      </c>
      <c r="F142" t="s">
        <v>1273</v>
      </c>
      <c r="G142" t="str">
        <f t="shared" si="0"/>
        <v>9033 North Tailwater St. Old Bridge, NJ 08857</v>
      </c>
    </row>
    <row r="143" spans="1:7">
      <c r="A143">
        <v>142</v>
      </c>
      <c r="B143" t="s">
        <v>1013</v>
      </c>
      <c r="C143" t="s">
        <v>1112</v>
      </c>
      <c r="D143" t="s">
        <v>1210</v>
      </c>
      <c r="E143" s="1" t="s">
        <v>1211</v>
      </c>
      <c r="F143" t="s">
        <v>1273</v>
      </c>
      <c r="G143" t="str">
        <f t="shared" si="0"/>
        <v>92 Roosevelt Ave. Ogden, UT 84404</v>
      </c>
    </row>
    <row r="144" spans="1:7">
      <c r="A144">
        <v>143</v>
      </c>
      <c r="B144" t="s">
        <v>1014</v>
      </c>
      <c r="C144" t="s">
        <v>1113</v>
      </c>
      <c r="D144" t="s">
        <v>242</v>
      </c>
      <c r="E144" s="1" t="s">
        <v>1212</v>
      </c>
      <c r="F144" t="s">
        <v>1273</v>
      </c>
      <c r="G144" t="str">
        <f t="shared" si="0"/>
        <v>9225 E. Sunset Avenue Tewksbury, MA 01876</v>
      </c>
    </row>
    <row r="145" spans="1:7">
      <c r="A145">
        <v>144</v>
      </c>
      <c r="B145" t="s">
        <v>1015</v>
      </c>
      <c r="C145" t="s">
        <v>1114</v>
      </c>
      <c r="D145" t="s">
        <v>242</v>
      </c>
      <c r="E145" s="1" t="s">
        <v>1213</v>
      </c>
      <c r="F145" t="s">
        <v>1273</v>
      </c>
      <c r="G145" t="str">
        <f t="shared" si="0"/>
        <v>9343B Briarwood Dr. Brookline, MA 02446</v>
      </c>
    </row>
    <row r="146" spans="1:7">
      <c r="A146">
        <v>145</v>
      </c>
      <c r="B146" t="s">
        <v>1016</v>
      </c>
      <c r="C146" t="s">
        <v>1115</v>
      </c>
      <c r="D146" t="s">
        <v>249</v>
      </c>
      <c r="E146" s="1" t="s">
        <v>1214</v>
      </c>
      <c r="F146" t="s">
        <v>1273</v>
      </c>
      <c r="G146" t="str">
        <f t="shared" si="0"/>
        <v>7 North Marconi St. Duluth, GA 30096</v>
      </c>
    </row>
    <row r="147" spans="1:7">
      <c r="A147">
        <v>146</v>
      </c>
      <c r="B147" t="s">
        <v>1017</v>
      </c>
      <c r="C147" t="s">
        <v>1116</v>
      </c>
      <c r="D147" t="s">
        <v>252</v>
      </c>
      <c r="E147" s="1" t="s">
        <v>1215</v>
      </c>
      <c r="F147" t="s">
        <v>1273</v>
      </c>
      <c r="G147" t="str">
        <f t="shared" si="0"/>
        <v>7450 Augusta Road Cocoa, FL 32927</v>
      </c>
    </row>
    <row r="148" spans="1:7">
      <c r="A148">
        <v>147</v>
      </c>
      <c r="B148" t="s">
        <v>1018</v>
      </c>
      <c r="C148" t="s">
        <v>1117</v>
      </c>
      <c r="D148" t="s">
        <v>254</v>
      </c>
      <c r="E148" s="1" t="s">
        <v>1216</v>
      </c>
      <c r="F148" t="s">
        <v>1273</v>
      </c>
      <c r="G148" t="str">
        <f t="shared" si="0"/>
        <v>833 Annadale Lane Bayside, NY 11361</v>
      </c>
    </row>
    <row r="149" spans="1:7">
      <c r="A149">
        <v>148</v>
      </c>
      <c r="B149" t="s">
        <v>1019</v>
      </c>
      <c r="C149" t="s">
        <v>1118</v>
      </c>
      <c r="D149" t="s">
        <v>245</v>
      </c>
      <c r="E149" s="1" t="s">
        <v>1217</v>
      </c>
      <c r="F149" t="s">
        <v>1273</v>
      </c>
      <c r="G149" t="str">
        <f t="shared" si="0"/>
        <v>9977 Main Lane Cuyahoga Falls, OH 44221</v>
      </c>
    </row>
    <row r="150" spans="1:7">
      <c r="A150">
        <v>149</v>
      </c>
      <c r="B150" t="s">
        <v>1020</v>
      </c>
      <c r="C150" t="s">
        <v>1119</v>
      </c>
      <c r="D150" t="s">
        <v>256</v>
      </c>
      <c r="E150" s="1" t="s">
        <v>1218</v>
      </c>
      <c r="F150" t="s">
        <v>1273</v>
      </c>
      <c r="G150" t="str">
        <f t="shared" si="0"/>
        <v>88 Dunbar St. Redondo Beach, CA 90278</v>
      </c>
    </row>
    <row r="151" spans="1:7">
      <c r="A151">
        <v>150</v>
      </c>
      <c r="B151" t="s">
        <v>1021</v>
      </c>
      <c r="C151" t="s">
        <v>1120</v>
      </c>
      <c r="D151" t="s">
        <v>265</v>
      </c>
      <c r="E151" s="1" t="s">
        <v>1219</v>
      </c>
      <c r="F151" t="s">
        <v>1273</v>
      </c>
      <c r="G151" t="str">
        <f t="shared" si="0"/>
        <v>9715 Lexington St. Erlanger, KY 41018</v>
      </c>
    </row>
    <row r="152" spans="1:7">
      <c r="A152">
        <v>151</v>
      </c>
      <c r="B152" t="s">
        <v>1022</v>
      </c>
      <c r="C152" t="s">
        <v>1121</v>
      </c>
      <c r="D152" t="s">
        <v>254</v>
      </c>
      <c r="E152" s="1" t="s">
        <v>1220</v>
      </c>
    </row>
    <row r="153" spans="1:7">
      <c r="A153">
        <v>152</v>
      </c>
      <c r="B153" t="s">
        <v>1023</v>
      </c>
      <c r="C153" t="s">
        <v>1122</v>
      </c>
      <c r="D153" t="s">
        <v>249</v>
      </c>
      <c r="E153" s="1" t="s">
        <v>1221</v>
      </c>
    </row>
    <row r="154" spans="1:7">
      <c r="A154">
        <v>153</v>
      </c>
      <c r="B154" t="s">
        <v>1024</v>
      </c>
      <c r="C154" t="s">
        <v>1123</v>
      </c>
      <c r="D154" t="s">
        <v>253</v>
      </c>
      <c r="E154" s="1" t="s">
        <v>1222</v>
      </c>
    </row>
    <row r="155" spans="1:7">
      <c r="A155">
        <v>154</v>
      </c>
      <c r="B155" t="s">
        <v>1025</v>
      </c>
      <c r="C155" t="s">
        <v>1124</v>
      </c>
      <c r="D155" t="s">
        <v>244</v>
      </c>
      <c r="E155" s="1" t="s">
        <v>1223</v>
      </c>
    </row>
    <row r="156" spans="1:7">
      <c r="A156">
        <v>155</v>
      </c>
      <c r="B156" t="s">
        <v>1026</v>
      </c>
      <c r="C156" t="s">
        <v>1125</v>
      </c>
      <c r="D156" t="s">
        <v>241</v>
      </c>
      <c r="E156" s="1" t="s">
        <v>1224</v>
      </c>
    </row>
    <row r="157" spans="1:7">
      <c r="A157">
        <v>156</v>
      </c>
      <c r="B157" t="s">
        <v>1027</v>
      </c>
      <c r="C157" t="s">
        <v>1126</v>
      </c>
      <c r="D157" t="s">
        <v>1195</v>
      </c>
      <c r="E157" s="1" t="s">
        <v>1225</v>
      </c>
    </row>
    <row r="158" spans="1:7">
      <c r="A158">
        <v>157</v>
      </c>
      <c r="B158" t="s">
        <v>1028</v>
      </c>
      <c r="C158" t="s">
        <v>1127</v>
      </c>
      <c r="D158" t="s">
        <v>252</v>
      </c>
      <c r="E158" s="1" t="s">
        <v>1226</v>
      </c>
    </row>
    <row r="159" spans="1:7">
      <c r="A159">
        <v>158</v>
      </c>
      <c r="B159" t="s">
        <v>1029</v>
      </c>
      <c r="C159" t="s">
        <v>1128</v>
      </c>
      <c r="D159" t="s">
        <v>252</v>
      </c>
      <c r="E159" s="1" t="s">
        <v>1227</v>
      </c>
    </row>
    <row r="160" spans="1:7">
      <c r="A160">
        <v>159</v>
      </c>
      <c r="B160" t="s">
        <v>1030</v>
      </c>
      <c r="C160" t="s">
        <v>1129</v>
      </c>
      <c r="D160" t="s">
        <v>255</v>
      </c>
      <c r="E160" s="1" t="s">
        <v>1228</v>
      </c>
    </row>
    <row r="161" spans="1:5">
      <c r="A161">
        <v>160</v>
      </c>
      <c r="B161" t="s">
        <v>1031</v>
      </c>
      <c r="C161" t="s">
        <v>1130</v>
      </c>
      <c r="D161" t="s">
        <v>268</v>
      </c>
      <c r="E161" s="1" t="s">
        <v>1229</v>
      </c>
    </row>
    <row r="162" spans="1:5">
      <c r="A162">
        <v>161</v>
      </c>
      <c r="B162" t="s">
        <v>1032</v>
      </c>
      <c r="C162" t="s">
        <v>1131</v>
      </c>
      <c r="D162" t="s">
        <v>257</v>
      </c>
      <c r="E162" s="1" t="s">
        <v>1230</v>
      </c>
    </row>
    <row r="163" spans="1:5">
      <c r="A163">
        <v>162</v>
      </c>
      <c r="B163" t="s">
        <v>1033</v>
      </c>
      <c r="C163" t="s">
        <v>1132</v>
      </c>
      <c r="D163" t="s">
        <v>256</v>
      </c>
      <c r="E163" s="1" t="s">
        <v>1231</v>
      </c>
    </row>
    <row r="164" spans="1:5">
      <c r="A164">
        <v>163</v>
      </c>
      <c r="B164" t="s">
        <v>1034</v>
      </c>
      <c r="C164" t="s">
        <v>1133</v>
      </c>
      <c r="D164" t="s">
        <v>246</v>
      </c>
      <c r="E164" s="1" t="s">
        <v>1232</v>
      </c>
    </row>
    <row r="165" spans="1:5">
      <c r="A165">
        <v>164</v>
      </c>
      <c r="B165" t="s">
        <v>1035</v>
      </c>
      <c r="C165" t="s">
        <v>1134</v>
      </c>
      <c r="D165" t="s">
        <v>245</v>
      </c>
      <c r="E165" s="1" t="s">
        <v>1233</v>
      </c>
    </row>
    <row r="166" spans="1:5">
      <c r="A166">
        <v>165</v>
      </c>
      <c r="B166" t="s">
        <v>1036</v>
      </c>
      <c r="C166" t="s">
        <v>1135</v>
      </c>
      <c r="D166" t="s">
        <v>244</v>
      </c>
      <c r="E166" s="1" t="s">
        <v>1234</v>
      </c>
    </row>
    <row r="167" spans="1:5">
      <c r="A167">
        <v>166</v>
      </c>
      <c r="B167" t="s">
        <v>1037</v>
      </c>
      <c r="C167" t="s">
        <v>1136</v>
      </c>
      <c r="D167" t="s">
        <v>250</v>
      </c>
      <c r="E167" s="1" t="s">
        <v>1235</v>
      </c>
    </row>
    <row r="168" spans="1:5">
      <c r="A168">
        <v>167</v>
      </c>
      <c r="B168" t="s">
        <v>1038</v>
      </c>
      <c r="C168" t="s">
        <v>1137</v>
      </c>
      <c r="D168" t="s">
        <v>250</v>
      </c>
      <c r="E168" s="1" t="s">
        <v>1236</v>
      </c>
    </row>
    <row r="169" spans="1:5">
      <c r="A169">
        <v>168</v>
      </c>
      <c r="B169" t="s">
        <v>1039</v>
      </c>
      <c r="C169" t="s">
        <v>1138</v>
      </c>
      <c r="D169" t="s">
        <v>259</v>
      </c>
      <c r="E169" s="1" t="s">
        <v>1237</v>
      </c>
    </row>
    <row r="170" spans="1:5">
      <c r="A170">
        <v>169</v>
      </c>
      <c r="B170" t="s">
        <v>1040</v>
      </c>
      <c r="C170" t="s">
        <v>1139</v>
      </c>
      <c r="D170" t="s">
        <v>1238</v>
      </c>
      <c r="E170" s="1" t="s">
        <v>1239</v>
      </c>
    </row>
    <row r="171" spans="1:5">
      <c r="A171">
        <v>170</v>
      </c>
      <c r="B171" t="s">
        <v>1041</v>
      </c>
      <c r="C171" t="s">
        <v>1140</v>
      </c>
      <c r="D171" t="s">
        <v>252</v>
      </c>
      <c r="E171" s="1" t="s">
        <v>1240</v>
      </c>
    </row>
    <row r="172" spans="1:5">
      <c r="A172">
        <v>171</v>
      </c>
      <c r="B172" t="s">
        <v>1042</v>
      </c>
      <c r="C172" t="s">
        <v>1141</v>
      </c>
      <c r="D172" t="s">
        <v>255</v>
      </c>
      <c r="E172" s="1" t="s">
        <v>1241</v>
      </c>
    </row>
    <row r="173" spans="1:5">
      <c r="A173">
        <v>172</v>
      </c>
      <c r="B173" t="s">
        <v>1043</v>
      </c>
      <c r="C173" t="s">
        <v>1142</v>
      </c>
      <c r="D173" t="s">
        <v>253</v>
      </c>
      <c r="E173" s="1" t="s">
        <v>1242</v>
      </c>
    </row>
    <row r="174" spans="1:5">
      <c r="A174">
        <v>173</v>
      </c>
      <c r="B174" t="s">
        <v>1044</v>
      </c>
      <c r="C174" t="s">
        <v>1143</v>
      </c>
      <c r="D174" t="s">
        <v>242</v>
      </c>
      <c r="E174" s="1" t="s">
        <v>1243</v>
      </c>
    </row>
    <row r="175" spans="1:5">
      <c r="A175">
        <v>174</v>
      </c>
      <c r="B175" t="s">
        <v>1045</v>
      </c>
      <c r="C175" t="s">
        <v>1144</v>
      </c>
      <c r="D175" t="s">
        <v>260</v>
      </c>
      <c r="E175" s="1" t="s">
        <v>1244</v>
      </c>
    </row>
    <row r="176" spans="1:5">
      <c r="A176">
        <v>175</v>
      </c>
      <c r="B176" t="s">
        <v>1046</v>
      </c>
      <c r="C176" t="s">
        <v>1145</v>
      </c>
      <c r="D176" t="s">
        <v>1245</v>
      </c>
      <c r="E176" s="1" t="s">
        <v>1246</v>
      </c>
    </row>
    <row r="177" spans="1:5">
      <c r="A177">
        <v>176</v>
      </c>
      <c r="B177" t="s">
        <v>1047</v>
      </c>
      <c r="C177" t="s">
        <v>1146</v>
      </c>
      <c r="D177" t="s">
        <v>258</v>
      </c>
      <c r="E177" s="1" t="s">
        <v>1247</v>
      </c>
    </row>
    <row r="178" spans="1:5">
      <c r="A178">
        <v>177</v>
      </c>
      <c r="B178" t="s">
        <v>1048</v>
      </c>
      <c r="C178" t="s">
        <v>1147</v>
      </c>
      <c r="D178" t="s">
        <v>1248</v>
      </c>
      <c r="E178" s="1" t="s">
        <v>1249</v>
      </c>
    </row>
    <row r="179" spans="1:5">
      <c r="A179">
        <v>178</v>
      </c>
      <c r="B179" t="s">
        <v>1049</v>
      </c>
      <c r="C179" t="s">
        <v>1148</v>
      </c>
      <c r="D179" t="s">
        <v>241</v>
      </c>
      <c r="E179" s="1" t="s">
        <v>1250</v>
      </c>
    </row>
    <row r="180" spans="1:5">
      <c r="A180">
        <v>179</v>
      </c>
      <c r="B180" t="s">
        <v>1050</v>
      </c>
      <c r="C180" t="s">
        <v>1149</v>
      </c>
      <c r="D180" t="s">
        <v>1251</v>
      </c>
      <c r="E180" s="1" t="s">
        <v>1252</v>
      </c>
    </row>
    <row r="181" spans="1:5">
      <c r="A181">
        <v>180</v>
      </c>
      <c r="B181" t="s">
        <v>1051</v>
      </c>
      <c r="C181" t="s">
        <v>1150</v>
      </c>
      <c r="D181" t="s">
        <v>260</v>
      </c>
      <c r="E181" s="1" t="s">
        <v>1253</v>
      </c>
    </row>
    <row r="182" spans="1:5">
      <c r="A182">
        <v>181</v>
      </c>
      <c r="B182" t="s">
        <v>1052</v>
      </c>
      <c r="C182" t="s">
        <v>1151</v>
      </c>
      <c r="D182" t="s">
        <v>245</v>
      </c>
      <c r="E182" s="1" t="s">
        <v>1254</v>
      </c>
    </row>
    <row r="183" spans="1:5">
      <c r="A183">
        <v>182</v>
      </c>
      <c r="B183" t="s">
        <v>1053</v>
      </c>
      <c r="C183" t="s">
        <v>1152</v>
      </c>
      <c r="D183" t="s">
        <v>258</v>
      </c>
      <c r="E183" s="1" t="s">
        <v>1255</v>
      </c>
    </row>
    <row r="184" spans="1:5">
      <c r="A184">
        <v>183</v>
      </c>
      <c r="B184" t="s">
        <v>1054</v>
      </c>
      <c r="C184" t="s">
        <v>1153</v>
      </c>
      <c r="D184" t="s">
        <v>257</v>
      </c>
      <c r="E184" s="1" t="s">
        <v>1256</v>
      </c>
    </row>
    <row r="185" spans="1:5">
      <c r="A185">
        <v>184</v>
      </c>
      <c r="B185" t="s">
        <v>1055</v>
      </c>
      <c r="C185" t="s">
        <v>1154</v>
      </c>
      <c r="D185" t="s">
        <v>263</v>
      </c>
      <c r="E185" s="1" t="s">
        <v>1257</v>
      </c>
    </row>
    <row r="186" spans="1:5">
      <c r="A186">
        <v>185</v>
      </c>
      <c r="B186" t="s">
        <v>1056</v>
      </c>
      <c r="C186" t="s">
        <v>210</v>
      </c>
      <c r="D186" t="s">
        <v>241</v>
      </c>
      <c r="E186" s="1" t="s">
        <v>338</v>
      </c>
    </row>
    <row r="187" spans="1:5">
      <c r="A187">
        <v>186</v>
      </c>
      <c r="B187" t="s">
        <v>1057</v>
      </c>
      <c r="C187" t="s">
        <v>1155</v>
      </c>
      <c r="D187" t="s">
        <v>241</v>
      </c>
      <c r="E187" s="1" t="s">
        <v>1258</v>
      </c>
    </row>
    <row r="188" spans="1:5">
      <c r="A188">
        <v>187</v>
      </c>
      <c r="B188" t="s">
        <v>1058</v>
      </c>
      <c r="C188" t="s">
        <v>1156</v>
      </c>
      <c r="D188" t="s">
        <v>1259</v>
      </c>
      <c r="E188" s="1" t="s">
        <v>1260</v>
      </c>
    </row>
    <row r="189" spans="1:5">
      <c r="A189">
        <v>188</v>
      </c>
      <c r="B189" t="s">
        <v>1059</v>
      </c>
      <c r="C189" t="s">
        <v>1157</v>
      </c>
      <c r="D189" t="s">
        <v>249</v>
      </c>
      <c r="E189" s="1" t="s">
        <v>1261</v>
      </c>
    </row>
    <row r="190" spans="1:5">
      <c r="A190">
        <v>189</v>
      </c>
      <c r="B190" t="s">
        <v>1060</v>
      </c>
      <c r="C190" t="s">
        <v>1158</v>
      </c>
      <c r="D190" t="s">
        <v>252</v>
      </c>
      <c r="E190" s="1" t="s">
        <v>1262</v>
      </c>
    </row>
    <row r="191" spans="1:5">
      <c r="A191">
        <v>190</v>
      </c>
      <c r="B191" t="s">
        <v>1061</v>
      </c>
      <c r="C191" t="s">
        <v>1159</v>
      </c>
      <c r="D191" t="s">
        <v>265</v>
      </c>
      <c r="E191" s="1" t="s">
        <v>1263</v>
      </c>
    </row>
    <row r="192" spans="1:5">
      <c r="A192">
        <v>191</v>
      </c>
      <c r="B192" t="s">
        <v>1062</v>
      </c>
      <c r="C192" t="s">
        <v>1160</v>
      </c>
      <c r="D192" t="s">
        <v>1245</v>
      </c>
      <c r="E192" s="1" t="s">
        <v>1264</v>
      </c>
    </row>
    <row r="193" spans="1:5">
      <c r="A193">
        <v>192</v>
      </c>
      <c r="B193" t="s">
        <v>1063</v>
      </c>
      <c r="C193" t="s">
        <v>154</v>
      </c>
      <c r="D193" t="s">
        <v>241</v>
      </c>
      <c r="E193" s="1" t="s">
        <v>282</v>
      </c>
    </row>
    <row r="194" spans="1:5">
      <c r="A194">
        <v>193</v>
      </c>
      <c r="B194" t="s">
        <v>1064</v>
      </c>
      <c r="C194" t="s">
        <v>1161</v>
      </c>
      <c r="D194" t="s">
        <v>246</v>
      </c>
      <c r="E194" s="1" t="s">
        <v>1265</v>
      </c>
    </row>
    <row r="195" spans="1:5">
      <c r="A195">
        <v>194</v>
      </c>
      <c r="B195" t="s">
        <v>1065</v>
      </c>
      <c r="C195" t="s">
        <v>1162</v>
      </c>
      <c r="D195" t="s">
        <v>257</v>
      </c>
      <c r="E195" s="1" t="s">
        <v>1266</v>
      </c>
    </row>
    <row r="196" spans="1:5">
      <c r="A196">
        <v>195</v>
      </c>
      <c r="B196" t="s">
        <v>1066</v>
      </c>
      <c r="C196" t="s">
        <v>1163</v>
      </c>
      <c r="D196" t="s">
        <v>258</v>
      </c>
      <c r="E196" s="1" t="s">
        <v>1267</v>
      </c>
    </row>
    <row r="197" spans="1:5">
      <c r="A197">
        <v>196</v>
      </c>
      <c r="B197" t="s">
        <v>1067</v>
      </c>
      <c r="C197" t="s">
        <v>1164</v>
      </c>
      <c r="D197" t="s">
        <v>246</v>
      </c>
      <c r="E197" s="1" t="s">
        <v>1268</v>
      </c>
    </row>
    <row r="198" spans="1:5">
      <c r="A198">
        <v>197</v>
      </c>
      <c r="B198" t="s">
        <v>1068</v>
      </c>
      <c r="C198" t="s">
        <v>1165</v>
      </c>
      <c r="D198" t="s">
        <v>255</v>
      </c>
      <c r="E198" s="1" t="s">
        <v>1269</v>
      </c>
    </row>
    <row r="199" spans="1:5">
      <c r="A199">
        <v>198</v>
      </c>
      <c r="B199" t="s">
        <v>1069</v>
      </c>
      <c r="C199" t="s">
        <v>1166</v>
      </c>
      <c r="D199" t="s">
        <v>255</v>
      </c>
      <c r="E199" s="1" t="s">
        <v>1270</v>
      </c>
    </row>
    <row r="200" spans="1:5">
      <c r="A200">
        <v>199</v>
      </c>
      <c r="B200" t="s">
        <v>1070</v>
      </c>
      <c r="C200" t="s">
        <v>1167</v>
      </c>
      <c r="D200" t="s">
        <v>242</v>
      </c>
      <c r="E200" s="1" t="s">
        <v>1271</v>
      </c>
    </row>
    <row r="201" spans="1:5">
      <c r="A201">
        <v>200</v>
      </c>
      <c r="B201" t="s">
        <v>1071</v>
      </c>
      <c r="C201" t="s">
        <v>1168</v>
      </c>
      <c r="D201" t="s">
        <v>246</v>
      </c>
      <c r="E201" s="1" t="s">
        <v>1272</v>
      </c>
    </row>
  </sheetData>
  <hyperlinks>
    <hyperlink ref="H1" r:id="rId1" xr:uid="{A4E9C5A4-FBDB-AD43-88D6-0D6735DF940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C127-3174-BD4B-8014-884456CF2A5B}">
  <dimension ref="A1:E200"/>
  <sheetViews>
    <sheetView workbookViewId="0"/>
  </sheetViews>
  <sheetFormatPr baseColWidth="10" defaultRowHeight="16"/>
  <cols>
    <col min="2" max="2" width="17.83203125" bestFit="1" customWidth="1"/>
  </cols>
  <sheetData>
    <row r="1" spans="1:5" ht="20">
      <c r="A1">
        <v>1</v>
      </c>
      <c r="B1" s="6" t="s">
        <v>373</v>
      </c>
      <c r="C1" s="1" t="s">
        <v>573</v>
      </c>
      <c r="D1" t="s">
        <v>972</v>
      </c>
      <c r="E1" s="2" t="s">
        <v>1525</v>
      </c>
    </row>
    <row r="2" spans="1:5" ht="20">
      <c r="A2">
        <v>2</v>
      </c>
      <c r="B2" s="6" t="s">
        <v>374</v>
      </c>
      <c r="C2" s="1" t="s">
        <v>574</v>
      </c>
      <c r="D2" t="s">
        <v>972</v>
      </c>
    </row>
    <row r="3" spans="1:5" ht="20">
      <c r="A3">
        <v>3</v>
      </c>
      <c r="B3" s="6" t="s">
        <v>375</v>
      </c>
      <c r="C3" s="1" t="s">
        <v>575</v>
      </c>
      <c r="D3" t="s">
        <v>972</v>
      </c>
    </row>
    <row r="4" spans="1:5" ht="20">
      <c r="A4">
        <v>4</v>
      </c>
      <c r="B4" s="6" t="s">
        <v>376</v>
      </c>
      <c r="C4" s="1" t="s">
        <v>576</v>
      </c>
      <c r="D4" t="s">
        <v>972</v>
      </c>
    </row>
    <row r="5" spans="1:5" ht="20">
      <c r="A5">
        <v>5</v>
      </c>
      <c r="B5" s="6" t="s">
        <v>377</v>
      </c>
      <c r="C5" s="1" t="s">
        <v>577</v>
      </c>
      <c r="D5" t="s">
        <v>972</v>
      </c>
    </row>
    <row r="6" spans="1:5" ht="20">
      <c r="A6">
        <v>6</v>
      </c>
      <c r="B6" s="6" t="s">
        <v>378</v>
      </c>
      <c r="C6" s="1" t="s">
        <v>578</v>
      </c>
      <c r="D6" t="s">
        <v>972</v>
      </c>
    </row>
    <row r="7" spans="1:5" ht="20">
      <c r="A7">
        <v>7</v>
      </c>
      <c r="B7" s="6" t="s">
        <v>379</v>
      </c>
      <c r="C7" s="1" t="s">
        <v>579</v>
      </c>
      <c r="D7" t="s">
        <v>972</v>
      </c>
    </row>
    <row r="8" spans="1:5" ht="20">
      <c r="A8">
        <v>8</v>
      </c>
      <c r="B8" s="6" t="s">
        <v>380</v>
      </c>
      <c r="C8" s="1" t="s">
        <v>580</v>
      </c>
      <c r="D8" t="s">
        <v>972</v>
      </c>
    </row>
    <row r="9" spans="1:5" ht="20">
      <c r="A9">
        <v>9</v>
      </c>
      <c r="B9" s="6" t="s">
        <v>381</v>
      </c>
      <c r="C9" s="1" t="s">
        <v>581</v>
      </c>
      <c r="D9" t="s">
        <v>972</v>
      </c>
    </row>
    <row r="10" spans="1:5" ht="20">
      <c r="A10">
        <v>10</v>
      </c>
      <c r="B10" s="6" t="s">
        <v>382</v>
      </c>
      <c r="C10" s="1" t="s">
        <v>582</v>
      </c>
      <c r="D10" t="s">
        <v>972</v>
      </c>
    </row>
    <row r="11" spans="1:5" ht="20">
      <c r="A11">
        <v>11</v>
      </c>
      <c r="B11" s="6" t="s">
        <v>383</v>
      </c>
      <c r="C11" s="1" t="s">
        <v>583</v>
      </c>
      <c r="D11" t="s">
        <v>972</v>
      </c>
    </row>
    <row r="12" spans="1:5" ht="20">
      <c r="A12">
        <v>12</v>
      </c>
      <c r="B12" s="6" t="s">
        <v>384</v>
      </c>
      <c r="C12" s="1" t="s">
        <v>584</v>
      </c>
      <c r="D12" t="s">
        <v>972</v>
      </c>
    </row>
    <row r="13" spans="1:5" ht="20">
      <c r="A13">
        <v>13</v>
      </c>
      <c r="B13" s="6" t="s">
        <v>385</v>
      </c>
      <c r="C13" s="1" t="s">
        <v>585</v>
      </c>
      <c r="D13" t="s">
        <v>972</v>
      </c>
    </row>
    <row r="14" spans="1:5" ht="20">
      <c r="A14">
        <v>14</v>
      </c>
      <c r="B14" s="6" t="s">
        <v>386</v>
      </c>
      <c r="C14" s="1" t="s">
        <v>586</v>
      </c>
      <c r="D14" t="s">
        <v>972</v>
      </c>
    </row>
    <row r="15" spans="1:5" ht="20">
      <c r="A15">
        <v>15</v>
      </c>
      <c r="B15" s="6" t="s">
        <v>387</v>
      </c>
      <c r="C15" s="1" t="s">
        <v>587</v>
      </c>
      <c r="D15" t="s">
        <v>972</v>
      </c>
    </row>
    <row r="16" spans="1:5" ht="20">
      <c r="A16">
        <v>16</v>
      </c>
      <c r="B16" s="6" t="s">
        <v>388</v>
      </c>
      <c r="C16" s="1" t="s">
        <v>588</v>
      </c>
      <c r="D16" t="s">
        <v>972</v>
      </c>
    </row>
    <row r="17" spans="1:4" ht="20">
      <c r="A17">
        <v>17</v>
      </c>
      <c r="B17" s="6" t="s">
        <v>389</v>
      </c>
      <c r="C17" s="1" t="s">
        <v>589</v>
      </c>
      <c r="D17" t="s">
        <v>972</v>
      </c>
    </row>
    <row r="18" spans="1:4" ht="20">
      <c r="A18">
        <v>18</v>
      </c>
      <c r="B18" s="6" t="s">
        <v>390</v>
      </c>
      <c r="C18" s="1" t="s">
        <v>590</v>
      </c>
      <c r="D18" t="s">
        <v>972</v>
      </c>
    </row>
    <row r="19" spans="1:4" ht="20">
      <c r="A19">
        <v>19</v>
      </c>
      <c r="B19" s="6" t="s">
        <v>391</v>
      </c>
      <c r="C19" s="1" t="s">
        <v>591</v>
      </c>
      <c r="D19" t="s">
        <v>972</v>
      </c>
    </row>
    <row r="20" spans="1:4" ht="20">
      <c r="A20">
        <v>20</v>
      </c>
      <c r="B20" s="6" t="s">
        <v>392</v>
      </c>
      <c r="C20" s="1" t="s">
        <v>592</v>
      </c>
      <c r="D20" t="s">
        <v>972</v>
      </c>
    </row>
    <row r="21" spans="1:4" ht="20">
      <c r="A21">
        <v>21</v>
      </c>
      <c r="B21" s="6" t="s">
        <v>393</v>
      </c>
      <c r="C21" s="1" t="s">
        <v>593</v>
      </c>
      <c r="D21" t="s">
        <v>972</v>
      </c>
    </row>
    <row r="22" spans="1:4" ht="20">
      <c r="A22">
        <v>22</v>
      </c>
      <c r="B22" s="6" t="s">
        <v>394</v>
      </c>
      <c r="C22" s="1" t="s">
        <v>594</v>
      </c>
      <c r="D22" t="s">
        <v>972</v>
      </c>
    </row>
    <row r="23" spans="1:4" ht="20">
      <c r="A23">
        <v>23</v>
      </c>
      <c r="B23" s="6" t="s">
        <v>395</v>
      </c>
      <c r="C23" s="1" t="s">
        <v>595</v>
      </c>
      <c r="D23" t="s">
        <v>972</v>
      </c>
    </row>
    <row r="24" spans="1:4" ht="20">
      <c r="A24">
        <v>24</v>
      </c>
      <c r="B24" s="6" t="s">
        <v>396</v>
      </c>
      <c r="C24" s="1" t="s">
        <v>596</v>
      </c>
      <c r="D24" t="s">
        <v>972</v>
      </c>
    </row>
    <row r="25" spans="1:4" ht="20">
      <c r="A25">
        <v>25</v>
      </c>
      <c r="B25" s="6" t="s">
        <v>397</v>
      </c>
      <c r="C25" s="1" t="s">
        <v>597</v>
      </c>
      <c r="D25" t="s">
        <v>972</v>
      </c>
    </row>
    <row r="26" spans="1:4" ht="20">
      <c r="A26">
        <v>26</v>
      </c>
      <c r="B26" s="6" t="s">
        <v>398</v>
      </c>
      <c r="C26" s="1" t="s">
        <v>598</v>
      </c>
      <c r="D26" t="s">
        <v>972</v>
      </c>
    </row>
    <row r="27" spans="1:4" ht="20">
      <c r="A27">
        <v>27</v>
      </c>
      <c r="B27" s="6" t="s">
        <v>399</v>
      </c>
      <c r="C27" s="1" t="s">
        <v>599</v>
      </c>
      <c r="D27" t="s">
        <v>972</v>
      </c>
    </row>
    <row r="28" spans="1:4" ht="20">
      <c r="A28">
        <v>28</v>
      </c>
      <c r="B28" s="6" t="s">
        <v>400</v>
      </c>
      <c r="C28" s="1" t="s">
        <v>600</v>
      </c>
      <c r="D28" t="s">
        <v>972</v>
      </c>
    </row>
    <row r="29" spans="1:4" ht="20">
      <c r="A29">
        <v>29</v>
      </c>
      <c r="B29" s="6" t="s">
        <v>401</v>
      </c>
      <c r="C29" s="1" t="s">
        <v>601</v>
      </c>
      <c r="D29" t="s">
        <v>972</v>
      </c>
    </row>
    <row r="30" spans="1:4" ht="20">
      <c r="A30">
        <v>30</v>
      </c>
      <c r="B30" s="6" t="s">
        <v>402</v>
      </c>
      <c r="C30" s="1" t="s">
        <v>602</v>
      </c>
      <c r="D30" t="s">
        <v>972</v>
      </c>
    </row>
    <row r="31" spans="1:4" ht="20">
      <c r="A31">
        <v>31</v>
      </c>
      <c r="B31" s="6" t="s">
        <v>403</v>
      </c>
      <c r="C31" s="1" t="s">
        <v>603</v>
      </c>
      <c r="D31" t="s">
        <v>972</v>
      </c>
    </row>
    <row r="32" spans="1:4" ht="20">
      <c r="A32">
        <v>32</v>
      </c>
      <c r="B32" s="6" t="s">
        <v>404</v>
      </c>
      <c r="C32" s="1" t="s">
        <v>604</v>
      </c>
      <c r="D32" t="s">
        <v>972</v>
      </c>
    </row>
    <row r="33" spans="1:4" ht="20">
      <c r="A33">
        <v>33</v>
      </c>
      <c r="B33" s="6" t="s">
        <v>405</v>
      </c>
      <c r="C33" s="1" t="s">
        <v>605</v>
      </c>
      <c r="D33" t="s">
        <v>972</v>
      </c>
    </row>
    <row r="34" spans="1:4" ht="20">
      <c r="A34">
        <v>34</v>
      </c>
      <c r="B34" s="6" t="s">
        <v>406</v>
      </c>
      <c r="C34" s="1" t="s">
        <v>606</v>
      </c>
      <c r="D34" t="s">
        <v>972</v>
      </c>
    </row>
    <row r="35" spans="1:4" ht="20">
      <c r="A35">
        <v>35</v>
      </c>
      <c r="B35" s="6" t="s">
        <v>407</v>
      </c>
      <c r="C35" s="1" t="s">
        <v>607</v>
      </c>
      <c r="D35" t="s">
        <v>972</v>
      </c>
    </row>
    <row r="36" spans="1:4" ht="20">
      <c r="A36">
        <v>36</v>
      </c>
      <c r="B36" s="6" t="s">
        <v>408</v>
      </c>
      <c r="C36" s="1" t="s">
        <v>608</v>
      </c>
      <c r="D36" t="s">
        <v>972</v>
      </c>
    </row>
    <row r="37" spans="1:4" ht="20">
      <c r="A37">
        <v>37</v>
      </c>
      <c r="B37" s="6" t="s">
        <v>409</v>
      </c>
      <c r="C37" s="1" t="s">
        <v>609</v>
      </c>
      <c r="D37" t="s">
        <v>972</v>
      </c>
    </row>
    <row r="38" spans="1:4" ht="20">
      <c r="A38">
        <v>38</v>
      </c>
      <c r="B38" s="6" t="s">
        <v>410</v>
      </c>
      <c r="C38" s="1" t="s">
        <v>610</v>
      </c>
      <c r="D38" t="s">
        <v>972</v>
      </c>
    </row>
    <row r="39" spans="1:4" ht="20">
      <c r="A39">
        <v>39</v>
      </c>
      <c r="B39" s="6" t="s">
        <v>411</v>
      </c>
      <c r="C39" s="1" t="s">
        <v>611</v>
      </c>
      <c r="D39" t="s">
        <v>972</v>
      </c>
    </row>
    <row r="40" spans="1:4" ht="20">
      <c r="A40">
        <v>40</v>
      </c>
      <c r="B40" s="6" t="s">
        <v>412</v>
      </c>
      <c r="C40" s="1" t="s">
        <v>612</v>
      </c>
      <c r="D40" t="s">
        <v>972</v>
      </c>
    </row>
    <row r="41" spans="1:4" ht="20">
      <c r="A41">
        <v>41</v>
      </c>
      <c r="B41" s="6" t="s">
        <v>413</v>
      </c>
      <c r="C41" s="1" t="s">
        <v>613</v>
      </c>
      <c r="D41" t="s">
        <v>972</v>
      </c>
    </row>
    <row r="42" spans="1:4" ht="20">
      <c r="A42">
        <v>42</v>
      </c>
      <c r="B42" s="6" t="s">
        <v>414</v>
      </c>
      <c r="C42" s="1" t="s">
        <v>614</v>
      </c>
      <c r="D42" t="s">
        <v>972</v>
      </c>
    </row>
    <row r="43" spans="1:4" ht="20">
      <c r="A43">
        <v>43</v>
      </c>
      <c r="B43" s="6" t="s">
        <v>415</v>
      </c>
      <c r="C43" s="1" t="s">
        <v>615</v>
      </c>
      <c r="D43" t="s">
        <v>972</v>
      </c>
    </row>
    <row r="44" spans="1:4" ht="20">
      <c r="A44">
        <v>44</v>
      </c>
      <c r="B44" s="6" t="s">
        <v>416</v>
      </c>
      <c r="C44" s="1" t="s">
        <v>616</v>
      </c>
      <c r="D44" t="s">
        <v>972</v>
      </c>
    </row>
    <row r="45" spans="1:4" ht="20">
      <c r="A45">
        <v>45</v>
      </c>
      <c r="B45" s="6" t="s">
        <v>417</v>
      </c>
      <c r="C45" s="1" t="s">
        <v>617</v>
      </c>
      <c r="D45" t="s">
        <v>972</v>
      </c>
    </row>
    <row r="46" spans="1:4" ht="20">
      <c r="A46">
        <v>46</v>
      </c>
      <c r="B46" s="6" t="s">
        <v>418</v>
      </c>
      <c r="C46" s="1" t="s">
        <v>618</v>
      </c>
      <c r="D46" t="s">
        <v>972</v>
      </c>
    </row>
    <row r="47" spans="1:4" ht="20">
      <c r="A47">
        <v>47</v>
      </c>
      <c r="B47" s="6" t="s">
        <v>419</v>
      </c>
      <c r="C47" s="1" t="s">
        <v>619</v>
      </c>
      <c r="D47" t="s">
        <v>972</v>
      </c>
    </row>
    <row r="48" spans="1:4" ht="20">
      <c r="A48">
        <v>48</v>
      </c>
      <c r="B48" s="6" t="s">
        <v>420</v>
      </c>
      <c r="C48" s="1" t="s">
        <v>620</v>
      </c>
      <c r="D48" t="s">
        <v>972</v>
      </c>
    </row>
    <row r="49" spans="1:4" ht="20">
      <c r="A49">
        <v>49</v>
      </c>
      <c r="B49" s="6" t="s">
        <v>421</v>
      </c>
      <c r="C49" s="1" t="s">
        <v>621</v>
      </c>
      <c r="D49" t="s">
        <v>972</v>
      </c>
    </row>
    <row r="50" spans="1:4" ht="20">
      <c r="A50">
        <v>50</v>
      </c>
      <c r="B50" s="6" t="s">
        <v>422</v>
      </c>
      <c r="C50" s="1" t="s">
        <v>622</v>
      </c>
      <c r="D50" t="s">
        <v>972</v>
      </c>
    </row>
    <row r="51" spans="1:4" ht="20">
      <c r="A51">
        <v>51</v>
      </c>
      <c r="B51" s="6" t="s">
        <v>423</v>
      </c>
      <c r="C51" s="1" t="s">
        <v>623</v>
      </c>
      <c r="D51" t="s">
        <v>972</v>
      </c>
    </row>
    <row r="52" spans="1:4" ht="20">
      <c r="A52">
        <v>52</v>
      </c>
      <c r="B52" s="6" t="s">
        <v>424</v>
      </c>
      <c r="C52" s="1" t="s">
        <v>624</v>
      </c>
      <c r="D52" t="s">
        <v>972</v>
      </c>
    </row>
    <row r="53" spans="1:4" ht="20">
      <c r="A53">
        <v>53</v>
      </c>
      <c r="B53" s="6" t="s">
        <v>425</v>
      </c>
      <c r="C53" s="1" t="s">
        <v>625</v>
      </c>
      <c r="D53" t="s">
        <v>972</v>
      </c>
    </row>
    <row r="54" spans="1:4" ht="20">
      <c r="A54">
        <v>54</v>
      </c>
      <c r="B54" s="6" t="s">
        <v>426</v>
      </c>
      <c r="C54" s="1" t="s">
        <v>626</v>
      </c>
      <c r="D54" t="s">
        <v>972</v>
      </c>
    </row>
    <row r="55" spans="1:4" ht="20">
      <c r="A55">
        <v>55</v>
      </c>
      <c r="B55" s="6" t="s">
        <v>427</v>
      </c>
      <c r="C55" s="1" t="s">
        <v>627</v>
      </c>
      <c r="D55" t="s">
        <v>972</v>
      </c>
    </row>
    <row r="56" spans="1:4" ht="20">
      <c r="A56">
        <v>56</v>
      </c>
      <c r="B56" s="6" t="s">
        <v>428</v>
      </c>
      <c r="C56" s="1" t="s">
        <v>628</v>
      </c>
      <c r="D56" t="s">
        <v>972</v>
      </c>
    </row>
    <row r="57" spans="1:4" ht="20">
      <c r="A57">
        <v>57</v>
      </c>
      <c r="B57" s="6" t="s">
        <v>429</v>
      </c>
      <c r="C57" s="1" t="s">
        <v>629</v>
      </c>
      <c r="D57" t="s">
        <v>972</v>
      </c>
    </row>
    <row r="58" spans="1:4" ht="20">
      <c r="A58">
        <v>58</v>
      </c>
      <c r="B58" s="6" t="s">
        <v>430</v>
      </c>
      <c r="C58" s="1" t="s">
        <v>630</v>
      </c>
      <c r="D58" t="s">
        <v>972</v>
      </c>
    </row>
    <row r="59" spans="1:4" ht="20">
      <c r="A59">
        <v>59</v>
      </c>
      <c r="B59" s="6" t="s">
        <v>431</v>
      </c>
      <c r="C59" s="1" t="s">
        <v>631</v>
      </c>
      <c r="D59" t="s">
        <v>972</v>
      </c>
    </row>
    <row r="60" spans="1:4" ht="20">
      <c r="A60">
        <v>60</v>
      </c>
      <c r="B60" s="6" t="s">
        <v>432</v>
      </c>
      <c r="C60" s="1" t="s">
        <v>632</v>
      </c>
      <c r="D60" t="s">
        <v>972</v>
      </c>
    </row>
    <row r="61" spans="1:4" ht="20">
      <c r="A61">
        <v>61</v>
      </c>
      <c r="B61" s="6" t="s">
        <v>433</v>
      </c>
      <c r="C61" s="1" t="s">
        <v>633</v>
      </c>
      <c r="D61" t="s">
        <v>972</v>
      </c>
    </row>
    <row r="62" spans="1:4" ht="20">
      <c r="A62">
        <v>62</v>
      </c>
      <c r="B62" s="6" t="s">
        <v>434</v>
      </c>
      <c r="C62" s="1" t="s">
        <v>634</v>
      </c>
      <c r="D62" t="s">
        <v>972</v>
      </c>
    </row>
    <row r="63" spans="1:4" ht="20">
      <c r="A63">
        <v>63</v>
      </c>
      <c r="B63" s="6" t="s">
        <v>435</v>
      </c>
      <c r="C63" s="1" t="s">
        <v>635</v>
      </c>
      <c r="D63" t="s">
        <v>972</v>
      </c>
    </row>
    <row r="64" spans="1:4" ht="20">
      <c r="A64">
        <v>64</v>
      </c>
      <c r="B64" s="6" t="s">
        <v>436</v>
      </c>
      <c r="C64" s="1" t="s">
        <v>636</v>
      </c>
      <c r="D64" t="s">
        <v>972</v>
      </c>
    </row>
    <row r="65" spans="1:4" ht="20">
      <c r="A65">
        <v>65</v>
      </c>
      <c r="B65" s="6" t="s">
        <v>437</v>
      </c>
      <c r="C65" s="1" t="s">
        <v>637</v>
      </c>
      <c r="D65" t="s">
        <v>972</v>
      </c>
    </row>
    <row r="66" spans="1:4" ht="20">
      <c r="A66">
        <v>66</v>
      </c>
      <c r="B66" s="6" t="s">
        <v>438</v>
      </c>
      <c r="C66" s="1" t="s">
        <v>638</v>
      </c>
      <c r="D66" t="s">
        <v>972</v>
      </c>
    </row>
    <row r="67" spans="1:4" ht="20">
      <c r="A67">
        <v>67</v>
      </c>
      <c r="B67" s="6" t="s">
        <v>439</v>
      </c>
      <c r="C67" s="1" t="s">
        <v>639</v>
      </c>
      <c r="D67" t="s">
        <v>972</v>
      </c>
    </row>
    <row r="68" spans="1:4" ht="20">
      <c r="A68">
        <v>68</v>
      </c>
      <c r="B68" s="6" t="s">
        <v>440</v>
      </c>
      <c r="C68" s="1" t="s">
        <v>640</v>
      </c>
      <c r="D68" t="s">
        <v>972</v>
      </c>
    </row>
    <row r="69" spans="1:4" ht="20">
      <c r="A69">
        <v>69</v>
      </c>
      <c r="B69" s="6" t="s">
        <v>441</v>
      </c>
      <c r="C69" s="1" t="s">
        <v>641</v>
      </c>
      <c r="D69" t="s">
        <v>972</v>
      </c>
    </row>
    <row r="70" spans="1:4" ht="20">
      <c r="A70">
        <v>70</v>
      </c>
      <c r="B70" s="6" t="s">
        <v>442</v>
      </c>
      <c r="C70" s="1" t="s">
        <v>642</v>
      </c>
      <c r="D70" t="s">
        <v>972</v>
      </c>
    </row>
    <row r="71" spans="1:4" ht="20">
      <c r="A71">
        <v>71</v>
      </c>
      <c r="B71" s="6" t="s">
        <v>443</v>
      </c>
      <c r="C71" s="1" t="s">
        <v>643</v>
      </c>
      <c r="D71" t="s">
        <v>972</v>
      </c>
    </row>
    <row r="72" spans="1:4" ht="20">
      <c r="A72">
        <v>72</v>
      </c>
      <c r="B72" s="6" t="s">
        <v>444</v>
      </c>
      <c r="C72" s="1" t="s">
        <v>644</v>
      </c>
      <c r="D72" t="s">
        <v>972</v>
      </c>
    </row>
    <row r="73" spans="1:4" ht="20">
      <c r="A73">
        <v>73</v>
      </c>
      <c r="B73" s="6" t="s">
        <v>445</v>
      </c>
      <c r="C73" s="1" t="s">
        <v>645</v>
      </c>
      <c r="D73" t="s">
        <v>972</v>
      </c>
    </row>
    <row r="74" spans="1:4" ht="20">
      <c r="A74">
        <v>74</v>
      </c>
      <c r="B74" s="6" t="s">
        <v>446</v>
      </c>
      <c r="C74" s="1" t="s">
        <v>646</v>
      </c>
      <c r="D74" t="s">
        <v>972</v>
      </c>
    </row>
    <row r="75" spans="1:4" ht="20">
      <c r="A75">
        <v>75</v>
      </c>
      <c r="B75" s="6" t="s">
        <v>447</v>
      </c>
      <c r="C75" s="1" t="s">
        <v>647</v>
      </c>
      <c r="D75" t="s">
        <v>972</v>
      </c>
    </row>
    <row r="76" spans="1:4" ht="20">
      <c r="A76">
        <v>76</v>
      </c>
      <c r="B76" s="6" t="s">
        <v>448</v>
      </c>
      <c r="C76" s="1" t="s">
        <v>648</v>
      </c>
      <c r="D76" t="s">
        <v>972</v>
      </c>
    </row>
    <row r="77" spans="1:4" ht="20">
      <c r="A77">
        <v>77</v>
      </c>
      <c r="B77" s="6" t="s">
        <v>449</v>
      </c>
      <c r="C77" s="1" t="s">
        <v>649</v>
      </c>
      <c r="D77" t="s">
        <v>972</v>
      </c>
    </row>
    <row r="78" spans="1:4" ht="20">
      <c r="A78">
        <v>78</v>
      </c>
      <c r="B78" s="6" t="s">
        <v>450</v>
      </c>
      <c r="C78" s="1" t="s">
        <v>650</v>
      </c>
      <c r="D78" t="s">
        <v>972</v>
      </c>
    </row>
    <row r="79" spans="1:4" ht="20">
      <c r="A79">
        <v>79</v>
      </c>
      <c r="B79" s="6" t="s">
        <v>451</v>
      </c>
      <c r="C79" s="1" t="s">
        <v>651</v>
      </c>
      <c r="D79" t="s">
        <v>972</v>
      </c>
    </row>
    <row r="80" spans="1:4" ht="20">
      <c r="A80">
        <v>80</v>
      </c>
      <c r="B80" s="6" t="s">
        <v>452</v>
      </c>
      <c r="C80" s="1" t="s">
        <v>652</v>
      </c>
      <c r="D80" t="s">
        <v>972</v>
      </c>
    </row>
    <row r="81" spans="1:4" ht="20">
      <c r="A81">
        <v>81</v>
      </c>
      <c r="B81" s="6" t="s">
        <v>453</v>
      </c>
      <c r="C81" s="1" t="s">
        <v>653</v>
      </c>
      <c r="D81" t="s">
        <v>972</v>
      </c>
    </row>
    <row r="82" spans="1:4" ht="20">
      <c r="A82">
        <v>82</v>
      </c>
      <c r="B82" s="6" t="s">
        <v>454</v>
      </c>
      <c r="C82" s="1" t="s">
        <v>654</v>
      </c>
      <c r="D82" t="s">
        <v>972</v>
      </c>
    </row>
    <row r="83" spans="1:4" ht="20">
      <c r="A83">
        <v>83</v>
      </c>
      <c r="B83" s="6" t="s">
        <v>455</v>
      </c>
      <c r="C83" s="1" t="s">
        <v>655</v>
      </c>
      <c r="D83" t="s">
        <v>972</v>
      </c>
    </row>
    <row r="84" spans="1:4" ht="20">
      <c r="A84">
        <v>84</v>
      </c>
      <c r="B84" s="6" t="s">
        <v>456</v>
      </c>
      <c r="C84" s="1" t="s">
        <v>656</v>
      </c>
      <c r="D84" t="s">
        <v>972</v>
      </c>
    </row>
    <row r="85" spans="1:4" ht="20">
      <c r="A85">
        <v>85</v>
      </c>
      <c r="B85" s="6" t="s">
        <v>457</v>
      </c>
      <c r="C85" s="1" t="s">
        <v>657</v>
      </c>
      <c r="D85" t="s">
        <v>972</v>
      </c>
    </row>
    <row r="86" spans="1:4" ht="20">
      <c r="A86">
        <v>86</v>
      </c>
      <c r="B86" s="6" t="s">
        <v>458</v>
      </c>
      <c r="C86" s="1" t="s">
        <v>658</v>
      </c>
      <c r="D86" t="s">
        <v>972</v>
      </c>
    </row>
    <row r="87" spans="1:4" ht="20">
      <c r="A87">
        <v>87</v>
      </c>
      <c r="B87" s="6" t="s">
        <v>459</v>
      </c>
      <c r="C87" s="1" t="s">
        <v>659</v>
      </c>
      <c r="D87" t="s">
        <v>972</v>
      </c>
    </row>
    <row r="88" spans="1:4" ht="20">
      <c r="A88">
        <v>88</v>
      </c>
      <c r="B88" s="6" t="s">
        <v>460</v>
      </c>
      <c r="C88" s="1" t="s">
        <v>660</v>
      </c>
      <c r="D88" t="s">
        <v>972</v>
      </c>
    </row>
    <row r="89" spans="1:4" ht="20">
      <c r="A89">
        <v>89</v>
      </c>
      <c r="B89" s="6" t="s">
        <v>461</v>
      </c>
      <c r="C89" s="1" t="s">
        <v>661</v>
      </c>
      <c r="D89" t="s">
        <v>972</v>
      </c>
    </row>
    <row r="90" spans="1:4" ht="20">
      <c r="A90">
        <v>90</v>
      </c>
      <c r="B90" s="6" t="s">
        <v>462</v>
      </c>
      <c r="C90" s="1" t="s">
        <v>662</v>
      </c>
      <c r="D90" t="s">
        <v>972</v>
      </c>
    </row>
    <row r="91" spans="1:4" ht="20">
      <c r="A91">
        <v>91</v>
      </c>
      <c r="B91" s="6" t="s">
        <v>463</v>
      </c>
      <c r="C91" s="1" t="s">
        <v>663</v>
      </c>
      <c r="D91" t="s">
        <v>972</v>
      </c>
    </row>
    <row r="92" spans="1:4" ht="20">
      <c r="A92">
        <v>92</v>
      </c>
      <c r="B92" s="6" t="s">
        <v>464</v>
      </c>
      <c r="C92" s="1" t="s">
        <v>664</v>
      </c>
      <c r="D92" t="s">
        <v>972</v>
      </c>
    </row>
    <row r="93" spans="1:4" ht="20">
      <c r="A93">
        <v>93</v>
      </c>
      <c r="B93" s="6" t="s">
        <v>465</v>
      </c>
      <c r="C93" s="1" t="s">
        <v>665</v>
      </c>
      <c r="D93" t="s">
        <v>972</v>
      </c>
    </row>
    <row r="94" spans="1:4" ht="20">
      <c r="A94">
        <v>94</v>
      </c>
      <c r="B94" s="6" t="s">
        <v>466</v>
      </c>
      <c r="C94" s="1" t="s">
        <v>666</v>
      </c>
      <c r="D94" t="s">
        <v>972</v>
      </c>
    </row>
    <row r="95" spans="1:4" ht="20">
      <c r="A95">
        <v>95</v>
      </c>
      <c r="B95" s="6" t="s">
        <v>467</v>
      </c>
      <c r="C95" s="1" t="s">
        <v>667</v>
      </c>
      <c r="D95" t="s">
        <v>972</v>
      </c>
    </row>
    <row r="96" spans="1:4" ht="20">
      <c r="A96">
        <v>96</v>
      </c>
      <c r="B96" s="6" t="s">
        <v>468</v>
      </c>
      <c r="C96" s="1" t="s">
        <v>668</v>
      </c>
      <c r="D96" t="s">
        <v>972</v>
      </c>
    </row>
    <row r="97" spans="1:4" ht="20">
      <c r="A97">
        <v>97</v>
      </c>
      <c r="B97" s="6" t="s">
        <v>469</v>
      </c>
      <c r="C97" s="1" t="s">
        <v>669</v>
      </c>
      <c r="D97" t="s">
        <v>972</v>
      </c>
    </row>
    <row r="98" spans="1:4" ht="20">
      <c r="A98">
        <v>98</v>
      </c>
      <c r="B98" s="6" t="s">
        <v>470</v>
      </c>
      <c r="C98" s="1" t="s">
        <v>670</v>
      </c>
      <c r="D98" t="s">
        <v>972</v>
      </c>
    </row>
    <row r="99" spans="1:4" ht="20">
      <c r="A99">
        <v>99</v>
      </c>
      <c r="B99" s="6" t="s">
        <v>471</v>
      </c>
      <c r="C99" s="1" t="s">
        <v>671</v>
      </c>
      <c r="D99" t="s">
        <v>972</v>
      </c>
    </row>
    <row r="100" spans="1:4" ht="20">
      <c r="A100">
        <v>100</v>
      </c>
      <c r="B100" s="6" t="s">
        <v>472</v>
      </c>
      <c r="C100" s="1" t="s">
        <v>672</v>
      </c>
      <c r="D100" t="s">
        <v>972</v>
      </c>
    </row>
    <row r="101" spans="1:4" ht="20">
      <c r="A101">
        <v>101</v>
      </c>
      <c r="B101" s="6" t="s">
        <v>473</v>
      </c>
      <c r="C101" s="1" t="s">
        <v>673</v>
      </c>
      <c r="D101" t="s">
        <v>1273</v>
      </c>
    </row>
    <row r="102" spans="1:4" ht="20">
      <c r="A102">
        <v>102</v>
      </c>
      <c r="B102" s="6" t="s">
        <v>474</v>
      </c>
      <c r="C102" s="1" t="s">
        <v>674</v>
      </c>
      <c r="D102" t="s">
        <v>1273</v>
      </c>
    </row>
    <row r="103" spans="1:4" ht="20">
      <c r="A103">
        <v>103</v>
      </c>
      <c r="B103" s="6" t="s">
        <v>475</v>
      </c>
      <c r="C103" s="1" t="s">
        <v>675</v>
      </c>
      <c r="D103" t="s">
        <v>1273</v>
      </c>
    </row>
    <row r="104" spans="1:4" ht="20">
      <c r="A104">
        <v>104</v>
      </c>
      <c r="B104" s="6" t="s">
        <v>476</v>
      </c>
      <c r="C104" s="1" t="s">
        <v>676</v>
      </c>
      <c r="D104" t="s">
        <v>1273</v>
      </c>
    </row>
    <row r="105" spans="1:4" ht="20">
      <c r="A105">
        <v>105</v>
      </c>
      <c r="B105" s="6" t="s">
        <v>477</v>
      </c>
      <c r="C105" s="1" t="s">
        <v>677</v>
      </c>
      <c r="D105" t="s">
        <v>1273</v>
      </c>
    </row>
    <row r="106" spans="1:4" ht="20">
      <c r="A106">
        <v>106</v>
      </c>
      <c r="B106" s="6" t="s">
        <v>478</v>
      </c>
      <c r="C106" s="1" t="s">
        <v>678</v>
      </c>
      <c r="D106" t="s">
        <v>1273</v>
      </c>
    </row>
    <row r="107" spans="1:4" ht="20">
      <c r="A107">
        <v>107</v>
      </c>
      <c r="B107" s="6" t="s">
        <v>479</v>
      </c>
      <c r="C107" s="1" t="s">
        <v>679</v>
      </c>
      <c r="D107" t="s">
        <v>1273</v>
      </c>
    </row>
    <row r="108" spans="1:4" ht="20">
      <c r="A108">
        <v>108</v>
      </c>
      <c r="B108" s="6" t="s">
        <v>480</v>
      </c>
      <c r="C108" s="1" t="s">
        <v>680</v>
      </c>
      <c r="D108" t="s">
        <v>1273</v>
      </c>
    </row>
    <row r="109" spans="1:4" ht="20">
      <c r="A109">
        <v>109</v>
      </c>
      <c r="B109" s="6" t="s">
        <v>481</v>
      </c>
      <c r="C109" s="1" t="s">
        <v>681</v>
      </c>
      <c r="D109" t="s">
        <v>1273</v>
      </c>
    </row>
    <row r="110" spans="1:4" ht="20">
      <c r="A110">
        <v>110</v>
      </c>
      <c r="B110" s="6" t="s">
        <v>482</v>
      </c>
      <c r="C110" s="1" t="s">
        <v>682</v>
      </c>
      <c r="D110" t="s">
        <v>1273</v>
      </c>
    </row>
    <row r="111" spans="1:4" ht="20">
      <c r="A111">
        <v>111</v>
      </c>
      <c r="B111" s="6" t="s">
        <v>483</v>
      </c>
      <c r="C111" s="1" t="s">
        <v>683</v>
      </c>
      <c r="D111" t="s">
        <v>1273</v>
      </c>
    </row>
    <row r="112" spans="1:4" ht="20">
      <c r="A112">
        <v>112</v>
      </c>
      <c r="B112" s="6" t="s">
        <v>484</v>
      </c>
      <c r="C112" s="1" t="s">
        <v>684</v>
      </c>
      <c r="D112" t="s">
        <v>1273</v>
      </c>
    </row>
    <row r="113" spans="1:4" ht="20">
      <c r="A113">
        <v>113</v>
      </c>
      <c r="B113" s="6" t="s">
        <v>485</v>
      </c>
      <c r="C113" s="1" t="s">
        <v>685</v>
      </c>
      <c r="D113" t="s">
        <v>1273</v>
      </c>
    </row>
    <row r="114" spans="1:4" ht="20">
      <c r="A114">
        <v>114</v>
      </c>
      <c r="B114" s="6" t="s">
        <v>486</v>
      </c>
      <c r="C114" s="1" t="s">
        <v>686</v>
      </c>
      <c r="D114" t="s">
        <v>1273</v>
      </c>
    </row>
    <row r="115" spans="1:4" ht="20">
      <c r="A115">
        <v>115</v>
      </c>
      <c r="B115" s="6" t="s">
        <v>487</v>
      </c>
      <c r="C115" s="1" t="s">
        <v>687</v>
      </c>
      <c r="D115" t="s">
        <v>1273</v>
      </c>
    </row>
    <row r="116" spans="1:4" ht="20">
      <c r="A116">
        <v>116</v>
      </c>
      <c r="B116" s="6" t="s">
        <v>488</v>
      </c>
      <c r="C116" s="1" t="s">
        <v>688</v>
      </c>
      <c r="D116" t="s">
        <v>1273</v>
      </c>
    </row>
    <row r="117" spans="1:4" ht="20">
      <c r="A117">
        <v>117</v>
      </c>
      <c r="B117" s="6" t="s">
        <v>489</v>
      </c>
      <c r="C117" s="1" t="s">
        <v>689</v>
      </c>
      <c r="D117" t="s">
        <v>1273</v>
      </c>
    </row>
    <row r="118" spans="1:4" ht="20">
      <c r="A118">
        <v>118</v>
      </c>
      <c r="B118" s="6" t="s">
        <v>490</v>
      </c>
      <c r="C118" s="1" t="s">
        <v>690</v>
      </c>
      <c r="D118" t="s">
        <v>1273</v>
      </c>
    </row>
    <row r="119" spans="1:4" ht="20">
      <c r="A119">
        <v>119</v>
      </c>
      <c r="B119" s="6" t="s">
        <v>491</v>
      </c>
      <c r="C119" s="1" t="s">
        <v>691</v>
      </c>
      <c r="D119" t="s">
        <v>1273</v>
      </c>
    </row>
    <row r="120" spans="1:4" ht="20">
      <c r="A120">
        <v>120</v>
      </c>
      <c r="B120" s="6" t="s">
        <v>492</v>
      </c>
      <c r="C120" s="1" t="s">
        <v>692</v>
      </c>
      <c r="D120" t="s">
        <v>1273</v>
      </c>
    </row>
    <row r="121" spans="1:4" ht="20">
      <c r="A121">
        <v>121</v>
      </c>
      <c r="B121" s="6" t="s">
        <v>493</v>
      </c>
      <c r="C121" s="1" t="s">
        <v>693</v>
      </c>
      <c r="D121" t="s">
        <v>1273</v>
      </c>
    </row>
    <row r="122" spans="1:4" ht="20">
      <c r="A122">
        <v>122</v>
      </c>
      <c r="B122" s="6" t="s">
        <v>494</v>
      </c>
      <c r="C122" s="1" t="s">
        <v>694</v>
      </c>
      <c r="D122" t="s">
        <v>1273</v>
      </c>
    </row>
    <row r="123" spans="1:4" ht="20">
      <c r="A123">
        <v>123</v>
      </c>
      <c r="B123" s="6" t="s">
        <v>495</v>
      </c>
      <c r="C123" s="1" t="s">
        <v>695</v>
      </c>
      <c r="D123" t="s">
        <v>1273</v>
      </c>
    </row>
    <row r="124" spans="1:4" ht="20">
      <c r="A124">
        <v>124</v>
      </c>
      <c r="B124" s="6" t="s">
        <v>496</v>
      </c>
      <c r="C124" s="1" t="s">
        <v>696</v>
      </c>
      <c r="D124" t="s">
        <v>1273</v>
      </c>
    </row>
    <row r="125" spans="1:4" ht="20">
      <c r="A125">
        <v>125</v>
      </c>
      <c r="B125" s="6" t="s">
        <v>497</v>
      </c>
      <c r="C125" s="1" t="s">
        <v>697</v>
      </c>
      <c r="D125" t="s">
        <v>1273</v>
      </c>
    </row>
    <row r="126" spans="1:4" ht="20">
      <c r="A126">
        <v>126</v>
      </c>
      <c r="B126" s="6" t="s">
        <v>498</v>
      </c>
      <c r="C126" s="1" t="s">
        <v>698</v>
      </c>
      <c r="D126" t="s">
        <v>1273</v>
      </c>
    </row>
    <row r="127" spans="1:4" ht="20">
      <c r="A127">
        <v>127</v>
      </c>
      <c r="B127" s="6" t="s">
        <v>499</v>
      </c>
      <c r="C127" s="1" t="s">
        <v>699</v>
      </c>
      <c r="D127" t="s">
        <v>1273</v>
      </c>
    </row>
    <row r="128" spans="1:4" ht="20">
      <c r="A128">
        <v>128</v>
      </c>
      <c r="B128" s="6" t="s">
        <v>500</v>
      </c>
      <c r="C128" s="1" t="s">
        <v>700</v>
      </c>
      <c r="D128" t="s">
        <v>1273</v>
      </c>
    </row>
    <row r="129" spans="1:4" ht="20">
      <c r="A129">
        <v>129</v>
      </c>
      <c r="B129" s="6" t="s">
        <v>501</v>
      </c>
      <c r="C129" s="1" t="s">
        <v>701</v>
      </c>
      <c r="D129" t="s">
        <v>1273</v>
      </c>
    </row>
    <row r="130" spans="1:4" ht="20">
      <c r="A130">
        <v>130</v>
      </c>
      <c r="B130" s="6" t="s">
        <v>502</v>
      </c>
      <c r="C130" s="1" t="s">
        <v>702</v>
      </c>
      <c r="D130" t="s">
        <v>1273</v>
      </c>
    </row>
    <row r="131" spans="1:4" ht="20">
      <c r="A131">
        <v>131</v>
      </c>
      <c r="B131" s="6" t="s">
        <v>503</v>
      </c>
      <c r="C131" s="1" t="s">
        <v>703</v>
      </c>
      <c r="D131" t="s">
        <v>1273</v>
      </c>
    </row>
    <row r="132" spans="1:4" ht="20">
      <c r="A132">
        <v>132</v>
      </c>
      <c r="B132" s="6" t="s">
        <v>504</v>
      </c>
      <c r="C132" s="1" t="s">
        <v>704</v>
      </c>
      <c r="D132" t="s">
        <v>1273</v>
      </c>
    </row>
    <row r="133" spans="1:4" ht="20">
      <c r="A133">
        <v>133</v>
      </c>
      <c r="B133" s="6" t="s">
        <v>505</v>
      </c>
      <c r="C133" s="1" t="s">
        <v>705</v>
      </c>
      <c r="D133" t="s">
        <v>1273</v>
      </c>
    </row>
    <row r="134" spans="1:4" ht="20">
      <c r="A134">
        <v>134</v>
      </c>
      <c r="B134" s="6" t="s">
        <v>506</v>
      </c>
      <c r="C134" s="1" t="s">
        <v>706</v>
      </c>
      <c r="D134" t="s">
        <v>1273</v>
      </c>
    </row>
    <row r="135" spans="1:4" ht="20">
      <c r="A135">
        <v>135</v>
      </c>
      <c r="B135" s="6" t="s">
        <v>507</v>
      </c>
      <c r="C135" s="1" t="s">
        <v>707</v>
      </c>
      <c r="D135" t="s">
        <v>1273</v>
      </c>
    </row>
    <row r="136" spans="1:4" ht="20">
      <c r="A136">
        <v>136</v>
      </c>
      <c r="B136" s="6" t="s">
        <v>508</v>
      </c>
      <c r="C136" s="1" t="s">
        <v>708</v>
      </c>
      <c r="D136" t="s">
        <v>1273</v>
      </c>
    </row>
    <row r="137" spans="1:4" ht="20">
      <c r="A137">
        <v>137</v>
      </c>
      <c r="B137" s="6" t="s">
        <v>509</v>
      </c>
      <c r="C137" s="1" t="s">
        <v>709</v>
      </c>
      <c r="D137" t="s">
        <v>1273</v>
      </c>
    </row>
    <row r="138" spans="1:4" ht="20">
      <c r="A138">
        <v>138</v>
      </c>
      <c r="B138" s="6" t="s">
        <v>510</v>
      </c>
      <c r="C138" s="1" t="s">
        <v>710</v>
      </c>
      <c r="D138" t="s">
        <v>1273</v>
      </c>
    </row>
    <row r="139" spans="1:4" ht="20">
      <c r="A139">
        <v>139</v>
      </c>
      <c r="B139" s="6" t="s">
        <v>511</v>
      </c>
      <c r="C139" s="1" t="s">
        <v>711</v>
      </c>
      <c r="D139" t="s">
        <v>1273</v>
      </c>
    </row>
    <row r="140" spans="1:4" ht="20">
      <c r="A140">
        <v>140</v>
      </c>
      <c r="B140" s="6" t="s">
        <v>512</v>
      </c>
      <c r="C140" s="1" t="s">
        <v>712</v>
      </c>
      <c r="D140" t="s">
        <v>1273</v>
      </c>
    </row>
    <row r="141" spans="1:4" ht="20">
      <c r="A141">
        <v>141</v>
      </c>
      <c r="B141" s="6" t="s">
        <v>513</v>
      </c>
      <c r="C141" s="1" t="s">
        <v>713</v>
      </c>
      <c r="D141" t="s">
        <v>1273</v>
      </c>
    </row>
    <row r="142" spans="1:4" ht="20">
      <c r="A142">
        <v>142</v>
      </c>
      <c r="B142" s="6" t="s">
        <v>514</v>
      </c>
      <c r="C142" s="1" t="s">
        <v>714</v>
      </c>
      <c r="D142" t="s">
        <v>1273</v>
      </c>
    </row>
    <row r="143" spans="1:4" ht="20">
      <c r="A143">
        <v>143</v>
      </c>
      <c r="B143" s="6" t="s">
        <v>515</v>
      </c>
      <c r="C143" s="1" t="s">
        <v>715</v>
      </c>
      <c r="D143" t="s">
        <v>1273</v>
      </c>
    </row>
    <row r="144" spans="1:4" ht="20">
      <c r="A144">
        <v>144</v>
      </c>
      <c r="B144" s="6" t="s">
        <v>516</v>
      </c>
      <c r="C144" s="1" t="s">
        <v>716</v>
      </c>
      <c r="D144" t="s">
        <v>1273</v>
      </c>
    </row>
    <row r="145" spans="1:4" ht="20">
      <c r="A145">
        <v>145</v>
      </c>
      <c r="B145" s="6" t="s">
        <v>517</v>
      </c>
      <c r="C145" s="1" t="s">
        <v>717</v>
      </c>
      <c r="D145" t="s">
        <v>1273</v>
      </c>
    </row>
    <row r="146" spans="1:4" ht="20">
      <c r="A146">
        <v>146</v>
      </c>
      <c r="B146" s="6" t="s">
        <v>518</v>
      </c>
      <c r="C146" s="1" t="s">
        <v>718</v>
      </c>
      <c r="D146" t="s">
        <v>1273</v>
      </c>
    </row>
    <row r="147" spans="1:4" ht="20">
      <c r="A147">
        <v>147</v>
      </c>
      <c r="B147" s="6" t="s">
        <v>519</v>
      </c>
      <c r="C147" s="1" t="s">
        <v>719</v>
      </c>
      <c r="D147" t="s">
        <v>1273</v>
      </c>
    </row>
    <row r="148" spans="1:4" ht="20">
      <c r="A148">
        <v>148</v>
      </c>
      <c r="B148" s="6" t="s">
        <v>520</v>
      </c>
      <c r="C148" s="1" t="s">
        <v>720</v>
      </c>
      <c r="D148" t="s">
        <v>1273</v>
      </c>
    </row>
    <row r="149" spans="1:4" ht="20">
      <c r="A149">
        <v>149</v>
      </c>
      <c r="B149" s="6" t="s">
        <v>521</v>
      </c>
      <c r="C149" s="1" t="s">
        <v>721</v>
      </c>
      <c r="D149" t="s">
        <v>1273</v>
      </c>
    </row>
    <row r="150" spans="1:4" ht="20">
      <c r="A150">
        <v>150</v>
      </c>
      <c r="B150" s="6" t="s">
        <v>522</v>
      </c>
      <c r="C150" s="1" t="s">
        <v>722</v>
      </c>
      <c r="D150" t="s">
        <v>1273</v>
      </c>
    </row>
    <row r="151" spans="1:4" ht="20">
      <c r="A151">
        <v>151</v>
      </c>
      <c r="B151" s="6" t="s">
        <v>523</v>
      </c>
      <c r="C151" s="1" t="s">
        <v>723</v>
      </c>
    </row>
    <row r="152" spans="1:4" ht="20">
      <c r="A152">
        <v>152</v>
      </c>
      <c r="B152" s="6" t="s">
        <v>524</v>
      </c>
      <c r="C152" s="1" t="s">
        <v>724</v>
      </c>
    </row>
    <row r="153" spans="1:4" ht="20">
      <c r="A153">
        <v>153</v>
      </c>
      <c r="B153" s="6" t="s">
        <v>525</v>
      </c>
      <c r="C153" s="1" t="s">
        <v>725</v>
      </c>
    </row>
    <row r="154" spans="1:4" ht="20">
      <c r="A154">
        <v>154</v>
      </c>
      <c r="B154" s="6" t="s">
        <v>526</v>
      </c>
      <c r="C154" s="1" t="s">
        <v>726</v>
      </c>
    </row>
    <row r="155" spans="1:4" ht="20">
      <c r="A155">
        <v>155</v>
      </c>
      <c r="B155" s="6" t="s">
        <v>527</v>
      </c>
      <c r="C155" s="1" t="s">
        <v>727</v>
      </c>
    </row>
    <row r="156" spans="1:4" ht="20">
      <c r="A156">
        <v>156</v>
      </c>
      <c r="B156" s="6" t="s">
        <v>528</v>
      </c>
      <c r="C156" s="1" t="s">
        <v>728</v>
      </c>
    </row>
    <row r="157" spans="1:4" ht="20">
      <c r="A157">
        <v>157</v>
      </c>
      <c r="B157" s="6" t="s">
        <v>529</v>
      </c>
      <c r="C157" s="1" t="s">
        <v>729</v>
      </c>
    </row>
    <row r="158" spans="1:4" ht="20">
      <c r="A158">
        <v>158</v>
      </c>
      <c r="B158" s="6" t="s">
        <v>530</v>
      </c>
      <c r="C158" s="1" t="s">
        <v>730</v>
      </c>
    </row>
    <row r="159" spans="1:4" ht="20">
      <c r="A159">
        <v>159</v>
      </c>
      <c r="B159" s="6" t="s">
        <v>531</v>
      </c>
      <c r="C159" s="1" t="s">
        <v>731</v>
      </c>
    </row>
    <row r="160" spans="1:4" ht="20">
      <c r="A160">
        <v>160</v>
      </c>
      <c r="B160" s="6" t="s">
        <v>532</v>
      </c>
      <c r="C160" s="1" t="s">
        <v>732</v>
      </c>
    </row>
    <row r="161" spans="1:3" ht="20">
      <c r="A161">
        <v>161</v>
      </c>
      <c r="B161" s="6" t="s">
        <v>533</v>
      </c>
      <c r="C161" s="1" t="s">
        <v>733</v>
      </c>
    </row>
    <row r="162" spans="1:3" ht="20">
      <c r="A162">
        <v>162</v>
      </c>
      <c r="B162" s="6" t="s">
        <v>534</v>
      </c>
      <c r="C162" s="1" t="s">
        <v>734</v>
      </c>
    </row>
    <row r="163" spans="1:3" ht="20">
      <c r="A163">
        <v>163</v>
      </c>
      <c r="B163" s="6" t="s">
        <v>535</v>
      </c>
      <c r="C163" s="1" t="s">
        <v>735</v>
      </c>
    </row>
    <row r="164" spans="1:3" ht="20">
      <c r="A164">
        <v>164</v>
      </c>
      <c r="B164" s="6" t="s">
        <v>536</v>
      </c>
      <c r="C164" s="1" t="s">
        <v>736</v>
      </c>
    </row>
    <row r="165" spans="1:3" ht="20">
      <c r="A165">
        <v>165</v>
      </c>
      <c r="B165" s="6" t="s">
        <v>537</v>
      </c>
      <c r="C165" s="1" t="s">
        <v>737</v>
      </c>
    </row>
    <row r="166" spans="1:3" ht="20">
      <c r="A166">
        <v>166</v>
      </c>
      <c r="B166" s="6" t="s">
        <v>538</v>
      </c>
      <c r="C166" s="1" t="s">
        <v>738</v>
      </c>
    </row>
    <row r="167" spans="1:3" ht="20">
      <c r="A167">
        <v>167</v>
      </c>
      <c r="B167" s="6" t="s">
        <v>539</v>
      </c>
      <c r="C167" s="1" t="s">
        <v>739</v>
      </c>
    </row>
    <row r="168" spans="1:3" ht="20">
      <c r="A168">
        <v>168</v>
      </c>
      <c r="B168" s="6" t="s">
        <v>540</v>
      </c>
      <c r="C168" s="1" t="s">
        <v>740</v>
      </c>
    </row>
    <row r="169" spans="1:3" ht="20">
      <c r="A169">
        <v>169</v>
      </c>
      <c r="B169" s="6" t="s">
        <v>541</v>
      </c>
      <c r="C169" s="1" t="s">
        <v>741</v>
      </c>
    </row>
    <row r="170" spans="1:3" ht="20">
      <c r="A170">
        <v>170</v>
      </c>
      <c r="B170" s="6" t="s">
        <v>542</v>
      </c>
      <c r="C170" s="1" t="s">
        <v>742</v>
      </c>
    </row>
    <row r="171" spans="1:3" ht="20">
      <c r="A171">
        <v>171</v>
      </c>
      <c r="B171" s="6" t="s">
        <v>543</v>
      </c>
      <c r="C171" s="1" t="s">
        <v>743</v>
      </c>
    </row>
    <row r="172" spans="1:3" ht="20">
      <c r="A172">
        <v>172</v>
      </c>
      <c r="B172" s="6" t="s">
        <v>544</v>
      </c>
      <c r="C172" s="1" t="s">
        <v>744</v>
      </c>
    </row>
    <row r="173" spans="1:3" ht="20">
      <c r="A173">
        <v>173</v>
      </c>
      <c r="B173" s="6" t="s">
        <v>545</v>
      </c>
      <c r="C173" s="1" t="s">
        <v>745</v>
      </c>
    </row>
    <row r="174" spans="1:3" ht="20">
      <c r="A174">
        <v>174</v>
      </c>
      <c r="B174" s="6" t="s">
        <v>546</v>
      </c>
      <c r="C174" s="1" t="s">
        <v>746</v>
      </c>
    </row>
    <row r="175" spans="1:3" ht="20">
      <c r="A175">
        <v>175</v>
      </c>
      <c r="B175" s="6" t="s">
        <v>547</v>
      </c>
      <c r="C175" s="1" t="s">
        <v>747</v>
      </c>
    </row>
    <row r="176" spans="1:3" ht="20">
      <c r="A176">
        <v>176</v>
      </c>
      <c r="B176" s="6" t="s">
        <v>548</v>
      </c>
      <c r="C176" s="1" t="s">
        <v>748</v>
      </c>
    </row>
    <row r="177" spans="1:3" ht="20">
      <c r="A177">
        <v>177</v>
      </c>
      <c r="B177" s="6" t="s">
        <v>549</v>
      </c>
      <c r="C177" s="1" t="s">
        <v>749</v>
      </c>
    </row>
    <row r="178" spans="1:3" ht="20">
      <c r="A178">
        <v>178</v>
      </c>
      <c r="B178" s="6" t="s">
        <v>550</v>
      </c>
      <c r="C178" s="1" t="s">
        <v>750</v>
      </c>
    </row>
    <row r="179" spans="1:3" ht="20">
      <c r="A179">
        <v>179</v>
      </c>
      <c r="B179" s="6" t="s">
        <v>551</v>
      </c>
      <c r="C179" s="1" t="s">
        <v>751</v>
      </c>
    </row>
    <row r="180" spans="1:3" ht="20">
      <c r="A180">
        <v>180</v>
      </c>
      <c r="B180" s="6" t="s">
        <v>552</v>
      </c>
      <c r="C180" s="1" t="s">
        <v>752</v>
      </c>
    </row>
    <row r="181" spans="1:3" ht="20">
      <c r="A181">
        <v>181</v>
      </c>
      <c r="B181" s="6" t="s">
        <v>553</v>
      </c>
      <c r="C181" s="1" t="s">
        <v>753</v>
      </c>
    </row>
    <row r="182" spans="1:3" ht="20">
      <c r="A182">
        <v>182</v>
      </c>
      <c r="B182" s="6" t="s">
        <v>554</v>
      </c>
      <c r="C182" s="1" t="s">
        <v>754</v>
      </c>
    </row>
    <row r="183" spans="1:3" ht="20">
      <c r="A183">
        <v>183</v>
      </c>
      <c r="B183" s="6" t="s">
        <v>555</v>
      </c>
      <c r="C183" s="1" t="s">
        <v>755</v>
      </c>
    </row>
    <row r="184" spans="1:3" ht="20">
      <c r="A184">
        <v>184</v>
      </c>
      <c r="B184" s="6" t="s">
        <v>556</v>
      </c>
      <c r="C184" s="1" t="s">
        <v>756</v>
      </c>
    </row>
    <row r="185" spans="1:3" ht="20">
      <c r="A185">
        <v>185</v>
      </c>
      <c r="B185" s="6" t="s">
        <v>557</v>
      </c>
      <c r="C185" s="1" t="s">
        <v>757</v>
      </c>
    </row>
    <row r="186" spans="1:3" ht="20">
      <c r="A186">
        <v>186</v>
      </c>
      <c r="B186" s="6" t="s">
        <v>558</v>
      </c>
      <c r="C186" s="1" t="s">
        <v>758</v>
      </c>
    </row>
    <row r="187" spans="1:3" ht="20">
      <c r="A187">
        <v>187</v>
      </c>
      <c r="B187" s="6" t="s">
        <v>559</v>
      </c>
      <c r="C187" s="1" t="s">
        <v>759</v>
      </c>
    </row>
    <row r="188" spans="1:3" ht="20">
      <c r="A188">
        <v>188</v>
      </c>
      <c r="B188" s="6" t="s">
        <v>560</v>
      </c>
      <c r="C188" s="1" t="s">
        <v>760</v>
      </c>
    </row>
    <row r="189" spans="1:3" ht="20">
      <c r="A189">
        <v>189</v>
      </c>
      <c r="B189" s="6" t="s">
        <v>561</v>
      </c>
      <c r="C189" s="1" t="s">
        <v>761</v>
      </c>
    </row>
    <row r="190" spans="1:3" ht="20">
      <c r="A190">
        <v>190</v>
      </c>
      <c r="B190" s="6" t="s">
        <v>562</v>
      </c>
      <c r="C190" s="1" t="s">
        <v>762</v>
      </c>
    </row>
    <row r="191" spans="1:3" ht="20">
      <c r="A191">
        <v>191</v>
      </c>
      <c r="B191" s="6" t="s">
        <v>563</v>
      </c>
      <c r="C191" s="1" t="s">
        <v>763</v>
      </c>
    </row>
    <row r="192" spans="1:3" ht="20">
      <c r="A192">
        <v>192</v>
      </c>
      <c r="B192" s="6" t="s">
        <v>564</v>
      </c>
      <c r="C192" s="1" t="s">
        <v>764</v>
      </c>
    </row>
    <row r="193" spans="1:3" ht="20">
      <c r="A193">
        <v>193</v>
      </c>
      <c r="B193" s="6" t="s">
        <v>565</v>
      </c>
      <c r="C193" s="1" t="s">
        <v>765</v>
      </c>
    </row>
    <row r="194" spans="1:3" ht="20">
      <c r="A194">
        <v>194</v>
      </c>
      <c r="B194" s="6" t="s">
        <v>566</v>
      </c>
      <c r="C194" s="1" t="s">
        <v>766</v>
      </c>
    </row>
    <row r="195" spans="1:3" ht="20">
      <c r="A195">
        <v>195</v>
      </c>
      <c r="B195" s="6" t="s">
        <v>567</v>
      </c>
      <c r="C195" s="1" t="s">
        <v>767</v>
      </c>
    </row>
    <row r="196" spans="1:3" ht="20">
      <c r="A196">
        <v>196</v>
      </c>
      <c r="B196" s="6" t="s">
        <v>568</v>
      </c>
      <c r="C196" s="1" t="s">
        <v>768</v>
      </c>
    </row>
    <row r="197" spans="1:3" ht="20">
      <c r="A197">
        <v>197</v>
      </c>
      <c r="B197" s="6" t="s">
        <v>569</v>
      </c>
      <c r="C197" s="1" t="s">
        <v>769</v>
      </c>
    </row>
    <row r="198" spans="1:3" ht="20">
      <c r="A198">
        <v>198</v>
      </c>
      <c r="B198" s="6" t="s">
        <v>570</v>
      </c>
      <c r="C198" s="1" t="s">
        <v>770</v>
      </c>
    </row>
    <row r="199" spans="1:3" ht="20">
      <c r="A199">
        <v>199</v>
      </c>
      <c r="B199" s="6" t="s">
        <v>571</v>
      </c>
      <c r="C199" s="1" t="s">
        <v>771</v>
      </c>
    </row>
    <row r="200" spans="1:3" ht="20">
      <c r="A200">
        <v>200</v>
      </c>
      <c r="B200" s="6" t="s">
        <v>572</v>
      </c>
      <c r="C200" s="1" t="s">
        <v>772</v>
      </c>
    </row>
  </sheetData>
  <hyperlinks>
    <hyperlink ref="E1" r:id="rId1" xr:uid="{A38CF2AE-B87F-524A-ADFE-E3D24D26F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Customer</vt:lpstr>
      <vt:lpstr>Supplier</vt:lpstr>
      <vt:lpstr>Product</vt:lpstr>
      <vt:lpstr>Order</vt:lpstr>
      <vt:lpstr>Order_Detail</vt:lpstr>
      <vt:lpstr>Payment</vt:lpstr>
      <vt:lpstr>Name_sample</vt:lpstr>
      <vt:lpstr>Address_sample</vt:lpstr>
      <vt:lpstr>Phone_sample</vt:lpstr>
      <vt:lpstr>Supplier_sample</vt:lpstr>
      <vt:lpstr>Product_sample</vt:lpstr>
      <vt:lpstr>Product_sample2</vt:lpstr>
      <vt:lpstr>Date_sample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谷智左子</dc:creator>
  <cp:lastModifiedBy>谷智左子</cp:lastModifiedBy>
  <dcterms:created xsi:type="dcterms:W3CDTF">2020-05-09T03:14:42Z</dcterms:created>
  <dcterms:modified xsi:type="dcterms:W3CDTF">2020-05-09T21:35:22Z</dcterms:modified>
</cp:coreProperties>
</file>