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kybeidos-my.sharepoint.de/personal/dtz_kybeidos_de/Documents/Dokumente/01 SALTED/WP4/use case Agenda Analytics/Salted-MapServer/nginx/data/"/>
    </mc:Choice>
  </mc:AlternateContent>
  <xr:revisionPtr revIDLastSave="69" documentId="13_ncr:1_{9B4C3E81-5039-4406-9E51-7B3035FFC8E8}" xr6:coauthVersionLast="47" xr6:coauthVersionMax="47" xr10:uidLastSave="{5DC1DEF1-645C-4FC8-A33C-AB2109D4EFBE}"/>
  <bookViews>
    <workbookView xWindow="28680" yWindow="-12660" windowWidth="38640" windowHeight="21240" tabRatio="888" activeTab="3" xr2:uid="{E237FAD6-D34E-45C8-B345-2247C1B6C58B}"/>
  </bookViews>
  <sheets>
    <sheet name="Goals" sheetId="1" r:id="rId1"/>
    <sheet name="Targets" sheetId="14" r:id="rId2"/>
    <sheet name="Analyse" sheetId="22" r:id="rId3"/>
    <sheet name="Ref_Goals" sheetId="18" r:id="rId4"/>
    <sheet name="Ref_Targets" sheetId="17" r:id="rId5"/>
    <sheet name="Process_Input" sheetId="16" r:id="rId6"/>
    <sheet name="Document" sheetId="21" r:id="rId7"/>
  </sheets>
  <definedNames>
    <definedName name="_xlnm._FilterDatabase" localSheetId="2" hidden="1">Analyse!$C$16:$C$175</definedName>
    <definedName name="_xlnm._FilterDatabase" localSheetId="6" hidden="1">Document!$A$1:$B$1</definedName>
    <definedName name="_xlnm._FilterDatabase" localSheetId="5" hidden="1">Process_Input!$A$1:$F$1</definedName>
    <definedName name="_xlnm._FilterDatabase" localSheetId="3" hidden="1">Ref_Goals!$A$1:$B$18</definedName>
    <definedName name="_xlnm._FilterDatabase" localSheetId="4" hidden="1">Ref_Targets!$C$1:$C$170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 i="14" l="1"/>
  <c r="G8" i="14"/>
  <c r="G9" i="14"/>
  <c r="G10" i="14"/>
  <c r="G11" i="14"/>
  <c r="G12" i="14"/>
  <c r="G13" i="14"/>
  <c r="G14" i="14"/>
  <c r="G15" i="14"/>
  <c r="G16" i="14"/>
  <c r="G17" i="14"/>
  <c r="G18" i="14"/>
  <c r="G19" i="14"/>
  <c r="G20" i="14"/>
  <c r="G21" i="14"/>
  <c r="G22" i="14"/>
  <c r="G23" i="14"/>
  <c r="G24" i="14"/>
  <c r="G25" i="14"/>
  <c r="G26" i="14"/>
  <c r="G27" i="14"/>
  <c r="G28" i="14"/>
  <c r="G29" i="14"/>
  <c r="G30" i="14"/>
  <c r="G31" i="14"/>
  <c r="G32" i="14"/>
  <c r="G33" i="14"/>
  <c r="G34" i="14"/>
  <c r="G35" i="14"/>
  <c r="G36" i="14"/>
  <c r="G37" i="14"/>
  <c r="G38" i="14"/>
  <c r="G39" i="14"/>
  <c r="G40" i="14"/>
  <c r="G41" i="14"/>
  <c r="G42" i="14"/>
  <c r="G43" i="14"/>
  <c r="G44" i="14"/>
  <c r="G45" i="14"/>
  <c r="G46" i="14"/>
  <c r="G47" i="14"/>
  <c r="G48" i="14"/>
  <c r="G49" i="14"/>
  <c r="G50" i="14"/>
  <c r="G51" i="14"/>
  <c r="G52" i="14"/>
  <c r="G53" i="14"/>
  <c r="G54" i="14"/>
  <c r="G55" i="14"/>
  <c r="G56" i="14"/>
  <c r="G57" i="14"/>
  <c r="G58" i="14"/>
  <c r="G59" i="14"/>
  <c r="G60" i="14"/>
  <c r="G61" i="14"/>
  <c r="G62" i="14"/>
  <c r="G63" i="14"/>
  <c r="G64" i="14"/>
  <c r="G65" i="14"/>
  <c r="G66" i="14"/>
  <c r="G67" i="14"/>
  <c r="G68" i="14"/>
  <c r="G69" i="14"/>
  <c r="G70" i="14"/>
  <c r="G71" i="14"/>
  <c r="G72" i="14"/>
  <c r="G73" i="14"/>
  <c r="G74" i="14"/>
  <c r="G75" i="14"/>
  <c r="G76" i="14"/>
  <c r="G77" i="14"/>
  <c r="G78" i="14"/>
  <c r="G79" i="14"/>
  <c r="G80" i="14"/>
  <c r="G81" i="14"/>
  <c r="G82" i="14"/>
  <c r="G83" i="14"/>
  <c r="G84" i="14"/>
  <c r="G85" i="14"/>
  <c r="G86" i="14"/>
  <c r="G87" i="14"/>
  <c r="G88" i="14"/>
  <c r="G89" i="14"/>
  <c r="G90" i="14"/>
  <c r="G91" i="14"/>
  <c r="G92" i="14"/>
  <c r="G93" i="14"/>
  <c r="G94" i="14"/>
  <c r="G95" i="14"/>
  <c r="G96" i="14"/>
  <c r="G97" i="14"/>
  <c r="G98" i="14"/>
  <c r="G99" i="14"/>
  <c r="G100" i="14"/>
  <c r="G101" i="14"/>
  <c r="G102" i="14"/>
  <c r="G103" i="14"/>
  <c r="G104" i="14"/>
  <c r="G105" i="14"/>
  <c r="G106" i="14"/>
  <c r="G107" i="14"/>
  <c r="G108" i="14"/>
  <c r="G109" i="14"/>
  <c r="G110" i="14"/>
  <c r="G111" i="14"/>
  <c r="G112" i="14"/>
  <c r="G113" i="14"/>
  <c r="G114" i="14"/>
  <c r="G115" i="14"/>
  <c r="G116" i="14"/>
  <c r="G117" i="14"/>
  <c r="G118" i="14"/>
  <c r="G119" i="14"/>
  <c r="G120" i="14"/>
  <c r="G121" i="14"/>
  <c r="G122" i="14"/>
  <c r="G123" i="14"/>
  <c r="G124" i="14"/>
  <c r="G125" i="14"/>
  <c r="G126" i="14"/>
  <c r="G127" i="14"/>
  <c r="G128" i="14"/>
  <c r="G129" i="14"/>
  <c r="G130" i="14"/>
  <c r="G131" i="14"/>
  <c r="G132" i="14"/>
  <c r="G133" i="14"/>
  <c r="G134" i="14"/>
  <c r="G135" i="14"/>
  <c r="G136" i="14"/>
  <c r="G137" i="14"/>
  <c r="G138" i="14"/>
  <c r="G139" i="14"/>
  <c r="G140" i="14"/>
  <c r="G141" i="14"/>
  <c r="G142" i="14"/>
  <c r="G143" i="14"/>
  <c r="G144" i="14"/>
  <c r="G145" i="14"/>
  <c r="G146" i="14"/>
  <c r="G147" i="14"/>
  <c r="G148" i="14"/>
  <c r="G149" i="14"/>
  <c r="G150" i="14"/>
  <c r="G151" i="14"/>
  <c r="G152" i="14"/>
  <c r="G153" i="14"/>
  <c r="G154" i="14"/>
  <c r="G155" i="14"/>
  <c r="G156" i="14"/>
  <c r="G157" i="14"/>
  <c r="G158" i="14"/>
  <c r="G159" i="14"/>
  <c r="G160" i="14"/>
  <c r="G161" i="14"/>
  <c r="G162" i="14"/>
  <c r="G163" i="14"/>
  <c r="G164" i="14"/>
  <c r="G165" i="14"/>
  <c r="G166" i="14"/>
  <c r="G167" i="14"/>
  <c r="G168" i="14"/>
  <c r="G169" i="14"/>
  <c r="G170" i="14"/>
  <c r="G171" i="14"/>
  <c r="G172" i="14"/>
  <c r="G173" i="14"/>
  <c r="G174" i="14"/>
  <c r="G175" i="14"/>
  <c r="D16" i="22" l="1" a="1"/>
  <c r="D16" i="22" s="1"/>
  <c r="M7" i="22" s="1" a="1"/>
  <c r="M7" i="22" s="1"/>
  <c r="K7" i="22" l="1" a="1"/>
  <c r="E7" i="22"/>
  <c r="C18" i="22"/>
  <c r="C19" i="22"/>
  <c r="C20" i="22"/>
  <c r="C21" i="22"/>
  <c r="C22" i="22"/>
  <c r="C23" i="22"/>
  <c r="C24" i="22"/>
  <c r="C25" i="22"/>
  <c r="C26" i="22"/>
  <c r="C27" i="22"/>
  <c r="C28" i="22"/>
  <c r="C29" i="22"/>
  <c r="C30" i="22"/>
  <c r="C31" i="22"/>
  <c r="C32" i="22"/>
  <c r="C33" i="22"/>
  <c r="C34" i="22"/>
  <c r="C35" i="22"/>
  <c r="C36" i="22"/>
  <c r="C37" i="22"/>
  <c r="C38" i="22"/>
  <c r="C39" i="22"/>
  <c r="C40" i="22"/>
  <c r="C41" i="22"/>
  <c r="C42" i="22"/>
  <c r="C43" i="22"/>
  <c r="C44" i="22"/>
  <c r="C45" i="22"/>
  <c r="C46" i="22"/>
  <c r="C47" i="22"/>
  <c r="C48" i="22"/>
  <c r="C49" i="22"/>
  <c r="C50" i="22"/>
  <c r="C51" i="22"/>
  <c r="C52" i="22"/>
  <c r="C53" i="22"/>
  <c r="C54" i="22"/>
  <c r="C55" i="22"/>
  <c r="C56" i="22"/>
  <c r="C57" i="22"/>
  <c r="C58" i="22"/>
  <c r="C59" i="22"/>
  <c r="C60" i="22"/>
  <c r="C61" i="22"/>
  <c r="C62" i="22"/>
  <c r="C63" i="22"/>
  <c r="C64" i="22"/>
  <c r="C65" i="22"/>
  <c r="C66" i="22"/>
  <c r="C67" i="22"/>
  <c r="C68" i="22"/>
  <c r="C69" i="22"/>
  <c r="C70" i="22"/>
  <c r="C71" i="22"/>
  <c r="C72" i="22"/>
  <c r="C73" i="22"/>
  <c r="C74" i="22"/>
  <c r="C75" i="22"/>
  <c r="C76" i="22"/>
  <c r="C77" i="22"/>
  <c r="C78" i="22"/>
  <c r="C79" i="22"/>
  <c r="C80" i="22"/>
  <c r="C81" i="22"/>
  <c r="C82" i="22"/>
  <c r="C83" i="22"/>
  <c r="C84" i="22"/>
  <c r="C85" i="22"/>
  <c r="C86" i="22"/>
  <c r="C87" i="22"/>
  <c r="C88" i="22"/>
  <c r="C89" i="22"/>
  <c r="C90" i="22"/>
  <c r="C91" i="22"/>
  <c r="C92" i="22"/>
  <c r="C93" i="22"/>
  <c r="C94" i="22"/>
  <c r="C95" i="22"/>
  <c r="C96" i="22"/>
  <c r="C97" i="22"/>
  <c r="C98" i="22"/>
  <c r="C99" i="22"/>
  <c r="C100" i="22"/>
  <c r="C101" i="22"/>
  <c r="C102" i="22"/>
  <c r="C103" i="22"/>
  <c r="C104" i="22"/>
  <c r="C105" i="22"/>
  <c r="C106" i="22"/>
  <c r="C107" i="22"/>
  <c r="C108" i="22"/>
  <c r="C109" i="22"/>
  <c r="C110" i="22"/>
  <c r="C111" i="22"/>
  <c r="C112" i="22"/>
  <c r="C113" i="22"/>
  <c r="C114" i="22"/>
  <c r="C115" i="22"/>
  <c r="C116" i="22"/>
  <c r="C117" i="22"/>
  <c r="C118" i="22"/>
  <c r="C119" i="22"/>
  <c r="C120" i="22"/>
  <c r="C121" i="22"/>
  <c r="C122" i="22"/>
  <c r="C123" i="22"/>
  <c r="C124" i="22"/>
  <c r="C125" i="22"/>
  <c r="C126" i="22"/>
  <c r="C127" i="22"/>
  <c r="C128" i="22"/>
  <c r="C129" i="22"/>
  <c r="C130" i="22"/>
  <c r="C131" i="22"/>
  <c r="C132" i="22"/>
  <c r="C133" i="22"/>
  <c r="C134" i="22"/>
  <c r="C135" i="22"/>
  <c r="C136" i="22"/>
  <c r="C137" i="22"/>
  <c r="C138" i="22"/>
  <c r="C139" i="22"/>
  <c r="C140" i="22"/>
  <c r="C141" i="22"/>
  <c r="C142" i="22"/>
  <c r="C143" i="22"/>
  <c r="C144" i="22"/>
  <c r="C145" i="22"/>
  <c r="C146" i="22"/>
  <c r="C147" i="22"/>
  <c r="C148" i="22"/>
  <c r="C149" i="22"/>
  <c r="C150" i="22"/>
  <c r="C151" i="22"/>
  <c r="C152" i="22"/>
  <c r="C153" i="22"/>
  <c r="C154" i="22"/>
  <c r="C155" i="22"/>
  <c r="C156" i="22"/>
  <c r="C157" i="22"/>
  <c r="C158" i="22"/>
  <c r="C159" i="22"/>
  <c r="C160" i="22"/>
  <c r="C161" i="22"/>
  <c r="C162" i="22"/>
  <c r="C163" i="22"/>
  <c r="C164" i="22"/>
  <c r="C165" i="22"/>
  <c r="C166" i="22"/>
  <c r="C167" i="22"/>
  <c r="C168" i="22"/>
  <c r="C169" i="22"/>
  <c r="C170" i="22"/>
  <c r="C171" i="22"/>
  <c r="C172" i="22"/>
  <c r="C173" i="22"/>
  <c r="C174" i="22"/>
  <c r="C175" i="22"/>
  <c r="C17" i="22"/>
  <c r="K7" i="22" l="1"/>
  <c r="L9" i="22"/>
  <c r="L10" i="22"/>
  <c r="L11" i="22"/>
  <c r="L12" i="22"/>
  <c r="L8" i="22"/>
  <c r="L13" i="22"/>
  <c r="L14" i="22"/>
  <c r="L15" i="22"/>
  <c r="L16" i="22"/>
  <c r="E19" i="1"/>
  <c r="E20" i="1"/>
  <c r="E21" i="1"/>
  <c r="E23" i="1"/>
  <c r="E7" i="1"/>
  <c r="E8" i="1"/>
  <c r="E9" i="1"/>
  <c r="E10" i="1"/>
  <c r="E11" i="1"/>
  <c r="E12" i="1"/>
  <c r="E13" i="1"/>
  <c r="E14" i="1"/>
  <c r="E15" i="1"/>
  <c r="E16" i="1"/>
  <c r="E17" i="1"/>
  <c r="E18" i="1"/>
  <c r="E22" i="1"/>
  <c r="C2" i="17"/>
  <c r="C3" i="17"/>
  <c r="C4" i="17"/>
  <c r="C5" i="17"/>
  <c r="C6" i="17"/>
  <c r="C7" i="17"/>
  <c r="C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3" i="17"/>
  <c r="C84" i="17"/>
  <c r="C85" i="17"/>
  <c r="C86" i="17"/>
  <c r="C87" i="17"/>
  <c r="C88" i="17"/>
  <c r="C89" i="17"/>
  <c r="C90" i="17"/>
  <c r="C91" i="17"/>
  <c r="C92" i="17"/>
  <c r="C93" i="17"/>
  <c r="C94" i="17"/>
  <c r="C95" i="17"/>
  <c r="C96" i="17"/>
  <c r="C97" i="17"/>
  <c r="C98" i="17"/>
  <c r="C99" i="17"/>
  <c r="C100" i="17"/>
  <c r="C101" i="17"/>
  <c r="C102" i="17"/>
  <c r="C103" i="17"/>
  <c r="C104" i="17"/>
  <c r="C105" i="17"/>
  <c r="C106" i="17"/>
  <c r="C107" i="17"/>
  <c r="C108" i="17"/>
  <c r="C109" i="17"/>
  <c r="C110" i="17"/>
  <c r="C111" i="17"/>
  <c r="C112" i="17"/>
  <c r="C113" i="17"/>
  <c r="C114" i="17"/>
  <c r="C115" i="17"/>
  <c r="C116" i="17"/>
  <c r="C117" i="17"/>
  <c r="C118" i="17"/>
  <c r="C119" i="17"/>
  <c r="C120" i="17"/>
  <c r="C121" i="17"/>
  <c r="C122" i="17"/>
  <c r="C123" i="17"/>
  <c r="C124" i="17"/>
  <c r="C125" i="17"/>
  <c r="C126" i="17"/>
  <c r="C127" i="17"/>
  <c r="C128" i="17"/>
  <c r="C129" i="17"/>
  <c r="C130" i="17"/>
  <c r="C131" i="17"/>
  <c r="C132" i="17"/>
  <c r="C133" i="17"/>
  <c r="C134" i="17"/>
  <c r="C135" i="17"/>
  <c r="C136" i="17"/>
  <c r="C137" i="17"/>
  <c r="C138" i="17"/>
  <c r="C139" i="17"/>
  <c r="C140" i="17"/>
  <c r="C141" i="17"/>
  <c r="C142" i="17"/>
  <c r="C143" i="17"/>
  <c r="C144" i="17"/>
  <c r="C145" i="17"/>
  <c r="C146" i="17"/>
  <c r="C147" i="17"/>
  <c r="C148" i="17"/>
  <c r="C149" i="17"/>
  <c r="C150" i="17"/>
  <c r="C151" i="17"/>
  <c r="C152" i="17"/>
  <c r="C153" i="17"/>
  <c r="C154" i="17"/>
  <c r="C155" i="17"/>
  <c r="C156" i="17"/>
  <c r="C157" i="17"/>
  <c r="C158" i="17"/>
  <c r="C159" i="17"/>
  <c r="C160" i="17"/>
  <c r="C161" i="17"/>
  <c r="C162" i="17"/>
  <c r="C163" i="17"/>
  <c r="C164" i="17"/>
  <c r="C165" i="17"/>
  <c r="C166" i="17"/>
  <c r="C167" i="17"/>
  <c r="C168" i="17"/>
  <c r="C169" i="17"/>
  <c r="C170" i="17"/>
  <c r="L7" i="22" l="1"/>
  <c r="G7" i="22" s="1" a="1"/>
  <c r="G7" i="22" s="1"/>
  <c r="D7" i="14"/>
  <c r="F8" i="14" l="1"/>
  <c r="F9" i="14"/>
  <c r="F10" i="14"/>
  <c r="F11" i="14"/>
  <c r="F12" i="14"/>
  <c r="F13" i="14"/>
  <c r="F14" i="14"/>
  <c r="F15" i="14"/>
  <c r="F16" i="14"/>
  <c r="F17" i="14"/>
  <c r="F18" i="14"/>
  <c r="F19" i="14"/>
  <c r="F20" i="14"/>
  <c r="F21" i="14"/>
  <c r="F22" i="14"/>
  <c r="F23" i="14"/>
  <c r="F24" i="14"/>
  <c r="F25" i="14"/>
  <c r="F26" i="14"/>
  <c r="F27" i="14"/>
  <c r="F28" i="14"/>
  <c r="F29" i="14"/>
  <c r="F30" i="14"/>
  <c r="F31" i="14"/>
  <c r="F32" i="14"/>
  <c r="F33" i="14"/>
  <c r="F34" i="14"/>
  <c r="F35" i="14"/>
  <c r="F36" i="14"/>
  <c r="F37" i="14"/>
  <c r="F38" i="14"/>
  <c r="F39" i="14"/>
  <c r="F40" i="14"/>
  <c r="F41" i="14"/>
  <c r="F42" i="14"/>
  <c r="F43" i="14"/>
  <c r="F44" i="14"/>
  <c r="F45" i="14"/>
  <c r="F46" i="14"/>
  <c r="F47" i="14"/>
  <c r="F48" i="14"/>
  <c r="F49" i="14"/>
  <c r="F50" i="14"/>
  <c r="F51" i="14"/>
  <c r="F52" i="14"/>
  <c r="F53" i="14"/>
  <c r="F54" i="14"/>
  <c r="F55" i="14"/>
  <c r="F56" i="14"/>
  <c r="F57" i="14"/>
  <c r="F58" i="14"/>
  <c r="F59" i="14"/>
  <c r="F60" i="14"/>
  <c r="F61" i="14"/>
  <c r="F62" i="14"/>
  <c r="F63" i="14"/>
  <c r="F64" i="14"/>
  <c r="F65" i="14"/>
  <c r="F66" i="14"/>
  <c r="F67" i="14"/>
  <c r="F68" i="14"/>
  <c r="F69" i="14"/>
  <c r="F70" i="14"/>
  <c r="F71" i="14"/>
  <c r="F72" i="14"/>
  <c r="F73" i="14"/>
  <c r="F74" i="14"/>
  <c r="F75" i="14"/>
  <c r="F76" i="14"/>
  <c r="F77" i="14"/>
  <c r="F78" i="14"/>
  <c r="F79" i="14"/>
  <c r="F80" i="14"/>
  <c r="F81" i="14"/>
  <c r="F82" i="14"/>
  <c r="F83" i="14"/>
  <c r="F84" i="14"/>
  <c r="F85" i="14"/>
  <c r="F86" i="14"/>
  <c r="F87" i="14"/>
  <c r="F88" i="14"/>
  <c r="F89" i="14"/>
  <c r="F90" i="14"/>
  <c r="F91" i="14"/>
  <c r="F92" i="14"/>
  <c r="F93" i="14"/>
  <c r="F94" i="14"/>
  <c r="F95" i="14"/>
  <c r="F96" i="14"/>
  <c r="F97" i="14"/>
  <c r="F98" i="14"/>
  <c r="F99" i="14"/>
  <c r="F100" i="14"/>
  <c r="F101" i="14"/>
  <c r="F102" i="14"/>
  <c r="F103" i="14"/>
  <c r="F104" i="14"/>
  <c r="F105" i="14"/>
  <c r="F106" i="14"/>
  <c r="F107" i="14"/>
  <c r="F108" i="14"/>
  <c r="F109" i="14"/>
  <c r="F110" i="14"/>
  <c r="F111" i="14"/>
  <c r="F112" i="14"/>
  <c r="F113" i="14"/>
  <c r="F114" i="14"/>
  <c r="F115" i="14"/>
  <c r="F116" i="14"/>
  <c r="F117" i="14"/>
  <c r="F118" i="14"/>
  <c r="F119" i="14"/>
  <c r="F120" i="14"/>
  <c r="F121" i="14"/>
  <c r="F122" i="14"/>
  <c r="F123" i="14"/>
  <c r="F124" i="14"/>
  <c r="F125" i="14"/>
  <c r="F126" i="14"/>
  <c r="F127" i="14"/>
  <c r="F128" i="14"/>
  <c r="F129" i="14"/>
  <c r="F130" i="14"/>
  <c r="F131" i="14"/>
  <c r="F132" i="14"/>
  <c r="F133" i="14"/>
  <c r="F134" i="14"/>
  <c r="F135" i="14"/>
  <c r="F136" i="14"/>
  <c r="F137" i="14"/>
  <c r="F138" i="14"/>
  <c r="F139" i="14"/>
  <c r="F140" i="14"/>
  <c r="F141" i="14"/>
  <c r="F142" i="14"/>
  <c r="F143" i="14"/>
  <c r="F144" i="14"/>
  <c r="F145" i="14"/>
  <c r="F146" i="14"/>
  <c r="F147" i="14"/>
  <c r="F148" i="14"/>
  <c r="F149" i="14"/>
  <c r="F150" i="14"/>
  <c r="F151" i="14"/>
  <c r="F152" i="14"/>
  <c r="F153" i="14"/>
  <c r="F154" i="14"/>
  <c r="F155" i="14"/>
  <c r="F156" i="14"/>
  <c r="F157" i="14"/>
  <c r="F158" i="14"/>
  <c r="F159" i="14"/>
  <c r="F160" i="14"/>
  <c r="F161" i="14"/>
  <c r="F162" i="14"/>
  <c r="F163" i="14"/>
  <c r="F164" i="14"/>
  <c r="F165" i="14"/>
  <c r="F166" i="14"/>
  <c r="F167" i="14"/>
  <c r="F168" i="14"/>
  <c r="F169" i="14"/>
  <c r="F170" i="14"/>
  <c r="F171" i="14"/>
  <c r="F172" i="14"/>
  <c r="F173" i="14"/>
  <c r="F174" i="14"/>
  <c r="F175" i="14"/>
  <c r="F7" i="14"/>
  <c r="D8" i="14"/>
  <c r="D9" i="14"/>
  <c r="D10" i="14"/>
  <c r="D11" i="14"/>
  <c r="D12" i="14"/>
  <c r="D13" i="14"/>
  <c r="D14" i="14"/>
  <c r="D15" i="14"/>
  <c r="D16" i="14"/>
  <c r="D17" i="14"/>
  <c r="D18" i="14"/>
  <c r="D19" i="14"/>
  <c r="D20" i="14"/>
  <c r="D21" i="14"/>
  <c r="D22" i="14"/>
  <c r="D23" i="14"/>
  <c r="D24" i="14"/>
  <c r="D25" i="14"/>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1" i="14"/>
  <c r="D52" i="14"/>
  <c r="D53" i="14"/>
  <c r="D54" i="14"/>
  <c r="D55" i="14"/>
  <c r="D56" i="14"/>
  <c r="D57" i="14"/>
  <c r="D58" i="14"/>
  <c r="D59" i="14"/>
  <c r="D60" i="14"/>
  <c r="D61" i="14"/>
  <c r="D62" i="14"/>
  <c r="D63" i="14"/>
  <c r="D64" i="14"/>
  <c r="D65" i="14"/>
  <c r="D66" i="14"/>
  <c r="D67" i="14"/>
  <c r="D68" i="14"/>
  <c r="D69" i="14"/>
  <c r="D70" i="14"/>
  <c r="D71" i="14"/>
  <c r="D72" i="14"/>
  <c r="D73" i="14"/>
  <c r="D74" i="14"/>
  <c r="D75" i="14"/>
  <c r="D76" i="14"/>
  <c r="D77" i="14"/>
  <c r="D78" i="14"/>
  <c r="D79" i="14"/>
  <c r="D80" i="14"/>
  <c r="D81" i="14"/>
  <c r="D82" i="14"/>
  <c r="D83" i="14"/>
  <c r="D84" i="14"/>
  <c r="D85" i="14"/>
  <c r="D86" i="14"/>
  <c r="D87" i="14"/>
  <c r="D88" i="14"/>
  <c r="D89" i="14"/>
  <c r="D90" i="14"/>
  <c r="D91" i="14"/>
  <c r="D92" i="14"/>
  <c r="D93" i="14"/>
  <c r="D94" i="14"/>
  <c r="D95" i="14"/>
  <c r="D96" i="14"/>
  <c r="D97" i="14"/>
  <c r="D98" i="14"/>
  <c r="D99" i="14"/>
  <c r="D100" i="14"/>
  <c r="D101" i="14"/>
  <c r="D102" i="14"/>
  <c r="D103" i="14"/>
  <c r="D104" i="14"/>
  <c r="D105" i="14"/>
  <c r="D106" i="14"/>
  <c r="D107" i="14"/>
  <c r="D108" i="14"/>
  <c r="D109" i="14"/>
  <c r="D110" i="14"/>
  <c r="D111" i="14"/>
  <c r="D112" i="14"/>
  <c r="D113" i="14"/>
  <c r="D114" i="14"/>
  <c r="D115" i="14"/>
  <c r="D116" i="14"/>
  <c r="D117" i="14"/>
  <c r="D118" i="14"/>
  <c r="D119" i="14"/>
  <c r="D120" i="14"/>
  <c r="D121" i="14"/>
  <c r="D122" i="14"/>
  <c r="D123" i="14"/>
  <c r="D124" i="14"/>
  <c r="D125" i="14"/>
  <c r="D126" i="14"/>
  <c r="D127" i="14"/>
  <c r="D128" i="14"/>
  <c r="D129" i="14"/>
  <c r="D130" i="14"/>
  <c r="D131" i="14"/>
  <c r="D132" i="14"/>
  <c r="D133" i="14"/>
  <c r="D134" i="14"/>
  <c r="D135" i="14"/>
  <c r="D136" i="14"/>
  <c r="D137" i="14"/>
  <c r="D138" i="14"/>
  <c r="D139" i="14"/>
  <c r="D140" i="14"/>
  <c r="D141" i="14"/>
  <c r="D142" i="14"/>
  <c r="D143" i="14"/>
  <c r="D144" i="14"/>
  <c r="D145" i="14"/>
  <c r="D146" i="14"/>
  <c r="D147" i="14"/>
  <c r="D148" i="14"/>
  <c r="D149" i="14"/>
  <c r="D150" i="14"/>
  <c r="D151" i="14"/>
  <c r="D152" i="14"/>
  <c r="D153" i="14"/>
  <c r="D154" i="14"/>
  <c r="D155" i="14"/>
  <c r="D156" i="14"/>
  <c r="D157" i="14"/>
  <c r="D158" i="14"/>
  <c r="D159" i="14"/>
  <c r="D160" i="14"/>
  <c r="D161" i="14"/>
  <c r="D162" i="14"/>
  <c r="D163" i="14"/>
  <c r="D164" i="14"/>
  <c r="D165" i="14"/>
  <c r="D166" i="14"/>
  <c r="D167" i="14"/>
  <c r="D168" i="14"/>
  <c r="D169" i="14"/>
  <c r="D170" i="14"/>
  <c r="D171" i="14"/>
  <c r="D172" i="14"/>
  <c r="D173" i="14"/>
  <c r="D174" i="14"/>
  <c r="D175" i="14"/>
  <c r="C8" i="14"/>
  <c r="C9" i="14"/>
  <c r="C10" i="14"/>
  <c r="C11" i="14"/>
  <c r="C12" i="14"/>
  <c r="C13" i="14"/>
  <c r="C14" i="14"/>
  <c r="C15" i="14"/>
  <c r="C16" i="14"/>
  <c r="C17" i="14"/>
  <c r="C18" i="14"/>
  <c r="C19" i="14"/>
  <c r="C20" i="14"/>
  <c r="C21" i="14"/>
  <c r="C22" i="14"/>
  <c r="C23" i="14"/>
  <c r="C24" i="14"/>
  <c r="C25" i="14"/>
  <c r="C26" i="14"/>
  <c r="C27" i="14"/>
  <c r="C28" i="14"/>
  <c r="C29" i="14"/>
  <c r="C30" i="14"/>
  <c r="C31" i="14"/>
  <c r="C32" i="14"/>
  <c r="C33" i="14"/>
  <c r="C34" i="14"/>
  <c r="C35" i="14"/>
  <c r="C36" i="14"/>
  <c r="C37" i="14"/>
  <c r="C38" i="14"/>
  <c r="C39" i="14"/>
  <c r="C40" i="14"/>
  <c r="C41" i="14"/>
  <c r="C42" i="14"/>
  <c r="C43" i="14"/>
  <c r="C44" i="14"/>
  <c r="C45" i="14"/>
  <c r="C46" i="14"/>
  <c r="C47" i="14"/>
  <c r="C48" i="14"/>
  <c r="C49" i="14"/>
  <c r="C50" i="14"/>
  <c r="C51" i="14"/>
  <c r="C52" i="14"/>
  <c r="C53" i="14"/>
  <c r="C54" i="14"/>
  <c r="C55" i="14"/>
  <c r="C56" i="14"/>
  <c r="C57" i="14"/>
  <c r="C58" i="14"/>
  <c r="C59" i="14"/>
  <c r="C60" i="14"/>
  <c r="C61" i="14"/>
  <c r="C62" i="14"/>
  <c r="C63" i="14"/>
  <c r="C64" i="14"/>
  <c r="C65" i="14"/>
  <c r="C66" i="14"/>
  <c r="C67" i="14"/>
  <c r="C68" i="14"/>
  <c r="C69" i="14"/>
  <c r="C70" i="14"/>
  <c r="C71" i="14"/>
  <c r="C72" i="14"/>
  <c r="C73" i="14"/>
  <c r="C74" i="14"/>
  <c r="C75" i="14"/>
  <c r="C76" i="14"/>
  <c r="C77" i="14"/>
  <c r="C78" i="14"/>
  <c r="C79" i="14"/>
  <c r="C80" i="14"/>
  <c r="C81" i="14"/>
  <c r="C82" i="14"/>
  <c r="C83" i="14"/>
  <c r="C84" i="14"/>
  <c r="C85" i="14"/>
  <c r="C86" i="14"/>
  <c r="C87" i="14"/>
  <c r="C88" i="14"/>
  <c r="C89" i="14"/>
  <c r="C90" i="14"/>
  <c r="C91" i="14"/>
  <c r="C92" i="14"/>
  <c r="C93" i="14"/>
  <c r="C94" i="14"/>
  <c r="C95" i="14"/>
  <c r="C96" i="14"/>
  <c r="C97" i="14"/>
  <c r="C98" i="14"/>
  <c r="C99" i="14"/>
  <c r="C100" i="14"/>
  <c r="C101" i="14"/>
  <c r="C102" i="14"/>
  <c r="C103" i="14"/>
  <c r="C104" i="14"/>
  <c r="C105" i="14"/>
  <c r="C106" i="14"/>
  <c r="C107" i="14"/>
  <c r="C108" i="14"/>
  <c r="C109" i="14"/>
  <c r="C110" i="14"/>
  <c r="C111" i="14"/>
  <c r="C112" i="14"/>
  <c r="C113" i="14"/>
  <c r="C114" i="14"/>
  <c r="C115" i="14"/>
  <c r="C116" i="14"/>
  <c r="C117" i="14"/>
  <c r="C118" i="14"/>
  <c r="C119" i="14"/>
  <c r="C120" i="14"/>
  <c r="C121" i="14"/>
  <c r="C122" i="14"/>
  <c r="C123" i="14"/>
  <c r="C124" i="14"/>
  <c r="C125" i="14"/>
  <c r="C126" i="14"/>
  <c r="C127" i="14"/>
  <c r="C128" i="14"/>
  <c r="C129" i="14"/>
  <c r="C130" i="14"/>
  <c r="C131" i="14"/>
  <c r="C132" i="14"/>
  <c r="C133" i="14"/>
  <c r="C134" i="14"/>
  <c r="C135" i="14"/>
  <c r="C136" i="14"/>
  <c r="C137" i="14"/>
  <c r="C138" i="14"/>
  <c r="C139" i="14"/>
  <c r="C140" i="14"/>
  <c r="C141" i="14"/>
  <c r="C142" i="14"/>
  <c r="C143" i="14"/>
  <c r="C144" i="14"/>
  <c r="C145" i="14"/>
  <c r="C146" i="14"/>
  <c r="C147" i="14"/>
  <c r="C148" i="14"/>
  <c r="C149" i="14"/>
  <c r="C150" i="14"/>
  <c r="C151" i="14"/>
  <c r="C152" i="14"/>
  <c r="C153" i="14"/>
  <c r="C154" i="14"/>
  <c r="C155" i="14"/>
  <c r="C156" i="14"/>
  <c r="C157" i="14"/>
  <c r="C158" i="14"/>
  <c r="C159" i="14"/>
  <c r="C160" i="14"/>
  <c r="C161" i="14"/>
  <c r="C162" i="14"/>
  <c r="C163" i="14"/>
  <c r="C164" i="14"/>
  <c r="C165" i="14"/>
  <c r="C166" i="14"/>
  <c r="C167" i="14"/>
  <c r="C168" i="14"/>
  <c r="C169" i="14"/>
  <c r="C170" i="14"/>
  <c r="C171" i="14"/>
  <c r="C172" i="14"/>
  <c r="C173" i="14"/>
  <c r="C174" i="14"/>
  <c r="C175" i="14"/>
  <c r="C7" i="14"/>
  <c r="D8" i="1"/>
  <c r="D9" i="1"/>
  <c r="D10" i="1"/>
  <c r="D11" i="1"/>
  <c r="D12" i="1"/>
  <c r="D13" i="1"/>
  <c r="D14" i="1"/>
  <c r="D15" i="1"/>
  <c r="D16" i="1"/>
  <c r="D17" i="1"/>
  <c r="D18" i="1"/>
  <c r="D19" i="1"/>
  <c r="D20" i="1"/>
  <c r="D21" i="1"/>
  <c r="D22" i="1"/>
  <c r="D23" i="1"/>
  <c r="D7" i="1"/>
  <c r="C8" i="1"/>
  <c r="C9" i="1"/>
  <c r="C10" i="1"/>
  <c r="C11" i="1"/>
  <c r="C12" i="1"/>
  <c r="C13" i="1"/>
  <c r="C14" i="1"/>
  <c r="C15" i="1"/>
  <c r="C16" i="1"/>
  <c r="C17" i="1"/>
  <c r="C18" i="1"/>
  <c r="C19" i="1"/>
  <c r="C20" i="1"/>
  <c r="C21" i="1"/>
  <c r="C22" i="1"/>
  <c r="C23" i="1"/>
  <c r="C7" i="1"/>
  <c r="E158" i="14" l="1"/>
  <c r="E94" i="14"/>
  <c r="E46" i="14"/>
  <c r="E173" i="14"/>
  <c r="E165" i="14"/>
  <c r="E157" i="14"/>
  <c r="E149" i="14"/>
  <c r="E141" i="14"/>
  <c r="E133" i="14"/>
  <c r="E125" i="14"/>
  <c r="E117" i="14"/>
  <c r="E109" i="14"/>
  <c r="E101" i="14"/>
  <c r="E93" i="14"/>
  <c r="E85" i="14"/>
  <c r="E77" i="14"/>
  <c r="E69" i="14"/>
  <c r="E61" i="14"/>
  <c r="E53" i="14"/>
  <c r="E45" i="14"/>
  <c r="E37" i="14"/>
  <c r="E29" i="14"/>
  <c r="E21" i="14"/>
  <c r="E13" i="14"/>
  <c r="E174" i="14"/>
  <c r="E126" i="14"/>
  <c r="E70" i="14"/>
  <c r="E38" i="14"/>
  <c r="E172" i="14"/>
  <c r="E164" i="14"/>
  <c r="E156" i="14"/>
  <c r="E148" i="14"/>
  <c r="E140" i="14"/>
  <c r="E132" i="14"/>
  <c r="E124" i="14"/>
  <c r="E116" i="14"/>
  <c r="E108" i="14"/>
  <c r="E100" i="14"/>
  <c r="E92" i="14"/>
  <c r="E84" i="14"/>
  <c r="E76" i="14"/>
  <c r="E68" i="14"/>
  <c r="E60" i="14"/>
  <c r="E52" i="14"/>
  <c r="E44" i="14"/>
  <c r="E36" i="14"/>
  <c r="E28" i="14"/>
  <c r="E20" i="14"/>
  <c r="E12" i="14"/>
  <c r="E118" i="14"/>
  <c r="E171" i="14"/>
  <c r="E163" i="14"/>
  <c r="E155" i="14"/>
  <c r="E147" i="14"/>
  <c r="E139" i="14"/>
  <c r="E131" i="14"/>
  <c r="E123" i="14"/>
  <c r="E115" i="14"/>
  <c r="E107" i="14"/>
  <c r="E99" i="14"/>
  <c r="E91" i="14"/>
  <c r="E83" i="14"/>
  <c r="E75" i="14"/>
  <c r="E67" i="14"/>
  <c r="E59" i="14"/>
  <c r="E51" i="14"/>
  <c r="E43" i="14"/>
  <c r="E35" i="14"/>
  <c r="E27" i="14"/>
  <c r="E19" i="14"/>
  <c r="E11" i="14"/>
  <c r="E134" i="14"/>
  <c r="E86" i="14"/>
  <c r="E22" i="14"/>
  <c r="E170" i="14"/>
  <c r="E162" i="14"/>
  <c r="E154" i="14"/>
  <c r="E146" i="14"/>
  <c r="E138" i="14"/>
  <c r="E130" i="14"/>
  <c r="E122" i="14"/>
  <c r="E114" i="14"/>
  <c r="E106" i="14"/>
  <c r="E98" i="14"/>
  <c r="E90" i="14"/>
  <c r="E82" i="14"/>
  <c r="E74" i="14"/>
  <c r="E66" i="14"/>
  <c r="E58" i="14"/>
  <c r="E50" i="14"/>
  <c r="E42" i="14"/>
  <c r="E34" i="14"/>
  <c r="E26" i="14"/>
  <c r="E18" i="14"/>
  <c r="E10" i="14"/>
  <c r="E166" i="14"/>
  <c r="E110" i="14"/>
  <c r="E62" i="14"/>
  <c r="E30" i="14"/>
  <c r="E169" i="14"/>
  <c r="E161" i="14"/>
  <c r="E153" i="14"/>
  <c r="E145" i="14"/>
  <c r="E137" i="14"/>
  <c r="E129" i="14"/>
  <c r="E121" i="14"/>
  <c r="E113" i="14"/>
  <c r="E105" i="14"/>
  <c r="E97" i="14"/>
  <c r="E89" i="14"/>
  <c r="E81" i="14"/>
  <c r="E73" i="14"/>
  <c r="E65" i="14"/>
  <c r="E57" i="14"/>
  <c r="E49" i="14"/>
  <c r="E41" i="14"/>
  <c r="E33" i="14"/>
  <c r="E25" i="14"/>
  <c r="E17" i="14"/>
  <c r="E9" i="14"/>
  <c r="E150" i="14"/>
  <c r="E102" i="14"/>
  <c r="E54" i="14"/>
  <c r="E7" i="14"/>
  <c r="E168" i="14"/>
  <c r="E160" i="14"/>
  <c r="E152" i="14"/>
  <c r="E144" i="14"/>
  <c r="E136" i="14"/>
  <c r="E128" i="14"/>
  <c r="E120" i="14"/>
  <c r="E112" i="14"/>
  <c r="E104" i="14"/>
  <c r="E96" i="14"/>
  <c r="E88" i="14"/>
  <c r="E80" i="14"/>
  <c r="E72" i="14"/>
  <c r="E64" i="14"/>
  <c r="E56" i="14"/>
  <c r="E48" i="14"/>
  <c r="E40" i="14"/>
  <c r="E32" i="14"/>
  <c r="E24" i="14"/>
  <c r="E16" i="14"/>
  <c r="E8" i="14"/>
  <c r="E142" i="14"/>
  <c r="E78" i="14"/>
  <c r="E14" i="14"/>
  <c r="E175" i="14"/>
  <c r="E167" i="14"/>
  <c r="E159" i="14"/>
  <c r="E151" i="14"/>
  <c r="E143" i="14"/>
  <c r="E135" i="14"/>
  <c r="E127" i="14"/>
  <c r="E119" i="14"/>
  <c r="E111" i="14"/>
  <c r="E103" i="14"/>
  <c r="E95" i="14"/>
  <c r="E87" i="14"/>
  <c r="E79" i="14"/>
  <c r="E71" i="14"/>
  <c r="E63" i="14"/>
  <c r="E55" i="14"/>
  <c r="E47" i="14"/>
  <c r="E39" i="14"/>
  <c r="E31" i="14"/>
  <c r="E23" i="14"/>
  <c r="E15"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4D08FE-6E9E-4649-B122-33C4BE475155}" keepAlive="1" name="Abfrage - Tabelle1" description="Verbindung mit der Abfrage 'Tabelle1' in der Arbeitsmappe." type="5" refreshedVersion="6" background="1" saveData="1">
    <dbPr connection="Provider=Microsoft.Mashup.OleDb.1;Data Source=$Workbook$;Location=Tabelle1;Extended Properties=&quot;&quot;" command="SELECT * FROM [Tabelle1]"/>
  </connection>
  <connection id="2" xr16:uid="{CE747CC2-EFDC-4CE4-AFF2-AD2A0C5E53B0}" keepAlive="1" name="Abfrage - Tabelle1 (2)" description="Verbindung mit der Abfrage 'Tabelle1 (2)' in der Arbeitsmappe." type="5" refreshedVersion="6" background="1" saveData="1">
    <dbPr connection="Provider=Microsoft.Mashup.OleDb.1;Data Source=$Workbook$;Location=&quot;Tabelle1 (2)&quot;;Extended Properties=&quot;&quot;" command="SELECT * FROM [Tabelle1 (2)]"/>
  </connection>
  <connection id="3" xr16:uid="{5F6373CA-8CFF-45E0-B466-5CBB57E82AEB}" keepAlive="1" name="Abfrage - Tabelle1 (3)" description="Verbindung mit der Abfrage 'Tabelle1 (3)' in der Arbeitsmappe." type="5" refreshedVersion="6" background="1" saveData="1">
    <dbPr connection="Provider=Microsoft.Mashup.OleDb.1;Data Source=$Workbook$;Location=&quot;Tabelle1 (3)&quot;;Extended Properties=&quot;&quot;" command="SELECT * FROM [Tabelle1 (3)]"/>
  </connection>
  <connection id="4" xr16:uid="{EC769EE8-0189-4FC5-964D-868B27F175C9}" keepAlive="1" name="Abfrage - Tabelle6" description="Verbindung mit der Abfrage 'Tabelle6' in der Arbeitsmappe." type="5" refreshedVersion="6" background="1" saveData="1">
    <dbPr connection="Provider=Microsoft.Mashup.OleDb.1;Data Source=$Workbook$;Location=Tabelle6;Extended Properties=&quot;&quot;" command="SELECT * FROM [Tabelle6]"/>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<sst xmlns="http://schemas.openxmlformats.org/spreadsheetml/2006/main" count="610" uniqueCount="382">
  <si>
    <t>Sustainable Development Goals</t>
  </si>
  <si>
    <t>Goal No.</t>
  </si>
  <si>
    <t>Goals</t>
  </si>
  <si>
    <t>Similarity</t>
  </si>
  <si>
    <t>Target No.</t>
  </si>
  <si>
    <t>Targets</t>
  </si>
  <si>
    <t>Score</t>
  </si>
  <si>
    <t>Text</t>
  </si>
  <si>
    <t>End poverty in all its forms everywhere. By 2030, eradicate extreme poverty for all people everywhere, currently measured as people living on less than $1.25 a day. Proportion of the population living below the international poverty line by sex, age, employment status and geographic location (urban/rural).</t>
  </si>
  <si>
    <t>End poverty in all its forms everywhere. By 2030, reduce at least by half the proportion of men, women and children of all ages living in poverty in all its dimensions according to national definitions. Proportion of population living below the national poverty line, by sex and age. Proportion of men, women and children of all ages living in poverty in all its dimensions according to national definitions.</t>
  </si>
  <si>
    <t>End poverty in all its forms everywhere. Implement nationally appropriate social protection systems and measures for all, including floors, and by 2030 achieve substantial coverage of the poor and the vulnerable. Proportion of population covered by social protection floors/systems, by sex, distinguishing children, unemployed persons, older persons, persons with disabilities, pregnant women, newborns, work-injury victims and the poor and the vulnerable.</t>
  </si>
  <si>
    <t>End poverty in all its forms everywhere.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 Proportion of population living in households with access to basic services. Proportion of total adult population with secure tenure rights to land, (a) with legally recognized documentation, and (b) who perceive their rights to land as secure, by sex and type of tenure.</t>
  </si>
  <si>
    <t>End poverty in all its forms everywhere. By 2030, build the resilience of the poor and those in vulnerable situations and reduce their exposure and vulnerability to climate-related extreme events and other economic, social and environmental shocks and disasters. Number of deaths, missing persons and directly affected persons attributed to disasters per 100,000 population. Direct economic loss attributed to disasters in relation to global gross domestic product (GDP). Number of countries that adopt and implement national disaster risk reduction strategies in line with the Sendai Framework for Disaster Risk Reduction 2015–2030. Proportion of local governments that adopt and implement local disaster risk reduction strategies in line with national disaster risk reduction strategies.</t>
  </si>
  <si>
    <t>End poverty in all its forms everywhere.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Total official development assistance grants from all donors that focus on poverty reduction as a share of the recipient country’s gross national income. Proportion of total government spending on essential services (education, health and social protection).</t>
  </si>
  <si>
    <t>End poverty in all its forms everywhere. Create sound policy frameworks at the national, regional and international levels, based on pro-poor and gender-sensitive development strategies, to support accelerated investment in poverty eradication actions. Pro-poor public social spending.</t>
  </si>
  <si>
    <t>Reduce inequality within and among countries. By 2030, progressively achieve and sustain income growth of the bottom 40 per cent of the population at a rate higher than the national average. Growth rates of household expenditure or income per capita among the bottom 40 per cent of the population and the total population.</t>
  </si>
  <si>
    <t>Reduce inequality within and among countries. By 2030, empower and promote the social, economic and political inclusion of all, irrespective of age, sex, disability, race, ethnicity, origin, religion or economic or other status. Proportion of people living below 50 per cent of median income, by sex, age and persons with disabilities.</t>
  </si>
  <si>
    <t>Reduce inequality within and among countries. Ensure equal opportunity and reduce inequalities of outcome, including by eliminating discriminatory laws, policies and practices and promoting appropriate legislation, policies and action in this regard. Proportion of population reporting having personally felt discriminated against or harassed in the previous 12 months on the basis of a ground of discrimination prohibited under international human rights law.</t>
  </si>
  <si>
    <t>Reduce inequality within and among countries. Adopt policies, especially fiscal, wage and social protection policies, and progressively achieve greater equality. Labour share of GDP. Redistributive impact of fiscal policy4.</t>
  </si>
  <si>
    <t>Reduce inequality within and among countries. Improve the regulation and monitoring of global financial markets and institutions and strengthen the implementation of such regulations. Financial Soundness Indicators.</t>
  </si>
  <si>
    <t>Reduce inequality within and among countries. Ensure enhanced representation and voice for developing countries in decision-making in global international economic and financial institutions in order to deliver more effective, credible, accountable and legitimate institutions. Proportion of members and voting rights of developing countries in international organizations.</t>
  </si>
  <si>
    <t>Reduce inequality within and among countries. Facilitate orderly, safe, regular and responsible migration and mobility of people, including through the implementation of planned and well-managed migration policies. Recruitment cost borne by employee as a proportion of monthly income earned in country of destination. Number of countries with migration policies that facilitate orderly, safe, regular and responsible migration and mobility of people. Number of people who died or disappeared in the process of migration towards an international destination. Proportion of the population who are refugees, by country of origin.</t>
  </si>
  <si>
    <t>Reduce inequality within and among countries. Implement the principle of special and differential treatment for developing countries, in particular least developed countries, in accordance with World Trade Organization agreements. Proportion of tariff lines applied to imports from least developed countries and developing countries with zero-tariff.</t>
  </si>
  <si>
    <t>Reduce inequality within and among countries.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 Total resource flows for development, by recipient and donor countries and type of flow (e.g. official development assistance, foreign direct investment and other flows).</t>
  </si>
  <si>
    <t>Reduce inequality within and among countries. By 2030, reduce to less than 3 per cent the transaction costs of migrant remittances and eliminate remittance corridors with costs higher than 5 per cent. Remittance costs as a proportion of the amount remitted.</t>
  </si>
  <si>
    <t>Make cities and human settlements inclusive, safe, resilient and sustainable. By 2030, ensure access for all to adequate, safe and affordable housing and basic services and upgrade slums. Proportion of urban population living in slums, informal settlements or inadequate housing.</t>
  </si>
  <si>
    <t>Make cities and human settlements inclusive, safe, resilient and sustainable.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Proportion of population that has convenient access to public transport, by sex, age and persons with disabilities.</t>
  </si>
  <si>
    <t>Make cities and human settlements inclusive, safe, resilient and sustainable. By 2030, enhance inclusive and sustainable urbanization and capacity for participatory, integrated and sustainable human settlement planning and management in all countries. Ratio of land consumption rate to population growth rate. Proportion of cities with a direct participation structure of civil society in urban planning and management that operate regularly and democratically.</t>
  </si>
  <si>
    <t>Make cities and human settlements inclusive, safe, resilient and sustainable. Strengthen efforts to protect and safeguard the world’s cultural and natural heritage. Total per capita expenditure on the preservation, protection and conservation of all cultural and natural heritage, by source of funding (public, private), type of heritage (cultural, natural) and level of government (national, regional, and local/municipal).</t>
  </si>
  <si>
    <t>Make cities and human settlements inclusive, safe, resilient and sustainable.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Number of deaths, missing persons and directly affected persons attributed to disasters per 100,000 population. Direct economic loss in relation to global GDP, damage to critical infrastructure and number of disruptions to basic services, attributed to disasters.</t>
  </si>
  <si>
    <t>Make cities and human settlements inclusive, safe, resilient and sustainable. By 2030, reduce the adverse per capita environmental impact of cities, including by paying special attention to air quality and municipal and other waste management. Proportion of municipal solid waste collected and managed in controlled facilities out of total municipal waste generated, by cities. Annual mean levels of fine particulate matter (e.g. PM2.5 and PM10) in cities (population weighted).</t>
  </si>
  <si>
    <t>Make cities and human settlements inclusive, safe, resilient and sustainable. By 2030, provide universal access to safe, inclusive and accessible, green and public spaces, in particular for women and children, older persons and persons with disabilities. Average share of the built-up area of cities that is open space for public use for all, by sex, age and persons with disabilities. Proportion of persons victim of physical or sexual harassment, by sex, age, disability status and place of occurrence, in the previous 12 months.</t>
  </si>
  <si>
    <t>Make cities and human settlements inclusive, safe, resilient and sustainable. Support positive economic, social and environmental links between urban, peri-urban and rural areas by strengthening national and regional development planning. Number of countries that have national urban policies or regional development plans that (a) respond to population dynamics; (b) ensure balanced territorial development; and (c) increase local fiscal space.</t>
  </si>
  <si>
    <t>Make cities and human settlements inclusive, safe, resilient and sustainable.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Number of countries that adopt and implement national disaster risk reduction strategies in line with the Sendai Framework for Disaster Risk Reduction 2015–2030. Proportion of local governments that adopt and implement local disaster risk reduction strategies in line with national disaster risk reduction strategies.</t>
  </si>
  <si>
    <t>Make cities and human settlements inclusive, safe, resilient and sustainable. Support least developed countries, including through financial and technical assistance, in building sustainable and resilient buildings utilizing local materials. table replacement indicator was proposed. The global statistical community is encouraged to work to develop an indicator that could be proposed for the 2025 comprehensive review. See E/CN.3/2020/2, paragraph 23.</t>
  </si>
  <si>
    <t>Ensure sustainable consumption and production patterns. Implement the 10‑Year Framework of Programmes on Sustainable Consumption and Production Patterns, all countries taking action, with developed countries taking the lead, taking into account the development and capabilities of developing countries. Number of countries developing, adopting or implementing policy instruments aimed at supporting the shift to sustainable consumption and production.</t>
  </si>
  <si>
    <t>Ensure sustainable consumption and production patterns. By 2030, achieve the sustainable management and efficient use of natural resources. Material footprint, material footprint per capita, and material footprint per GDP. Domestic material consumption, domestic material consumption per capita, and domestic material consumption per GDP.</t>
  </si>
  <si>
    <t>Ensure sustainable consumption and production patterns. By 2030, halve per capita global food waste at the retail and consumer levels and reduce food losses along production and supply chains, including post-harvest losses. (a) Food loss index and (b) food waste index.</t>
  </si>
  <si>
    <t>Ensure sustainable consumption and production patterns.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Number of parties to international multilateral environmental agreements on hazardous waste, and other chemicals that meet their commitments and obligations in transmitting information as required by each relevant agreement. (a) Hazardous waste generated per capita; and (b) proportion of hazardous waste treated, by type of treatment.</t>
  </si>
  <si>
    <t>Ensure sustainable consumption and production patterns. By 2030, substantially reduce waste generation through prevention, reduction, recycling and reuse. National recycling rate, tons of material recycled.</t>
  </si>
  <si>
    <t>Ensure sustainable consumption and production patterns. Encourage companies, especially large and transnational companies, to adopt sustainable practices and to integrate sustainability information into their reporting cycle. Number of companies publishing sustainability reports.</t>
  </si>
  <si>
    <t>Ensure sustainable consumption and production patterns. Promote public procurement practices that are sustainable, in accordance with national policies and priorities. Degree of sustainable public procurement policies and action plan implementation.</t>
  </si>
  <si>
    <t>Ensure sustainable consumption and production patterns. By 2030, ensure that people everywhere have the relevant information and awareness for sustainable development and lifestyles in harmony with nature. Extent to which (i) global citizenship education and (ii) education for sustainable development are mainstreamed in (a) national education policies; (b) curricula; (c) teacher education; and (d) student assessment.</t>
  </si>
  <si>
    <t>Ensure sustainable consumption and production patterns. Support developing countries to strengthen their scientific and technological capacity to move towards more sustainable patterns of consumption and production. Installed renewable energy-generating capacity in developing countries (in watts per capita).</t>
  </si>
  <si>
    <t>Ensure sustainable consumption and production patterns. Develop and implement tools to monitor sustainable development impacts for sustainable tourism that creates jobs and promotes local culture and products. Implementation of standard accounting tools to monitor the economic and environmental aspects of tourism sustainability.</t>
  </si>
  <si>
    <t>Ensure sustainable consumption and production patterns.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 Amount of fossil-fuel subsidies (production and consumption) per unit of GDP.</t>
  </si>
  <si>
    <t>Take urgent action to combat climate change and its impacts3. Strengthen resilience and adaptive capacity to climate-related hazards and natural disasters in all countries. Number of deaths, missing persons and directly affected persons attributed to disasters per 100,000 population. Number of countries that adopt and implement national disaster risk reduction strategies in line with the Sendai Framework for Disaster Risk Reduction 2015–2030. Proportion of local governments that adopt and implement local disaster risk reduction strategies in line with national disaster risk reduction strategies.</t>
  </si>
  <si>
    <t>Take urgent action to combat climate change and its impacts6. Integrate climate change measures into national policies, strategies and planning. Number of countries with nationally determined contributions, long-term strategies, national adaptation plans and adaptation communications, as reported to the secretariat of the United Nations Framework Convention on Climate Change. Total greenhouse gas emissions per year.</t>
  </si>
  <si>
    <t>Take urgent action to combat climate change and its impacts8. Improve education, awareness-raising and human and institutional capacity on climate change mitigation, adaptation, impact reduction and early warning. Extent to which (i) global citizenship education and (ii) education for sustainable development are mainstreamed in (a) national education policies; (b) curricula; (c) teacher education; and (d) student assessment.</t>
  </si>
  <si>
    <t>Take urgent action to combat climate change and its impacts9.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Amounts provided and mobilized in United States dollars per year in relation to the continued existing collective mobilization goal of the $100 billion commitment through to 2025.</t>
  </si>
  <si>
    <t>Take urgent action to combat climate change and its impacts10. Promote mechanisms for raising capacity for effective climate change-related planning and management in least developed countries and small island developing States, including focusing on women, youth and local and marginalized communities.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</si>
  <si>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Conserve and sustainably use the oceans, seas and marine resources for sustainable development. By 2025, prevent and significantly reduce marine pollution of all kinds, in particular from land-based activities, including marine debris and nutrient pollution. (a) Index of coastal eutrophication; and (b) plastic debris density.</t>
  </si>
  <si>
    <t>Conserve and sustainably use the oceans, seas and marine resources for sustainable development. By 2020, sustainably manage and protect marine and coastal ecosystems to avoid significant adverse impacts, including by strengthening their resilience, and take action for their restoration in order to achieve healthy and productive oceans. Number of countries using ecosystem-based approaches to managing marine areas.</t>
  </si>
  <si>
    <t>Conserve and sustainably use the oceans, seas and marine resources for sustainable development. Minimize and address the impacts of ocean acidification, including through enhanced scientific cooperation at all levels. Average marine acidity (pH) measured at agreed suite of representative sampling stations.</t>
  </si>
  <si>
    <t>Conserve and sustainably use the oceans, seas and marine resources for sustainable development.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Proportion of fish stocks within biologically sustainable levels.</t>
  </si>
  <si>
    <t>Conserve and sustainably use the oceans, seas and marine resources for sustainable development. By 2020, conserve at least 10 per cent of coastal and marine areas, consistent with national and international law and based on the best available scientific information. Coverage of protected areas in relation to marine areas.</t>
  </si>
  <si>
    <t>Conserve and sustainably use the oceans, seas and marine resources for sustainable development.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negotiation4. Degree of implementation of international instruments aiming to combat illegal, unreported and unregulated fishing.</t>
  </si>
  <si>
    <t>Conserve and sustainably use the oceans, seas and marine resources for sustainable development. By 2030, increase the economic benefits to small island developing States and least developed countries from the sustainable use of marine resources, including through sustainable management of fisheries, aquaculture and tourism. Sustainable fisheries as a proportion of GDP in small island developing States, least developed countries and all countries.</t>
  </si>
  <si>
    <t>Conserve and sustainably use the oceans, seas and marine resources for sustainable development.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 Proportion of total research budget allocated to research in the field of marine technology.</t>
  </si>
  <si>
    <t>Conserve and sustainably use the oceans, seas and marine resources for sustainable development. Provide access for small-scale artisanal fishers to marine resources and markets. Degree of application of a legal/regulatory/ policy/institutional framework which recognizes and protects access rights for small-scale fisheries.</t>
  </si>
  <si>
    <t>Conserve and sustainably use the oceans, seas and marine resources for sustainable development.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</si>
  <si>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Protect, restore and promote sustainable use of terrestrial ecosystems, sustainably manage forests, combat desertification, and halt and reverse land degradation and halt biodiversity loss. By 2020, ensure the conservation, restoration and sustainable use of terrestrial and inland freshwater ecosystems and their services, in particular forests, wetlands, mountains and drylands, in line with obligations under international agreements. Forest area as a proportion of total land area. Proportion of important sites for terrestrial and freshwater biodiversity that are covered by protected areas, by ecosystem type.</t>
  </si>
  <si>
    <t>Protect, restore and promote sustainable use of terrestrial ecosystems, sustainably manage forests, combat desertification, and halt and reverse land degradation and halt biodiversity loss. By 2020, promote the implementation of sustainable management of all types of forests, halt deforestation, restore degraded forests and substantially increase afforestation and reforestation globally. Progress towards sustainable forest management.</t>
  </si>
  <si>
    <t>Protect, restore and promote sustainable use of terrestrial ecosystems, sustainably manage forests, combat desertification, and halt and reverse land degradation and halt biodiversity loss. By 2030, combat desertification, restore degraded land and soil, including land affected by desertification, drought and floods, and strive to achieve a land degradation-neutral world. Proportion of land that is degraded over total land area.</t>
  </si>
  <si>
    <t>Protect, restore and promote sustainable use of terrestrial ecosystems, sustainably manage forests, combat desertification, and halt and reverse land degradation and halt biodiversity loss. By 2030, ensure the conservation of mountain ecosystems, including their biodiversity, in order to enhance their capacity to provide benefits that are essential for sustainable development. Coverage by protected areas of important sites for mountain biodiversity. Mountain Green Cover Index.</t>
  </si>
  <si>
    <t>Protect, restore and promote sustainable use of terrestrial ecosystems, sustainably manage forests, combat desertification, and halt and reverse land degradation and halt biodiversity loss. Take urgent and significant action to reduce the degradation of natural habitats, halt the loss of biodiversity and, by 2020, protect and prevent the extinction of threatened species. Red List Index.</t>
  </si>
  <si>
    <t>Protect, restore and promote sustainable use of terrestrial ecosystems, sustainably manage forests, combat desertification, and halt and reverse land degradation and halt biodiversity loss. Promote fair and equitable sharing of the benefits arising from the utilization of genetic resources and promote appropriate access to such resources, as internationally agreed. Number of countries that have adopted legislative, administrative and policy frameworks to ensure fair and equitable sharing of benefits.</t>
  </si>
  <si>
    <t>Protect, restore and promote sustainable use of terrestrial ecosystems, sustainably manage forests, combat desertification, and halt and reverse land degradation and halt biodiversity loss. Take urgent action to end poaching and trafficking of protected species of flora and fauna and address both demand and supply of illegal wildlife products. Proportion of traded wildlife that was poached or illicitly trafficked.</t>
  </si>
  <si>
    <t>Protect, restore and promote sustainable use of terrestrial ecosystems, sustainably manage forests, combat desertification, and halt and reverse land degradation and halt biodiversity loss. By 2020, introduce measures to prevent the introduction and significantly reduce the impact of invasive alien species on land and water ecosystems and control or eradicate the priority species. Proportion of countries adopting relevant national legislation and adequately resourcing the prevention or control of invasive alien species.</t>
  </si>
  <si>
    <t>Protect, restore and promote sustainable use of terrestrial ecosystems, sustainably manage forests, combat desertification, and halt and reverse land degradation and halt biodiversity loss. By 2020, integrate ecosystem and biodiversity values into national and local planning, development processes, poverty reduction strategies and accounts. (a)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</si>
  <si>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Protect, restore and promote sustainable use of terrestrial ecosystems, sustainably manage forests, combat desertification, and halt and reverse land degradation and halt biodiversity loss. Mobilize and significantly increase financial resources from all sources to conserve and sustainably use biodiversity and ecosystems. (a) Official development assistance on conservation and sustainable use of biodiversity; and (b) revenue generated and finance mobilized from biodiversity-relevant economic instruments.</t>
  </si>
  <si>
    <t>Protect, restore and promote sustainable use of terrestrial ecosystems, sustainably manage forests, combat desertification, and halt and reverse land degradation and halt biodiversity loss. Mobilize significant resources from all sources and at all levels to finance sustainable forest management and provide adequate incentives to developing countries to advance such management, including for conservation and reforestation. (a) Official development assistance on conservation and sustainable use of biodiversity; and (b) revenue generated and finance mobilized from biodiversity-relevant economic instruments.</t>
  </si>
  <si>
    <t>Protect, restore and promote sustainable use of terrestrial ecosystems, sustainably manage forests, combat desertification, and halt and reverse land degradation and halt biodiversity loss. Enhance global support for efforts to combat poaching and trafficking of protected species, including by increasing the capacity of local communities to pursue sustainable livelihood opportunities. Proportion of traded wildlife that was poached or illicitly trafficked.</t>
  </si>
  <si>
    <t>Promote peaceful and inclusive societies for sustainable development, provide access to justice for all and build effective, accountable and inclusive institutions at all levels. Significantly reduce all forms of violence and related death rates everywhere. Number of victims of intentional homicide per 100,000 population, by sex and age. Conflict-related deaths per 100,000 population, by sex, age and cause. Proportion of population subjected to (a) physical violence, (b) psychological violence and (c) sexual violence in the previous 12 months. Proportion of population that feel safe walking alone around the area they live.</t>
  </si>
  <si>
    <t>Promote peaceful and inclusive societies for sustainable development, provide access to justice for all and build effective, accountable and inclusive institutions at all levels. 0 Ensure public access to information and protect fundamental freedoms, in accordance with national legislation and international agreements. 1 Number of verified cases of killing, kidnapping, enforced disappearance, arbitrary detention and torture of journalists, associated media personnel, trade unionists and human rights advocates in the previous 12 months. 2 Number of countries that adopt and implement constitutional, statutory and/or policy guarantees for public access to information.</t>
  </si>
  <si>
    <t>Promote peaceful and inclusive societies for sustainable development, provide access to justice for all and build effective, accountable and inclusive institutions at all levels. End abuse, exploitation, trafficking and all forms of violence against and torture of children. Proportion of children aged 1–17 years who experienced any physical punishment and/or psychological aggression by caregivers in the past month. Number of victims of human trafficking per 100,000 population, by sex, age and form of exploitation. Proportion of young women and men aged 18–29 years who experienced sexual violence by age 18.</t>
  </si>
  <si>
    <t>Promote peaceful and inclusive societies for sustainable development, provide access to justice for all and build effective, accountable and inclusive institutions at all levels. Promote the rule of law at the national and international levels and ensure equal access to justice for all. Proportion of victims of violence in the previous 12 months who reported their victimization to competent authorities or other officially recognized conflict resolution mechanisms. Unsentenced detainees as a proportion of overall prison population. Proportion of the population who have experienced a dispute in the past two years and who accessed a formal or informal dispute resolution mechanism, by type of mechanism.</t>
  </si>
  <si>
    <t>Promote peaceful and inclusive societies for sustainable development, provide access to justice for all and build effective, accountable and inclusive institutions at all levels. By 2030, significantly reduce illicit financial and arms flows, strengthen the recovery and return of stolen assets and combat all forms of organized crime. Total value of inward and outward illicit financial flows (in current United States dollars). Proportion of seized, found or surrendered arms whose illicit origin or context has been traced or established by a competent authority in line with international instruments.</t>
  </si>
  <si>
    <t>Promote peaceful and inclusive societies for sustainable development, provide access to justice for all and build effective, accountable and inclusive institutions at all levels. Substantially reduce corruption and bribery in all their forms. Proportion of persons who had at least one contact with a public official and who paid a bribe to a public official, or were asked for a bribe by those public officials, during the previous 12 months. Proportion of businesses that had at least one contact with a public official and that paid a bribe to a public official, or were asked for a bribe by those public officials during the previous 12 months.</t>
  </si>
  <si>
    <t>Promote peaceful and inclusive societies for sustainable development, provide access to justice for all and build effective, accountable and inclusive institutions at all levels. Develop effective, accountable and transparent institutions at all levels. Primary government expenditures as a proportion of original approved budget, by sector (or by budget codes or similar). Proportion of population satisfied with their last experience of public services.</t>
  </si>
  <si>
    <t>Promote peaceful and inclusive societies for sustainable development, provide access to justice for all and build effective, accountable and inclusive institutions at all levels. Ensure responsive, inclusive, participatory and representative decision-making at all levels. Proportions of positions in national and local institutions, including (a) the legislatures; (b) the public service; and (c) the judiciary, compared to national distributions, by sex, age, persons with disabilities and population groups. Proportion of population who believe decision-making is inclusive and responsive, by sex, age, disability and population group.</t>
  </si>
  <si>
    <t>Promote peaceful and inclusive societies for sustainable development, provide access to justice for all and build effective, accountable and inclusive institutions at all levels. Broaden and strengthen the participation of developing countries in the institutions of global governance. Proportion of members and voting rights of developing countries in international organizations.</t>
  </si>
  <si>
    <t>Promote peaceful and inclusive societies for sustainable development, provide access to justice for all and build effective, accountable and inclusive institutions at all levels. By 2030, provide legal identity for all, including birth registration. Proportion of children under 5 years of age whose births have been registered with a civil authority, by age.</t>
  </si>
  <si>
    <t>Promote peaceful and inclusive societies for sustainable development, provide access to justice for all and build effective, accountable and inclusive institutions at all levels. Strengthen relevant national institutions, including through international cooperation, for building capacity at all levels, in particular in developing countries, to prevent violence and combat terrorism and crime. Existence of independent national human rights institutions in compliance with the Paris Principles.</t>
  </si>
  <si>
    <t>Promote peaceful and inclusive societies for sustainable development, provide access to justice for all and build effective, accountable and inclusive institutions at all levels. Promote and enforce non-discriminatory laws and policies for sustainable development. Proportion of population reporting having personally felt discriminated against or harassed in the previous 12 months on the basis of a ground of discrimination prohibited under international human rights law.</t>
  </si>
  <si>
    <t>Strengthen the means of implementation and revitalize the Global Partnership for Sustainable Development. Strengthen domestic resource mobilization, including through international support to developing countries, to improve domestic capacity for tax and other revenue collection. Total government revenue as a proportion of GDP, by source. Proportion of domestic budget funded by domestic taxes.</t>
  </si>
  <si>
    <t>Strengthen the means of implementation and revitalize the Global Partnership for Sustainable Development. 0 Promote a universal, rules-based, open, non‑discriminatory and equitable multilateral trading system under the World Trade Organization, including through the conclusion of negotiations under its Doha Development Agenda. 1 Worldwide weighted tariff-average.</t>
  </si>
  <si>
    <t>Strengthen the means of implementation and revitalize the Global Partnership for Sustainable Development. 1 Significantly increase the exports of developing countries, in particular with a view to doubling the least developed countries’ share of global exports by 2020. 1 Developing countries’ and least developed countries’ share of global exports.</t>
  </si>
  <si>
    <t>Strengthen the means of implementation and revitalize the Global Partnership for Sustainable Development. 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1 Weighted average tariffs faced by developing countries, least developed countries and small island developing States.</t>
  </si>
  <si>
    <t>Strengthen the means of implementation and revitalize the Global Partnership for Sustainable Development. 3 Enhance global macroeconomic stability, including through policy coordination and policy coherence. 1 Macroeconomic Dashboard.</t>
  </si>
  <si>
    <t>Strengthen the means of implementation and revitalize the Global Partnership for Sustainable Development. 4 Enhance policy coherence for sustainable development. 1 Number of countries with mechanisms in place to enhance policy coherence of sustainable development.</t>
  </si>
  <si>
    <t>Strengthen the means of implementation and revitalize the Global Partnership for Sustainable Development. 5 Respect each country’s policy space and leadership to establish and implement policies for poverty eradication and sustainable development. 1 Extent of use of country-owned results frameworks and planning tools by providers of development cooperation.</t>
  </si>
  <si>
    <t>Strengthen the means of implementation and revitalize the Global Partnership for Sustainable Development. 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 1 Number of countries reporting progress in multi-stakeholder development effectiveness monitoring frameworks that support the achievement of the sustainable development goals.</t>
  </si>
  <si>
    <t>Strengthen the means of implementation and revitalize the Global Partnership for Sustainable Development. 7 Encourage and promote effective public, public-private and civil society partnerships, building on the experience and resourcing strategies of partnerships. 1 Amount in United States dollars committed to public-private partnerships for infrastructure.</t>
  </si>
  <si>
    <t>Strengthen the means of implementation and revitalize the Global Partnership for Sustainable Development. 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 1 Statistical capacity indicator for Sustainable Development Goal monitoring. 2 Number of countries that have national statistical legislation that complies with the Fundamental Principles of Official Statistics. 3 Number of countries with a national statistical plan that is fully funded and under implementation, by source of funding.</t>
  </si>
  <si>
    <t>Strengthen the means of implementation and revitalize the Global Partnership for Sustainable Development. 9 By 2030, build on existing initiatives to develop measurements of progress on sustainable development that complement gross domestic product, and support statistical capacity-building in developing countries. 1 Dollar value of all resources made available to strengthen statistical capacity in developing countries. 2 Proportion of countries that (a) have conducted at least one population and housing census in the last 10 years; and (b) have achieved 100 per cent birth registration and 80 per cent death registration.</t>
  </si>
  <si>
    <t>Strengthen the means of implementation and revitalize the Global Partnership for Sustainable Development.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 Net official development assistance, total and to least developed countries, as a proportion of the Organization for Economic Cooperation and Development (OECD) Development Assistance Committee donors’ gross national income (GNI).</t>
  </si>
  <si>
    <t>Strengthen the means of implementation and revitalize the Global Partnership for Sustainable Development. Mobilize additional financial resources for developing countries from multiple sources. Foreign direct investment, official development assistance and South-South cooperation as a proportion of gross national income. Volume of remittances (in United States dollars) as a proportion of total GDP.</t>
  </si>
  <si>
    <t>Strengthen the means of implementation and revitalize the Global Partnership for Sustainable Development. Assist developing countries in attaining long-term debt sustainability through coordinated policies aimed at fostering debt financing, debt relief and debt restructuring, as appropriate, and address the external debt of highly indebted poor countries to reduce debt distress. Debt service as a proportion of exports of goods and services.</t>
  </si>
  <si>
    <t>Strengthen the means of implementation and revitalize the Global Partnership for Sustainable Development. Adopt and implement investment promotion regimes for least developed countries. Number of countries that adopt and implement investment promotion regimes for developing countries, including the least developed countries.</t>
  </si>
  <si>
    <t>Strengthen the means of implementation and revitalize the Global Partnership for Sustainable Development.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 Fixed Internet broadband subscriptions per 100 inhabitants, by speed5.</t>
  </si>
  <si>
    <t>Strengthen the means of implementation and revitalize the Global Partnership for Sustainable Development. Promote the development, transfer, dissemination and diffusion of environmentally sound technologies to developing countries on favourable terms, including on concessional and preferential terms, as mutually agreed. Total amount of funding for developing countries to promote the development, transfer, dissemination and diffusion of environmentally sound technologies.</t>
  </si>
  <si>
    <t>Strengthen the means of implementation and revitalize the Global Partnership for Sustainable Development. Fully operationalize the technology bank and science, technology and innovation capacity-building mechanism for least developed countries by 2017 and enhance the use of enabling technology, in particular information and communications technology. Proportion of individuals using the Internet.</t>
  </si>
  <si>
    <t>Strengthen the means of implementation and revitalize the Global Partnership for Sustainable Development. Enhance international support for implementing effective and targeted capacity-building in developing countries to support national plans to implement all the Sustainable Development Goals, including through North-South, South-South and triangular cooperation. Dollar value of financial and technical assistance (including through North-South, South‑South and triangular cooperation) committed to developing countries.</t>
  </si>
  <si>
    <t>End hunger, achieve food security and improved nutrition and promote sustainable agriculture. By 2030, end hunger and ensure access by all people, in particular the poor and people in vulnerable situations, including infants, to safe, nutritious and sufficient food all year round. Prevalence of undernourishment. Prevalence of moderate or severe food insecurity in the population, based on the Food Insecurity Experience Scale (FIES).</t>
  </si>
  <si>
    <t>End hunger, achieve food security and improved nutrition and promote sustainable agriculture. By 2030, end all forms of malnutrition, including achieving, by 2025, the internationally agreed targets on stunting and wasting in children under 5 years of age, and address the nutritional needs of adolescent girls, pregnant and lactating women and older persons. Prevalence of stunting (height for age &lt;-2 standard deviation from the median of the World Health Organization (WHO) Child Growth Standards) among children under 5 years of age. Prevalence of malnutrition (weight for height &gt;+2 or &lt;-2 standard deviation from the median of the WHO Child Growth Standards) among children under 5 years of age, by type (wasting and overweight). Prevalence of anaemia in women aged 15 to 49 years, by pregnancy status (percentage).</t>
  </si>
  <si>
    <t>End hunger, achieve food security and improved nutrition and promote sustainable agriculture.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 Volume of production per labour unit by classes of farming/pastoral/forestry enterprise size. Average income of small-scale food producers, by sex and indigenous status.</t>
  </si>
  <si>
    <t>End hunger, achieve food security and improved nutrition and promote sustainable agriculture.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Proportion of agricultural area under productive and sustainable agriculture.</t>
  </si>
  <si>
    <t>End hunger, achieve food security and improved nutrition and promote sustainable agriculture.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 Number of (a) plant and (b) animal genetic resources for food and agriculture secured in either medium- or long-term conservation facilities. Proportion of local breeds classified as being at risk of extinction.</t>
  </si>
  <si>
    <t>End hunger, achieve food security and improved nutrition and promote sustainable agriculture.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 The agriculture orientation index for government expenditures. Total official flows (official development assistance plus other official flows) to the agriculture sector.</t>
  </si>
  <si>
    <t>End hunger, achieve food security and improved nutrition and promote sustainable agriculture.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 Agricultural export subsidies.</t>
  </si>
  <si>
    <t>End hunger, achieve food security and improved nutrition and promote sustainable agriculture. Adopt measures to ensure the proper functioning of food commodity markets and their derivatives and facilitate timely access to market information, including on food reserves, in order to help limit extreme food price volatility. Indicator of food price anomalies.</t>
  </si>
  <si>
    <t>Ensure healthy lives and promote well-being for all at all ages. By 2030, reduce the global maternal mortality ratio to less than 70 per 100,000 live births. Maternal mortality ratio. Proportion of births attended by skilled health personnel.</t>
  </si>
  <si>
    <t>Ensure healthy lives and promote well-being for all at all ages. By 2030, end preventable deaths of newborns and children under 5 years of age, with all countries aiming to reduce neonatal mortality to at least as low as 12 per 1,000 live births and under‑5 mortality to at least as low as 25 per 1,000 live births. Under‑5 mortality rate. Neonatal mortality rate.</t>
  </si>
  <si>
    <t>Ensure healthy lives and promote well-being for all at all ages. By 2030, end the epidemics of AIDS, tuberculosis, malaria and neglected tropical diseases and combat hepatitis, water-borne diseases and other communicable diseases. Number of new HIV infections per 1,000 uninfected population, by sex, age and key populations. Tuberculosis incidence per 100,000 population. Malaria incidence per 1,000 population. Hepatitis B incidence per 100,000 population. Number of people requiring interventions against neglected tropical diseases.</t>
  </si>
  <si>
    <t>Ensure healthy lives and promote well-being for all at all ages. By 2030, reduce by one third premature mortality from non-communicable diseases through prevention and treatment and promote mental health and well-being. Mortality rate attributed to cardiovascular disease, cancer, diabetes or chronic respiratory disease. Suicide mortality rate.</t>
  </si>
  <si>
    <t>Ensure healthy lives and promote well-being for all at all ages. Strengthen the prevention and treatment of substance abuse, including narcotic drug abuse and harmful use of alcohol. Coverage of treatment interventions (pharmacological, psychosocial and rehabilitation and aftercare services) for substance use disorders. Alcohol per capita consumption (aged 15 years and older) within a calendar year in litres of pure alcohol.</t>
  </si>
  <si>
    <t>Ensure healthy lives and promote well-being for all at all ages. By 2020, halve the number of global deaths and injuries from road traffic accidents. Death rate due to road traffic injuries.</t>
  </si>
  <si>
    <t>Ensure healthy lives and promote well-being for all at all ages. By 2030, ensure universal access to sexual and reproductive health-care services, including for family planning, information and education, and the integration of reproductive health into national strategies and programmes. Proportion of women of reproductive age (aged 15–49 years) who have their need for family planning satisfied with modern methods. Adolescent birth rate (aged 10–14 years; aged 15–19 years) per 1,000 women in that age group.</t>
  </si>
  <si>
    <t>Ensure healthy lives and promote well-being for all at all ages. Achieve universal health coverage, including financial risk protection, access to quality essential health-care services and access to safe, effective, quality and affordable essential medicines and vaccines for all. Coverage of essential health services. Proportion of population with large household expenditures on health as a share of total household expenditure or income.</t>
  </si>
  <si>
    <t>Ensure healthy lives and promote well-being for all at all ages. By 2030, substantially reduce the number of deaths and illnesses from hazardous chemicals and air, water and soil pollution and contamination. Mortality rate attributed to household and ambient air pollution. Mortality rate attributed to unsafe water, unsafe sanitation and lack of hygiene (exposure to unsafe Water, Sanitation and Hygiene for All (WASH) services). Mortality rate attributed to unintentional poisoning.</t>
  </si>
  <si>
    <t>Ensure healthy lives and promote well-being for all at all ages. Strengthen the implementation of the World Health Organization Framework Convention on Tobacco Control in all countries, as appropriate. Age-standardized prevalence of current tobacco use among persons aged 15 years and older.</t>
  </si>
  <si>
    <t>Ensure healthy lives and promote well-being for all at all ages.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 Proportion of the target population covered by all vaccines included in their national programme. Total net official development assistance to medical research and basic health sectors. Proportion of health facilities that have a core set of relevant essential medicines available and affordable on a sustainable basis.</t>
  </si>
  <si>
    <t>Ensure healthy lives and promote well-being for all at all ages. Substantially increase health financing and the recruitment, development, training and retention of the health workforce in developing countries, especially in least developed countries and small island developing States. Health worker density and distribution.</t>
  </si>
  <si>
    <t>Ensure healthy lives and promote well-being for all at all ages. Strengthen the capacity of all countries, in particular developing countries, for early warning, risk reduction and management of national and global health risks. International Health Regulations (IHR) capacity and health emergency preparedness. Percentage of bloodstream infections due to selected antimicrobial-resistant organisms.</t>
  </si>
  <si>
    <t>Ensure inclusive and equitable quality education and promote lifelong learning opportunities for all. By 2030, ensure that all girls and boys complete free, equitable and quality primary and secondary education leading to relevant and effective learning outcomes. Proportion of children and young people (a) in grades 2/3; (b) at the end of primary; and (c) at the end of lower secondary achieving at least a minimum proficiency level in (i) reading and (ii) mathematics, by sex. Completion rate (primary education, lower secondary education, upper secondary education).</t>
  </si>
  <si>
    <t>Ensure inclusive and equitable quality education and promote lifelong learning opportunities for all. By 2030, ensure that all girls and boys have access to quality early childhood development, care and pre‑primary education so that they are ready for primary education. Proportion of children aged 24–59 months who are developmentally on track in health, learning and psychosocial well-being, by sex. Participation rate in organized learning (one year before the official primary entry age), by sex.</t>
  </si>
  <si>
    <t>Ensure inclusive and equitable quality education and promote lifelong learning opportunities for all. By 2030, ensure equal access for all women and men to affordable and quality technical, vocational and tertiary education, including university. Participation rate of youth and adults in formal and non-formal education and training in the previous 12 months, by sex.</t>
  </si>
  <si>
    <t>Ensure inclusive and equitable quality education and promote lifelong learning opportunities for all. By 2030, substantially increase the number of youth and adults who have relevant skills, including technical and vocational skills, for employment, decent jobs and entrepreneurship. Proportion of youth and adults with information and communications technology (ICT) skills, by type of skill.</t>
  </si>
  <si>
    <t>Ensure inclusive and equitable quality education and promote lifelong learning opportunities for all. By 2030, eliminate gender disparities in education and ensure equal access to all levels of education and vocational training for the vulnerable, including persons with disabilities, indigenous peoples and children in vulnerable situations. Parity indices (female/male, rural/urban, bottom/top wealth quintile and others such as disability status, indigenous peoples and conflict-affected, as data become available) for all education indicators on this list that can be disaggregated.</t>
  </si>
  <si>
    <t>Ensure inclusive and equitable quality education and promote lifelong learning opportunities for all. By 2030, ensure that all youth and a substantial proportion of adults, both men and women, achieve literacy and numeracy. Proportion of population in a given age group achieving at least a fixed level of proficiency in functional (a) literacy and (b) numeracy skills, by sex.</t>
  </si>
  <si>
    <t>Ensure inclusive and equitable quality education and promote lifelong learning opportunities for all.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 Extent to which (i) global citizenship education and (ii) education for sustainable development are mainstreamed in (a) national education policies; (b) curricula; (c) teacher education; and (d) student assessment.</t>
  </si>
  <si>
    <t>Ensure inclusive and equitable quality education and promote lifelong learning opportunities for all. Build and upgrade education facilities that are child, disability and gender sensitive and provide safe, non-violent, inclusive and effective learning environments for all. Proportion of schools offering basic services, by type of service.</t>
  </si>
  <si>
    <t>Ensure inclusive and equitable quality education and promote lifelong learning opportunities for all.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 Volume of official development assistance flows for scholarships by sector and type of study.</t>
  </si>
  <si>
    <t>Ensure inclusive and equitable quality education and promote lifelong learning opportunities for all. By 2030, substantially increase the supply of qualified teachers, including through international cooperation for teacher training in developing countries, especially least developed countries and small island developing States. Proportion of teachers with the minimum required qualifications, by education level.</t>
  </si>
  <si>
    <t>Achieve gender equality and empower all women and girls. End all forms of discrimination against all women and girls everywhere. Whether or not legal frameworks are in place to promote, enforce and monitor equality and non‑discrimination on the basis of sex.</t>
  </si>
  <si>
    <t>Achieve gender equality and empower all women and girls. Eliminate all forms of violence against all women and girls in the public and private spheres, including trafficking and sexual and other types of exploitation. Proportion of ever-partnered women and girls aged 15 years and older subjected to physical, sexual or psychological violence by a current or former intimate partner in the previous 12 months, by form of violence and by age. Proportion of women and girls aged 15 years and older subjected to sexual violence by persons other than an intimate partner in the previous 12 months, by age and place of occurrence.</t>
  </si>
  <si>
    <t>Achieve gender equality and empower all women and girls. Eliminate all harmful practices, such as child, early and forced marriage and female genital mutilation. Proportion of women aged 20–24 years who were married or in a union before age 15 and before age 18. Proportion of girls and women aged 15–49 years who have undergone female genital mutilation/cutting, by age.</t>
  </si>
  <si>
    <t>Achieve gender equality and empower all women and girls. Recognize and value unpaid care and domestic work through the provision of public services, infrastructure and social protection policies and the promotion of shared responsibility within the household and the family as nationally appropriate. Proportion of time spent on unpaid domestic and care work, by sex, age and location.</t>
  </si>
  <si>
    <t>Achieve gender equality and empower all women and girls. Ensure women’s full and effective participation and equal opportunities for leadership at all levels of decision-making in political, economic and public life. Proportion of seats held by women in (a) national parliaments and (b) local governments. Proportion of women in managerial positions.</t>
  </si>
  <si>
    <t>Achieve gender equality and empower all women and girls.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 Proportion of women aged 15–49 years who make their own informed decisions regarding sexual relations, contraceptive use and reproductive health care. Number of countries with laws and regulations that guarantee full and equal access to women and men aged 15 years and older to sexual and reproductive health care, information and education.</t>
  </si>
  <si>
    <t>Achieve gender equality and empower all women and girls. Undertake reforms to give women equal rights to economic resources, as well as access to ownership and control over land and other forms of property, financial services, inheritance and natural resources, in accordance with national laws. (a) Proportion of total agricultural population with ownership or secure rights over agricultural land, by sex; and (b) share of women among owners or rights-bearers of agricultural land, by type of tenure. Proportion of countries where the legal framework (including customary law) guarantees women’s equal rights to land ownership and/or control.</t>
  </si>
  <si>
    <t>Achieve gender equality and empower all women and girls. Enhance the use of enabling technology, in particular information and communications technology, to promote the empowerment of women. Proportion of individuals who own a mobile telephone, by sex.</t>
  </si>
  <si>
    <t>Achieve gender equality and empower all women and girls. Adopt and strengthen sound policies and enforceable legislation for the promotion of gender equality and the empowerment of all women and girls at all levels. Proportion of countries with systems to track and make public allocations for gender equality and women’s empowerment.</t>
  </si>
  <si>
    <t>Ensure availability and sustainable management of water and sanitation for all. By 2030, achieve universal and equitable access to safe and affordable drinking water for all. Proportion of population using safely managed drinking water services.</t>
  </si>
  <si>
    <t>Ensure availability and sustainable management of water and sanitation for all. By 2030, achieve access to adequate and equitable sanitation and hygiene for all and end open defecation, paying special attention to the needs of women and girls and those in vulnerable situations. Proportion of population using (a) safely managed sanitation services and (b) a hand-washing facility with soap and water.</t>
  </si>
  <si>
    <t>Ensure availability and sustainable management of water and sanitation for all. By 2030, improve water quality by reducing pollution, eliminating dumping and minimizing release of hazardous chemicals and materials, halving the proportion of untreated wastewater and substantially increasing recycling and safe reuse globally. Proportion of domestic and industrial wastewater flows safely treated. Proportion of bodies of water with good ambient water quality.</t>
  </si>
  <si>
    <t>Ensure availability and sustainable management of water and sanitation for all. By 2030, substantially increase water-use efficiency across all sectors and ensure sustainable withdrawals and supply of freshwater to address water scarcity and substantially reduce the number of people suffering from water scarcity. Change in water-use efficiency over time. Level of water stress: freshwater withdrawal as a proportion of available freshwater resources.</t>
  </si>
  <si>
    <t>Ensure availability and sustainable management of water and sanitation for all. By 2030, implement integrated water resources management at all levels, including through transboundary cooperation as appropriate. Degree of integrated water resources management. Proportion of transboundary basin area with an operational arrangement for water cooperation.</t>
  </si>
  <si>
    <t>Ensure availability and sustainable management of water and sanitation for all. By 2020, protect and restore water-related ecosystems, including mountains, forests, wetlands, rivers, aquifers and lakes. Change in the extent of water-related ecosystems over time.</t>
  </si>
  <si>
    <t>Ensure availability and sustainable management of water and sanitation for all. By 2030, expand international cooperation and capacity-building support to developing countries in water- and sanitation-related activities and programmes, including water harvesting, desalination, water efficiency, wastewater treatment, recycling and reuse technologies. Amount of water- and sanitation-related official development assistance that is part of a government-coordinated spending plan.</t>
  </si>
  <si>
    <t>Ensure availability and sustainable management of water and sanitation for all. Support and strengthen the participation of local communities in improving water and sanitation management. Proportion of local administrative units with established and operational policies and procedures for participation of local communities in water and sanitation management.</t>
  </si>
  <si>
    <t>Ensure access to affordable, reliable, sustainable and modern energy for all. By 2030, ensure universal access to affordable, reliable and modern energy services. Proportion of population with access to electricity. Proportion of population with primary reliance on clean fuels and technology.</t>
  </si>
  <si>
    <t>Ensure access to affordable, reliable, sustainable and modern energy for all. By 2030, increase substantially the share of renewable energy in the global energy mix. Renewable energy share in the total final energy consumption.</t>
  </si>
  <si>
    <t>Ensure access to affordable, reliable, sustainable and modern energy for all. By 2030, double the global rate of improvement in energy efficiency. Energy intensity measured in terms of primary energy and GDP.</t>
  </si>
  <si>
    <t>Ensure access to affordable, reliable, sustainable and modern energy for all. By 2030, enhance international cooperation to facilitate access to clean energy research and technology, including renewable energy, energy efficiency and advanced and cleaner fossil-fuel technology, and promote investment in energy infrastructure and clean energy technology. International financial flows to developing countries in support of clean energy research and development and renewable energy production, including in hybrid systems.</t>
  </si>
  <si>
    <t>Ensure access to affordable, reliable, sustainable and modern energy for all.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Installed renewable energy-generating capacity in developing countries (in watts per capita).</t>
  </si>
  <si>
    <t>Promote sustained, inclusive and sustainable economic growth, full and productive employment and decent work for all. Sustain per capita economic growth in accordance with national circumstances and, in particular, at least 7 per cent gross domestic product growth per annum in the least developed countries. Annual growth rate of real GDP per capita.</t>
  </si>
  <si>
    <t>Promote sustained, inclusive and sustainable economic growth, full and productive employment and decent work for all. Strengthen the capacity of domestic financial institutions to encourage and expand access to banking, insurance and financial services for all. (a) Number of commercial bank branches per 100,000 adults and (b) number of automated teller machines (ATMs) per 100,000 adults. Proportion of adults (15 years and older) with an account at a bank or other financial institution or with a mobile-money-service provider.</t>
  </si>
  <si>
    <t>Promote sustained, inclusive and sustainable economic growth, full and productive employment and decent work for all. Achieve higher levels of economic productivity through diversification, technological upgrading and innovation, including through a focus on high-value added and labour-intensive sectors. Annual growth rate of real GDP per employed person.</t>
  </si>
  <si>
    <t>Promote sustained, inclusive and sustainable economic growth, full and productive employment and decent work for all. Promote development-oriented policies that support productive activities, decent job creation, entrepreneurship, creativity and innovation, and encourage the formalization and growth of micro-, small- and medium-sized enterprises, including through access to financial services. Proportion of informal employment in total employment, by sector and sex.</t>
  </si>
  <si>
    <t>Promote sustained, inclusive and sustainable economic growth, full and productive employment and decent work for all.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 Material footprint, material footprint per capita, and material footprint per GDP. Domestic material consumption, domestic material consumption per capita, and domestic material consumption per GDP.</t>
  </si>
  <si>
    <t>Promote sustained, inclusive and sustainable economic growth, full and productive employment and decent work for all. By 2030, achieve full and productive employment and decent work for all women and men, including for young people and persons with disabilities, and equal pay for work of equal value. Average hourly earnings of employees, by sex, age, occupation and persons with disabilities. Unemployment rate, by sex, age and persons with disabilities.</t>
  </si>
  <si>
    <t>Promote sustained, inclusive and sustainable economic growth, full and productive employment and decent work for all. By 2020, substantially reduce the proportion of youth not in employment, education or training. Proportion of youth (aged 15–24 years) not in education, employment or training.</t>
  </si>
  <si>
    <t>Promote sustained, inclusive and sustainable economic growth, full and productive employment and decent work for all. Take immediate and effective measures to eradicate forced labour, end modern slavery and human trafficking and secure the prohibition and elimination of the worst forms of child labour, including recruitment and use of child soldiers, and by 2025 end child labour in all its forms . Proportion and number of children aged 5–17 years engaged in child labour, by sex and age.</t>
  </si>
  <si>
    <t>Promote sustained, inclusive and sustainable economic growth, full and productive employment and decent work for all. Protect labour rights and promote safe and secure working environments for all workers, including migrant workers, in particular women migrants, and those in precarious employment. Fatal and non-fatal occupational injuries per 100,000 workers, by sex and migrant status. Level of national compliance with labour rights (freedom of association and collective bargaining) based on International Labour Organization (ILO) textual sources and national legislation, by sex and migrant status.</t>
  </si>
  <si>
    <t>Promote sustained, inclusive and sustainable economic growth, full and productive employment and decent work for all. By 2030, devise and implement policies to promote sustainable tourism that creates jobs and promotes local culture and products. Tourism direct GDP as a proportion of total GDP and in growth rate.</t>
  </si>
  <si>
    <t>Promote sustained, inclusive and sustainable economic growth, full and productive employment and decent work for all. Increase Aid for Trade support for developing countries, in particular least developed countries, including through the Enhanced Integrated Framework for Trade-related Technical Assistance to Least Developed Countries. Aid for Trade commitments and disbursements.</t>
  </si>
  <si>
    <t>Promote sustained, inclusive and sustainable economic growth, full and productive employment and decent work for all. By 2020, develop and operationalize a global strategy for youth employment and implement the Global Jobs Pact of the International Labour Organization. Existence of a developed and operationalized national strategy for youth employment, as a distinct strategy or as part of a national employment strategy.</t>
  </si>
  <si>
    <t>Build resilient infrastructure, promote inclusive and sustainable industrialization and foster innovation. Develop quality, reliable, sustainable and resilient infrastructure, including regional and transborder infrastructure, to support economic development and human well-being, with a focus on affordable and equitable access for all. Proportion of the rural population who live within 2 km of an all-season road. Passenger and freight volumes, by mode of transport.</t>
  </si>
  <si>
    <t>Build resilient infrastructure, promote inclusive and sustainable industrialization and foster innovation. Promote inclusive and sustainable industrialization and, by 2030, significantly raise industry’s share of employment and gross domestic product, in line with national circumstances, and double its share in least developed countries. Manufacturing value added as a proportion of GDP and per capita. Manufacturing employment as a proportion of total employment.</t>
  </si>
  <si>
    <t>Build resilient infrastructure, promote inclusive and sustainable industrialization and foster innovation. Increase the access of small-scale industrial and other enterprises, in particular in developing countries, to financial services, including affordable credit, and their integration into value chains and markets. Proportion of small-scale industries in total industry value added. Proportion of small-scale industries with a loan or line of credit.</t>
  </si>
  <si>
    <t>Build resilient infrastructure, promote inclusive and sustainable industrialization and foster innovation.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 CO2 emission per unit of value added.</t>
  </si>
  <si>
    <t>Build resilient infrastructure, promote inclusive and sustainable industrialization and foster innovation.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 Research and development expenditure as a proportion of GDP. Researchers (in full-time equivalent) per million inhabitants.</t>
  </si>
  <si>
    <t>Build resilient infrastructure, promote inclusive and sustainable industrialization and foster innovation. Facilitate sustainable and resilient infrastructure development in developing countries through enhanced financial, technological and technical support to African countries, least developed countries, landlocked developing countries and small island developing States. Total official international support (official development assistance plus other official flows) to infrastructure.</t>
  </si>
  <si>
    <t>Build resilient infrastructure, promote inclusive and sustainable industrialization and foster innovation. Support domestic technology development, research and innovation in developing countries, including by ensuring a conducive policy environment for, inter alia, industrial diversification and value addition to commodities. Proportion of medium and high-tech industry value added in total value added.</t>
  </si>
  <si>
    <t>Build resilient infrastructure, promote inclusive and sustainable industrialization and foster innovation. Significantly increase access to information and communications technology and strive to provide universal and affordable access to the Internet in least developed countries by 2020. Proportion of population covered by a mobile network, by technology.</t>
  </si>
  <si>
    <t>Simil. score</t>
  </si>
  <si>
    <t>No poverty</t>
  </si>
  <si>
    <t>Zero hunger</t>
  </si>
  <si>
    <t>Good health and well-being</t>
  </si>
  <si>
    <t>Quality education</t>
  </si>
  <si>
    <t>Gender equality</t>
  </si>
  <si>
    <t>Clean water and sanitation</t>
  </si>
  <si>
    <t>Affordable and clean energy</t>
  </si>
  <si>
    <t>Decent work and economic growth</t>
  </si>
  <si>
    <t>Industry, Innovation and Infrastructure</t>
  </si>
  <si>
    <t>Reduced inequality</t>
  </si>
  <si>
    <t>Sustainable cities and communities</t>
  </si>
  <si>
    <t>Responsible consumption and production</t>
  </si>
  <si>
    <t>Climate action</t>
  </si>
  <si>
    <t>Life below water</t>
  </si>
  <si>
    <t>Life on land</t>
  </si>
  <si>
    <t>Peace, justice and strong institutions</t>
  </si>
  <si>
    <t>Partnership for the goals</t>
  </si>
  <si>
    <t>Goal.Target</t>
  </si>
  <si>
    <t>Eradicate extreme poverty</t>
  </si>
  <si>
    <t>Reduce poverty by at least 50%</t>
  </si>
  <si>
    <t>Implement nationally appropriate social protection systems</t>
  </si>
  <si>
    <t>Equal rights to ownership, basic services, technology, and economic resources</t>
  </si>
  <si>
    <t>Build resilience to environmental, economic, and social disasters</t>
  </si>
  <si>
    <t>a</t>
  </si>
  <si>
    <t>Mobilization of resources to end poverty</t>
  </si>
  <si>
    <t>b</t>
  </si>
  <si>
    <t>Establishment of poverty eradication policy frameworks at all levels</t>
  </si>
  <si>
    <t>Universal access to safe and nutritious food</t>
  </si>
  <si>
    <t>End all forms of malnutrition</t>
  </si>
  <si>
    <t>Double the productivity and incomes of small-scale food producers</t>
  </si>
  <si>
    <t>Sustainable food production and resilient agricultural practices</t>
  </si>
  <si>
    <t>Maintain the genetic diversity in food production</t>
  </si>
  <si>
    <t>Invest in rural infrastructure, agricultural research, technology and gene banks</t>
  </si>
  <si>
    <t>Prevent agricultural trade restrictions, market distortions and export subsidies</t>
  </si>
  <si>
    <t>c</t>
  </si>
  <si>
    <t>Ensure stable food commodity markets and timely access to information</t>
  </si>
  <si>
    <t>Reduce maternal mortality</t>
  </si>
  <si>
    <t>End all preventable deaths under five years of age</t>
  </si>
  <si>
    <t>Fight communicable diseases</t>
  </si>
  <si>
    <t>Reduce mortality from non-communicable diseases and promote mental health</t>
  </si>
  <si>
    <t>Prevent and treat substance abuse</t>
  </si>
  <si>
    <t>Reduce road injuries and deaths</t>
  </si>
  <si>
    <t>Universal access to sexual and reproductive care, family planning and education</t>
  </si>
  <si>
    <t>Achieve universal health coverage</t>
  </si>
  <si>
    <t>Reduce illnesses and deaths from hazardous chemicals and pollution</t>
  </si>
  <si>
    <t>Implement the WHO framework convention on tobacco control</t>
  </si>
  <si>
    <t>Support research, development and universal access to affordable vaccines and medicines</t>
  </si>
  <si>
    <t>Increase health financing and support health workforce in developing countries</t>
  </si>
  <si>
    <t>d</t>
  </si>
  <si>
    <t>Improve early warning systems for global health risks</t>
  </si>
  <si>
    <t>Free primary and secondary education</t>
  </si>
  <si>
    <t>Equal access to quality pre-primary education</t>
  </si>
  <si>
    <t>Equal access to affordable technical, vocational and higher education</t>
  </si>
  <si>
    <t>Increase the number of people with relevant skills for financial success</t>
  </si>
  <si>
    <t>Eliminate all discrimination in education</t>
  </si>
  <si>
    <t>Universal literacy and numeracy</t>
  </si>
  <si>
    <t>Education for sustainable development and global citizenship</t>
  </si>
  <si>
    <t>Build and upgrade inclusive and safe schools</t>
  </si>
  <si>
    <t>Expand higher education scholarships for developing countries</t>
  </si>
  <si>
    <t>Increase the supply of qualified teachers in developing countries</t>
  </si>
  <si>
    <t>End discrimination against women and girls</t>
  </si>
  <si>
    <t>End all violence against and exploitation of women and girls</t>
  </si>
  <si>
    <t>Eliminate forced marriages and genital mutilation</t>
  </si>
  <si>
    <t>Value unpaid care and promote shared domestic responsibilities</t>
  </si>
  <si>
    <t>Ensure full participation in leadership and decision-making</t>
  </si>
  <si>
    <t>Universal access to reproductive rights and health</t>
  </si>
  <si>
    <t>Equal rights to economic resources, property ownership and financial services</t>
  </si>
  <si>
    <t>Promote empowerment of women through technology</t>
  </si>
  <si>
    <t>Adopt and strengthen policies and enforceable legislation for gender equality</t>
  </si>
  <si>
    <t>Safe and affordable drinking water</t>
  </si>
  <si>
    <t>End open defecation and provide access to sanitation and hygiene</t>
  </si>
  <si>
    <t>Improve water quality, wastewater treatment and safe reuse</t>
  </si>
  <si>
    <t>Increase water-use efficiency and ensure freshwater supplies</t>
  </si>
  <si>
    <t>Implement IWRM</t>
  </si>
  <si>
    <t>Protect and restore water-related ecosystems</t>
  </si>
  <si>
    <t>Expand water and sanitation support to developing countries</t>
  </si>
  <si>
    <t>Support local engagement in water and sanitation management</t>
  </si>
  <si>
    <t>Universal access to modern energy</t>
  </si>
  <si>
    <t>Increase global percentage of renewable energy</t>
  </si>
  <si>
    <t>Double the improvement in energy efficiency</t>
  </si>
  <si>
    <t>Promote access to research, technology and investments in clean energy</t>
  </si>
  <si>
    <t>Expand and upgrade energy services for developing countries</t>
  </si>
  <si>
    <t>Sustainable economic growth</t>
  </si>
  <si>
    <t>Diversify, innovate and upgrade for economic productivity</t>
  </si>
  <si>
    <t>Promote policies to support job creation and growing enterprises</t>
  </si>
  <si>
    <t>Improve resource efficiency in consumption and production.</t>
  </si>
  <si>
    <t>Full employment and decent work with equal pay</t>
  </si>
  <si>
    <t>Promote youth employment, education and training</t>
  </si>
  <si>
    <t>End modern slavery, trafficking, and child labour</t>
  </si>
  <si>
    <t>Protect labour rights and promote safe working environments</t>
  </si>
  <si>
    <t>Promote beneficial and sustainable tourism</t>
  </si>
  <si>
    <t>Universal access to banking, insurance and financial services</t>
  </si>
  <si>
    <t>Increase aid for trade support</t>
  </si>
  <si>
    <t>Develop a global youth employment strategy</t>
  </si>
  <si>
    <t>Develop sustainable, resilient and inclusive infrastructures</t>
  </si>
  <si>
    <t>Promote inclusive and sustainable industrialization</t>
  </si>
  <si>
    <t>Increase access to financial services and markets</t>
  </si>
  <si>
    <t>Upgrade all industries and infrastructures for sustainability</t>
  </si>
  <si>
    <t>Enhance research and upgrade industrial technologies</t>
  </si>
  <si>
    <t>Facilitate sustainable infrastructure development for developing countries</t>
  </si>
  <si>
    <t>Support domestic technology development and industrial diversification</t>
  </si>
  <si>
    <t>Universal access to information and communications technology</t>
  </si>
  <si>
    <t>Reduce income inequalities</t>
  </si>
  <si>
    <t>Promote universal social, economic and political inclusion</t>
  </si>
  <si>
    <t>Ensure equal opportunities and end discrimination</t>
  </si>
  <si>
    <t>Adopt fiscal and social policies that promotes equality</t>
  </si>
  <si>
    <t>Improved regulation of global financial markets and institutions</t>
  </si>
  <si>
    <t>Enhanced representation for developing countries in financial institutions</t>
  </si>
  <si>
    <t>Responsible and well-managed migration policies</t>
  </si>
  <si>
    <t>Special and differential treatment for developing countries</t>
  </si>
  <si>
    <t>Encourage development assistance and investment in least developed countries</t>
  </si>
  <si>
    <t>Reduce transaction costs for migrant remittances</t>
  </si>
  <si>
    <t>Safe and affordable housing</t>
  </si>
  <si>
    <t>Affordable and sustainable transport systems</t>
  </si>
  <si>
    <t>Inclusive and sustainable urbanization</t>
  </si>
  <si>
    <t>"Protect the world's cultural and natural heritage"</t>
  </si>
  <si>
    <t>"Reduce the adverse effects of natural disasters"</t>
  </si>
  <si>
    <t>"Reduce the environmental impacts of cities"</t>
  </si>
  <si>
    <t>"Provide access to safe and inclusive green and public spaces"</t>
  </si>
  <si>
    <t>"Strong national and regional development planning"</t>
  </si>
  <si>
    <t>"Implement policies for inclusion, resource efficiency and disaster risk reduction"</t>
  </si>
  <si>
    <t>Support least developed countries in sustainable and resilient building</t>
  </si>
  <si>
    <t>Implement the 10-year sustainable consumption and production framework</t>
  </si>
  <si>
    <t>Sustainable management and use of natural resources</t>
  </si>
  <si>
    <t>Halve global per capita food waste</t>
  </si>
  <si>
    <t>Responsible management of chemicals and waste</t>
  </si>
  <si>
    <t>Substantially reduce waste generation</t>
  </si>
  <si>
    <t>Encourage companies to adopt sustainable practices and sustainability reporting</t>
  </si>
  <si>
    <t>Promote sustainable public procurement practices</t>
  </si>
  <si>
    <t>Promote universal understanding of sustainable lifestyles</t>
  </si>
  <si>
    <t>Support developing countries' scientific and technological capacity for sustainable consumption and production</t>
  </si>
  <si>
    <t>Develop and implement tools to monitor sustainable tourism</t>
  </si>
  <si>
    <t>Remove market distortions that encourage wasteful consumption</t>
  </si>
  <si>
    <t>Strengthen resilience and adaptive capacity to climate-related disasters</t>
  </si>
  <si>
    <t>Integrate climate change measures into policy and planning</t>
  </si>
  <si>
    <t>Build knowledge and capacity to meet climate change</t>
  </si>
  <si>
    <t>Implement the UN Framework Convention on Climate Change</t>
  </si>
  <si>
    <t>Promote mechanisms to raise capacity for planning and management</t>
  </si>
  <si>
    <t>Reduce marine pollution</t>
  </si>
  <si>
    <t>Protect and restore ecosystems</t>
  </si>
  <si>
    <t>Reduce ocean acidification</t>
  </si>
  <si>
    <t>Sustainable fishing</t>
  </si>
  <si>
    <t>Conserve coastal and marine areas</t>
  </si>
  <si>
    <t>End subsidies contributing to overfishing</t>
  </si>
  <si>
    <t>Increase the economic benefits from sustainable use of marine resources</t>
  </si>
  <si>
    <t>Increase scientific knowledge, research and technology for ocean health</t>
  </si>
  <si>
    <t>Support small scale fishers</t>
  </si>
  <si>
    <t>Implement and enforce international sea law</t>
  </si>
  <si>
    <t>Conserve and restore terrestrial and freshwater ecosystems</t>
  </si>
  <si>
    <t>End deforestation and restore degraded forests</t>
  </si>
  <si>
    <t>End desertification and restore degraded land</t>
  </si>
  <si>
    <t>Ensure conservation of mountain ecosystems</t>
  </si>
  <si>
    <t>Protect biodiversity and natural habitats</t>
  </si>
  <si>
    <t>Protect access to genetic resources and fair sharing of the benefits</t>
  </si>
  <si>
    <t>Eliminate poaching and trafficking of protected species</t>
  </si>
  <si>
    <t>Prevent invasive alien species on land and in water ecosystems</t>
  </si>
  <si>
    <t>Integrate ecosystem and biodiversity in governmental planning</t>
  </si>
  <si>
    <t>Increase financial resources to conserve and sustainably use ecosystem and biodiversity</t>
  </si>
  <si>
    <t>Finance and incentivize sustainable forest management</t>
  </si>
  <si>
    <t>Combat global poaching and trafficking</t>
  </si>
  <si>
    <t>Reduce violence everywhere</t>
  </si>
  <si>
    <t>Protect children from abuse, exploitation, trafficking and violence</t>
  </si>
  <si>
    <t>Promote the rule of law and ensure equal access to justice</t>
  </si>
  <si>
    <t>Combat organized crime and illicit financial and arms flows</t>
  </si>
  <si>
    <t>Substantially reduce corruption and bribery</t>
  </si>
  <si>
    <t>Develop effective, accountable and transparent institutions</t>
  </si>
  <si>
    <t>Ensure responsive, inclusive and representative decision-making</t>
  </si>
  <si>
    <t>Strengthen the participation in global governance</t>
  </si>
  <si>
    <t>Provide universal legal identity</t>
  </si>
  <si>
    <t>Ensure public access to information and protect fundamental freedoms</t>
  </si>
  <si>
    <t>Strengthen national institutions to prevent violence and combat crime and terrorism</t>
  </si>
  <si>
    <t>Promote and enforce non-discriminatory laws and policies</t>
  </si>
  <si>
    <t>Mobilize resources to improve domestic revenue collection</t>
  </si>
  <si>
    <t>Implement all development assistance commitments</t>
  </si>
  <si>
    <t>Mobilize financial resources for developing countries</t>
  </si>
  <si>
    <t>Assist developing countries in attaining debt sustainability</t>
  </si>
  <si>
    <t>Invest in least-developed countries</t>
  </si>
  <si>
    <t>Knowledge sharing and cooperation for access to science, technology and innovation</t>
  </si>
  <si>
    <t>Promote sustainable technologies to developing countries</t>
  </si>
  <si>
    <t>Strengthen the science, technology and innovation capacity for least-developed countries</t>
  </si>
  <si>
    <t>Enhanced SDG capacity in developing countries</t>
  </si>
  <si>
    <t>Promote a universal trading system under the WTO</t>
  </si>
  <si>
    <t>Increase the exports of developing countries</t>
  </si>
  <si>
    <t>Remove trade barriers for least-developed countries</t>
  </si>
  <si>
    <t>Enhance global macroeconomic stability</t>
  </si>
  <si>
    <t>Enhance policy coherence for sustainable development</t>
  </si>
  <si>
    <t>Respect national leadership to implement policies for the sustainable development goals</t>
  </si>
  <si>
    <t>Enhance the global partnership for sustainable development</t>
  </si>
  <si>
    <t>Encourage effective partnerships</t>
  </si>
  <si>
    <t>Enhance availability of reliable data</t>
  </si>
  <si>
    <t>Further develop measurements of progress</t>
  </si>
  <si>
    <t>ref_file</t>
  </si>
  <si>
    <t>Number</t>
  </si>
  <si>
    <t>Goal Number</t>
  </si>
  <si>
    <t>Target Number</t>
  </si>
  <si>
    <t>Reference Text</t>
  </si>
  <si>
    <t>Fragment index</t>
  </si>
  <si>
    <t>Document Index</t>
  </si>
  <si>
    <t>Document Text</t>
  </si>
  <si>
    <t>&lt;Company&gt;</t>
  </si>
  <si>
    <t>Document fragment</t>
  </si>
  <si>
    <t>Goal.Target (e.g. 1-3):</t>
  </si>
  <si>
    <t>&lt;---      PLEASE FILTER YOUR DESIRED GOAL-TARGET</t>
  </si>
  <si>
    <t>Sustainable Development Goals (de)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</si>
</sst>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 #,##0.00000_-;\-* #,##0.00000_-;_-* &quot;-&quot;??_-;_-@_-"/>
    <numFmt numFmtId="165" formatCode="0.000"/>
  </numFmts>
  <fonts count="25">
    <font>
      <sz val="11"/>
      <color theme="1"/>
      <name val="Calibri"/>
      <family val="2"/>
      <scheme val="minor"/>
    </font>
    <font>
      <sz val="12"/>
      <color theme="1"/>
      <name val="Calibri"/>
      <family val="2"/>
      <scheme val="minor"/>
    </font>
    <font>
      <b/>
      <sz val="22"/>
      <color theme="1"/>
      <name val="IBM Plex Sans"/>
      <family val="2"/>
    </font>
    <font>
      <sz val="8"/>
      <name val="Calibri"/>
      <family val="2"/>
      <scheme val="minor"/>
    </font>
    <font>
      <sz val="11"/>
      <color theme="1"/>
      <name val="IBM Plex Sans"/>
      <family val="2"/>
    </font>
    <font>
      <b/>
      <sz val="11"/>
      <name val="IBM Plex Sans"/>
      <family val="2"/>
    </font>
    <font>
      <sz val="16"/>
      <color theme="1"/>
      <name val="IBM Plex Sans"/>
      <family val="2"/>
    </font>
    <font>
      <b/>
      <sz val="11"/>
      <color theme="1"/>
      <name val="Calibri"/>
      <family val="2"/>
      <scheme val="minor"/>
    </font>
    <font>
      <u/>
      <sz val="11"/>
      <color theme="10"/>
      <name val="Calibri"/>
      <family val="2"/>
      <scheme val="minor"/>
    </font>
    <font>
      <sz val="11"/>
      <color theme="8" tint="-0.249977111117893"/>
      <name val="Arial"/>
      <family val="2"/>
    </font>
    <font>
      <sz val="10"/>
      <color theme="8" tint="-0.249977111117893"/>
      <name val="Arial"/>
      <family val="2"/>
    </font>
    <font>
      <b/>
      <sz val="16"/>
      <color theme="1"/>
      <name val="IBM Plex Sans"/>
      <family val="2"/>
    </font>
    <font>
      <sz val="13"/>
      <color rgb="FF333333"/>
      <name val="Verdana"/>
      <family val="2"/>
    </font>
    <font>
      <sz val="13"/>
      <color theme="1"/>
      <name val="Inherit"/>
    </font>
    <font>
      <sz val="11"/>
      <color theme="1"/>
      <name val="Calibri"/>
      <family val="2"/>
      <scheme val="minor"/>
    </font>
    <font>
      <sz val="12"/>
      <color rgb="FF000000"/>
      <name val="Arial"/>
      <family val="2"/>
    </font>
    <font>
      <b/>
      <sz val="11"/>
      <color theme="1"/>
      <name val="IBM Plex Sans"/>
      <family val="2"/>
    </font>
    <font>
      <sz val="11"/>
      <color rgb="FF000000"/>
      <name val="Arial"/>
      <family val="2"/>
    </font>
    <font>
      <b/>
      <sz val="11"/>
      <color theme="8" tint="-0.249977111117893"/>
      <name val="IBM Plex Sans"/>
      <family val="2"/>
    </font>
    <font>
      <i/>
      <sz val="11"/>
      <color theme="0"/>
      <name val="IBM Plex Sans"/>
      <family val="2"/>
    </font>
    <font>
      <sz val="11"/>
      <name val="IBM Plex Sans"/>
      <family val="2"/>
    </font>
    <font>
      <sz val="11"/>
      <color theme="0"/>
      <name val="IBM Plex Sans"/>
      <family val="2"/>
    </font>
    <font>
      <b/>
      <sz val="12"/>
      <color theme="1"/>
      <name val="IBM Plex Sans"/>
      <family val="2"/>
    </font>
    <font>
      <sz val="20"/>
      <color theme="1"/>
      <name val="IBM Plex Sans"/>
      <family val="2"/>
    </font>
    <font>
      <b/>
      <sz val="11"/>
      <color theme="0"/>
      <name val="IBM Plex Sans"/>
      <family val="2"/>
    </font>
  </fonts>
  <fills count="7">
    <fill>
      <patternFill patternType="none"/>
    </fill>
    <fill>
      <patternFill patternType="gray125"/>
    </fill>
    <fill>
      <patternFill patternType="solid">
        <fgColor theme="6" tint="0.79998168889431442"/>
        <bgColor theme="6" tint="0.79998168889431442"/>
      </patternFill>
    </fill>
    <fill>
      <patternFill patternType="solid">
        <fgColor rgb="FFEFE4DD"/>
        <bgColor indexed="64"/>
      </patternFill>
    </fill>
    <fill>
      <patternFill patternType="solid">
        <fgColor rgb="FFD6C0C2"/>
        <bgColor indexed="64"/>
      </patternFill>
    </fill>
    <fill>
      <patternFill patternType="solid">
        <fgColor rgb="FF9CDBD9"/>
        <bgColor indexed="64"/>
      </patternFill>
    </fill>
    <fill>
      <patternFill patternType="solid">
        <fgColor theme="8" tint="0.79998168889431442"/>
        <bgColor indexed="64"/>
      </patternFill>
    </fill>
  </fills>
  <borders count="12">
    <border>
      <left/>
      <right/>
      <top/>
      <bottom/>
      <diagonal/>
    </border>
    <border>
      <left/>
      <right/>
      <top/>
      <bottom style="thin">
        <color indexed="64"/>
      </bottom>
      <diagonal/>
    </border>
    <border>
      <left style="medium">
        <color theme="0" tint="-0.24994659260841701"/>
      </left>
      <right/>
      <top style="medium">
        <color theme="0" tint="-0.24994659260841701"/>
      </top>
      <bottom style="medium">
        <color theme="0" tint="-0.24994659260841701"/>
      </bottom>
      <diagonal/>
    </border>
    <border>
      <left/>
      <right/>
      <top style="medium">
        <color theme="0" tint="-0.24994659260841701"/>
      </top>
      <bottom style="medium">
        <color theme="0" tint="-0.24994659260841701"/>
      </bottom>
      <diagonal/>
    </border>
    <border>
      <left style="medium">
        <color theme="0" tint="-0.24994659260841701"/>
      </left>
      <right/>
      <top/>
      <bottom/>
      <diagonal/>
    </border>
    <border>
      <left style="medium">
        <color theme="0" tint="-0.24994659260841701"/>
      </left>
      <right style="medium">
        <color theme="0" tint="-0.24994659260841701"/>
      </right>
      <top style="medium">
        <color theme="0" tint="-0.24994659260841701"/>
      </top>
      <bottom style="medium">
        <color theme="0" tint="-0.24994659260841701"/>
      </bottom>
      <diagonal/>
    </border>
    <border>
      <left style="medium">
        <color theme="0" tint="-0.24994659260841701"/>
      </left>
      <right style="medium">
        <color theme="0" tint="-0.24994659260841701"/>
      </right>
      <top style="medium">
        <color theme="0" tint="-0.24994659260841701"/>
      </top>
      <bottom/>
      <diagonal/>
    </border>
    <border>
      <left/>
      <right/>
      <top style="medium">
        <color theme="0" tint="-0.24994659260841701"/>
      </top>
      <bottom/>
      <diagonal/>
    </border>
    <border>
      <left style="medium">
        <color theme="0" tint="-0.24994659260841701"/>
      </left>
      <right/>
      <top style="medium">
        <color theme="0" tint="-0.24994659260841701"/>
      </top>
      <bottom/>
      <diagonal/>
    </border>
    <border>
      <left style="thin">
        <color indexed="64"/>
      </left>
      <right style="thin">
        <color indexed="64"/>
      </right>
      <top style="thin">
        <color indexed="64"/>
      </top>
      <bottom style="thin">
        <color indexed="64"/>
      </bottom>
      <diagonal/>
    </border>
    <border>
      <left style="thick">
        <color rgb="FFFF0000"/>
      </left>
      <right/>
      <top style="thick">
        <color rgb="FFFF0000"/>
      </top>
      <bottom style="thick">
        <color rgb="FFFF0000"/>
      </bottom>
      <diagonal/>
    </border>
    <border>
      <left/>
      <right style="thick">
        <color rgb="FFFF0000"/>
      </right>
      <top style="thick">
        <color rgb="FFFF0000"/>
      </top>
      <bottom style="thick">
        <color rgb="FFFF0000"/>
      </bottom>
      <diagonal/>
    </border>
  </borders>
  <cellStyleXfs count="3">
    <xf numFmtId="0" fontId="0" fillId="0" borderId="0"/>
    <xf numFmtId="0" fontId="8" fillId="0" borderId="0" applyNumberFormat="0" applyFill="0" applyBorder="0" applyAlignment="0" applyProtection="0"/>
    <xf numFmtId="43" fontId="14" fillId="0" borderId="0" applyFont="0" applyFill="0" applyBorder="0" applyAlignment="0" applyProtection="0"/>
  </cellStyleXfs>
  <cellXfs count="74">
    <xf numFmtId="0" fontId="0" fillId="0" borderId="0" xfId="0"/>
    <xf numFmtId="0" fontId="4" fillId="0" borderId="0" xfId="0" applyFont="1"/>
    <xf numFmtId="0" fontId="4" fillId="0" borderId="1" xfId="0" applyFont="1" applyBorder="1" applyAlignment="1">
      <alignment horizontal="left"/>
    </xf>
    <xf numFmtId="0" fontId="4" fillId="0" borderId="1" xfId="0" applyFont="1" applyBorder="1"/>
    <xf numFmtId="0" fontId="4" fillId="0" borderId="0" xfId="0" applyFont="1" applyAlignment="1">
      <alignment vertical="center"/>
    </xf>
    <xf numFmtId="0" fontId="4" fillId="0" borderId="0" xfId="0" applyFont="1" applyAlignment="1">
      <alignment wrapText="1"/>
    </xf>
    <xf numFmtId="0" fontId="6" fillId="0" borderId="1" xfId="0" applyFont="1" applyBorder="1" applyAlignment="1">
      <alignment horizontal="left"/>
    </xf>
    <xf numFmtId="0" fontId="6" fillId="0" borderId="0" xfId="0" applyFont="1" applyAlignment="1">
      <alignment vertical="center"/>
    </xf>
    <xf numFmtId="0" fontId="5" fillId="3" borderId="5" xfId="0" applyFont="1" applyFill="1" applyBorder="1" applyAlignment="1">
      <alignment horizontal="left" vertical="center"/>
    </xf>
    <xf numFmtId="0" fontId="4" fillId="0" borderId="0" xfId="0" applyFont="1" applyAlignment="1">
      <alignment vertical="center" wrapText="1"/>
    </xf>
    <xf numFmtId="0" fontId="7" fillId="0" borderId="0" xfId="0" applyFont="1"/>
    <xf numFmtId="0" fontId="0" fillId="0" borderId="0" xfId="0" applyAlignment="1">
      <alignment wrapText="1"/>
    </xf>
    <xf numFmtId="0" fontId="5" fillId="3" borderId="0" xfId="0" applyFont="1" applyFill="1" applyAlignment="1">
      <alignment horizontal="left" vertical="center"/>
    </xf>
    <xf numFmtId="0" fontId="9" fillId="0" borderId="0" xfId="0" applyFont="1" applyAlignment="1">
      <alignment horizontal="center" vertical="center" wrapText="1"/>
    </xf>
    <xf numFmtId="0" fontId="10" fillId="0" borderId="0" xfId="0" applyFont="1" applyAlignment="1">
      <alignment horizontal="left" vertical="center" wrapText="1"/>
    </xf>
    <xf numFmtId="0" fontId="5" fillId="3" borderId="4" xfId="0" applyFont="1" applyFill="1" applyBorder="1" applyAlignment="1">
      <alignment horizontal="left" vertical="center"/>
    </xf>
    <xf numFmtId="0" fontId="2" fillId="0" borderId="0" xfId="0" applyFont="1" applyAlignment="1">
      <alignment horizontal="left"/>
    </xf>
    <xf numFmtId="0" fontId="4" fillId="0" borderId="0" xfId="0" applyFont="1" applyAlignment="1">
      <alignment horizontal="center" vertical="center"/>
    </xf>
    <xf numFmtId="0" fontId="5" fillId="4" borderId="0" xfId="0" applyFont="1" applyFill="1" applyAlignment="1">
      <alignment horizontal="center" vertical="center"/>
    </xf>
    <xf numFmtId="0" fontId="2" fillId="0" borderId="0" xfId="0" applyFont="1"/>
    <xf numFmtId="0" fontId="11" fillId="0" borderId="0" xfId="0" applyFont="1" applyAlignment="1">
      <alignment horizontal="center" vertical="center"/>
    </xf>
    <xf numFmtId="0" fontId="12" fillId="0" borderId="0" xfId="0" applyFont="1"/>
    <xf numFmtId="0" fontId="13" fillId="0" borderId="0" xfId="0" applyFont="1"/>
    <xf numFmtId="0" fontId="5" fillId="4" borderId="3" xfId="0" applyFont="1" applyFill="1" applyBorder="1" applyAlignment="1">
      <alignment horizontal="center" vertical="center"/>
    </xf>
    <xf numFmtId="0" fontId="1" fillId="0" borderId="0" xfId="0" applyFont="1"/>
    <xf numFmtId="0" fontId="1" fillId="0" borderId="0" xfId="0" applyFont="1" applyAlignment="1">
      <alignment horizontal="center"/>
    </xf>
    <xf numFmtId="43" fontId="1" fillId="0" borderId="0" xfId="2" applyFont="1"/>
    <xf numFmtId="0" fontId="5" fillId="3" borderId="4" xfId="0" applyFont="1" applyFill="1" applyBorder="1" applyAlignment="1">
      <alignment horizontal="center" vertical="center"/>
    </xf>
    <xf numFmtId="2" fontId="16" fillId="0" borderId="0" xfId="0" applyNumberFormat="1" applyFont="1" applyAlignment="1">
      <alignment horizontal="center" vertical="center"/>
    </xf>
    <xf numFmtId="0" fontId="2" fillId="0" borderId="0" xfId="0" applyFont="1" applyAlignment="1">
      <alignment horizontal="center"/>
    </xf>
    <xf numFmtId="0" fontId="4" fillId="0" borderId="0" xfId="0" applyFont="1" applyAlignment="1">
      <alignment horizontal="center"/>
    </xf>
    <xf numFmtId="0" fontId="4" fillId="0" borderId="0" xfId="0" applyFont="1" applyAlignment="1">
      <alignment horizontal="center" vertical="top"/>
    </xf>
    <xf numFmtId="0" fontId="4" fillId="0" borderId="0" xfId="0" applyFont="1" applyAlignment="1">
      <alignment horizontal="left"/>
    </xf>
    <xf numFmtId="0" fontId="4" fillId="0" borderId="1" xfId="0" applyFont="1" applyBorder="1" applyAlignment="1">
      <alignment horizontal="center"/>
    </xf>
    <xf numFmtId="0" fontId="7" fillId="0" borderId="0" xfId="0" applyFont="1" applyAlignment="1">
      <alignment vertical="top"/>
    </xf>
    <xf numFmtId="0" fontId="7" fillId="0" borderId="0" xfId="0" applyFont="1" applyAlignment="1">
      <alignment horizontal="center" vertical="top"/>
    </xf>
    <xf numFmtId="0" fontId="7" fillId="0" borderId="0" xfId="0" applyFont="1" applyAlignment="1">
      <alignment vertical="top" wrapText="1"/>
    </xf>
    <xf numFmtId="0" fontId="0" fillId="0" borderId="0" xfId="0" applyAlignment="1">
      <alignment vertical="top"/>
    </xf>
    <xf numFmtId="0" fontId="0" fillId="0" borderId="0" xfId="0" applyAlignment="1">
      <alignment horizontal="center" vertical="top"/>
    </xf>
    <xf numFmtId="0" fontId="17" fillId="0" borderId="0" xfId="0" applyFont="1" applyAlignment="1">
      <alignment vertical="top"/>
    </xf>
    <xf numFmtId="0" fontId="0" fillId="0" borderId="0" xfId="0" applyAlignment="1">
      <alignment vertical="top" wrapText="1"/>
    </xf>
    <xf numFmtId="43" fontId="0" fillId="0" borderId="0" xfId="2" applyFont="1" applyAlignment="1">
      <alignment vertical="top"/>
    </xf>
    <xf numFmtId="0" fontId="4" fillId="0" borderId="0" xfId="0" applyFont="1" applyAlignment="1">
      <alignment horizontal="center" vertical="top" wrapText="1"/>
    </xf>
    <xf numFmtId="0" fontId="4" fillId="0" borderId="9" xfId="0" applyFont="1" applyBorder="1" applyAlignment="1">
      <alignment horizontal="center" vertical="center" wrapText="1"/>
    </xf>
    <xf numFmtId="2" fontId="16" fillId="2" borderId="9" xfId="0" applyNumberFormat="1" applyFont="1" applyFill="1" applyBorder="1" applyAlignment="1">
      <alignment horizontal="center" vertical="center"/>
    </xf>
    <xf numFmtId="0" fontId="19" fillId="0" borderId="0" xfId="0" applyFont="1" applyAlignment="1">
      <alignment vertical="center" wrapText="1"/>
    </xf>
    <xf numFmtId="0" fontId="20" fillId="0" borderId="0" xfId="0" applyFont="1" applyAlignment="1">
      <alignment horizontal="center"/>
    </xf>
    <xf numFmtId="0" fontId="21" fillId="0" borderId="0" xfId="0" applyFont="1" applyAlignment="1">
      <alignment vertical="center" wrapText="1"/>
    </xf>
    <xf numFmtId="0" fontId="21" fillId="0" borderId="0" xfId="0" applyFont="1" applyAlignment="1">
      <alignment horizontal="center"/>
    </xf>
    <xf numFmtId="0" fontId="18" fillId="0" borderId="0" xfId="0" applyFont="1" applyAlignment="1">
      <alignment horizontal="center" wrapText="1"/>
    </xf>
    <xf numFmtId="0" fontId="4" fillId="5" borderId="10" xfId="0" applyFont="1" applyFill="1" applyBorder="1" applyAlignment="1">
      <alignment vertical="center" wrapText="1"/>
    </xf>
    <xf numFmtId="0" fontId="22" fillId="6" borderId="11" xfId="0" applyFont="1" applyFill="1" applyBorder="1" applyAlignment="1">
      <alignment horizontal="center" vertical="center" wrapText="1"/>
    </xf>
    <xf numFmtId="0" fontId="21" fillId="0" borderId="0" xfId="0" applyFont="1"/>
    <xf numFmtId="0" fontId="20" fillId="0" borderId="0" xfId="0" applyFont="1"/>
    <xf numFmtId="0" fontId="20" fillId="0" borderId="0" xfId="0" applyFont="1" applyAlignment="1">
      <alignment vertical="center" wrapText="1"/>
    </xf>
    <xf numFmtId="0" fontId="5" fillId="3" borderId="6" xfId="0" applyFont="1" applyFill="1" applyBorder="1" applyAlignment="1">
      <alignment horizontal="center" vertical="center"/>
    </xf>
    <xf numFmtId="0" fontId="4" fillId="0" borderId="0" xfId="0" applyFont="1" applyAlignment="1">
      <alignment horizontal="center" wrapText="1"/>
    </xf>
    <xf numFmtId="0" fontId="24" fillId="0" borderId="0" xfId="0" applyFont="1" applyAlignment="1">
      <alignment horizontal="center" vertical="center" wrapText="1"/>
    </xf>
    <xf numFmtId="0" fontId="21" fillId="0" borderId="0" xfId="0" applyFont="1" applyAlignment="1">
      <alignment horizontal="center" vertical="center" wrapText="1"/>
    </xf>
    <xf numFmtId="0" fontId="21" fillId="0" borderId="0" xfId="0" applyFont="1" applyAlignment="1">
      <alignment horizontal="center" wrapText="1"/>
    </xf>
    <xf numFmtId="0" fontId="7" fillId="0" borderId="8" xfId="0" applyFont="1" applyBorder="1" applyAlignment="1">
      <alignment wrapText="1"/>
    </xf>
    <xf numFmtId="0" fontId="7" fillId="0" borderId="7" xfId="0" applyFont="1" applyBorder="1" applyAlignment="1">
      <alignment wrapText="1"/>
    </xf>
    <xf numFmtId="0" fontId="1" fillId="0" borderId="0" xfId="0" applyFont="1" applyAlignment="1">
      <alignment horizontal="center" wrapText="1"/>
    </xf>
    <xf numFmtId="0" fontId="15" fillId="0" borderId="0" xfId="0" applyFont="1" applyAlignment="1">
      <alignment wrapText="1"/>
    </xf>
    <xf numFmtId="164" fontId="1" fillId="0" borderId="0" xfId="2" applyNumberFormat="1" applyFont="1" applyAlignment="1">
      <alignment wrapText="1"/>
    </xf>
    <xf numFmtId="165" fontId="16" fillId="0" borderId="0" xfId="0" applyNumberFormat="1" applyFont="1" applyAlignment="1">
      <alignment horizontal="center" vertical="center" wrapText="1"/>
    </xf>
    <xf numFmtId="0" fontId="4" fillId="0" borderId="9" xfId="0" applyFont="1" applyBorder="1" applyAlignment="1">
      <alignment horizontal="left" vertical="top" wrapText="1"/>
    </xf>
    <xf numFmtId="0" fontId="10" fillId="0" borderId="0" xfId="0" applyFont="1" applyAlignment="1">
      <alignment horizontal="left" vertical="top" wrapText="1"/>
    </xf>
    <xf numFmtId="0" fontId="2" fillId="0" borderId="0" xfId="0" applyFont="1" applyAlignment="1">
      <alignment horizont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23" fillId="0" borderId="0" xfId="0" applyFont="1" applyAlignment="1">
      <alignment horizontal="center" vertical="center" textRotation="90"/>
    </xf>
    <xf numFmtId="0" fontId="20" fillId="4" borderId="7" xfId="0" applyFont="1" applyFill="1" applyBorder="1" applyAlignment="1">
      <alignment horizontal="center" vertical="center" wrapText="1"/>
    </xf>
    <xf numFmtId="0" fontId="20" fillId="4" borderId="0" xfId="0" applyFont="1" applyFill="1" applyAlignment="1">
      <alignment horizontal="center" vertical="center" wrapText="1"/>
    </xf>
  </cellXfs>
  <cellStyles count="3">
    <cellStyle name="Hyperlink" xfId="1" xr:uid="{00000000-000B-0000-0000-000008000000}"/>
    <cellStyle name="Komma" xfId="2" builtinId="3"/>
    <cellStyle name="Standard" xfId="0" builtinId="0"/>
  </cellStyles>
  <dxfs count="34">
    <dxf>
      <font>
        <b val="0"/>
        <i val="0"/>
        <strike val="0"/>
        <condense val="0"/>
        <extend val="0"/>
        <outline val="0"/>
        <shadow val="0"/>
        <u val="none"/>
        <vertAlign val="baseline"/>
        <sz val="11"/>
        <color theme="1"/>
        <name val="Calibri"/>
        <family val="2"/>
        <scheme val="minor"/>
      </font>
      <numFmt numFmtId="35" formatCode="_-* #,##0.00_-;\-* #,##0.00_-;_-* &quot;-&quot;??_-;_-@_-"/>
      <alignment vertical="top" textRotation="0" indent="0" justifyLastLine="0" shrinkToFit="0" readingOrder="0"/>
    </dxf>
    <dxf>
      <font>
        <b val="0"/>
        <i val="0"/>
        <strike val="0"/>
        <condense val="0"/>
        <extend val="0"/>
        <outline val="0"/>
        <shadow val="0"/>
        <u val="none"/>
        <vertAlign val="baseline"/>
        <sz val="11"/>
        <color theme="1"/>
        <name val="Calibri"/>
        <family val="2"/>
        <scheme val="minor"/>
      </font>
      <alignment vertical="top"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1"/>
        <color rgb="FF000000"/>
        <name val="Arial"/>
        <family val="2"/>
        <scheme val="none"/>
      </font>
      <alignment vertical="top" textRotation="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dxf>
    <dxf>
      <font>
        <strike val="0"/>
        <outline val="0"/>
        <shadow val="0"/>
        <u val="none"/>
        <vertAlign val="baseline"/>
        <sz val="11"/>
      </font>
      <alignment vertical="top" textRotation="0" indent="0" justifyLastLine="0" shrinkToFit="0" readingOrder="0"/>
    </dxf>
    <dxf>
      <font>
        <strike val="0"/>
        <outline val="0"/>
        <shadow val="0"/>
        <u val="none"/>
        <vertAlign val="baseline"/>
        <sz val="11"/>
      </font>
      <alignment vertical="top" textRotation="0" indent="0" justifyLastLine="0" shrinkToFit="0" readingOrder="0"/>
    </dxf>
    <dxf>
      <font>
        <b val="0"/>
        <i val="0"/>
        <strike val="0"/>
        <condense val="0"/>
        <extend val="0"/>
        <outline val="0"/>
        <shadow val="0"/>
        <u val="none"/>
        <vertAlign val="baseline"/>
        <sz val="12"/>
        <color theme="1"/>
        <name val="Calibri"/>
        <family val="2"/>
        <scheme val="minor"/>
      </font>
      <numFmt numFmtId="164" formatCode="_-* #,##0.00000_-;\-* #,##0.00000_-;_-* &quot;-&quot;??_-;_-@_-"/>
      <alignment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1" indent="0" justifyLastLine="0" shrinkToFit="0" readingOrder="0"/>
    </dxf>
    <dxf>
      <alignment vertical="bottom" textRotation="0" wrapText="1" indent="0" justifyLastLine="0" shrinkToFit="0" readingOrder="0"/>
    </dxf>
    <dxf>
      <font>
        <b val="0"/>
        <i val="0"/>
        <strike val="0"/>
        <condense val="0"/>
        <extend val="0"/>
        <outline val="0"/>
        <shadow val="0"/>
        <u val="none"/>
        <vertAlign val="baseline"/>
        <sz val="11"/>
        <color theme="8" tint="-0.249977111117893"/>
        <name val="Arial"/>
        <family val="2"/>
        <scheme val="none"/>
      </font>
      <numFmt numFmtId="165" formatCode="0.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8" tint="-0.249977111117893"/>
        <name val="Arial"/>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8" tint="-0.249977111117893"/>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theme="8" tint="-0.249977111117893"/>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1"/>
        <color theme="8" tint="-0.249977111117893"/>
        <name val="Arial"/>
        <family val="2"/>
        <scheme val="none"/>
      </font>
      <fill>
        <patternFill patternType="none">
          <fgColor indexed="64"/>
          <bgColor indexed="65"/>
        </patternFill>
      </fill>
      <alignment horizontal="center" vertical="center" textRotation="0" wrapText="1" indent="0" justifyLastLine="0" shrinkToFit="0" readingOrder="0"/>
    </dxf>
    <dxf>
      <border outline="0">
        <top style="medium">
          <color theme="0" tint="-0.24994659260841701"/>
        </top>
      </border>
    </dxf>
    <dxf>
      <font>
        <b val="0"/>
        <i val="0"/>
        <strike val="0"/>
        <condense val="0"/>
        <extend val="0"/>
        <outline val="0"/>
        <shadow val="0"/>
        <u val="none"/>
        <vertAlign val="baseline"/>
        <sz val="11"/>
        <color theme="1"/>
        <name val="IBM Plex Sans"/>
        <family val="2"/>
        <scheme val="none"/>
      </font>
      <fill>
        <patternFill patternType="none">
          <fgColor indexed="64"/>
          <bgColor indexed="65"/>
        </patternFill>
      </fill>
      <alignment vertical="center" textRotation="0" wrapText="1" indent="0" justifyLastLine="0" shrinkToFit="0" readingOrder="0"/>
    </dxf>
    <dxf>
      <font>
        <b/>
        <i val="0"/>
        <strike val="0"/>
        <condense val="0"/>
        <extend val="0"/>
        <outline val="0"/>
        <shadow val="0"/>
        <u val="none"/>
        <vertAlign val="baseline"/>
        <sz val="4"/>
        <color auto="1"/>
        <name val="IBM Plex Sans"/>
        <family val="2"/>
        <scheme val="none"/>
      </font>
      <fill>
        <patternFill patternType="solid">
          <fgColor indexed="64"/>
          <bgColor rgb="FFD6C0C2"/>
        </patternFill>
      </fill>
      <alignment horizontal="right" vertical="center" textRotation="0" wrapText="0" indent="0" justifyLastLine="0" shrinkToFit="0" readingOrder="0"/>
    </dxf>
    <dxf>
      <font>
        <b/>
        <i val="0"/>
        <strike val="0"/>
        <condense val="0"/>
        <extend val="0"/>
        <outline val="0"/>
        <shadow val="0"/>
        <u val="none"/>
        <vertAlign val="baseline"/>
        <sz val="11"/>
        <color theme="1"/>
        <name val="IBM Plex Sans"/>
        <scheme val="none"/>
      </font>
      <numFmt numFmtId="2" formatCode="0.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8" tint="-0.249977111117893"/>
        <name val="Arial"/>
        <family val="2"/>
        <scheme val="none"/>
      </font>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1"/>
        <color theme="8" tint="-0.249977111117893"/>
        <name val="Arial"/>
        <family val="2"/>
        <scheme val="none"/>
      </font>
      <fill>
        <patternFill patternType="none">
          <fgColor indexed="64"/>
          <bgColor indexed="65"/>
        </patternFill>
      </fill>
      <alignment horizontal="center" vertical="center" textRotation="0" wrapText="1" indent="0" justifyLastLine="0" shrinkToFit="0" readingOrder="0"/>
    </dxf>
    <dxf>
      <border outline="0">
        <top style="medium">
          <color theme="0" tint="-0.24994659260841701"/>
        </top>
      </border>
    </dxf>
    <dxf>
      <font>
        <b val="0"/>
        <i val="0"/>
        <strike val="0"/>
        <condense val="0"/>
        <extend val="0"/>
        <outline val="0"/>
        <shadow val="0"/>
        <u val="none"/>
        <vertAlign val="baseline"/>
        <sz val="11"/>
        <color theme="1"/>
        <name val="IBM Plex Sans"/>
        <family val="2"/>
        <scheme val="none"/>
      </font>
      <fill>
        <patternFill patternType="none">
          <fgColor indexed="64"/>
          <bgColor indexed="65"/>
        </patternFill>
      </fill>
    </dxf>
    <dxf>
      <font>
        <b/>
        <i val="0"/>
        <strike val="0"/>
        <condense val="0"/>
        <extend val="0"/>
        <outline val="0"/>
        <shadow val="0"/>
        <u val="none"/>
        <vertAlign val="baseline"/>
        <sz val="4"/>
        <color auto="1"/>
        <name val="IBM Plex Sans"/>
        <family val="2"/>
        <scheme val="none"/>
      </font>
      <fill>
        <patternFill patternType="solid">
          <fgColor indexed="64"/>
          <bgColor rgb="FFD6C0C2"/>
        </patternFill>
      </fill>
      <alignment horizontal="right" vertical="center" textRotation="0" wrapText="0" indent="0" justifyLastLine="0" shrinkToFit="0" readingOrder="0"/>
    </dxf>
    <dxf>
      <fill>
        <patternFill patternType="solid">
          <fgColor theme="6" tint="0.79998168889431442"/>
          <bgColor theme="6" tint="0.79998168889431442"/>
        </patternFill>
      </fill>
    </dxf>
    <dxf>
      <fill>
        <patternFill patternType="solid">
          <fgColor theme="6" tint="0.79998168889431442"/>
          <bgColor theme="6" tint="0.79998168889431442"/>
        </patternFill>
      </fill>
    </dxf>
    <dxf>
      <font>
        <b/>
        <color theme="1"/>
      </font>
    </dxf>
    <dxf>
      <font>
        <b/>
        <color theme="1"/>
      </font>
    </dxf>
    <dxf>
      <font>
        <b/>
        <color theme="1"/>
      </font>
      <border>
        <top style="double">
          <color theme="6"/>
        </top>
      </border>
    </dxf>
    <dxf>
      <font>
        <b/>
        <color theme="1"/>
      </font>
      <border>
        <bottom style="medium">
          <color theme="6"/>
        </bottom>
      </border>
    </dxf>
    <dxf>
      <font>
        <color theme="1"/>
      </font>
      <border>
        <left style="medium">
          <color theme="0" tint="-0.24994659260841701"/>
        </left>
        <right style="medium">
          <color theme="0" tint="-0.24994659260841701"/>
        </right>
        <top style="medium">
          <color theme="0" tint="-0.24994659260841701"/>
        </top>
        <bottom style="medium">
          <color theme="0" tint="-0.24994659260841701"/>
        </bottom>
        <vertical/>
        <horizontal/>
      </border>
    </dxf>
  </dxfs>
  <tableStyles count="1" defaultTableStyle="TableStyleMedium2" defaultPivotStyle="PivotStyleLight16">
    <tableStyle name="VDPP-Tabelle" pivot="0" count="7" xr9:uid="{77D1132D-99B2-4365-8371-82CCA0444A80}">
      <tableStyleElement type="wholeTable" dxfId="33"/>
      <tableStyleElement type="headerRow" dxfId="32"/>
      <tableStyleElement type="totalRow" dxfId="31"/>
      <tableStyleElement type="firstColumn" dxfId="30"/>
      <tableStyleElement type="lastColumn" dxfId="29"/>
      <tableStyleElement type="firstRowStripe" dxfId="28"/>
      <tableStyleElement type="firstColumnStripe" dxfId="27"/>
    </tableStyle>
  </tableStyles>
  <colors>
    <mruColors>
      <color rgb="FF9CDBD9"/>
      <color rgb="FFFBF6E1"/>
      <color rgb="FFD6C0C2"/>
      <color rgb="FFC4A4A7"/>
      <color rgb="FFC6DAE7"/>
      <color rgb="FFEFE4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onnections" Target="connections.xml"/><Relationship Id="rId14"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6FD406D-F46F-4279-A6EC-35869436E1A3}" name="Tabelle7" displayName="Tabelle7" ref="C6:E23" totalsRowShown="0" headerRowDxfId="26" dataDxfId="25" tableBorderDxfId="24">
  <autoFilter ref="C6:E23" xr:uid="{A1C7B59C-A8A1-4EE4-BDB4-F9C11B831840}"/>
  <tableColumns count="3">
    <tableColumn id="1" xr3:uid="{286D7E01-F817-49CE-818B-1DE62C45926E}" name="Goal No." dataDxfId="23">
      <calculatedColumnFormula>Ref_Goals!A2</calculatedColumnFormula>
    </tableColumn>
    <tableColumn id="2" xr3:uid="{03FA0583-65CF-476A-9634-2914D59F96FA}" name="Goals" dataDxfId="22">
      <calculatedColumnFormula>Ref_Goals!B2</calculatedColumnFormula>
    </tableColumn>
    <tableColumn id="6" xr3:uid="{2E889C2B-2CF5-452E-B6C4-2F6D373B6F61}" name="Similarity" dataDxfId="21">
      <calculatedColumnFormula>IFERROR(Ref_Goals!C2,"")</calculatedColumnFormula>
    </tableColumn>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F913CC-9124-4143-9BC1-CC55E0A4F908}" name="Tabelle74" displayName="Tabelle74" ref="C6:G175" totalsRowShown="0" headerRowDxfId="20" dataDxfId="19" tableBorderDxfId="18">
  <autoFilter ref="C6:G175" xr:uid="{C6F913CC-9124-4143-9BC1-CC55E0A4F908}"/>
  <tableColumns count="5">
    <tableColumn id="1" xr3:uid="{D7D0791D-D836-A447-9EB4-1A94364E8C31}" name="Goal No." dataDxfId="17">
      <calculatedColumnFormula>Ref_Targets!A2</calculatedColumnFormula>
    </tableColumn>
    <tableColumn id="2" xr3:uid="{96CEC371-4276-6947-9514-3337CEE1EA61}" name="Goals" dataDxfId="16">
      <calculatedColumnFormula>Ref_Targets!D2</calculatedColumnFormula>
    </tableColumn>
    <tableColumn id="3" xr3:uid="{BD73CD20-EED8-2146-BDCA-A06AF764D5E5}" name="Target No." dataDxfId="15">
      <calculatedColumnFormula>Ref_Targets!C2</calculatedColumnFormula>
    </tableColumn>
    <tableColumn id="4" xr3:uid="{DFB323D9-42A2-F643-8399-92724F0360D6}" name="Targets" dataDxfId="14">
      <calculatedColumnFormula>Ref_Targets!E2</calculatedColumnFormula>
    </tableColumn>
    <tableColumn id="5" xr3:uid="{B40BF43F-1121-3E47-87D4-DCDCFF4ECCE2}" name="Similarity" dataDxfId="13">
      <calculatedColumnFormula>IF(Ref_Targets!G2=0,"",Ref_Targets!G2)</calculatedColumnFormula>
    </tableColumn>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7654143-9A87-4388-958F-633BB17DCB83}" name="Tabelle9" displayName="Tabelle9" ref="A1:C18" totalsRowShown="0" dataDxfId="12">
  <autoFilter ref="A1:C18" xr:uid="{F7654143-9A87-4388-958F-633BB17DCB83}"/>
  <tableColumns count="3">
    <tableColumn id="1" xr3:uid="{4B07C946-9169-490B-A85E-7BA449D2ED2F}" name="Goal No." dataDxfId="11"/>
    <tableColumn id="2" xr3:uid="{A53F5050-58A9-4706-9D01-15E20302EC53}" name="Goals" dataDxfId="10"/>
    <tableColumn id="3" xr3:uid="{E49A1674-92E1-45A4-A63E-669354455B0F}" name="Simil. score" dataDxfId="9" dataCellStyle="Komma"/>
  </tableColumns>
  <tableStyleInfo name="VDPP-Tabel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28743CC-062C-4A1C-9C21-A7CB33673C03}" name="Tabelle8" displayName="Tabelle8" ref="A1:G170" totalsRowShown="0" headerRowDxfId="8" dataDxfId="7">
  <autoFilter ref="A1:G170" xr:uid="{928743CC-062C-4A1C-9C21-A7CB33673C03}"/>
  <tableColumns count="7">
    <tableColumn id="1" xr3:uid="{AB9A1D85-61EE-4953-84B8-A788C2D7E643}" name="Goal No." dataDxfId="6"/>
    <tableColumn id="2" xr3:uid="{F1BAAAF5-FDE2-4711-8EE6-6AE8DB84DAAF}" name="Target No." dataDxfId="5"/>
    <tableColumn id="3" xr3:uid="{B5E76D3D-E88A-4BE6-A76B-98503B5E8EFA}" name="Goal.Target" dataDxfId="4">
      <calculatedColumnFormula>A2&amp;"-"&amp;B2</calculatedColumnFormula>
    </tableColumn>
    <tableColumn id="4" xr3:uid="{DA751BB0-60D4-461C-BA32-977ED3090EF4}" name="Goals" dataDxfId="3"/>
    <tableColumn id="5" xr3:uid="{CE2476AE-0D86-4214-A613-9BABA0D1B7FB}" name="Targets" dataDxfId="2"/>
    <tableColumn id="7" xr3:uid="{796AB27A-4CB0-4533-B871-499A3F8470E0}" name="Text" dataDxfId="1"/>
    <tableColumn id="6" xr3:uid="{9F941754-6EF0-4852-947E-31B81910A582}" name="Simil. score" dataDxfId="0" dataCellStyle="Komma"/>
  </tableColumns>
  <tableStyleInfo name="VDPP-Tabelle"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A9BE6-0008-460A-9512-686C4A57FC48}">
  <sheetPr codeName="Sheet1"/>
  <dimension ref="B1:O23"/>
  <sheetViews>
    <sheetView showGridLines="0" zoomScale="130" zoomScaleNormal="130" workbookViewId="0">
      <selection activeCell="E13" sqref="E13"/>
    </sheetView>
  </sheetViews>
  <sheetFormatPr baseColWidth="10" defaultColWidth="11.28515625" defaultRowHeight="14.25"/>
  <cols>
    <col min="1" max="1" width="5.7109375" style="1" customWidth="1"/>
    <col min="2" max="2" width="1.7109375" style="1" customWidth="1"/>
    <col min="3" max="3" width="13.28515625" style="1" bestFit="1" customWidth="1"/>
    <col min="4" max="4" width="41.5703125" style="1" customWidth="1"/>
    <col min="5" max="5" width="15.28515625" style="1" bestFit="1" customWidth="1"/>
    <col min="6" max="6" width="12.42578125" style="1" bestFit="1" customWidth="1"/>
    <col min="7" max="7" width="31.28515625" style="17" customWidth="1"/>
    <col min="8" max="8" width="21.140625" style="17" bestFit="1" customWidth="1"/>
    <col min="9" max="9" width="10.85546875" style="1" bestFit="1" customWidth="1"/>
    <col min="10" max="10" width="3.28515625" style="1" bestFit="1" customWidth="1"/>
    <col min="11" max="11" width="10.28515625" style="1" bestFit="1" customWidth="1"/>
    <col min="12" max="12" width="1.140625" style="1" bestFit="1" customWidth="1"/>
    <col min="13" max="13" width="12.28515625" style="1" bestFit="1" customWidth="1"/>
    <col min="14" max="16384" width="11.28515625" style="1"/>
  </cols>
  <sheetData>
    <row r="1" spans="2:15" ht="16.5">
      <c r="O1" s="22"/>
    </row>
    <row r="2" spans="2:15" ht="27.75">
      <c r="B2" s="19" t="s">
        <v>377</v>
      </c>
      <c r="C2" s="19"/>
      <c r="D2" s="68"/>
      <c r="E2" s="68"/>
      <c r="F2" s="20"/>
    </row>
    <row r="3" spans="2:15" ht="20.25">
      <c r="B3" s="6" t="s">
        <v>381</v>
      </c>
      <c r="C3" s="2"/>
      <c r="D3" s="2"/>
      <c r="E3" s="2"/>
    </row>
    <row r="4" spans="2:15" ht="15" thickBot="1"/>
    <row r="5" spans="2:15" s="4" customFormat="1" ht="36" customHeight="1" thickBot="1">
      <c r="C5" s="69" t="s">
        <v>0</v>
      </c>
      <c r="D5" s="70"/>
      <c r="E5" s="70"/>
      <c r="F5" s="7"/>
      <c r="G5" s="7"/>
    </row>
    <row r="6" spans="2:15" s="7" customFormat="1" ht="21" customHeight="1">
      <c r="C6" s="27" t="s">
        <v>1</v>
      </c>
      <c r="D6" s="12" t="s">
        <v>2</v>
      </c>
      <c r="E6" s="18" t="s">
        <v>3</v>
      </c>
      <c r="F6" s="1"/>
      <c r="G6" s="1"/>
      <c r="H6" s="4"/>
    </row>
    <row r="7" spans="2:15" ht="15.75">
      <c r="C7" s="13">
        <f>Ref_Goals!A2</f>
        <v>1</v>
      </c>
      <c r="D7" s="14" t="str">
        <f>Ref_Goals!B2</f>
        <v>No poverty</v>
      </c>
      <c r="E7" s="28">
        <f>IFERROR(Ref_Goals!C2,"")</f>
        <v>0</v>
      </c>
      <c r="G7" s="1"/>
      <c r="H7" s="21"/>
    </row>
    <row r="8" spans="2:15" ht="15">
      <c r="C8" s="13">
        <f>Ref_Goals!A3</f>
        <v>2</v>
      </c>
      <c r="D8" s="14" t="str">
        <f>Ref_Goals!B3</f>
        <v>Zero hunger</v>
      </c>
      <c r="E8" s="28">
        <f>IFERROR(Ref_Goals!C3,"")</f>
        <v>0</v>
      </c>
      <c r="G8" s="1"/>
      <c r="H8" s="4"/>
    </row>
    <row r="9" spans="2:15" ht="15">
      <c r="C9" s="13">
        <f>Ref_Goals!A4</f>
        <v>3</v>
      </c>
      <c r="D9" s="14" t="str">
        <f>Ref_Goals!B4</f>
        <v>Good health and well-being</v>
      </c>
      <c r="E9" s="28">
        <f>IFERROR(Ref_Goals!C4,"")</f>
        <v>0</v>
      </c>
      <c r="G9" s="1"/>
      <c r="H9" s="4"/>
    </row>
    <row r="10" spans="2:15" ht="15">
      <c r="C10" s="13">
        <f>Ref_Goals!A5</f>
        <v>4</v>
      </c>
      <c r="D10" s="14" t="str">
        <f>Ref_Goals!B5</f>
        <v>Quality education</v>
      </c>
      <c r="E10" s="28">
        <f>IFERROR(Ref_Goals!C5,"")</f>
        <v>0</v>
      </c>
      <c r="G10" s="1"/>
      <c r="H10" s="4"/>
    </row>
    <row r="11" spans="2:15" ht="15">
      <c r="C11" s="13">
        <f>Ref_Goals!A6</f>
        <v>5</v>
      </c>
      <c r="D11" s="14" t="str">
        <f>Ref_Goals!B6</f>
        <v>Gender equality</v>
      </c>
      <c r="E11" s="28">
        <f>IFERROR(Ref_Goals!C6,"")</f>
        <v>0</v>
      </c>
      <c r="G11" s="1"/>
      <c r="H11" s="4"/>
    </row>
    <row r="12" spans="2:15" ht="15">
      <c r="C12" s="13">
        <f>Ref_Goals!A7</f>
        <v>6</v>
      </c>
      <c r="D12" s="14" t="str">
        <f>Ref_Goals!B7</f>
        <v>Clean water and sanitation</v>
      </c>
      <c r="E12" s="28">
        <f>IFERROR(Ref_Goals!C7,"")</f>
        <v>0</v>
      </c>
      <c r="G12" s="1"/>
      <c r="H12" s="4"/>
    </row>
    <row r="13" spans="2:15" ht="15">
      <c r="C13" s="13">
        <f>Ref_Goals!A8</f>
        <v>7</v>
      </c>
      <c r="D13" s="14" t="str">
        <f>Ref_Goals!B8</f>
        <v>Affordable and clean energy</v>
      </c>
      <c r="E13" s="28">
        <f>IFERROR(Ref_Goals!C8,"")</f>
        <v>0</v>
      </c>
      <c r="G13" s="1"/>
      <c r="H13" s="4"/>
    </row>
    <row r="14" spans="2:15" ht="15">
      <c r="C14" s="13">
        <f>Ref_Goals!A9</f>
        <v>8</v>
      </c>
      <c r="D14" s="14" t="str">
        <f>Ref_Goals!B9</f>
        <v>Decent work and economic growth</v>
      </c>
      <c r="E14" s="28">
        <f>IFERROR(Ref_Goals!C9,"")</f>
        <v>0</v>
      </c>
      <c r="G14" s="1"/>
      <c r="H14" s="4"/>
    </row>
    <row r="15" spans="2:15" ht="15">
      <c r="C15" s="13">
        <f>Ref_Goals!A10</f>
        <v>9</v>
      </c>
      <c r="D15" s="14" t="str">
        <f>Ref_Goals!B10</f>
        <v>Industry, Innovation and Infrastructure</v>
      </c>
      <c r="E15" s="28">
        <f>IFERROR(Ref_Goals!C10,"")</f>
        <v>0</v>
      </c>
      <c r="G15" s="1"/>
      <c r="H15" s="4"/>
    </row>
    <row r="16" spans="2:15" ht="15">
      <c r="C16" s="13">
        <f>Ref_Goals!A11</f>
        <v>10</v>
      </c>
      <c r="D16" s="14" t="str">
        <f>Ref_Goals!B11</f>
        <v>Reduced inequality</v>
      </c>
      <c r="E16" s="28">
        <f>IFERROR(Ref_Goals!C11,"")</f>
        <v>0</v>
      </c>
      <c r="G16" s="1"/>
      <c r="H16" s="4"/>
    </row>
    <row r="17" spans="3:8" ht="15">
      <c r="C17" s="13">
        <f>Ref_Goals!A12</f>
        <v>11</v>
      </c>
      <c r="D17" s="14" t="str">
        <f>Ref_Goals!B12</f>
        <v>Sustainable cities and communities</v>
      </c>
      <c r="E17" s="28">
        <f>IFERROR(Ref_Goals!C12,"")</f>
        <v>0</v>
      </c>
      <c r="G17" s="1"/>
      <c r="H17" s="1"/>
    </row>
    <row r="18" spans="3:8" ht="15">
      <c r="C18" s="13">
        <f>Ref_Goals!A13</f>
        <v>12</v>
      </c>
      <c r="D18" s="14" t="str">
        <f>Ref_Goals!B13</f>
        <v>Responsible consumption and production</v>
      </c>
      <c r="E18" s="28">
        <f>IFERROR(Ref_Goals!C13,"")</f>
        <v>0</v>
      </c>
      <c r="G18" s="1"/>
      <c r="H18" s="1"/>
    </row>
    <row r="19" spans="3:8" ht="15">
      <c r="C19" s="13">
        <f>Ref_Goals!A14</f>
        <v>13</v>
      </c>
      <c r="D19" s="14" t="str">
        <f>Ref_Goals!B14</f>
        <v>Climate action</v>
      </c>
      <c r="E19" s="28">
        <f>IFERROR(Ref_Goals!C14,"")</f>
        <v>0</v>
      </c>
      <c r="G19" s="1"/>
      <c r="H19" s="1"/>
    </row>
    <row r="20" spans="3:8" ht="15">
      <c r="C20" s="13">
        <f>Ref_Goals!A15</f>
        <v>14</v>
      </c>
      <c r="D20" s="14" t="str">
        <f>Ref_Goals!B15</f>
        <v>Life below water</v>
      </c>
      <c r="E20" s="28">
        <f>IFERROR(Ref_Goals!C15,"")</f>
        <v>0</v>
      </c>
      <c r="G20" s="1"/>
      <c r="H20" s="1"/>
    </row>
    <row r="21" spans="3:8" ht="15">
      <c r="C21" s="13">
        <f>Ref_Goals!A16</f>
        <v>15</v>
      </c>
      <c r="D21" s="14" t="str">
        <f>Ref_Goals!B16</f>
        <v>Life on land</v>
      </c>
      <c r="E21" s="28">
        <f>IFERROR(Ref_Goals!C16,"")</f>
        <v>0</v>
      </c>
      <c r="G21" s="1"/>
      <c r="H21" s="1"/>
    </row>
    <row r="22" spans="3:8" ht="15">
      <c r="C22" s="13">
        <f>Ref_Goals!A17</f>
        <v>16</v>
      </c>
      <c r="D22" s="14" t="str">
        <f>Ref_Goals!B17</f>
        <v>Peace, justice and strong institutions</v>
      </c>
      <c r="E22" s="28">
        <f>IFERROR(Ref_Goals!C17,"")</f>
        <v>0</v>
      </c>
      <c r="G22" s="1"/>
      <c r="H22" s="1"/>
    </row>
    <row r="23" spans="3:8" ht="15">
      <c r="C23" s="13">
        <f>Ref_Goals!A18</f>
        <v>17</v>
      </c>
      <c r="D23" s="14" t="str">
        <f>Ref_Goals!B18</f>
        <v>Partnership for the goals</v>
      </c>
      <c r="E23" s="28">
        <f>IFERROR(Ref_Goals!C18,"")</f>
        <v>0</v>
      </c>
      <c r="F23" s="17"/>
      <c r="G23" s="1"/>
      <c r="H23" s="1"/>
    </row>
  </sheetData>
  <mergeCells count="2">
    <mergeCell ref="D2:E2"/>
    <mergeCell ref="C5:E5"/>
  </mergeCells>
  <phoneticPr fontId="3" type="noConversion"/>
  <conditionalFormatting sqref="E7:E23">
    <cfRule type="iconSet" priority="3">
      <iconSet>
        <cfvo type="percent" val="0"/>
        <cfvo type="num" val="0.5"/>
        <cfvo type="num" val="0.75"/>
      </iconSet>
    </cfRule>
  </conditionalFormatting>
  <pageMargins left="0.7" right="0.7" top="0.78740157499999996" bottom="0.78740157499999996" header="0.3" footer="0.3"/>
  <pageSetup paperSize="9" orientation="portrait" r:id="rId1"/>
  <ignoredErrors>
    <ignoredError sqref="D7" calculatedColumn="1"/>
  </ignoredError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C413-FA38-AF4F-AFAD-8CAF8ACC211F}">
  <sheetPr codeName="Sheet11"/>
  <dimension ref="B1:L176"/>
  <sheetViews>
    <sheetView topLeftCell="A80" zoomScaleNormal="100" workbookViewId="0">
      <selection activeCell="F7" sqref="F7"/>
    </sheetView>
  </sheetViews>
  <sheetFormatPr baseColWidth="10" defaultColWidth="11.28515625" defaultRowHeight="14.25"/>
  <cols>
    <col min="1" max="1" width="5.7109375" style="1" customWidth="1"/>
    <col min="2" max="2" width="4.28515625" style="1" customWidth="1"/>
    <col min="3" max="3" width="10.85546875" style="1" bestFit="1" customWidth="1"/>
    <col min="4" max="4" width="33.85546875" style="1" bestFit="1" customWidth="1"/>
    <col min="5" max="5" width="12.28515625" style="1" bestFit="1" customWidth="1"/>
    <col min="6" max="6" width="120.7109375" style="1" customWidth="1"/>
    <col min="7" max="7" width="14.28515625" style="1" bestFit="1" customWidth="1"/>
    <col min="8" max="8" width="10.28515625" style="1" bestFit="1" customWidth="1"/>
    <col min="9" max="9" width="1.140625" style="1" bestFit="1" customWidth="1"/>
    <col min="10" max="10" width="12.28515625" style="1" bestFit="1" customWidth="1"/>
    <col min="11" max="16384" width="11.28515625" style="1"/>
  </cols>
  <sheetData>
    <row r="1" spans="2:12" ht="16.5">
      <c r="L1" s="22"/>
    </row>
    <row r="2" spans="2:12" ht="27.75">
      <c r="B2" s="19" t="s">
        <v>377</v>
      </c>
      <c r="C2" s="19"/>
      <c r="D2" s="19"/>
      <c r="E2" s="19"/>
      <c r="F2" s="19"/>
    </row>
    <row r="3" spans="2:12" ht="20.25">
      <c r="B3" s="6" t="s">
        <v>381</v>
      </c>
      <c r="C3" s="2"/>
      <c r="D3" s="2"/>
      <c r="E3" s="2"/>
      <c r="F3" s="3"/>
      <c r="G3" s="3"/>
    </row>
    <row r="4" spans="2:12" ht="15" thickBot="1"/>
    <row r="5" spans="2:12" s="4" customFormat="1" ht="15.75" thickBot="1">
      <c r="C5" s="69" t="s">
        <v>0</v>
      </c>
      <c r="D5" s="70"/>
      <c r="E5" s="70"/>
      <c r="F5" s="70"/>
      <c r="G5" s="70"/>
    </row>
    <row r="6" spans="2:12" s="7" customFormat="1" ht="21" thickBot="1">
      <c r="C6" s="15" t="s">
        <v>1</v>
      </c>
      <c r="D6" s="12" t="s">
        <v>2</v>
      </c>
      <c r="E6" s="12" t="s">
        <v>4</v>
      </c>
      <c r="F6" s="12" t="s">
        <v>5</v>
      </c>
      <c r="G6" s="23" t="s">
        <v>3</v>
      </c>
      <c r="J6" s="4"/>
    </row>
    <row r="7" spans="2:12" ht="30" customHeight="1">
      <c r="C7" s="13">
        <f>Ref_Targets!A2</f>
        <v>1</v>
      </c>
      <c r="D7" s="14" t="str">
        <f>Ref_Targets!D2</f>
        <v>No poverty</v>
      </c>
      <c r="E7" s="13" t="str">
        <f>Ref_Targets!C2</f>
        <v>1-1</v>
      </c>
      <c r="F7" s="67" t="str">
        <f>Ref_Targets!E2</f>
        <v>Eradicate extreme poverty</v>
      </c>
      <c r="G7" s="65" t="str">
        <f>IF(Ref_Targets!G2=0,"",Ref_Targets!G2)</f>
        <v/>
      </c>
      <c r="J7" s="4"/>
    </row>
    <row r="8" spans="2:12" ht="30" customHeight="1">
      <c r="C8" s="13">
        <f>Ref_Targets!A3</f>
        <v>1</v>
      </c>
      <c r="D8" s="14" t="str">
        <f>Ref_Targets!D3</f>
        <v>No poverty</v>
      </c>
      <c r="E8" s="13" t="str">
        <f>Ref_Targets!C3</f>
        <v>1-2</v>
      </c>
      <c r="F8" s="67" t="str">
        <f>Ref_Targets!E3</f>
        <v>Reduce poverty by at least 50%</v>
      </c>
      <c r="G8" s="65" t="str">
        <f>IF(Ref_Targets!G3=0,"",Ref_Targets!G3)</f>
        <v/>
      </c>
      <c r="J8" s="21"/>
    </row>
    <row r="9" spans="2:12" ht="30" customHeight="1">
      <c r="C9" s="13">
        <f>Ref_Targets!A4</f>
        <v>1</v>
      </c>
      <c r="D9" s="14" t="str">
        <f>Ref_Targets!D4</f>
        <v>No poverty</v>
      </c>
      <c r="E9" s="13" t="str">
        <f>Ref_Targets!C4</f>
        <v>1-3</v>
      </c>
      <c r="F9" s="67" t="str">
        <f>Ref_Targets!E4</f>
        <v>Implement nationally appropriate social protection systems</v>
      </c>
      <c r="G9" s="65" t="str">
        <f>IF(Ref_Targets!G4=0,"",Ref_Targets!G4)</f>
        <v/>
      </c>
      <c r="J9" s="4"/>
    </row>
    <row r="10" spans="2:12" ht="30" customHeight="1">
      <c r="C10" s="13">
        <f>Ref_Targets!A5</f>
        <v>1</v>
      </c>
      <c r="D10" s="14" t="str">
        <f>Ref_Targets!D5</f>
        <v>No poverty</v>
      </c>
      <c r="E10" s="13" t="str">
        <f>Ref_Targets!C5</f>
        <v>1-4</v>
      </c>
      <c r="F10" s="67" t="str">
        <f>Ref_Targets!E5</f>
        <v>Equal rights to ownership, basic services, technology, and economic resources</v>
      </c>
      <c r="G10" s="65" t="str">
        <f>IF(Ref_Targets!G5=0,"",Ref_Targets!G5)</f>
        <v/>
      </c>
      <c r="J10" s="4"/>
    </row>
    <row r="11" spans="2:12" ht="30" customHeight="1">
      <c r="C11" s="13">
        <f>Ref_Targets!A6</f>
        <v>1</v>
      </c>
      <c r="D11" s="14" t="str">
        <f>Ref_Targets!D6</f>
        <v>No poverty</v>
      </c>
      <c r="E11" s="13" t="str">
        <f>Ref_Targets!C6</f>
        <v>1-5</v>
      </c>
      <c r="F11" s="67" t="str">
        <f>Ref_Targets!E6</f>
        <v>Build resilience to environmental, economic, and social disasters</v>
      </c>
      <c r="G11" s="65" t="str">
        <f>IF(Ref_Targets!G6=0,"",Ref_Targets!G6)</f>
        <v/>
      </c>
      <c r="J11" s="4"/>
    </row>
    <row r="12" spans="2:12" ht="30" customHeight="1">
      <c r="C12" s="13">
        <f>Ref_Targets!A7</f>
        <v>1</v>
      </c>
      <c r="D12" s="14" t="str">
        <f>Ref_Targets!D7</f>
        <v>No poverty</v>
      </c>
      <c r="E12" s="13" t="str">
        <f>Ref_Targets!C7</f>
        <v>1-a</v>
      </c>
      <c r="F12" s="67" t="str">
        <f>Ref_Targets!E7</f>
        <v>Mobilization of resources to end poverty</v>
      </c>
      <c r="G12" s="65" t="str">
        <f>IF(Ref_Targets!G7=0,"",Ref_Targets!G7)</f>
        <v/>
      </c>
      <c r="J12" s="4"/>
    </row>
    <row r="13" spans="2:12" ht="30" customHeight="1">
      <c r="C13" s="13">
        <f>Ref_Targets!A8</f>
        <v>1</v>
      </c>
      <c r="D13" s="14" t="str">
        <f>Ref_Targets!D8</f>
        <v>No poverty</v>
      </c>
      <c r="E13" s="13" t="str">
        <f>Ref_Targets!C8</f>
        <v>1-b</v>
      </c>
      <c r="F13" s="67" t="str">
        <f>Ref_Targets!E8</f>
        <v>Establishment of poverty eradication policy frameworks at all levels</v>
      </c>
      <c r="G13" s="65" t="str">
        <f>IF(Ref_Targets!G8=0,"",Ref_Targets!G8)</f>
        <v/>
      </c>
      <c r="J13" s="4"/>
    </row>
    <row r="14" spans="2:12" ht="30" customHeight="1">
      <c r="C14" s="13">
        <f>Ref_Targets!A9</f>
        <v>2</v>
      </c>
      <c r="D14" s="14" t="str">
        <f>Ref_Targets!D9</f>
        <v>Zero hunger</v>
      </c>
      <c r="E14" s="13" t="str">
        <f>Ref_Targets!C9</f>
        <v>2-1</v>
      </c>
      <c r="F14" s="67" t="str">
        <f>Ref_Targets!E9</f>
        <v>Universal access to safe and nutritious food</v>
      </c>
      <c r="G14" s="65" t="str">
        <f>IF(Ref_Targets!G9=0,"",Ref_Targets!G9)</f>
        <v/>
      </c>
      <c r="J14" s="4"/>
    </row>
    <row r="15" spans="2:12" ht="30" customHeight="1">
      <c r="C15" s="13">
        <f>Ref_Targets!A10</f>
        <v>2</v>
      </c>
      <c r="D15" s="14" t="str">
        <f>Ref_Targets!D10</f>
        <v>Zero hunger</v>
      </c>
      <c r="E15" s="13" t="str">
        <f>Ref_Targets!C10</f>
        <v>2-2</v>
      </c>
      <c r="F15" s="67" t="str">
        <f>Ref_Targets!E10</f>
        <v>End all forms of malnutrition</v>
      </c>
      <c r="G15" s="65" t="str">
        <f>IF(Ref_Targets!G10=0,"",Ref_Targets!G10)</f>
        <v/>
      </c>
      <c r="J15" s="4"/>
    </row>
    <row r="16" spans="2:12" ht="30" customHeight="1">
      <c r="C16" s="13">
        <f>Ref_Targets!A11</f>
        <v>2</v>
      </c>
      <c r="D16" s="14" t="str">
        <f>Ref_Targets!D11</f>
        <v>Zero hunger</v>
      </c>
      <c r="E16" s="13" t="str">
        <f>Ref_Targets!C11</f>
        <v>2-3</v>
      </c>
      <c r="F16" s="67" t="str">
        <f>Ref_Targets!E11</f>
        <v>Double the productivity and incomes of small-scale food producers</v>
      </c>
      <c r="G16" s="65" t="str">
        <f>IF(Ref_Targets!G11=0,"",Ref_Targets!G11)</f>
        <v/>
      </c>
      <c r="J16" s="4"/>
    </row>
    <row r="17" spans="3:10" ht="30" customHeight="1">
      <c r="C17" s="13">
        <f>Ref_Targets!A12</f>
        <v>2</v>
      </c>
      <c r="D17" s="14" t="str">
        <f>Ref_Targets!D12</f>
        <v>Zero hunger</v>
      </c>
      <c r="E17" s="13" t="str">
        <f>Ref_Targets!C12</f>
        <v>2-4</v>
      </c>
      <c r="F17" s="67" t="str">
        <f>Ref_Targets!E12</f>
        <v>Sustainable food production and resilient agricultural practices</v>
      </c>
      <c r="G17" s="65" t="str">
        <f>IF(Ref_Targets!G12=0,"",Ref_Targets!G12)</f>
        <v/>
      </c>
      <c r="J17" s="4"/>
    </row>
    <row r="18" spans="3:10" ht="30" customHeight="1">
      <c r="C18" s="13">
        <f>Ref_Targets!A13</f>
        <v>2</v>
      </c>
      <c r="D18" s="14" t="str">
        <f>Ref_Targets!D13</f>
        <v>Zero hunger</v>
      </c>
      <c r="E18" s="13" t="str">
        <f>Ref_Targets!C13</f>
        <v>2-5</v>
      </c>
      <c r="F18" s="67" t="str">
        <f>Ref_Targets!E13</f>
        <v>Maintain the genetic diversity in food production</v>
      </c>
      <c r="G18" s="65" t="str">
        <f>IF(Ref_Targets!G13=0,"",Ref_Targets!G13)</f>
        <v/>
      </c>
    </row>
    <row r="19" spans="3:10" ht="30" customHeight="1">
      <c r="C19" s="13">
        <f>Ref_Targets!A14</f>
        <v>2</v>
      </c>
      <c r="D19" s="14" t="str">
        <f>Ref_Targets!D14</f>
        <v>Zero hunger</v>
      </c>
      <c r="E19" s="13" t="str">
        <f>Ref_Targets!C14</f>
        <v>2-a</v>
      </c>
      <c r="F19" s="67" t="str">
        <f>Ref_Targets!E14</f>
        <v>Invest in rural infrastructure, agricultural research, technology and gene banks</v>
      </c>
      <c r="G19" s="65" t="str">
        <f>IF(Ref_Targets!G14=0,"",Ref_Targets!G14)</f>
        <v/>
      </c>
    </row>
    <row r="20" spans="3:10" ht="30" customHeight="1">
      <c r="C20" s="13">
        <f>Ref_Targets!A15</f>
        <v>2</v>
      </c>
      <c r="D20" s="14" t="str">
        <f>Ref_Targets!D15</f>
        <v>Zero hunger</v>
      </c>
      <c r="E20" s="13" t="str">
        <f>Ref_Targets!C15</f>
        <v>2-b</v>
      </c>
      <c r="F20" s="67" t="str">
        <f>Ref_Targets!E15</f>
        <v>Prevent agricultural trade restrictions, market distortions and export subsidies</v>
      </c>
      <c r="G20" s="65" t="str">
        <f>IF(Ref_Targets!G15=0,"",Ref_Targets!G15)</f>
        <v/>
      </c>
    </row>
    <row r="21" spans="3:10" ht="30" customHeight="1">
      <c r="C21" s="13">
        <f>Ref_Targets!A16</f>
        <v>2</v>
      </c>
      <c r="D21" s="14" t="str">
        <f>Ref_Targets!D16</f>
        <v>Zero hunger</v>
      </c>
      <c r="E21" s="13" t="str">
        <f>Ref_Targets!C16</f>
        <v>2-c</v>
      </c>
      <c r="F21" s="67" t="str">
        <f>Ref_Targets!E16</f>
        <v>Ensure stable food commodity markets and timely access to information</v>
      </c>
      <c r="G21" s="65" t="str">
        <f>IF(Ref_Targets!G16=0,"",Ref_Targets!G16)</f>
        <v/>
      </c>
    </row>
    <row r="22" spans="3:10" ht="30" customHeight="1">
      <c r="C22" s="13">
        <f>Ref_Targets!A17</f>
        <v>3</v>
      </c>
      <c r="D22" s="14" t="str">
        <f>Ref_Targets!D17</f>
        <v>Good health and well-being</v>
      </c>
      <c r="E22" s="13" t="str">
        <f>Ref_Targets!C17</f>
        <v>3-1</v>
      </c>
      <c r="F22" s="67" t="str">
        <f>Ref_Targets!E17</f>
        <v>Reduce maternal mortality</v>
      </c>
      <c r="G22" s="65" t="str">
        <f>IF(Ref_Targets!G17=0,"",Ref_Targets!G17)</f>
        <v/>
      </c>
    </row>
    <row r="23" spans="3:10" ht="30" customHeight="1">
      <c r="C23" s="13">
        <f>Ref_Targets!A18</f>
        <v>3</v>
      </c>
      <c r="D23" s="14" t="str">
        <f>Ref_Targets!D18</f>
        <v>Good health and well-being</v>
      </c>
      <c r="E23" s="13" t="str">
        <f>Ref_Targets!C18</f>
        <v>3-2</v>
      </c>
      <c r="F23" s="67" t="str">
        <f>Ref_Targets!E18</f>
        <v>End all preventable deaths under five years of age</v>
      </c>
      <c r="G23" s="65" t="str">
        <f>IF(Ref_Targets!G18=0,"",Ref_Targets!G18)</f>
        <v/>
      </c>
    </row>
    <row r="24" spans="3:10" ht="30" customHeight="1">
      <c r="C24" s="13">
        <f>Ref_Targets!A19</f>
        <v>3</v>
      </c>
      <c r="D24" s="14" t="str">
        <f>Ref_Targets!D19</f>
        <v>Good health and well-being</v>
      </c>
      <c r="E24" s="13" t="str">
        <f>Ref_Targets!C19</f>
        <v>3-3</v>
      </c>
      <c r="F24" s="67" t="str">
        <f>Ref_Targets!E19</f>
        <v>Fight communicable diseases</v>
      </c>
      <c r="G24" s="65" t="str">
        <f>IF(Ref_Targets!G19=0,"",Ref_Targets!G19)</f>
        <v/>
      </c>
    </row>
    <row r="25" spans="3:10" ht="30" customHeight="1">
      <c r="C25" s="13">
        <f>Ref_Targets!A20</f>
        <v>3</v>
      </c>
      <c r="D25" s="14" t="str">
        <f>Ref_Targets!D20</f>
        <v>Good health and well-being</v>
      </c>
      <c r="E25" s="13" t="str">
        <f>Ref_Targets!C20</f>
        <v>3-4</v>
      </c>
      <c r="F25" s="67" t="str">
        <f>Ref_Targets!E20</f>
        <v>Reduce mortality from non-communicable diseases and promote mental health</v>
      </c>
      <c r="G25" s="65" t="str">
        <f>IF(Ref_Targets!G20=0,"",Ref_Targets!G20)</f>
        <v/>
      </c>
    </row>
    <row r="26" spans="3:10" ht="30" customHeight="1">
      <c r="C26" s="13">
        <f>Ref_Targets!A21</f>
        <v>3</v>
      </c>
      <c r="D26" s="14" t="str">
        <f>Ref_Targets!D21</f>
        <v>Good health and well-being</v>
      </c>
      <c r="E26" s="13" t="str">
        <f>Ref_Targets!C21</f>
        <v>3-5</v>
      </c>
      <c r="F26" s="67" t="str">
        <f>Ref_Targets!E21</f>
        <v>Prevent and treat substance abuse</v>
      </c>
      <c r="G26" s="65" t="str">
        <f>IF(Ref_Targets!G21=0,"",Ref_Targets!G21)</f>
        <v/>
      </c>
    </row>
    <row r="27" spans="3:10" ht="30" customHeight="1">
      <c r="C27" s="13">
        <f>Ref_Targets!A22</f>
        <v>3</v>
      </c>
      <c r="D27" s="14" t="str">
        <f>Ref_Targets!D22</f>
        <v>Good health and well-being</v>
      </c>
      <c r="E27" s="13" t="str">
        <f>Ref_Targets!C22</f>
        <v>3-6</v>
      </c>
      <c r="F27" s="67" t="str">
        <f>Ref_Targets!E22</f>
        <v>Reduce road injuries and deaths</v>
      </c>
      <c r="G27" s="65" t="str">
        <f>IF(Ref_Targets!G22=0,"",Ref_Targets!G22)</f>
        <v/>
      </c>
    </row>
    <row r="28" spans="3:10" ht="30" customHeight="1">
      <c r="C28" s="13">
        <f>Ref_Targets!A23</f>
        <v>3</v>
      </c>
      <c r="D28" s="14" t="str">
        <f>Ref_Targets!D23</f>
        <v>Good health and well-being</v>
      </c>
      <c r="E28" s="13" t="str">
        <f>Ref_Targets!C23</f>
        <v>3-7</v>
      </c>
      <c r="F28" s="67" t="str">
        <f>Ref_Targets!E23</f>
        <v>Universal access to sexual and reproductive care, family planning and education</v>
      </c>
      <c r="G28" s="65" t="str">
        <f>IF(Ref_Targets!G23=0,"",Ref_Targets!G23)</f>
        <v/>
      </c>
    </row>
    <row r="29" spans="3:10" ht="30" customHeight="1">
      <c r="C29" s="13">
        <f>Ref_Targets!A24</f>
        <v>3</v>
      </c>
      <c r="D29" s="14" t="str">
        <f>Ref_Targets!D24</f>
        <v>Good health and well-being</v>
      </c>
      <c r="E29" s="13" t="str">
        <f>Ref_Targets!C24</f>
        <v>3-8</v>
      </c>
      <c r="F29" s="67" t="str">
        <f>Ref_Targets!E24</f>
        <v>Achieve universal health coverage</v>
      </c>
      <c r="G29" s="65" t="str">
        <f>IF(Ref_Targets!G24=0,"",Ref_Targets!G24)</f>
        <v/>
      </c>
    </row>
    <row r="30" spans="3:10" ht="30" customHeight="1">
      <c r="C30" s="13">
        <f>Ref_Targets!A25</f>
        <v>3</v>
      </c>
      <c r="D30" s="14" t="str">
        <f>Ref_Targets!D25</f>
        <v>Good health and well-being</v>
      </c>
      <c r="E30" s="13" t="str">
        <f>Ref_Targets!C25</f>
        <v>3-9</v>
      </c>
      <c r="F30" s="67" t="str">
        <f>Ref_Targets!E25</f>
        <v>Reduce illnesses and deaths from hazardous chemicals and pollution</v>
      </c>
      <c r="G30" s="65" t="str">
        <f>IF(Ref_Targets!G25=0,"",Ref_Targets!G25)</f>
        <v/>
      </c>
    </row>
    <row r="31" spans="3:10" ht="30" customHeight="1">
      <c r="C31" s="13">
        <f>Ref_Targets!A26</f>
        <v>3</v>
      </c>
      <c r="D31" s="14" t="str">
        <f>Ref_Targets!D26</f>
        <v>Good health and well-being</v>
      </c>
      <c r="E31" s="13" t="str">
        <f>Ref_Targets!C26</f>
        <v>3-a</v>
      </c>
      <c r="F31" s="67" t="str">
        <f>Ref_Targets!E26</f>
        <v>Implement the WHO framework convention on tobacco control</v>
      </c>
      <c r="G31" s="65" t="str">
        <f>IF(Ref_Targets!G26=0,"",Ref_Targets!G26)</f>
        <v/>
      </c>
    </row>
    <row r="32" spans="3:10" ht="30" customHeight="1">
      <c r="C32" s="13">
        <f>Ref_Targets!A27</f>
        <v>3</v>
      </c>
      <c r="D32" s="14" t="str">
        <f>Ref_Targets!D27</f>
        <v>Good health and well-being</v>
      </c>
      <c r="E32" s="13" t="str">
        <f>Ref_Targets!C27</f>
        <v>3-b</v>
      </c>
      <c r="F32" s="67" t="str">
        <f>Ref_Targets!E27</f>
        <v>Support research, development and universal access to affordable vaccines and medicines</v>
      </c>
      <c r="G32" s="65" t="str">
        <f>IF(Ref_Targets!G27=0,"",Ref_Targets!G27)</f>
        <v/>
      </c>
    </row>
    <row r="33" spans="3:7" ht="30" customHeight="1">
      <c r="C33" s="13">
        <f>Ref_Targets!A28</f>
        <v>3</v>
      </c>
      <c r="D33" s="14" t="str">
        <f>Ref_Targets!D28</f>
        <v>Good health and well-being</v>
      </c>
      <c r="E33" s="13" t="str">
        <f>Ref_Targets!C28</f>
        <v>3-c</v>
      </c>
      <c r="F33" s="67" t="str">
        <f>Ref_Targets!E28</f>
        <v>Increase health financing and support health workforce in developing countries</v>
      </c>
      <c r="G33" s="65" t="str">
        <f>IF(Ref_Targets!G28=0,"",Ref_Targets!G28)</f>
        <v/>
      </c>
    </row>
    <row r="34" spans="3:7" ht="30" customHeight="1">
      <c r="C34" s="13">
        <f>Ref_Targets!A29</f>
        <v>3</v>
      </c>
      <c r="D34" s="14" t="str">
        <f>Ref_Targets!D29</f>
        <v>Good health and well-being</v>
      </c>
      <c r="E34" s="13" t="str">
        <f>Ref_Targets!C29</f>
        <v>3-d</v>
      </c>
      <c r="F34" s="67" t="str">
        <f>Ref_Targets!E29</f>
        <v>Improve early warning systems for global health risks</v>
      </c>
      <c r="G34" s="65" t="str">
        <f>IF(Ref_Targets!G29=0,"",Ref_Targets!G29)</f>
        <v/>
      </c>
    </row>
    <row r="35" spans="3:7" ht="30" customHeight="1">
      <c r="C35" s="13">
        <f>Ref_Targets!A30</f>
        <v>4</v>
      </c>
      <c r="D35" s="14" t="str">
        <f>Ref_Targets!D30</f>
        <v>Quality education</v>
      </c>
      <c r="E35" s="13" t="str">
        <f>Ref_Targets!C30</f>
        <v>4-1</v>
      </c>
      <c r="F35" s="67" t="str">
        <f>Ref_Targets!E30</f>
        <v>Free primary and secondary education</v>
      </c>
      <c r="G35" s="65" t="str">
        <f>IF(Ref_Targets!G30=0,"",Ref_Targets!G30)</f>
        <v/>
      </c>
    </row>
    <row r="36" spans="3:7" ht="30" customHeight="1">
      <c r="C36" s="13">
        <f>Ref_Targets!A31</f>
        <v>4</v>
      </c>
      <c r="D36" s="14" t="str">
        <f>Ref_Targets!D31</f>
        <v>Quality education</v>
      </c>
      <c r="E36" s="13" t="str">
        <f>Ref_Targets!C31</f>
        <v>4-2</v>
      </c>
      <c r="F36" s="67" t="str">
        <f>Ref_Targets!E31</f>
        <v>Equal access to quality pre-primary education</v>
      </c>
      <c r="G36" s="65" t="str">
        <f>IF(Ref_Targets!G31=0,"",Ref_Targets!G31)</f>
        <v/>
      </c>
    </row>
    <row r="37" spans="3:7" ht="30" customHeight="1">
      <c r="C37" s="13">
        <f>Ref_Targets!A32</f>
        <v>4</v>
      </c>
      <c r="D37" s="14" t="str">
        <f>Ref_Targets!D32</f>
        <v>Quality education</v>
      </c>
      <c r="E37" s="13" t="str">
        <f>Ref_Targets!C32</f>
        <v>4-3</v>
      </c>
      <c r="F37" s="67" t="str">
        <f>Ref_Targets!E32</f>
        <v>Equal access to affordable technical, vocational and higher education</v>
      </c>
      <c r="G37" s="65" t="str">
        <f>IF(Ref_Targets!G32=0,"",Ref_Targets!G32)</f>
        <v/>
      </c>
    </row>
    <row r="38" spans="3:7" ht="30" customHeight="1">
      <c r="C38" s="13">
        <f>Ref_Targets!A33</f>
        <v>4</v>
      </c>
      <c r="D38" s="14" t="str">
        <f>Ref_Targets!D33</f>
        <v>Quality education</v>
      </c>
      <c r="E38" s="13" t="str">
        <f>Ref_Targets!C33</f>
        <v>4-4</v>
      </c>
      <c r="F38" s="67" t="str">
        <f>Ref_Targets!E33</f>
        <v>Increase the number of people with relevant skills for financial success</v>
      </c>
      <c r="G38" s="65" t="str">
        <f>IF(Ref_Targets!G33=0,"",Ref_Targets!G33)</f>
        <v/>
      </c>
    </row>
    <row r="39" spans="3:7" ht="30" customHeight="1">
      <c r="C39" s="13">
        <f>Ref_Targets!A34</f>
        <v>4</v>
      </c>
      <c r="D39" s="14" t="str">
        <f>Ref_Targets!D34</f>
        <v>Quality education</v>
      </c>
      <c r="E39" s="13" t="str">
        <f>Ref_Targets!C34</f>
        <v>4-5</v>
      </c>
      <c r="F39" s="67" t="str">
        <f>Ref_Targets!E34</f>
        <v>Eliminate all discrimination in education</v>
      </c>
      <c r="G39" s="65" t="str">
        <f>IF(Ref_Targets!G34=0,"",Ref_Targets!G34)</f>
        <v/>
      </c>
    </row>
    <row r="40" spans="3:7" ht="30" customHeight="1">
      <c r="C40" s="13">
        <f>Ref_Targets!A35</f>
        <v>4</v>
      </c>
      <c r="D40" s="14" t="str">
        <f>Ref_Targets!D35</f>
        <v>Quality education</v>
      </c>
      <c r="E40" s="13" t="str">
        <f>Ref_Targets!C35</f>
        <v>4-6</v>
      </c>
      <c r="F40" s="67" t="str">
        <f>Ref_Targets!E35</f>
        <v>Universal literacy and numeracy</v>
      </c>
      <c r="G40" s="65" t="str">
        <f>IF(Ref_Targets!G35=0,"",Ref_Targets!G35)</f>
        <v/>
      </c>
    </row>
    <row r="41" spans="3:7" ht="30" customHeight="1">
      <c r="C41" s="13">
        <f>Ref_Targets!A36</f>
        <v>4</v>
      </c>
      <c r="D41" s="14" t="str">
        <f>Ref_Targets!D36</f>
        <v>Quality education</v>
      </c>
      <c r="E41" s="13" t="str">
        <f>Ref_Targets!C36</f>
        <v>4-7</v>
      </c>
      <c r="F41" s="67" t="str">
        <f>Ref_Targets!E36</f>
        <v>Education for sustainable development and global citizenship</v>
      </c>
      <c r="G41" s="65" t="str">
        <f>IF(Ref_Targets!G36=0,"",Ref_Targets!G36)</f>
        <v/>
      </c>
    </row>
    <row r="42" spans="3:7" ht="30" customHeight="1">
      <c r="C42" s="13">
        <f>Ref_Targets!A37</f>
        <v>4</v>
      </c>
      <c r="D42" s="14" t="str">
        <f>Ref_Targets!D37</f>
        <v>Quality education</v>
      </c>
      <c r="E42" s="13" t="str">
        <f>Ref_Targets!C37</f>
        <v>4-a</v>
      </c>
      <c r="F42" s="67" t="str">
        <f>Ref_Targets!E37</f>
        <v>Build and upgrade inclusive and safe schools</v>
      </c>
      <c r="G42" s="65" t="str">
        <f>IF(Ref_Targets!G37=0,"",Ref_Targets!G37)</f>
        <v/>
      </c>
    </row>
    <row r="43" spans="3:7" ht="30" customHeight="1">
      <c r="C43" s="13">
        <f>Ref_Targets!A38</f>
        <v>4</v>
      </c>
      <c r="D43" s="14" t="str">
        <f>Ref_Targets!D38</f>
        <v>Quality education</v>
      </c>
      <c r="E43" s="13" t="str">
        <f>Ref_Targets!C38</f>
        <v>4-b</v>
      </c>
      <c r="F43" s="67" t="str">
        <f>Ref_Targets!E38</f>
        <v>Expand higher education scholarships for developing countries</v>
      </c>
      <c r="G43" s="65" t="str">
        <f>IF(Ref_Targets!G38=0,"",Ref_Targets!G38)</f>
        <v/>
      </c>
    </row>
    <row r="44" spans="3:7" ht="30" customHeight="1">
      <c r="C44" s="13">
        <f>Ref_Targets!A39</f>
        <v>4</v>
      </c>
      <c r="D44" s="14" t="str">
        <f>Ref_Targets!D39</f>
        <v>Quality education</v>
      </c>
      <c r="E44" s="13" t="str">
        <f>Ref_Targets!C39</f>
        <v>4-c</v>
      </c>
      <c r="F44" s="67" t="str">
        <f>Ref_Targets!E39</f>
        <v>Increase the supply of qualified teachers in developing countries</v>
      </c>
      <c r="G44" s="65" t="str">
        <f>IF(Ref_Targets!G39=0,"",Ref_Targets!G39)</f>
        <v/>
      </c>
    </row>
    <row r="45" spans="3:7" ht="30" customHeight="1">
      <c r="C45" s="13">
        <f>Ref_Targets!A40</f>
        <v>5</v>
      </c>
      <c r="D45" s="14" t="str">
        <f>Ref_Targets!D40</f>
        <v>Gender equality</v>
      </c>
      <c r="E45" s="13" t="str">
        <f>Ref_Targets!C40</f>
        <v>5-1</v>
      </c>
      <c r="F45" s="67" t="str">
        <f>Ref_Targets!E40</f>
        <v>End discrimination against women and girls</v>
      </c>
      <c r="G45" s="65" t="str">
        <f>IF(Ref_Targets!G40=0,"",Ref_Targets!G40)</f>
        <v/>
      </c>
    </row>
    <row r="46" spans="3:7" ht="30" customHeight="1">
      <c r="C46" s="13">
        <f>Ref_Targets!A41</f>
        <v>5</v>
      </c>
      <c r="D46" s="14" t="str">
        <f>Ref_Targets!D41</f>
        <v>Gender equality</v>
      </c>
      <c r="E46" s="13" t="str">
        <f>Ref_Targets!C41</f>
        <v>5-2</v>
      </c>
      <c r="F46" s="67" t="str">
        <f>Ref_Targets!E41</f>
        <v>End all violence against and exploitation of women and girls</v>
      </c>
      <c r="G46" s="65" t="str">
        <f>IF(Ref_Targets!G41=0,"",Ref_Targets!G41)</f>
        <v/>
      </c>
    </row>
    <row r="47" spans="3:7" ht="30" customHeight="1">
      <c r="C47" s="13">
        <f>Ref_Targets!A42</f>
        <v>5</v>
      </c>
      <c r="D47" s="14" t="str">
        <f>Ref_Targets!D42</f>
        <v>Gender equality</v>
      </c>
      <c r="E47" s="13" t="str">
        <f>Ref_Targets!C42</f>
        <v>5-3</v>
      </c>
      <c r="F47" s="67" t="str">
        <f>Ref_Targets!E42</f>
        <v>Eliminate forced marriages and genital mutilation</v>
      </c>
      <c r="G47" s="65" t="str">
        <f>IF(Ref_Targets!G42=0,"",Ref_Targets!G42)</f>
        <v/>
      </c>
    </row>
    <row r="48" spans="3:7" ht="30" customHeight="1">
      <c r="C48" s="13">
        <f>Ref_Targets!A43</f>
        <v>5</v>
      </c>
      <c r="D48" s="14" t="str">
        <f>Ref_Targets!D43</f>
        <v>Gender equality</v>
      </c>
      <c r="E48" s="13" t="str">
        <f>Ref_Targets!C43</f>
        <v>5-4</v>
      </c>
      <c r="F48" s="67" t="str">
        <f>Ref_Targets!E43</f>
        <v>Value unpaid care and promote shared domestic responsibilities</v>
      </c>
      <c r="G48" s="65" t="str">
        <f>IF(Ref_Targets!G43=0,"",Ref_Targets!G43)</f>
        <v/>
      </c>
    </row>
    <row r="49" spans="3:7" ht="30" customHeight="1">
      <c r="C49" s="13">
        <f>Ref_Targets!A44</f>
        <v>5</v>
      </c>
      <c r="D49" s="14" t="str">
        <f>Ref_Targets!D44</f>
        <v>Gender equality</v>
      </c>
      <c r="E49" s="13" t="str">
        <f>Ref_Targets!C44</f>
        <v>5-5</v>
      </c>
      <c r="F49" s="67" t="str">
        <f>Ref_Targets!E44</f>
        <v>Ensure full participation in leadership and decision-making</v>
      </c>
      <c r="G49" s="65" t="str">
        <f>IF(Ref_Targets!G44=0,"",Ref_Targets!G44)</f>
        <v/>
      </c>
    </row>
    <row r="50" spans="3:7" ht="30" customHeight="1">
      <c r="C50" s="13">
        <f>Ref_Targets!A45</f>
        <v>5</v>
      </c>
      <c r="D50" s="14" t="str">
        <f>Ref_Targets!D45</f>
        <v>Gender equality</v>
      </c>
      <c r="E50" s="13" t="str">
        <f>Ref_Targets!C45</f>
        <v>5-6</v>
      </c>
      <c r="F50" s="67" t="str">
        <f>Ref_Targets!E45</f>
        <v>Universal access to reproductive rights and health</v>
      </c>
      <c r="G50" s="65" t="str">
        <f>IF(Ref_Targets!G45=0,"",Ref_Targets!G45)</f>
        <v/>
      </c>
    </row>
    <row r="51" spans="3:7" ht="30" customHeight="1">
      <c r="C51" s="13">
        <f>Ref_Targets!A46</f>
        <v>5</v>
      </c>
      <c r="D51" s="14" t="str">
        <f>Ref_Targets!D46</f>
        <v>Gender equality</v>
      </c>
      <c r="E51" s="13" t="str">
        <f>Ref_Targets!C46</f>
        <v>5-a</v>
      </c>
      <c r="F51" s="67" t="str">
        <f>Ref_Targets!E46</f>
        <v>Equal rights to economic resources, property ownership and financial services</v>
      </c>
      <c r="G51" s="65" t="str">
        <f>IF(Ref_Targets!G46=0,"",Ref_Targets!G46)</f>
        <v/>
      </c>
    </row>
    <row r="52" spans="3:7" ht="30" customHeight="1">
      <c r="C52" s="13">
        <f>Ref_Targets!A47</f>
        <v>5</v>
      </c>
      <c r="D52" s="14" t="str">
        <f>Ref_Targets!D47</f>
        <v>Gender equality</v>
      </c>
      <c r="E52" s="13" t="str">
        <f>Ref_Targets!C47</f>
        <v>5-b</v>
      </c>
      <c r="F52" s="67" t="str">
        <f>Ref_Targets!E47</f>
        <v>Promote empowerment of women through technology</v>
      </c>
      <c r="G52" s="65" t="str">
        <f>IF(Ref_Targets!G47=0,"",Ref_Targets!G47)</f>
        <v/>
      </c>
    </row>
    <row r="53" spans="3:7" ht="30" customHeight="1">
      <c r="C53" s="13">
        <f>Ref_Targets!A48</f>
        <v>5</v>
      </c>
      <c r="D53" s="14" t="str">
        <f>Ref_Targets!D48</f>
        <v>Gender equality</v>
      </c>
      <c r="E53" s="13" t="str">
        <f>Ref_Targets!C48</f>
        <v>5-c</v>
      </c>
      <c r="F53" s="67" t="str">
        <f>Ref_Targets!E48</f>
        <v>Adopt and strengthen policies and enforceable legislation for gender equality</v>
      </c>
      <c r="G53" s="65" t="str">
        <f>IF(Ref_Targets!G48=0,"",Ref_Targets!G48)</f>
        <v/>
      </c>
    </row>
    <row r="54" spans="3:7" ht="30" customHeight="1">
      <c r="C54" s="13">
        <f>Ref_Targets!A49</f>
        <v>6</v>
      </c>
      <c r="D54" s="14" t="str">
        <f>Ref_Targets!D49</f>
        <v>Clean water and sanitation</v>
      </c>
      <c r="E54" s="13" t="str">
        <f>Ref_Targets!C49</f>
        <v>6-1</v>
      </c>
      <c r="F54" s="67" t="str">
        <f>Ref_Targets!E49</f>
        <v>Safe and affordable drinking water</v>
      </c>
      <c r="G54" s="65" t="str">
        <f>IF(Ref_Targets!G49=0,"",Ref_Targets!G49)</f>
        <v/>
      </c>
    </row>
    <row r="55" spans="3:7" ht="30" customHeight="1">
      <c r="C55" s="13">
        <f>Ref_Targets!A50</f>
        <v>6</v>
      </c>
      <c r="D55" s="14" t="str">
        <f>Ref_Targets!D50</f>
        <v>Clean water and sanitation</v>
      </c>
      <c r="E55" s="13" t="str">
        <f>Ref_Targets!C50</f>
        <v>6-2</v>
      </c>
      <c r="F55" s="67" t="str">
        <f>Ref_Targets!E50</f>
        <v>End open defecation and provide access to sanitation and hygiene</v>
      </c>
      <c r="G55" s="65" t="str">
        <f>IF(Ref_Targets!G50=0,"",Ref_Targets!G50)</f>
        <v/>
      </c>
    </row>
    <row r="56" spans="3:7" ht="30" customHeight="1">
      <c r="C56" s="13">
        <f>Ref_Targets!A51</f>
        <v>6</v>
      </c>
      <c r="D56" s="14" t="str">
        <f>Ref_Targets!D51</f>
        <v>Clean water and sanitation</v>
      </c>
      <c r="E56" s="13" t="str">
        <f>Ref_Targets!C51</f>
        <v>6-3</v>
      </c>
      <c r="F56" s="67" t="str">
        <f>Ref_Targets!E51</f>
        <v>Improve water quality, wastewater treatment and safe reuse</v>
      </c>
      <c r="G56" s="65" t="str">
        <f>IF(Ref_Targets!G51=0,"",Ref_Targets!G51)</f>
        <v/>
      </c>
    </row>
    <row r="57" spans="3:7" ht="30" customHeight="1">
      <c r="C57" s="13">
        <f>Ref_Targets!A52</f>
        <v>6</v>
      </c>
      <c r="D57" s="14" t="str">
        <f>Ref_Targets!D52</f>
        <v>Clean water and sanitation</v>
      </c>
      <c r="E57" s="13" t="str">
        <f>Ref_Targets!C52</f>
        <v>6-4</v>
      </c>
      <c r="F57" s="67" t="str">
        <f>Ref_Targets!E52</f>
        <v>Increase water-use efficiency and ensure freshwater supplies</v>
      </c>
      <c r="G57" s="65" t="str">
        <f>IF(Ref_Targets!G52=0,"",Ref_Targets!G52)</f>
        <v/>
      </c>
    </row>
    <row r="58" spans="3:7" ht="30" customHeight="1">
      <c r="C58" s="13">
        <f>Ref_Targets!A53</f>
        <v>6</v>
      </c>
      <c r="D58" s="14" t="str">
        <f>Ref_Targets!D53</f>
        <v>Clean water and sanitation</v>
      </c>
      <c r="E58" s="13" t="str">
        <f>Ref_Targets!C53</f>
        <v>6-5</v>
      </c>
      <c r="F58" s="67" t="str">
        <f>Ref_Targets!E53</f>
        <v>Implement IWRM</v>
      </c>
      <c r="G58" s="65" t="str">
        <f>IF(Ref_Targets!G53=0,"",Ref_Targets!G53)</f>
        <v/>
      </c>
    </row>
    <row r="59" spans="3:7" ht="30" customHeight="1">
      <c r="C59" s="13">
        <f>Ref_Targets!A54</f>
        <v>6</v>
      </c>
      <c r="D59" s="14" t="str">
        <f>Ref_Targets!D54</f>
        <v>Clean water and sanitation</v>
      </c>
      <c r="E59" s="13" t="str">
        <f>Ref_Targets!C54</f>
        <v>6-6</v>
      </c>
      <c r="F59" s="67" t="str">
        <f>Ref_Targets!E54</f>
        <v>Protect and restore water-related ecosystems</v>
      </c>
      <c r="G59" s="65" t="str">
        <f>IF(Ref_Targets!G54=0,"",Ref_Targets!G54)</f>
        <v/>
      </c>
    </row>
    <row r="60" spans="3:7" ht="30" customHeight="1">
      <c r="C60" s="13">
        <f>Ref_Targets!A55</f>
        <v>6</v>
      </c>
      <c r="D60" s="14" t="str">
        <f>Ref_Targets!D55</f>
        <v>Clean water and sanitation</v>
      </c>
      <c r="E60" s="13" t="str">
        <f>Ref_Targets!C55</f>
        <v>6-a</v>
      </c>
      <c r="F60" s="67" t="str">
        <f>Ref_Targets!E55</f>
        <v>Expand water and sanitation support to developing countries</v>
      </c>
      <c r="G60" s="65" t="str">
        <f>IF(Ref_Targets!G55=0,"",Ref_Targets!G55)</f>
        <v/>
      </c>
    </row>
    <row r="61" spans="3:7" ht="30" customHeight="1">
      <c r="C61" s="13">
        <f>Ref_Targets!A56</f>
        <v>6</v>
      </c>
      <c r="D61" s="14" t="str">
        <f>Ref_Targets!D56</f>
        <v>Clean water and sanitation</v>
      </c>
      <c r="E61" s="13" t="str">
        <f>Ref_Targets!C56</f>
        <v>6-b</v>
      </c>
      <c r="F61" s="67" t="str">
        <f>Ref_Targets!E56</f>
        <v>Support local engagement in water and sanitation management</v>
      </c>
      <c r="G61" s="65" t="str">
        <f>IF(Ref_Targets!G56=0,"",Ref_Targets!G56)</f>
        <v/>
      </c>
    </row>
    <row r="62" spans="3:7" ht="30" customHeight="1">
      <c r="C62" s="13">
        <f>Ref_Targets!A57</f>
        <v>7</v>
      </c>
      <c r="D62" s="14" t="str">
        <f>Ref_Targets!D57</f>
        <v>Affordable and clean energy</v>
      </c>
      <c r="E62" s="13" t="str">
        <f>Ref_Targets!C57</f>
        <v>7-1</v>
      </c>
      <c r="F62" s="67" t="str">
        <f>Ref_Targets!E57</f>
        <v>Universal access to modern energy</v>
      </c>
      <c r="G62" s="65" t="str">
        <f>IF(Ref_Targets!G57=0,"",Ref_Targets!G57)</f>
        <v/>
      </c>
    </row>
    <row r="63" spans="3:7" ht="30" customHeight="1">
      <c r="C63" s="13">
        <f>Ref_Targets!A58</f>
        <v>7</v>
      </c>
      <c r="D63" s="14" t="str">
        <f>Ref_Targets!D58</f>
        <v>Affordable and clean energy</v>
      </c>
      <c r="E63" s="13" t="str">
        <f>Ref_Targets!C58</f>
        <v>7-2</v>
      </c>
      <c r="F63" s="67" t="str">
        <f>Ref_Targets!E58</f>
        <v>Increase global percentage of renewable energy</v>
      </c>
      <c r="G63" s="65" t="str">
        <f>IF(Ref_Targets!G58=0,"",Ref_Targets!G58)</f>
        <v/>
      </c>
    </row>
    <row r="64" spans="3:7" ht="30" customHeight="1">
      <c r="C64" s="13">
        <f>Ref_Targets!A59</f>
        <v>7</v>
      </c>
      <c r="D64" s="14" t="str">
        <f>Ref_Targets!D59</f>
        <v>Affordable and clean energy</v>
      </c>
      <c r="E64" s="13" t="str">
        <f>Ref_Targets!C59</f>
        <v>7-3</v>
      </c>
      <c r="F64" s="67" t="str">
        <f>Ref_Targets!E59</f>
        <v>Double the improvement in energy efficiency</v>
      </c>
      <c r="G64" s="65" t="str">
        <f>IF(Ref_Targets!G59=0,"",Ref_Targets!G59)</f>
        <v/>
      </c>
    </row>
    <row r="65" spans="3:7" ht="30" customHeight="1">
      <c r="C65" s="13">
        <f>Ref_Targets!A60</f>
        <v>7</v>
      </c>
      <c r="D65" s="14" t="str">
        <f>Ref_Targets!D60</f>
        <v>Affordable and clean energy</v>
      </c>
      <c r="E65" s="13" t="str">
        <f>Ref_Targets!C60</f>
        <v>7-a</v>
      </c>
      <c r="F65" s="67" t="str">
        <f>Ref_Targets!E60</f>
        <v>Promote access to research, technology and investments in clean energy</v>
      </c>
      <c r="G65" s="65" t="str">
        <f>IF(Ref_Targets!G60=0,"",Ref_Targets!G60)</f>
        <v/>
      </c>
    </row>
    <row r="66" spans="3:7" ht="30" customHeight="1">
      <c r="C66" s="13">
        <f>Ref_Targets!A61</f>
        <v>7</v>
      </c>
      <c r="D66" s="14" t="str">
        <f>Ref_Targets!D61</f>
        <v>Affordable and clean energy</v>
      </c>
      <c r="E66" s="13" t="str">
        <f>Ref_Targets!C61</f>
        <v>7-b</v>
      </c>
      <c r="F66" s="67" t="str">
        <f>Ref_Targets!E61</f>
        <v>Expand and upgrade energy services for developing countries</v>
      </c>
      <c r="G66" s="65" t="str">
        <f>IF(Ref_Targets!G61=0,"",Ref_Targets!G61)</f>
        <v/>
      </c>
    </row>
    <row r="67" spans="3:7" ht="30" customHeight="1">
      <c r="C67" s="13">
        <f>Ref_Targets!A62</f>
        <v>8</v>
      </c>
      <c r="D67" s="14" t="str">
        <f>Ref_Targets!D62</f>
        <v>Decent work and economic growth</v>
      </c>
      <c r="E67" s="13" t="str">
        <f>Ref_Targets!C62</f>
        <v>8-1</v>
      </c>
      <c r="F67" s="67" t="str">
        <f>Ref_Targets!E62</f>
        <v>Sustainable economic growth</v>
      </c>
      <c r="G67" s="65" t="str">
        <f>IF(Ref_Targets!G62=0,"",Ref_Targets!G62)</f>
        <v/>
      </c>
    </row>
    <row r="68" spans="3:7" ht="30" customHeight="1">
      <c r="C68" s="13">
        <f>Ref_Targets!A63</f>
        <v>8</v>
      </c>
      <c r="D68" s="14" t="str">
        <f>Ref_Targets!D63</f>
        <v>Decent work and economic growth</v>
      </c>
      <c r="E68" s="13" t="str">
        <f>Ref_Targets!C63</f>
        <v>8-2</v>
      </c>
      <c r="F68" s="67" t="str">
        <f>Ref_Targets!E63</f>
        <v>Diversify, innovate and upgrade for economic productivity</v>
      </c>
      <c r="G68" s="65" t="str">
        <f>IF(Ref_Targets!G63=0,"",Ref_Targets!G63)</f>
        <v/>
      </c>
    </row>
    <row r="69" spans="3:7" ht="30" customHeight="1">
      <c r="C69" s="13">
        <f>Ref_Targets!A64</f>
        <v>8</v>
      </c>
      <c r="D69" s="14" t="str">
        <f>Ref_Targets!D64</f>
        <v>Decent work and economic growth</v>
      </c>
      <c r="E69" s="13" t="str">
        <f>Ref_Targets!C64</f>
        <v>8-3</v>
      </c>
      <c r="F69" s="67" t="str">
        <f>Ref_Targets!E64</f>
        <v>Promote policies to support job creation and growing enterprises</v>
      </c>
      <c r="G69" s="65" t="str">
        <f>IF(Ref_Targets!G64=0,"",Ref_Targets!G64)</f>
        <v/>
      </c>
    </row>
    <row r="70" spans="3:7" ht="30" customHeight="1">
      <c r="C70" s="13">
        <f>Ref_Targets!A65</f>
        <v>8</v>
      </c>
      <c r="D70" s="14" t="str">
        <f>Ref_Targets!D65</f>
        <v>Decent work and economic growth</v>
      </c>
      <c r="E70" s="13" t="str">
        <f>Ref_Targets!C65</f>
        <v>8-4</v>
      </c>
      <c r="F70" s="67" t="str">
        <f>Ref_Targets!E65</f>
        <v>Improve resource efficiency in consumption and production.</v>
      </c>
      <c r="G70" s="65" t="str">
        <f>IF(Ref_Targets!G65=0,"",Ref_Targets!G65)</f>
        <v/>
      </c>
    </row>
    <row r="71" spans="3:7" ht="30" customHeight="1">
      <c r="C71" s="13">
        <f>Ref_Targets!A66</f>
        <v>8</v>
      </c>
      <c r="D71" s="14" t="str">
        <f>Ref_Targets!D66</f>
        <v>Decent work and economic growth</v>
      </c>
      <c r="E71" s="13" t="str">
        <f>Ref_Targets!C66</f>
        <v>8-5</v>
      </c>
      <c r="F71" s="67" t="str">
        <f>Ref_Targets!E66</f>
        <v>Full employment and decent work with equal pay</v>
      </c>
      <c r="G71" s="65" t="str">
        <f>IF(Ref_Targets!G66=0,"",Ref_Targets!G66)</f>
        <v/>
      </c>
    </row>
    <row r="72" spans="3:7" ht="30" customHeight="1">
      <c r="C72" s="13">
        <f>Ref_Targets!A67</f>
        <v>8</v>
      </c>
      <c r="D72" s="14" t="str">
        <f>Ref_Targets!D67</f>
        <v>Decent work and economic growth</v>
      </c>
      <c r="E72" s="13" t="str">
        <f>Ref_Targets!C67</f>
        <v>8-6</v>
      </c>
      <c r="F72" s="67" t="str">
        <f>Ref_Targets!E67</f>
        <v>Promote youth employment, education and training</v>
      </c>
      <c r="G72" s="65" t="str">
        <f>IF(Ref_Targets!G67=0,"",Ref_Targets!G67)</f>
        <v/>
      </c>
    </row>
    <row r="73" spans="3:7" ht="30" customHeight="1">
      <c r="C73" s="13">
        <f>Ref_Targets!A68</f>
        <v>8</v>
      </c>
      <c r="D73" s="14" t="str">
        <f>Ref_Targets!D68</f>
        <v>Decent work and economic growth</v>
      </c>
      <c r="E73" s="13" t="str">
        <f>Ref_Targets!C68</f>
        <v>8-7</v>
      </c>
      <c r="F73" s="67" t="str">
        <f>Ref_Targets!E68</f>
        <v>End modern slavery, trafficking, and child labour</v>
      </c>
      <c r="G73" s="65" t="str">
        <f>IF(Ref_Targets!G68=0,"",Ref_Targets!G68)</f>
        <v/>
      </c>
    </row>
    <row r="74" spans="3:7" ht="30" customHeight="1">
      <c r="C74" s="13">
        <f>Ref_Targets!A69</f>
        <v>8</v>
      </c>
      <c r="D74" s="14" t="str">
        <f>Ref_Targets!D69</f>
        <v>Decent work and economic growth</v>
      </c>
      <c r="E74" s="13" t="str">
        <f>Ref_Targets!C69</f>
        <v>8-8</v>
      </c>
      <c r="F74" s="67" t="str">
        <f>Ref_Targets!E69</f>
        <v>Protect labour rights and promote safe working environments</v>
      </c>
      <c r="G74" s="65" t="str">
        <f>IF(Ref_Targets!G69=0,"",Ref_Targets!G69)</f>
        <v/>
      </c>
    </row>
    <row r="75" spans="3:7" ht="30" customHeight="1">
      <c r="C75" s="13">
        <f>Ref_Targets!A70</f>
        <v>8</v>
      </c>
      <c r="D75" s="14" t="str">
        <f>Ref_Targets!D70</f>
        <v>Decent work and economic growth</v>
      </c>
      <c r="E75" s="13" t="str">
        <f>Ref_Targets!C70</f>
        <v>8-9</v>
      </c>
      <c r="F75" s="67" t="str">
        <f>Ref_Targets!E70</f>
        <v>Promote beneficial and sustainable tourism</v>
      </c>
      <c r="G75" s="65" t="str">
        <f>IF(Ref_Targets!G70=0,"",Ref_Targets!G70)</f>
        <v/>
      </c>
    </row>
    <row r="76" spans="3:7" ht="30" customHeight="1">
      <c r="C76" s="13">
        <f>Ref_Targets!A71</f>
        <v>8</v>
      </c>
      <c r="D76" s="14" t="str">
        <f>Ref_Targets!D71</f>
        <v>Decent work and economic growth</v>
      </c>
      <c r="E76" s="13" t="str">
        <f>Ref_Targets!C71</f>
        <v>8-10</v>
      </c>
      <c r="F76" s="67" t="str">
        <f>Ref_Targets!E71</f>
        <v>Universal access to banking, insurance and financial services</v>
      </c>
      <c r="G76" s="65" t="str">
        <f>IF(Ref_Targets!G71=0,"",Ref_Targets!G71)</f>
        <v/>
      </c>
    </row>
    <row r="77" spans="3:7" ht="30" customHeight="1">
      <c r="C77" s="13">
        <f>Ref_Targets!A72</f>
        <v>8</v>
      </c>
      <c r="D77" s="14" t="str">
        <f>Ref_Targets!D72</f>
        <v>Decent work and economic growth</v>
      </c>
      <c r="E77" s="13" t="str">
        <f>Ref_Targets!C72</f>
        <v>8-a</v>
      </c>
      <c r="F77" s="67" t="str">
        <f>Ref_Targets!E72</f>
        <v>Increase aid for trade support</v>
      </c>
      <c r="G77" s="65" t="str">
        <f>IF(Ref_Targets!G72=0,"",Ref_Targets!G72)</f>
        <v/>
      </c>
    </row>
    <row r="78" spans="3:7" ht="30" customHeight="1">
      <c r="C78" s="13">
        <f>Ref_Targets!A73</f>
        <v>8</v>
      </c>
      <c r="D78" s="14" t="str">
        <f>Ref_Targets!D73</f>
        <v>Decent work and economic growth</v>
      </c>
      <c r="E78" s="13" t="str">
        <f>Ref_Targets!C73</f>
        <v>8-b</v>
      </c>
      <c r="F78" s="67" t="str">
        <f>Ref_Targets!E73</f>
        <v>Develop a global youth employment strategy</v>
      </c>
      <c r="G78" s="65" t="str">
        <f>IF(Ref_Targets!G73=0,"",Ref_Targets!G73)</f>
        <v/>
      </c>
    </row>
    <row r="79" spans="3:7" ht="30" customHeight="1">
      <c r="C79" s="13">
        <f>Ref_Targets!A74</f>
        <v>9</v>
      </c>
      <c r="D79" s="14" t="str">
        <f>Ref_Targets!D74</f>
        <v>Industry, Innovation and Infrastructure</v>
      </c>
      <c r="E79" s="13" t="str">
        <f>Ref_Targets!C74</f>
        <v>9-1</v>
      </c>
      <c r="F79" s="67" t="str">
        <f>Ref_Targets!E74</f>
        <v>Develop sustainable, resilient and inclusive infrastructures</v>
      </c>
      <c r="G79" s="65" t="str">
        <f>IF(Ref_Targets!G74=0,"",Ref_Targets!G74)</f>
        <v/>
      </c>
    </row>
    <row r="80" spans="3:7" ht="30" customHeight="1">
      <c r="C80" s="13">
        <f>Ref_Targets!A75</f>
        <v>9</v>
      </c>
      <c r="D80" s="14" t="str">
        <f>Ref_Targets!D75</f>
        <v>Industry, Innovation and Infrastructure</v>
      </c>
      <c r="E80" s="13" t="str">
        <f>Ref_Targets!C75</f>
        <v>9-2</v>
      </c>
      <c r="F80" s="67" t="str">
        <f>Ref_Targets!E75</f>
        <v>Promote inclusive and sustainable industrialization</v>
      </c>
      <c r="G80" s="65" t="str">
        <f>IF(Ref_Targets!G75=0,"",Ref_Targets!G75)</f>
        <v/>
      </c>
    </row>
    <row r="81" spans="3:7" ht="30" customHeight="1">
      <c r="C81" s="13">
        <f>Ref_Targets!A76</f>
        <v>9</v>
      </c>
      <c r="D81" s="14" t="str">
        <f>Ref_Targets!D76</f>
        <v>Industry, Innovation and Infrastructure</v>
      </c>
      <c r="E81" s="13" t="str">
        <f>Ref_Targets!C76</f>
        <v>9-3</v>
      </c>
      <c r="F81" s="67" t="str">
        <f>Ref_Targets!E76</f>
        <v>Increase access to financial services and markets</v>
      </c>
      <c r="G81" s="65" t="str">
        <f>IF(Ref_Targets!G76=0,"",Ref_Targets!G76)</f>
        <v/>
      </c>
    </row>
    <row r="82" spans="3:7" ht="30" customHeight="1">
      <c r="C82" s="13">
        <f>Ref_Targets!A77</f>
        <v>9</v>
      </c>
      <c r="D82" s="14" t="str">
        <f>Ref_Targets!D77</f>
        <v>Industry, Innovation and Infrastructure</v>
      </c>
      <c r="E82" s="13" t="str">
        <f>Ref_Targets!C77</f>
        <v>9-4</v>
      </c>
      <c r="F82" s="67" t="str">
        <f>Ref_Targets!E77</f>
        <v>Upgrade all industries and infrastructures for sustainability</v>
      </c>
      <c r="G82" s="65" t="str">
        <f>IF(Ref_Targets!G77=0,"",Ref_Targets!G77)</f>
        <v/>
      </c>
    </row>
    <row r="83" spans="3:7" ht="30" customHeight="1">
      <c r="C83" s="13">
        <f>Ref_Targets!A78</f>
        <v>9</v>
      </c>
      <c r="D83" s="14" t="str">
        <f>Ref_Targets!D78</f>
        <v>Industry, Innovation and Infrastructure</v>
      </c>
      <c r="E83" s="13" t="str">
        <f>Ref_Targets!C78</f>
        <v>9-5</v>
      </c>
      <c r="F83" s="67" t="str">
        <f>Ref_Targets!E78</f>
        <v>Enhance research and upgrade industrial technologies</v>
      </c>
      <c r="G83" s="65" t="str">
        <f>IF(Ref_Targets!G78=0,"",Ref_Targets!G78)</f>
        <v/>
      </c>
    </row>
    <row r="84" spans="3:7" ht="30" customHeight="1">
      <c r="C84" s="13">
        <f>Ref_Targets!A79</f>
        <v>9</v>
      </c>
      <c r="D84" s="14" t="str">
        <f>Ref_Targets!D79</f>
        <v>Industry, Innovation and Infrastructure</v>
      </c>
      <c r="E84" s="13" t="str">
        <f>Ref_Targets!C79</f>
        <v>9-a</v>
      </c>
      <c r="F84" s="67" t="str">
        <f>Ref_Targets!E79</f>
        <v>Facilitate sustainable infrastructure development for developing countries</v>
      </c>
      <c r="G84" s="65" t="str">
        <f>IF(Ref_Targets!G79=0,"",Ref_Targets!G79)</f>
        <v/>
      </c>
    </row>
    <row r="85" spans="3:7" ht="30" customHeight="1">
      <c r="C85" s="13">
        <f>Ref_Targets!A80</f>
        <v>9</v>
      </c>
      <c r="D85" s="14" t="str">
        <f>Ref_Targets!D80</f>
        <v>Industry, Innovation and Infrastructure</v>
      </c>
      <c r="E85" s="13" t="str">
        <f>Ref_Targets!C80</f>
        <v>9-b</v>
      </c>
      <c r="F85" s="67" t="str">
        <f>Ref_Targets!E80</f>
        <v>Support domestic technology development and industrial diversification</v>
      </c>
      <c r="G85" s="65" t="str">
        <f>IF(Ref_Targets!G80=0,"",Ref_Targets!G80)</f>
        <v/>
      </c>
    </row>
    <row r="86" spans="3:7" ht="30" customHeight="1">
      <c r="C86" s="13">
        <f>Ref_Targets!A81</f>
        <v>9</v>
      </c>
      <c r="D86" s="14" t="str">
        <f>Ref_Targets!D81</f>
        <v>Industry, Innovation and Infrastructure</v>
      </c>
      <c r="E86" s="13" t="str">
        <f>Ref_Targets!C81</f>
        <v>9-c</v>
      </c>
      <c r="F86" s="67" t="str">
        <f>Ref_Targets!E81</f>
        <v>Universal access to information and communications technology</v>
      </c>
      <c r="G86" s="65" t="str">
        <f>IF(Ref_Targets!G81=0,"",Ref_Targets!G81)</f>
        <v/>
      </c>
    </row>
    <row r="87" spans="3:7" ht="30" customHeight="1">
      <c r="C87" s="13">
        <f>Ref_Targets!A82</f>
        <v>10</v>
      </c>
      <c r="D87" s="14" t="str">
        <f>Ref_Targets!D82</f>
        <v>Reduced inequality</v>
      </c>
      <c r="E87" s="13" t="str">
        <f>Ref_Targets!C82</f>
        <v>10-1</v>
      </c>
      <c r="F87" s="67" t="str">
        <f>Ref_Targets!E82</f>
        <v>Reduce income inequalities</v>
      </c>
      <c r="G87" s="65" t="str">
        <f>IF(Ref_Targets!G82=0,"",Ref_Targets!G82)</f>
        <v/>
      </c>
    </row>
    <row r="88" spans="3:7" ht="30" customHeight="1">
      <c r="C88" s="13">
        <f>Ref_Targets!A83</f>
        <v>10</v>
      </c>
      <c r="D88" s="14" t="str">
        <f>Ref_Targets!D83</f>
        <v>Reduced inequality</v>
      </c>
      <c r="E88" s="13" t="str">
        <f>Ref_Targets!C83</f>
        <v>10-2</v>
      </c>
      <c r="F88" s="67" t="str">
        <f>Ref_Targets!E83</f>
        <v>Promote universal social, economic and political inclusion</v>
      </c>
      <c r="G88" s="65" t="str">
        <f>IF(Ref_Targets!G83=0,"",Ref_Targets!G83)</f>
        <v/>
      </c>
    </row>
    <row r="89" spans="3:7" ht="30" customHeight="1">
      <c r="C89" s="13">
        <f>Ref_Targets!A84</f>
        <v>10</v>
      </c>
      <c r="D89" s="14" t="str">
        <f>Ref_Targets!D84</f>
        <v>Reduced inequality</v>
      </c>
      <c r="E89" s="13" t="str">
        <f>Ref_Targets!C84</f>
        <v>10-3</v>
      </c>
      <c r="F89" s="67" t="str">
        <f>Ref_Targets!E84</f>
        <v>Ensure equal opportunities and end discrimination</v>
      </c>
      <c r="G89" s="65" t="str">
        <f>IF(Ref_Targets!G84=0,"",Ref_Targets!G84)</f>
        <v/>
      </c>
    </row>
    <row r="90" spans="3:7" ht="30" customHeight="1">
      <c r="C90" s="13">
        <f>Ref_Targets!A85</f>
        <v>10</v>
      </c>
      <c r="D90" s="14" t="str">
        <f>Ref_Targets!D85</f>
        <v>Reduced inequality</v>
      </c>
      <c r="E90" s="13" t="str">
        <f>Ref_Targets!C85</f>
        <v>10-4</v>
      </c>
      <c r="F90" s="67" t="str">
        <f>Ref_Targets!E85</f>
        <v>Adopt fiscal and social policies that promotes equality</v>
      </c>
      <c r="G90" s="65" t="str">
        <f>IF(Ref_Targets!G85=0,"",Ref_Targets!G85)</f>
        <v/>
      </c>
    </row>
    <row r="91" spans="3:7" ht="30" customHeight="1">
      <c r="C91" s="13">
        <f>Ref_Targets!A86</f>
        <v>10</v>
      </c>
      <c r="D91" s="14" t="str">
        <f>Ref_Targets!D86</f>
        <v>Reduced inequality</v>
      </c>
      <c r="E91" s="13" t="str">
        <f>Ref_Targets!C86</f>
        <v>10-5</v>
      </c>
      <c r="F91" s="67" t="str">
        <f>Ref_Targets!E86</f>
        <v>Improved regulation of global financial markets and institutions</v>
      </c>
      <c r="G91" s="65" t="str">
        <f>IF(Ref_Targets!G86=0,"",Ref_Targets!G86)</f>
        <v/>
      </c>
    </row>
    <row r="92" spans="3:7" ht="30" customHeight="1">
      <c r="C92" s="13">
        <f>Ref_Targets!A87</f>
        <v>10</v>
      </c>
      <c r="D92" s="14" t="str">
        <f>Ref_Targets!D87</f>
        <v>Reduced inequality</v>
      </c>
      <c r="E92" s="13" t="str">
        <f>Ref_Targets!C87</f>
        <v>10-6</v>
      </c>
      <c r="F92" s="67" t="str">
        <f>Ref_Targets!E87</f>
        <v>Enhanced representation for developing countries in financial institutions</v>
      </c>
      <c r="G92" s="65" t="str">
        <f>IF(Ref_Targets!G87=0,"",Ref_Targets!G87)</f>
        <v/>
      </c>
    </row>
    <row r="93" spans="3:7" ht="30" customHeight="1">
      <c r="C93" s="13">
        <f>Ref_Targets!A88</f>
        <v>10</v>
      </c>
      <c r="D93" s="14" t="str">
        <f>Ref_Targets!D88</f>
        <v>Reduced inequality</v>
      </c>
      <c r="E93" s="13" t="str">
        <f>Ref_Targets!C88</f>
        <v>10-7</v>
      </c>
      <c r="F93" s="67" t="str">
        <f>Ref_Targets!E88</f>
        <v>Responsible and well-managed migration policies</v>
      </c>
      <c r="G93" s="65" t="str">
        <f>IF(Ref_Targets!G88=0,"",Ref_Targets!G88)</f>
        <v/>
      </c>
    </row>
    <row r="94" spans="3:7" ht="30" customHeight="1">
      <c r="C94" s="13">
        <f>Ref_Targets!A89</f>
        <v>10</v>
      </c>
      <c r="D94" s="14" t="str">
        <f>Ref_Targets!D89</f>
        <v>Reduced inequality</v>
      </c>
      <c r="E94" s="13" t="str">
        <f>Ref_Targets!C89</f>
        <v>10-a</v>
      </c>
      <c r="F94" s="67" t="str">
        <f>Ref_Targets!E89</f>
        <v>Special and differential treatment for developing countries</v>
      </c>
      <c r="G94" s="65" t="str">
        <f>IF(Ref_Targets!G89=0,"",Ref_Targets!G89)</f>
        <v/>
      </c>
    </row>
    <row r="95" spans="3:7" ht="30" customHeight="1">
      <c r="C95" s="13">
        <f>Ref_Targets!A90</f>
        <v>10</v>
      </c>
      <c r="D95" s="14" t="str">
        <f>Ref_Targets!D90</f>
        <v>Reduced inequality</v>
      </c>
      <c r="E95" s="13" t="str">
        <f>Ref_Targets!C90</f>
        <v>10-b</v>
      </c>
      <c r="F95" s="67" t="str">
        <f>Ref_Targets!E90</f>
        <v>Encourage development assistance and investment in least developed countries</v>
      </c>
      <c r="G95" s="65" t="str">
        <f>IF(Ref_Targets!G90=0,"",Ref_Targets!G90)</f>
        <v/>
      </c>
    </row>
    <row r="96" spans="3:7" ht="30" customHeight="1">
      <c r="C96" s="13">
        <f>Ref_Targets!A91</f>
        <v>10</v>
      </c>
      <c r="D96" s="14" t="str">
        <f>Ref_Targets!D91</f>
        <v>Reduced inequality</v>
      </c>
      <c r="E96" s="13" t="str">
        <f>Ref_Targets!C91</f>
        <v>10-c</v>
      </c>
      <c r="F96" s="67" t="str">
        <f>Ref_Targets!E91</f>
        <v>Reduce transaction costs for migrant remittances</v>
      </c>
      <c r="G96" s="65" t="str">
        <f>IF(Ref_Targets!G91=0,"",Ref_Targets!G91)</f>
        <v/>
      </c>
    </row>
    <row r="97" spans="3:7" ht="30" customHeight="1">
      <c r="C97" s="13">
        <f>Ref_Targets!A92</f>
        <v>11</v>
      </c>
      <c r="D97" s="14" t="str">
        <f>Ref_Targets!D92</f>
        <v>Sustainable cities and communities</v>
      </c>
      <c r="E97" s="13" t="str">
        <f>Ref_Targets!C92</f>
        <v>11-1</v>
      </c>
      <c r="F97" s="67" t="str">
        <f>Ref_Targets!E92</f>
        <v>Safe and affordable housing</v>
      </c>
      <c r="G97" s="65" t="str">
        <f>IF(Ref_Targets!G92=0,"",Ref_Targets!G92)</f>
        <v/>
      </c>
    </row>
    <row r="98" spans="3:7" ht="30" customHeight="1">
      <c r="C98" s="13">
        <f>Ref_Targets!A93</f>
        <v>11</v>
      </c>
      <c r="D98" s="14" t="str">
        <f>Ref_Targets!D93</f>
        <v>Sustainable cities and communities</v>
      </c>
      <c r="E98" s="13" t="str">
        <f>Ref_Targets!C93</f>
        <v>11-2</v>
      </c>
      <c r="F98" s="67" t="str">
        <f>Ref_Targets!E93</f>
        <v>Affordable and sustainable transport systems</v>
      </c>
      <c r="G98" s="65" t="str">
        <f>IF(Ref_Targets!G93=0,"",Ref_Targets!G93)</f>
        <v/>
      </c>
    </row>
    <row r="99" spans="3:7" ht="30" customHeight="1">
      <c r="C99" s="13">
        <f>Ref_Targets!A94</f>
        <v>11</v>
      </c>
      <c r="D99" s="14" t="str">
        <f>Ref_Targets!D94</f>
        <v>Sustainable cities and communities</v>
      </c>
      <c r="E99" s="13" t="str">
        <f>Ref_Targets!C94</f>
        <v>11-3</v>
      </c>
      <c r="F99" s="67" t="str">
        <f>Ref_Targets!E94</f>
        <v>Inclusive and sustainable urbanization</v>
      </c>
      <c r="G99" s="65" t="str">
        <f>IF(Ref_Targets!G94=0,"",Ref_Targets!G94)</f>
        <v/>
      </c>
    </row>
    <row r="100" spans="3:7" ht="30" customHeight="1">
      <c r="C100" s="13">
        <f>Ref_Targets!A95</f>
        <v>11</v>
      </c>
      <c r="D100" s="14" t="str">
        <f>Ref_Targets!D95</f>
        <v>Sustainable cities and communities</v>
      </c>
      <c r="E100" s="13" t="str">
        <f>Ref_Targets!C95</f>
        <v>11-4</v>
      </c>
      <c r="F100" s="67" t="str">
        <f>Ref_Targets!E95</f>
        <v>"Protect the world's cultural and natural heritage"</v>
      </c>
      <c r="G100" s="65" t="str">
        <f>IF(Ref_Targets!G95=0,"",Ref_Targets!G95)</f>
        <v/>
      </c>
    </row>
    <row r="101" spans="3:7" ht="30" customHeight="1">
      <c r="C101" s="13">
        <f>Ref_Targets!A96</f>
        <v>11</v>
      </c>
      <c r="D101" s="14" t="str">
        <f>Ref_Targets!D96</f>
        <v>Sustainable cities and communities</v>
      </c>
      <c r="E101" s="13" t="str">
        <f>Ref_Targets!C96</f>
        <v>11-5</v>
      </c>
      <c r="F101" s="67" t="str">
        <f>Ref_Targets!E96</f>
        <v>"Reduce the adverse effects of natural disasters"</v>
      </c>
      <c r="G101" s="65" t="str">
        <f>IF(Ref_Targets!G96=0,"",Ref_Targets!G96)</f>
        <v/>
      </c>
    </row>
    <row r="102" spans="3:7" ht="30" customHeight="1">
      <c r="C102" s="13">
        <f>Ref_Targets!A97</f>
        <v>11</v>
      </c>
      <c r="D102" s="14" t="str">
        <f>Ref_Targets!D97</f>
        <v>Sustainable cities and communities</v>
      </c>
      <c r="E102" s="13" t="str">
        <f>Ref_Targets!C97</f>
        <v>11-6</v>
      </c>
      <c r="F102" s="67" t="str">
        <f>Ref_Targets!E97</f>
        <v>"Reduce the environmental impacts of cities"</v>
      </c>
      <c r="G102" s="65" t="str">
        <f>IF(Ref_Targets!G97=0,"",Ref_Targets!G97)</f>
        <v/>
      </c>
    </row>
    <row r="103" spans="3:7" ht="30" customHeight="1">
      <c r="C103" s="13">
        <f>Ref_Targets!A98</f>
        <v>11</v>
      </c>
      <c r="D103" s="14" t="str">
        <f>Ref_Targets!D98</f>
        <v>Sustainable cities and communities</v>
      </c>
      <c r="E103" s="13" t="str">
        <f>Ref_Targets!C98</f>
        <v>11-7</v>
      </c>
      <c r="F103" s="67" t="str">
        <f>Ref_Targets!E98</f>
        <v>"Provide access to safe and inclusive green and public spaces"</v>
      </c>
      <c r="G103" s="65" t="str">
        <f>IF(Ref_Targets!G98=0,"",Ref_Targets!G98)</f>
        <v/>
      </c>
    </row>
    <row r="104" spans="3:7" ht="30" customHeight="1">
      <c r="C104" s="13">
        <f>Ref_Targets!A99</f>
        <v>11</v>
      </c>
      <c r="D104" s="14" t="str">
        <f>Ref_Targets!D99</f>
        <v>Sustainable cities and communities</v>
      </c>
      <c r="E104" s="13" t="str">
        <f>Ref_Targets!C99</f>
        <v>11-a</v>
      </c>
      <c r="F104" s="67" t="str">
        <f>Ref_Targets!E99</f>
        <v>"Strong national and regional development planning"</v>
      </c>
      <c r="G104" s="65" t="str">
        <f>IF(Ref_Targets!G99=0,"",Ref_Targets!G99)</f>
        <v/>
      </c>
    </row>
    <row r="105" spans="3:7" ht="30" customHeight="1">
      <c r="C105" s="13">
        <f>Ref_Targets!A100</f>
        <v>11</v>
      </c>
      <c r="D105" s="14" t="str">
        <f>Ref_Targets!D100</f>
        <v>Sustainable cities and communities</v>
      </c>
      <c r="E105" s="13" t="str">
        <f>Ref_Targets!C100</f>
        <v>11-b</v>
      </c>
      <c r="F105" s="67" t="str">
        <f>Ref_Targets!E100</f>
        <v>"Implement policies for inclusion, resource efficiency and disaster risk reduction"</v>
      </c>
      <c r="G105" s="65" t="str">
        <f>IF(Ref_Targets!G100=0,"",Ref_Targets!G100)</f>
        <v/>
      </c>
    </row>
    <row r="106" spans="3:7" ht="30" customHeight="1">
      <c r="C106" s="13">
        <f>Ref_Targets!A101</f>
        <v>11</v>
      </c>
      <c r="D106" s="14" t="str">
        <f>Ref_Targets!D101</f>
        <v>Sustainable cities and communities</v>
      </c>
      <c r="E106" s="13" t="str">
        <f>Ref_Targets!C101</f>
        <v>11-c</v>
      </c>
      <c r="F106" s="67" t="str">
        <f>Ref_Targets!E101</f>
        <v>Support least developed countries in sustainable and resilient building</v>
      </c>
      <c r="G106" s="65" t="str">
        <f>IF(Ref_Targets!G101=0,"",Ref_Targets!G101)</f>
        <v/>
      </c>
    </row>
    <row r="107" spans="3:7" ht="30" customHeight="1">
      <c r="C107" s="13">
        <f>Ref_Targets!A102</f>
        <v>12</v>
      </c>
      <c r="D107" s="14" t="str">
        <f>Ref_Targets!D102</f>
        <v>Responsible consumption and production</v>
      </c>
      <c r="E107" s="13" t="str">
        <f>Ref_Targets!C102</f>
        <v>12-1</v>
      </c>
      <c r="F107" s="67" t="str">
        <f>Ref_Targets!E102</f>
        <v>Implement the 10-year sustainable consumption and production framework</v>
      </c>
      <c r="G107" s="65" t="str">
        <f>IF(Ref_Targets!G102=0,"",Ref_Targets!G102)</f>
        <v/>
      </c>
    </row>
    <row r="108" spans="3:7" ht="30" customHeight="1">
      <c r="C108" s="13">
        <f>Ref_Targets!A103</f>
        <v>12</v>
      </c>
      <c r="D108" s="14" t="str">
        <f>Ref_Targets!D103</f>
        <v>Responsible consumption and production</v>
      </c>
      <c r="E108" s="13" t="str">
        <f>Ref_Targets!C103</f>
        <v>12-2</v>
      </c>
      <c r="F108" s="67" t="str">
        <f>Ref_Targets!E103</f>
        <v>Sustainable management and use of natural resources</v>
      </c>
      <c r="G108" s="65" t="str">
        <f>IF(Ref_Targets!G103=0,"",Ref_Targets!G103)</f>
        <v/>
      </c>
    </row>
    <row r="109" spans="3:7" ht="30" customHeight="1">
      <c r="C109" s="13">
        <f>Ref_Targets!A104</f>
        <v>12</v>
      </c>
      <c r="D109" s="14" t="str">
        <f>Ref_Targets!D104</f>
        <v>Responsible consumption and production</v>
      </c>
      <c r="E109" s="13" t="str">
        <f>Ref_Targets!C104</f>
        <v>12-3</v>
      </c>
      <c r="F109" s="67" t="str">
        <f>Ref_Targets!E104</f>
        <v>Halve global per capita food waste</v>
      </c>
      <c r="G109" s="65" t="str">
        <f>IF(Ref_Targets!G104=0,"",Ref_Targets!G104)</f>
        <v/>
      </c>
    </row>
    <row r="110" spans="3:7" ht="30" customHeight="1">
      <c r="C110" s="13">
        <f>Ref_Targets!A105</f>
        <v>12</v>
      </c>
      <c r="D110" s="14" t="str">
        <f>Ref_Targets!D105</f>
        <v>Responsible consumption and production</v>
      </c>
      <c r="E110" s="13" t="str">
        <f>Ref_Targets!C105</f>
        <v>12-4</v>
      </c>
      <c r="F110" s="67" t="str">
        <f>Ref_Targets!E105</f>
        <v>Responsible management of chemicals and waste</v>
      </c>
      <c r="G110" s="65" t="str">
        <f>IF(Ref_Targets!G105=0,"",Ref_Targets!G105)</f>
        <v/>
      </c>
    </row>
    <row r="111" spans="3:7" ht="30" customHeight="1">
      <c r="C111" s="13">
        <f>Ref_Targets!A106</f>
        <v>12</v>
      </c>
      <c r="D111" s="14" t="str">
        <f>Ref_Targets!D106</f>
        <v>Responsible consumption and production</v>
      </c>
      <c r="E111" s="13" t="str">
        <f>Ref_Targets!C106</f>
        <v>12-5</v>
      </c>
      <c r="F111" s="67" t="str">
        <f>Ref_Targets!E106</f>
        <v>Substantially reduce waste generation</v>
      </c>
      <c r="G111" s="65" t="str">
        <f>IF(Ref_Targets!G106=0,"",Ref_Targets!G106)</f>
        <v/>
      </c>
    </row>
    <row r="112" spans="3:7" ht="30" customHeight="1">
      <c r="C112" s="13">
        <f>Ref_Targets!A107</f>
        <v>12</v>
      </c>
      <c r="D112" s="14" t="str">
        <f>Ref_Targets!D107</f>
        <v>Responsible consumption and production</v>
      </c>
      <c r="E112" s="13" t="str">
        <f>Ref_Targets!C107</f>
        <v>12-6</v>
      </c>
      <c r="F112" s="67" t="str">
        <f>Ref_Targets!E107</f>
        <v>Encourage companies to adopt sustainable practices and sustainability reporting</v>
      </c>
      <c r="G112" s="65" t="str">
        <f>IF(Ref_Targets!G107=0,"",Ref_Targets!G107)</f>
        <v/>
      </c>
    </row>
    <row r="113" spans="3:7" ht="30" customHeight="1">
      <c r="C113" s="13">
        <f>Ref_Targets!A108</f>
        <v>12</v>
      </c>
      <c r="D113" s="14" t="str">
        <f>Ref_Targets!D108</f>
        <v>Responsible consumption and production</v>
      </c>
      <c r="E113" s="13" t="str">
        <f>Ref_Targets!C108</f>
        <v>12-7</v>
      </c>
      <c r="F113" s="67" t="str">
        <f>Ref_Targets!E108</f>
        <v>Promote sustainable public procurement practices</v>
      </c>
      <c r="G113" s="65" t="str">
        <f>IF(Ref_Targets!G108=0,"",Ref_Targets!G108)</f>
        <v/>
      </c>
    </row>
    <row r="114" spans="3:7" ht="30" customHeight="1">
      <c r="C114" s="13">
        <f>Ref_Targets!A109</f>
        <v>12</v>
      </c>
      <c r="D114" s="14" t="str">
        <f>Ref_Targets!D109</f>
        <v>Responsible consumption and production</v>
      </c>
      <c r="E114" s="13" t="str">
        <f>Ref_Targets!C109</f>
        <v>12-8</v>
      </c>
      <c r="F114" s="67" t="str">
        <f>Ref_Targets!E109</f>
        <v>Promote universal understanding of sustainable lifestyles</v>
      </c>
      <c r="G114" s="65" t="str">
        <f>IF(Ref_Targets!G109=0,"",Ref_Targets!G109)</f>
        <v/>
      </c>
    </row>
    <row r="115" spans="3:7" ht="30" customHeight="1">
      <c r="C115" s="13">
        <f>Ref_Targets!A110</f>
        <v>12</v>
      </c>
      <c r="D115" s="14" t="str">
        <f>Ref_Targets!D110</f>
        <v>Responsible consumption and production</v>
      </c>
      <c r="E115" s="13" t="str">
        <f>Ref_Targets!C110</f>
        <v>12-a</v>
      </c>
      <c r="F115" s="67" t="str">
        <f>Ref_Targets!E110</f>
        <v>Support developing countries' scientific and technological capacity for sustainable consumption and production</v>
      </c>
      <c r="G115" s="65" t="str">
        <f>IF(Ref_Targets!G110=0,"",Ref_Targets!G110)</f>
        <v/>
      </c>
    </row>
    <row r="116" spans="3:7" ht="30" customHeight="1">
      <c r="C116" s="13">
        <f>Ref_Targets!A111</f>
        <v>12</v>
      </c>
      <c r="D116" s="14" t="str">
        <f>Ref_Targets!D111</f>
        <v>Responsible consumption and production</v>
      </c>
      <c r="E116" s="13" t="str">
        <f>Ref_Targets!C111</f>
        <v>12-b</v>
      </c>
      <c r="F116" s="67" t="str">
        <f>Ref_Targets!E111</f>
        <v>Develop and implement tools to monitor sustainable tourism</v>
      </c>
      <c r="G116" s="65" t="str">
        <f>IF(Ref_Targets!G111=0,"",Ref_Targets!G111)</f>
        <v/>
      </c>
    </row>
    <row r="117" spans="3:7" ht="30" customHeight="1">
      <c r="C117" s="13">
        <f>Ref_Targets!A112</f>
        <v>12</v>
      </c>
      <c r="D117" s="14" t="str">
        <f>Ref_Targets!D112</f>
        <v>Responsible consumption and production</v>
      </c>
      <c r="E117" s="13" t="str">
        <f>Ref_Targets!C112</f>
        <v>12-c</v>
      </c>
      <c r="F117" s="67" t="str">
        <f>Ref_Targets!E112</f>
        <v>Remove market distortions that encourage wasteful consumption</v>
      </c>
      <c r="G117" s="65" t="str">
        <f>IF(Ref_Targets!G112=0,"",Ref_Targets!G112)</f>
        <v/>
      </c>
    </row>
    <row r="118" spans="3:7" ht="30" customHeight="1">
      <c r="C118" s="13">
        <f>Ref_Targets!A113</f>
        <v>13</v>
      </c>
      <c r="D118" s="14" t="str">
        <f>Ref_Targets!D113</f>
        <v>Climate action</v>
      </c>
      <c r="E118" s="13" t="str">
        <f>Ref_Targets!C113</f>
        <v>13-1</v>
      </c>
      <c r="F118" s="67" t="str">
        <f>Ref_Targets!E113</f>
        <v>Strengthen resilience and adaptive capacity to climate-related disasters</v>
      </c>
      <c r="G118" s="65" t="str">
        <f>IF(Ref_Targets!G113=0,"",Ref_Targets!G113)</f>
        <v/>
      </c>
    </row>
    <row r="119" spans="3:7" ht="30" customHeight="1">
      <c r="C119" s="13">
        <f>Ref_Targets!A114</f>
        <v>13</v>
      </c>
      <c r="D119" s="14" t="str">
        <f>Ref_Targets!D114</f>
        <v>Climate action</v>
      </c>
      <c r="E119" s="13" t="str">
        <f>Ref_Targets!C114</f>
        <v>13-2</v>
      </c>
      <c r="F119" s="67" t="str">
        <f>Ref_Targets!E114</f>
        <v>Integrate climate change measures into policy and planning</v>
      </c>
      <c r="G119" s="65" t="str">
        <f>IF(Ref_Targets!G114=0,"",Ref_Targets!G114)</f>
        <v/>
      </c>
    </row>
    <row r="120" spans="3:7" ht="30" customHeight="1">
      <c r="C120" s="13">
        <f>Ref_Targets!A115</f>
        <v>13</v>
      </c>
      <c r="D120" s="14" t="str">
        <f>Ref_Targets!D115</f>
        <v>Climate action</v>
      </c>
      <c r="E120" s="13" t="str">
        <f>Ref_Targets!C115</f>
        <v>13-3</v>
      </c>
      <c r="F120" s="67" t="str">
        <f>Ref_Targets!E115</f>
        <v>Build knowledge and capacity to meet climate change</v>
      </c>
      <c r="G120" s="65" t="str">
        <f>IF(Ref_Targets!G115=0,"",Ref_Targets!G115)</f>
        <v/>
      </c>
    </row>
    <row r="121" spans="3:7" ht="30" customHeight="1">
      <c r="C121" s="13">
        <f>Ref_Targets!A116</f>
        <v>13</v>
      </c>
      <c r="D121" s="14" t="str">
        <f>Ref_Targets!D116</f>
        <v>Climate action</v>
      </c>
      <c r="E121" s="13" t="str">
        <f>Ref_Targets!C116</f>
        <v>13-a</v>
      </c>
      <c r="F121" s="67" t="str">
        <f>Ref_Targets!E116</f>
        <v>Implement the UN Framework Convention on Climate Change</v>
      </c>
      <c r="G121" s="65" t="str">
        <f>IF(Ref_Targets!G116=0,"",Ref_Targets!G116)</f>
        <v/>
      </c>
    </row>
    <row r="122" spans="3:7" ht="30" customHeight="1">
      <c r="C122" s="13">
        <f>Ref_Targets!A117</f>
        <v>13</v>
      </c>
      <c r="D122" s="14" t="str">
        <f>Ref_Targets!D117</f>
        <v>Climate action</v>
      </c>
      <c r="E122" s="13" t="str">
        <f>Ref_Targets!C117</f>
        <v>13-b</v>
      </c>
      <c r="F122" s="67" t="str">
        <f>Ref_Targets!E117</f>
        <v>Promote mechanisms to raise capacity for planning and management</v>
      </c>
      <c r="G122" s="65" t="str">
        <f>IF(Ref_Targets!G117=0,"",Ref_Targets!G117)</f>
        <v/>
      </c>
    </row>
    <row r="123" spans="3:7" ht="30" customHeight="1">
      <c r="C123" s="13">
        <f>Ref_Targets!A118</f>
        <v>14</v>
      </c>
      <c r="D123" s="14" t="str">
        <f>Ref_Targets!D118</f>
        <v>Life below water</v>
      </c>
      <c r="E123" s="13" t="str">
        <f>Ref_Targets!C118</f>
        <v>14-1</v>
      </c>
      <c r="F123" s="67" t="str">
        <f>Ref_Targets!E118</f>
        <v>Reduce marine pollution</v>
      </c>
      <c r="G123" s="65" t="str">
        <f>IF(Ref_Targets!G118=0,"",Ref_Targets!G118)</f>
        <v/>
      </c>
    </row>
    <row r="124" spans="3:7" ht="30" customHeight="1">
      <c r="C124" s="13">
        <f>Ref_Targets!A119</f>
        <v>14</v>
      </c>
      <c r="D124" s="14" t="str">
        <f>Ref_Targets!D119</f>
        <v>Life below water</v>
      </c>
      <c r="E124" s="13" t="str">
        <f>Ref_Targets!C119</f>
        <v>14-2</v>
      </c>
      <c r="F124" s="67" t="str">
        <f>Ref_Targets!E119</f>
        <v>Protect and restore ecosystems</v>
      </c>
      <c r="G124" s="65" t="str">
        <f>IF(Ref_Targets!G119=0,"",Ref_Targets!G119)</f>
        <v/>
      </c>
    </row>
    <row r="125" spans="3:7" ht="30" customHeight="1">
      <c r="C125" s="13">
        <f>Ref_Targets!A120</f>
        <v>14</v>
      </c>
      <c r="D125" s="14" t="str">
        <f>Ref_Targets!D120</f>
        <v>Life below water</v>
      </c>
      <c r="E125" s="13" t="str">
        <f>Ref_Targets!C120</f>
        <v>14-3</v>
      </c>
      <c r="F125" s="67" t="str">
        <f>Ref_Targets!E120</f>
        <v>Reduce ocean acidification</v>
      </c>
      <c r="G125" s="65" t="str">
        <f>IF(Ref_Targets!G120=0,"",Ref_Targets!G120)</f>
        <v/>
      </c>
    </row>
    <row r="126" spans="3:7" ht="30" customHeight="1">
      <c r="C126" s="13">
        <f>Ref_Targets!A121</f>
        <v>14</v>
      </c>
      <c r="D126" s="14" t="str">
        <f>Ref_Targets!D121</f>
        <v>Life below water</v>
      </c>
      <c r="E126" s="13" t="str">
        <f>Ref_Targets!C121</f>
        <v>14-4</v>
      </c>
      <c r="F126" s="67" t="str">
        <f>Ref_Targets!E121</f>
        <v>Sustainable fishing</v>
      </c>
      <c r="G126" s="65" t="str">
        <f>IF(Ref_Targets!G121=0,"",Ref_Targets!G121)</f>
        <v/>
      </c>
    </row>
    <row r="127" spans="3:7" ht="30" customHeight="1">
      <c r="C127" s="13">
        <f>Ref_Targets!A122</f>
        <v>14</v>
      </c>
      <c r="D127" s="14" t="str">
        <f>Ref_Targets!D122</f>
        <v>Life below water</v>
      </c>
      <c r="E127" s="13" t="str">
        <f>Ref_Targets!C122</f>
        <v>14-5</v>
      </c>
      <c r="F127" s="67" t="str">
        <f>Ref_Targets!E122</f>
        <v>Conserve coastal and marine areas</v>
      </c>
      <c r="G127" s="65" t="str">
        <f>IF(Ref_Targets!G122=0,"",Ref_Targets!G122)</f>
        <v/>
      </c>
    </row>
    <row r="128" spans="3:7" ht="30" customHeight="1">
      <c r="C128" s="13">
        <f>Ref_Targets!A123</f>
        <v>14</v>
      </c>
      <c r="D128" s="14" t="str">
        <f>Ref_Targets!D123</f>
        <v>Life below water</v>
      </c>
      <c r="E128" s="13" t="str">
        <f>Ref_Targets!C123</f>
        <v>14-6</v>
      </c>
      <c r="F128" s="67" t="str">
        <f>Ref_Targets!E123</f>
        <v>End subsidies contributing to overfishing</v>
      </c>
      <c r="G128" s="65" t="str">
        <f>IF(Ref_Targets!G123=0,"",Ref_Targets!G123)</f>
        <v/>
      </c>
    </row>
    <row r="129" spans="3:7" ht="30" customHeight="1">
      <c r="C129" s="13">
        <f>Ref_Targets!A124</f>
        <v>14</v>
      </c>
      <c r="D129" s="14" t="str">
        <f>Ref_Targets!D124</f>
        <v>Life below water</v>
      </c>
      <c r="E129" s="13" t="str">
        <f>Ref_Targets!C124</f>
        <v>14-7</v>
      </c>
      <c r="F129" s="67" t="str">
        <f>Ref_Targets!E124</f>
        <v>Increase the economic benefits from sustainable use of marine resources</v>
      </c>
      <c r="G129" s="65" t="str">
        <f>IF(Ref_Targets!G124=0,"",Ref_Targets!G124)</f>
        <v/>
      </c>
    </row>
    <row r="130" spans="3:7" ht="30" customHeight="1">
      <c r="C130" s="13">
        <f>Ref_Targets!A125</f>
        <v>14</v>
      </c>
      <c r="D130" s="14" t="str">
        <f>Ref_Targets!D125</f>
        <v>Life below water</v>
      </c>
      <c r="E130" s="13" t="str">
        <f>Ref_Targets!C125</f>
        <v>14-a</v>
      </c>
      <c r="F130" s="67" t="str">
        <f>Ref_Targets!E125</f>
        <v>Increase scientific knowledge, research and technology for ocean health</v>
      </c>
      <c r="G130" s="65" t="str">
        <f>IF(Ref_Targets!G125=0,"",Ref_Targets!G125)</f>
        <v/>
      </c>
    </row>
    <row r="131" spans="3:7" ht="30" customHeight="1">
      <c r="C131" s="13">
        <f>Ref_Targets!A126</f>
        <v>14</v>
      </c>
      <c r="D131" s="14" t="str">
        <f>Ref_Targets!D126</f>
        <v>Life below water</v>
      </c>
      <c r="E131" s="13" t="str">
        <f>Ref_Targets!C126</f>
        <v>14-b</v>
      </c>
      <c r="F131" s="67" t="str">
        <f>Ref_Targets!E126</f>
        <v>Support small scale fishers</v>
      </c>
      <c r="G131" s="65" t="str">
        <f>IF(Ref_Targets!G126=0,"",Ref_Targets!G126)</f>
        <v/>
      </c>
    </row>
    <row r="132" spans="3:7" ht="30" customHeight="1">
      <c r="C132" s="13">
        <f>Ref_Targets!A127</f>
        <v>14</v>
      </c>
      <c r="D132" s="14" t="str">
        <f>Ref_Targets!D127</f>
        <v>Life below water</v>
      </c>
      <c r="E132" s="13" t="str">
        <f>Ref_Targets!C127</f>
        <v>14-c</v>
      </c>
      <c r="F132" s="67" t="str">
        <f>Ref_Targets!E127</f>
        <v>Implement and enforce international sea law</v>
      </c>
      <c r="G132" s="65" t="str">
        <f>IF(Ref_Targets!G127=0,"",Ref_Targets!G127)</f>
        <v/>
      </c>
    </row>
    <row r="133" spans="3:7" ht="30" customHeight="1">
      <c r="C133" s="13">
        <f>Ref_Targets!A128</f>
        <v>15</v>
      </c>
      <c r="D133" s="14" t="str">
        <f>Ref_Targets!D128</f>
        <v>Life on land</v>
      </c>
      <c r="E133" s="13" t="str">
        <f>Ref_Targets!C128</f>
        <v>15-1</v>
      </c>
      <c r="F133" s="67" t="str">
        <f>Ref_Targets!E128</f>
        <v>Conserve and restore terrestrial and freshwater ecosystems</v>
      </c>
      <c r="G133" s="65" t="str">
        <f>IF(Ref_Targets!G128=0,"",Ref_Targets!G128)</f>
        <v/>
      </c>
    </row>
    <row r="134" spans="3:7" ht="30" customHeight="1">
      <c r="C134" s="13">
        <f>Ref_Targets!A129</f>
        <v>15</v>
      </c>
      <c r="D134" s="14" t="str">
        <f>Ref_Targets!D129</f>
        <v>Life on land</v>
      </c>
      <c r="E134" s="13" t="str">
        <f>Ref_Targets!C129</f>
        <v>15-2</v>
      </c>
      <c r="F134" s="67" t="str">
        <f>Ref_Targets!E129</f>
        <v>End deforestation and restore degraded forests</v>
      </c>
      <c r="G134" s="65" t="str">
        <f>IF(Ref_Targets!G129=0,"",Ref_Targets!G129)</f>
        <v/>
      </c>
    </row>
    <row r="135" spans="3:7" ht="30" customHeight="1">
      <c r="C135" s="13">
        <f>Ref_Targets!A130</f>
        <v>15</v>
      </c>
      <c r="D135" s="14" t="str">
        <f>Ref_Targets!D130</f>
        <v>Life on land</v>
      </c>
      <c r="E135" s="13" t="str">
        <f>Ref_Targets!C130</f>
        <v>15-3</v>
      </c>
      <c r="F135" s="67" t="str">
        <f>Ref_Targets!E130</f>
        <v>End desertification and restore degraded land</v>
      </c>
      <c r="G135" s="65" t="str">
        <f>IF(Ref_Targets!G130=0,"",Ref_Targets!G130)</f>
        <v/>
      </c>
    </row>
    <row r="136" spans="3:7" ht="30" customHeight="1">
      <c r="C136" s="13">
        <f>Ref_Targets!A131</f>
        <v>15</v>
      </c>
      <c r="D136" s="14" t="str">
        <f>Ref_Targets!D131</f>
        <v>Life on land</v>
      </c>
      <c r="E136" s="13" t="str">
        <f>Ref_Targets!C131</f>
        <v>15-4</v>
      </c>
      <c r="F136" s="67" t="str">
        <f>Ref_Targets!E131</f>
        <v>Ensure conservation of mountain ecosystems</v>
      </c>
      <c r="G136" s="65" t="str">
        <f>IF(Ref_Targets!G131=0,"",Ref_Targets!G131)</f>
        <v/>
      </c>
    </row>
    <row r="137" spans="3:7" ht="30" customHeight="1">
      <c r="C137" s="13">
        <f>Ref_Targets!A132</f>
        <v>15</v>
      </c>
      <c r="D137" s="14" t="str">
        <f>Ref_Targets!D132</f>
        <v>Life on land</v>
      </c>
      <c r="E137" s="13" t="str">
        <f>Ref_Targets!C132</f>
        <v>15-5</v>
      </c>
      <c r="F137" s="67" t="str">
        <f>Ref_Targets!E132</f>
        <v>Protect biodiversity and natural habitats</v>
      </c>
      <c r="G137" s="65" t="str">
        <f>IF(Ref_Targets!G132=0,"",Ref_Targets!G132)</f>
        <v/>
      </c>
    </row>
    <row r="138" spans="3:7" ht="30" customHeight="1">
      <c r="C138" s="13">
        <f>Ref_Targets!A133</f>
        <v>15</v>
      </c>
      <c r="D138" s="14" t="str">
        <f>Ref_Targets!D133</f>
        <v>Life on land</v>
      </c>
      <c r="E138" s="13" t="str">
        <f>Ref_Targets!C133</f>
        <v>15-6</v>
      </c>
      <c r="F138" s="67" t="str">
        <f>Ref_Targets!E133</f>
        <v>Protect access to genetic resources and fair sharing of the benefits</v>
      </c>
      <c r="G138" s="65" t="str">
        <f>IF(Ref_Targets!G133=0,"",Ref_Targets!G133)</f>
        <v/>
      </c>
    </row>
    <row r="139" spans="3:7" ht="30" customHeight="1">
      <c r="C139" s="13">
        <f>Ref_Targets!A134</f>
        <v>15</v>
      </c>
      <c r="D139" s="14" t="str">
        <f>Ref_Targets!D134</f>
        <v>Life on land</v>
      </c>
      <c r="E139" s="13" t="str">
        <f>Ref_Targets!C134</f>
        <v>15-7</v>
      </c>
      <c r="F139" s="67" t="str">
        <f>Ref_Targets!E134</f>
        <v>Eliminate poaching and trafficking of protected species</v>
      </c>
      <c r="G139" s="65" t="str">
        <f>IF(Ref_Targets!G134=0,"",Ref_Targets!G134)</f>
        <v/>
      </c>
    </row>
    <row r="140" spans="3:7" ht="30" customHeight="1">
      <c r="C140" s="13">
        <f>Ref_Targets!A135</f>
        <v>15</v>
      </c>
      <c r="D140" s="14" t="str">
        <f>Ref_Targets!D135</f>
        <v>Life on land</v>
      </c>
      <c r="E140" s="13" t="str">
        <f>Ref_Targets!C135</f>
        <v>15-8</v>
      </c>
      <c r="F140" s="67" t="str">
        <f>Ref_Targets!E135</f>
        <v>Prevent invasive alien species on land and in water ecosystems</v>
      </c>
      <c r="G140" s="65" t="str">
        <f>IF(Ref_Targets!G135=0,"",Ref_Targets!G135)</f>
        <v/>
      </c>
    </row>
    <row r="141" spans="3:7" ht="30" customHeight="1">
      <c r="C141" s="13">
        <f>Ref_Targets!A136</f>
        <v>15</v>
      </c>
      <c r="D141" s="14" t="str">
        <f>Ref_Targets!D136</f>
        <v>Life on land</v>
      </c>
      <c r="E141" s="13" t="str">
        <f>Ref_Targets!C136</f>
        <v>15-9</v>
      </c>
      <c r="F141" s="67" t="str">
        <f>Ref_Targets!E136</f>
        <v>Integrate ecosystem and biodiversity in governmental planning</v>
      </c>
      <c r="G141" s="65" t="str">
        <f>IF(Ref_Targets!G136=0,"",Ref_Targets!G136)</f>
        <v/>
      </c>
    </row>
    <row r="142" spans="3:7" ht="30" customHeight="1">
      <c r="C142" s="13">
        <f>Ref_Targets!A137</f>
        <v>15</v>
      </c>
      <c r="D142" s="14" t="str">
        <f>Ref_Targets!D137</f>
        <v>Life on land</v>
      </c>
      <c r="E142" s="13" t="str">
        <f>Ref_Targets!C137</f>
        <v>15-a</v>
      </c>
      <c r="F142" s="67" t="str">
        <f>Ref_Targets!E137</f>
        <v>Increase financial resources to conserve and sustainably use ecosystem and biodiversity</v>
      </c>
      <c r="G142" s="65" t="str">
        <f>IF(Ref_Targets!G137=0,"",Ref_Targets!G137)</f>
        <v/>
      </c>
    </row>
    <row r="143" spans="3:7" ht="30" customHeight="1">
      <c r="C143" s="13">
        <f>Ref_Targets!A138</f>
        <v>15</v>
      </c>
      <c r="D143" s="14" t="str">
        <f>Ref_Targets!D138</f>
        <v>Life on land</v>
      </c>
      <c r="E143" s="13" t="str">
        <f>Ref_Targets!C138</f>
        <v>15-b</v>
      </c>
      <c r="F143" s="67" t="str">
        <f>Ref_Targets!E138</f>
        <v>Finance and incentivize sustainable forest management</v>
      </c>
      <c r="G143" s="65" t="str">
        <f>IF(Ref_Targets!G138=0,"",Ref_Targets!G138)</f>
        <v/>
      </c>
    </row>
    <row r="144" spans="3:7" ht="30" customHeight="1">
      <c r="C144" s="13">
        <f>Ref_Targets!A139</f>
        <v>15</v>
      </c>
      <c r="D144" s="14" t="str">
        <f>Ref_Targets!D139</f>
        <v>Life on land</v>
      </c>
      <c r="E144" s="13" t="str">
        <f>Ref_Targets!C139</f>
        <v>15-c</v>
      </c>
      <c r="F144" s="67" t="str">
        <f>Ref_Targets!E139</f>
        <v>Combat global poaching and trafficking</v>
      </c>
      <c r="G144" s="65" t="str">
        <f>IF(Ref_Targets!G139=0,"",Ref_Targets!G139)</f>
        <v/>
      </c>
    </row>
    <row r="145" spans="3:7" ht="30" customHeight="1">
      <c r="C145" s="13">
        <f>Ref_Targets!A140</f>
        <v>16</v>
      </c>
      <c r="D145" s="14" t="str">
        <f>Ref_Targets!D140</f>
        <v>Peace, justice and strong institutions</v>
      </c>
      <c r="E145" s="13" t="str">
        <f>Ref_Targets!C140</f>
        <v>16-1</v>
      </c>
      <c r="F145" s="67" t="str">
        <f>Ref_Targets!E140</f>
        <v>Reduce violence everywhere</v>
      </c>
      <c r="G145" s="65" t="str">
        <f>IF(Ref_Targets!G140=0,"",Ref_Targets!G140)</f>
        <v/>
      </c>
    </row>
    <row r="146" spans="3:7" ht="30" customHeight="1">
      <c r="C146" s="13">
        <f>Ref_Targets!A141</f>
        <v>16</v>
      </c>
      <c r="D146" s="14" t="str">
        <f>Ref_Targets!D141</f>
        <v>Peace, justice and strong institutions</v>
      </c>
      <c r="E146" s="13" t="str">
        <f>Ref_Targets!C141</f>
        <v>16-2</v>
      </c>
      <c r="F146" s="67" t="str">
        <f>Ref_Targets!E141</f>
        <v>Protect children from abuse, exploitation, trafficking and violence</v>
      </c>
      <c r="G146" s="65" t="str">
        <f>IF(Ref_Targets!G141=0,"",Ref_Targets!G141)</f>
        <v/>
      </c>
    </row>
    <row r="147" spans="3:7" ht="30" customHeight="1">
      <c r="C147" s="13">
        <f>Ref_Targets!A142</f>
        <v>16</v>
      </c>
      <c r="D147" s="14" t="str">
        <f>Ref_Targets!D142</f>
        <v>Peace, justice and strong institutions</v>
      </c>
      <c r="E147" s="13" t="str">
        <f>Ref_Targets!C142</f>
        <v>16-3</v>
      </c>
      <c r="F147" s="67" t="str">
        <f>Ref_Targets!E142</f>
        <v>Promote the rule of law and ensure equal access to justice</v>
      </c>
      <c r="G147" s="65" t="str">
        <f>IF(Ref_Targets!G142=0,"",Ref_Targets!G142)</f>
        <v/>
      </c>
    </row>
    <row r="148" spans="3:7" ht="30" customHeight="1">
      <c r="C148" s="13">
        <f>Ref_Targets!A143</f>
        <v>16</v>
      </c>
      <c r="D148" s="14" t="str">
        <f>Ref_Targets!D143</f>
        <v>Peace, justice and strong institutions</v>
      </c>
      <c r="E148" s="13" t="str">
        <f>Ref_Targets!C143</f>
        <v>16-4</v>
      </c>
      <c r="F148" s="67" t="str">
        <f>Ref_Targets!E143</f>
        <v>Combat organized crime and illicit financial and arms flows</v>
      </c>
      <c r="G148" s="65" t="str">
        <f>IF(Ref_Targets!G143=0,"",Ref_Targets!G143)</f>
        <v/>
      </c>
    </row>
    <row r="149" spans="3:7" ht="30" customHeight="1">
      <c r="C149" s="13">
        <f>Ref_Targets!A144</f>
        <v>16</v>
      </c>
      <c r="D149" s="14" t="str">
        <f>Ref_Targets!D144</f>
        <v>Peace, justice and strong institutions</v>
      </c>
      <c r="E149" s="13" t="str">
        <f>Ref_Targets!C144</f>
        <v>16-5</v>
      </c>
      <c r="F149" s="67" t="str">
        <f>Ref_Targets!E144</f>
        <v>Substantially reduce corruption and bribery</v>
      </c>
      <c r="G149" s="65" t="str">
        <f>IF(Ref_Targets!G144=0,"",Ref_Targets!G144)</f>
        <v/>
      </c>
    </row>
    <row r="150" spans="3:7" ht="30" customHeight="1">
      <c r="C150" s="13">
        <f>Ref_Targets!A145</f>
        <v>16</v>
      </c>
      <c r="D150" s="14" t="str">
        <f>Ref_Targets!D145</f>
        <v>Peace, justice and strong institutions</v>
      </c>
      <c r="E150" s="13" t="str">
        <f>Ref_Targets!C145</f>
        <v>16-6</v>
      </c>
      <c r="F150" s="67" t="str">
        <f>Ref_Targets!E145</f>
        <v>Develop effective, accountable and transparent institutions</v>
      </c>
      <c r="G150" s="65" t="str">
        <f>IF(Ref_Targets!G145=0,"",Ref_Targets!G145)</f>
        <v/>
      </c>
    </row>
    <row r="151" spans="3:7" ht="30" customHeight="1">
      <c r="C151" s="13">
        <f>Ref_Targets!A146</f>
        <v>16</v>
      </c>
      <c r="D151" s="14" t="str">
        <f>Ref_Targets!D146</f>
        <v>Peace, justice and strong institutions</v>
      </c>
      <c r="E151" s="13" t="str">
        <f>Ref_Targets!C146</f>
        <v>16-7</v>
      </c>
      <c r="F151" s="67" t="str">
        <f>Ref_Targets!E146</f>
        <v>Ensure responsive, inclusive and representative decision-making</v>
      </c>
      <c r="G151" s="65" t="str">
        <f>IF(Ref_Targets!G146=0,"",Ref_Targets!G146)</f>
        <v/>
      </c>
    </row>
    <row r="152" spans="3:7" ht="30" customHeight="1">
      <c r="C152" s="13">
        <f>Ref_Targets!A147</f>
        <v>16</v>
      </c>
      <c r="D152" s="14" t="str">
        <f>Ref_Targets!D147</f>
        <v>Peace, justice and strong institutions</v>
      </c>
      <c r="E152" s="13" t="str">
        <f>Ref_Targets!C147</f>
        <v>16-8</v>
      </c>
      <c r="F152" s="67" t="str">
        <f>Ref_Targets!E147</f>
        <v>Strengthen the participation in global governance</v>
      </c>
      <c r="G152" s="65" t="str">
        <f>IF(Ref_Targets!G147=0,"",Ref_Targets!G147)</f>
        <v/>
      </c>
    </row>
    <row r="153" spans="3:7" ht="30" customHeight="1">
      <c r="C153" s="13">
        <f>Ref_Targets!A148</f>
        <v>16</v>
      </c>
      <c r="D153" s="14" t="str">
        <f>Ref_Targets!D148</f>
        <v>Peace, justice and strong institutions</v>
      </c>
      <c r="E153" s="13" t="str">
        <f>Ref_Targets!C148</f>
        <v>16-9</v>
      </c>
      <c r="F153" s="67" t="str">
        <f>Ref_Targets!E148</f>
        <v>Provide universal legal identity</v>
      </c>
      <c r="G153" s="65" t="str">
        <f>IF(Ref_Targets!G148=0,"",Ref_Targets!G148)</f>
        <v/>
      </c>
    </row>
    <row r="154" spans="3:7" ht="30" customHeight="1">
      <c r="C154" s="13">
        <f>Ref_Targets!A149</f>
        <v>16</v>
      </c>
      <c r="D154" s="14" t="str">
        <f>Ref_Targets!D149</f>
        <v>Peace, justice and strong institutions</v>
      </c>
      <c r="E154" s="13" t="str">
        <f>Ref_Targets!C149</f>
        <v>16-10</v>
      </c>
      <c r="F154" s="67" t="str">
        <f>Ref_Targets!E149</f>
        <v>Ensure public access to information and protect fundamental freedoms</v>
      </c>
      <c r="G154" s="65" t="str">
        <f>IF(Ref_Targets!G149=0,"",Ref_Targets!G149)</f>
        <v/>
      </c>
    </row>
    <row r="155" spans="3:7" ht="30" customHeight="1">
      <c r="C155" s="13">
        <f>Ref_Targets!A150</f>
        <v>16</v>
      </c>
      <c r="D155" s="14" t="str">
        <f>Ref_Targets!D150</f>
        <v>Peace, justice and strong institutions</v>
      </c>
      <c r="E155" s="13" t="str">
        <f>Ref_Targets!C150</f>
        <v>16-a</v>
      </c>
      <c r="F155" s="67" t="str">
        <f>Ref_Targets!E150</f>
        <v>Strengthen national institutions to prevent violence and combat crime and terrorism</v>
      </c>
      <c r="G155" s="65" t="str">
        <f>IF(Ref_Targets!G150=0,"",Ref_Targets!G150)</f>
        <v/>
      </c>
    </row>
    <row r="156" spans="3:7" ht="30" customHeight="1">
      <c r="C156" s="13">
        <f>Ref_Targets!A151</f>
        <v>16</v>
      </c>
      <c r="D156" s="14" t="str">
        <f>Ref_Targets!D151</f>
        <v>Peace, justice and strong institutions</v>
      </c>
      <c r="E156" s="13" t="str">
        <f>Ref_Targets!C151</f>
        <v>16-b</v>
      </c>
      <c r="F156" s="67" t="str">
        <f>Ref_Targets!E151</f>
        <v>Promote and enforce non-discriminatory laws and policies</v>
      </c>
      <c r="G156" s="65" t="str">
        <f>IF(Ref_Targets!G151=0,"",Ref_Targets!G151)</f>
        <v/>
      </c>
    </row>
    <row r="157" spans="3:7" ht="30" customHeight="1">
      <c r="C157" s="13">
        <f>Ref_Targets!A152</f>
        <v>17</v>
      </c>
      <c r="D157" s="14" t="str">
        <f>Ref_Targets!D152</f>
        <v>Partnership for the goals</v>
      </c>
      <c r="E157" s="13" t="str">
        <f>Ref_Targets!C152</f>
        <v>17-1</v>
      </c>
      <c r="F157" s="67" t="str">
        <f>Ref_Targets!E152</f>
        <v>Mobilize resources to improve domestic revenue collection</v>
      </c>
      <c r="G157" s="65" t="str">
        <f>IF(Ref_Targets!G152=0,"",Ref_Targets!G152)</f>
        <v/>
      </c>
    </row>
    <row r="158" spans="3:7" ht="30" customHeight="1">
      <c r="C158" s="13">
        <f>Ref_Targets!A153</f>
        <v>17</v>
      </c>
      <c r="D158" s="14" t="str">
        <f>Ref_Targets!D153</f>
        <v>Partnership for the goals</v>
      </c>
      <c r="E158" s="13" t="str">
        <f>Ref_Targets!C153</f>
        <v>17-2</v>
      </c>
      <c r="F158" s="67" t="str">
        <f>Ref_Targets!E153</f>
        <v>Implement all development assistance commitments</v>
      </c>
      <c r="G158" s="65" t="str">
        <f>IF(Ref_Targets!G153=0,"",Ref_Targets!G153)</f>
        <v/>
      </c>
    </row>
    <row r="159" spans="3:7" ht="30" customHeight="1">
      <c r="C159" s="13">
        <f>Ref_Targets!A154</f>
        <v>17</v>
      </c>
      <c r="D159" s="14" t="str">
        <f>Ref_Targets!D154</f>
        <v>Partnership for the goals</v>
      </c>
      <c r="E159" s="13" t="str">
        <f>Ref_Targets!C154</f>
        <v>17-3</v>
      </c>
      <c r="F159" s="67" t="str">
        <f>Ref_Targets!E154</f>
        <v>Mobilize financial resources for developing countries</v>
      </c>
      <c r="G159" s="65" t="str">
        <f>IF(Ref_Targets!G154=0,"",Ref_Targets!G154)</f>
        <v/>
      </c>
    </row>
    <row r="160" spans="3:7" ht="30" customHeight="1">
      <c r="C160" s="13">
        <f>Ref_Targets!A155</f>
        <v>17</v>
      </c>
      <c r="D160" s="14" t="str">
        <f>Ref_Targets!D155</f>
        <v>Partnership for the goals</v>
      </c>
      <c r="E160" s="13" t="str">
        <f>Ref_Targets!C155</f>
        <v>17-4</v>
      </c>
      <c r="F160" s="67" t="str">
        <f>Ref_Targets!E155</f>
        <v>Assist developing countries in attaining debt sustainability</v>
      </c>
      <c r="G160" s="65" t="str">
        <f>IF(Ref_Targets!G155=0,"",Ref_Targets!G155)</f>
        <v/>
      </c>
    </row>
    <row r="161" spans="3:7" ht="30" customHeight="1">
      <c r="C161" s="13">
        <f>Ref_Targets!A156</f>
        <v>17</v>
      </c>
      <c r="D161" s="14" t="str">
        <f>Ref_Targets!D156</f>
        <v>Partnership for the goals</v>
      </c>
      <c r="E161" s="13" t="str">
        <f>Ref_Targets!C156</f>
        <v>17-5</v>
      </c>
      <c r="F161" s="67" t="str">
        <f>Ref_Targets!E156</f>
        <v>Invest in least-developed countries</v>
      </c>
      <c r="G161" s="65" t="str">
        <f>IF(Ref_Targets!G156=0,"",Ref_Targets!G156)</f>
        <v/>
      </c>
    </row>
    <row r="162" spans="3:7" ht="30" customHeight="1">
      <c r="C162" s="13">
        <f>Ref_Targets!A157</f>
        <v>17</v>
      </c>
      <c r="D162" s="14" t="str">
        <f>Ref_Targets!D157</f>
        <v>Partnership for the goals</v>
      </c>
      <c r="E162" s="13" t="str">
        <f>Ref_Targets!C157</f>
        <v>17-6</v>
      </c>
      <c r="F162" s="67" t="str">
        <f>Ref_Targets!E157</f>
        <v>Knowledge sharing and cooperation for access to science, technology and innovation</v>
      </c>
      <c r="G162" s="65" t="str">
        <f>IF(Ref_Targets!G157=0,"",Ref_Targets!G157)</f>
        <v/>
      </c>
    </row>
    <row r="163" spans="3:7" ht="30" customHeight="1">
      <c r="C163" s="13">
        <f>Ref_Targets!A158</f>
        <v>17</v>
      </c>
      <c r="D163" s="14" t="str">
        <f>Ref_Targets!D158</f>
        <v>Partnership for the goals</v>
      </c>
      <c r="E163" s="13" t="str">
        <f>Ref_Targets!C158</f>
        <v>17-7</v>
      </c>
      <c r="F163" s="67" t="str">
        <f>Ref_Targets!E158</f>
        <v>Promote sustainable technologies to developing countries</v>
      </c>
      <c r="G163" s="65" t="str">
        <f>IF(Ref_Targets!G158=0,"",Ref_Targets!G158)</f>
        <v/>
      </c>
    </row>
    <row r="164" spans="3:7" ht="30" customHeight="1">
      <c r="C164" s="13">
        <f>Ref_Targets!A159</f>
        <v>17</v>
      </c>
      <c r="D164" s="14" t="str">
        <f>Ref_Targets!D159</f>
        <v>Partnership for the goals</v>
      </c>
      <c r="E164" s="13" t="str">
        <f>Ref_Targets!C159</f>
        <v>17-8</v>
      </c>
      <c r="F164" s="67" t="str">
        <f>Ref_Targets!E159</f>
        <v>Strengthen the science, technology and innovation capacity for least-developed countries</v>
      </c>
      <c r="G164" s="65" t="str">
        <f>IF(Ref_Targets!G159=0,"",Ref_Targets!G159)</f>
        <v/>
      </c>
    </row>
    <row r="165" spans="3:7" ht="30" customHeight="1">
      <c r="C165" s="13">
        <f>Ref_Targets!A160</f>
        <v>17</v>
      </c>
      <c r="D165" s="14" t="str">
        <f>Ref_Targets!D160</f>
        <v>Partnership for the goals</v>
      </c>
      <c r="E165" s="13" t="str">
        <f>Ref_Targets!C160</f>
        <v>17-9</v>
      </c>
      <c r="F165" s="67" t="str">
        <f>Ref_Targets!E160</f>
        <v>Enhanced SDG capacity in developing countries</v>
      </c>
      <c r="G165" s="65" t="str">
        <f>IF(Ref_Targets!G160=0,"",Ref_Targets!G160)</f>
        <v/>
      </c>
    </row>
    <row r="166" spans="3:7" ht="30" customHeight="1">
      <c r="C166" s="13">
        <f>Ref_Targets!A161</f>
        <v>17</v>
      </c>
      <c r="D166" s="14" t="str">
        <f>Ref_Targets!D161</f>
        <v>Partnership for the goals</v>
      </c>
      <c r="E166" s="13" t="str">
        <f>Ref_Targets!C161</f>
        <v>17-10</v>
      </c>
      <c r="F166" s="67" t="str">
        <f>Ref_Targets!E161</f>
        <v>Promote a universal trading system under the WTO</v>
      </c>
      <c r="G166" s="65" t="str">
        <f>IF(Ref_Targets!G161=0,"",Ref_Targets!G161)</f>
        <v/>
      </c>
    </row>
    <row r="167" spans="3:7" ht="30" customHeight="1">
      <c r="C167" s="13">
        <f>Ref_Targets!A162</f>
        <v>17</v>
      </c>
      <c r="D167" s="14" t="str">
        <f>Ref_Targets!D162</f>
        <v>Partnership for the goals</v>
      </c>
      <c r="E167" s="13" t="str">
        <f>Ref_Targets!C162</f>
        <v>17-11</v>
      </c>
      <c r="F167" s="67" t="str">
        <f>Ref_Targets!E162</f>
        <v>Increase the exports of developing countries</v>
      </c>
      <c r="G167" s="65" t="str">
        <f>IF(Ref_Targets!G162=0,"",Ref_Targets!G162)</f>
        <v/>
      </c>
    </row>
    <row r="168" spans="3:7" ht="30" customHeight="1">
      <c r="C168" s="13">
        <f>Ref_Targets!A163</f>
        <v>17</v>
      </c>
      <c r="D168" s="14" t="str">
        <f>Ref_Targets!D163</f>
        <v>Partnership for the goals</v>
      </c>
      <c r="E168" s="13" t="str">
        <f>Ref_Targets!C163</f>
        <v>17-12</v>
      </c>
      <c r="F168" s="67" t="str">
        <f>Ref_Targets!E163</f>
        <v>Remove trade barriers for least-developed countries</v>
      </c>
      <c r="G168" s="65" t="str">
        <f>IF(Ref_Targets!G163=0,"",Ref_Targets!G163)</f>
        <v/>
      </c>
    </row>
    <row r="169" spans="3:7" ht="30" customHeight="1">
      <c r="C169" s="13">
        <f>Ref_Targets!A164</f>
        <v>17</v>
      </c>
      <c r="D169" s="14" t="str">
        <f>Ref_Targets!D164</f>
        <v>Partnership for the goals</v>
      </c>
      <c r="E169" s="13" t="str">
        <f>Ref_Targets!C164</f>
        <v>17-13</v>
      </c>
      <c r="F169" s="67" t="str">
        <f>Ref_Targets!E164</f>
        <v>Enhance global macroeconomic stability</v>
      </c>
      <c r="G169" s="65" t="str">
        <f>IF(Ref_Targets!G164=0,"",Ref_Targets!G164)</f>
        <v/>
      </c>
    </row>
    <row r="170" spans="3:7" ht="30" customHeight="1">
      <c r="C170" s="13">
        <f>Ref_Targets!A165</f>
        <v>17</v>
      </c>
      <c r="D170" s="14" t="str">
        <f>Ref_Targets!D165</f>
        <v>Partnership for the goals</v>
      </c>
      <c r="E170" s="13" t="str">
        <f>Ref_Targets!C165</f>
        <v>17-14</v>
      </c>
      <c r="F170" s="67" t="str">
        <f>Ref_Targets!E165</f>
        <v>Enhance policy coherence for sustainable development</v>
      </c>
      <c r="G170" s="65" t="str">
        <f>IF(Ref_Targets!G165=0,"",Ref_Targets!G165)</f>
        <v/>
      </c>
    </row>
    <row r="171" spans="3:7" ht="30" customHeight="1">
      <c r="C171" s="13">
        <f>Ref_Targets!A166</f>
        <v>17</v>
      </c>
      <c r="D171" s="14" t="str">
        <f>Ref_Targets!D166</f>
        <v>Partnership for the goals</v>
      </c>
      <c r="E171" s="13" t="str">
        <f>Ref_Targets!C166</f>
        <v>17-15</v>
      </c>
      <c r="F171" s="67" t="str">
        <f>Ref_Targets!E166</f>
        <v>Respect national leadership to implement policies for the sustainable development goals</v>
      </c>
      <c r="G171" s="65" t="str">
        <f>IF(Ref_Targets!G166=0,"",Ref_Targets!G166)</f>
        <v/>
      </c>
    </row>
    <row r="172" spans="3:7" ht="30" customHeight="1">
      <c r="C172" s="13">
        <f>Ref_Targets!A167</f>
        <v>17</v>
      </c>
      <c r="D172" s="14" t="str">
        <f>Ref_Targets!D167</f>
        <v>Partnership for the goals</v>
      </c>
      <c r="E172" s="13" t="str">
        <f>Ref_Targets!C167</f>
        <v>17-16</v>
      </c>
      <c r="F172" s="67" t="str">
        <f>Ref_Targets!E167</f>
        <v>Enhance the global partnership for sustainable development</v>
      </c>
      <c r="G172" s="65" t="str">
        <f>IF(Ref_Targets!G167=0,"",Ref_Targets!G167)</f>
        <v/>
      </c>
    </row>
    <row r="173" spans="3:7" ht="30" customHeight="1">
      <c r="C173" s="13">
        <f>Ref_Targets!A168</f>
        <v>17</v>
      </c>
      <c r="D173" s="14" t="str">
        <f>Ref_Targets!D168</f>
        <v>Partnership for the goals</v>
      </c>
      <c r="E173" s="13" t="str">
        <f>Ref_Targets!C168</f>
        <v>17-17</v>
      </c>
      <c r="F173" s="67" t="str">
        <f>Ref_Targets!E168</f>
        <v>Encourage effective partnerships</v>
      </c>
      <c r="G173" s="65" t="str">
        <f>IF(Ref_Targets!G168=0,"",Ref_Targets!G168)</f>
        <v/>
      </c>
    </row>
    <row r="174" spans="3:7" ht="30" customHeight="1">
      <c r="C174" s="13">
        <f>Ref_Targets!A169</f>
        <v>17</v>
      </c>
      <c r="D174" s="14" t="str">
        <f>Ref_Targets!D169</f>
        <v>Partnership for the goals</v>
      </c>
      <c r="E174" s="13" t="str">
        <f>Ref_Targets!C169</f>
        <v>17-18</v>
      </c>
      <c r="F174" s="67" t="str">
        <f>Ref_Targets!E169</f>
        <v>Enhance availability of reliable data</v>
      </c>
      <c r="G174" s="65" t="str">
        <f>IF(Ref_Targets!G169=0,"",Ref_Targets!G169)</f>
        <v/>
      </c>
    </row>
    <row r="175" spans="3:7" ht="30" customHeight="1">
      <c r="C175" s="13">
        <f>Ref_Targets!A170</f>
        <v>17</v>
      </c>
      <c r="D175" s="14" t="str">
        <f>Ref_Targets!D170</f>
        <v>Partnership for the goals</v>
      </c>
      <c r="E175" s="13" t="str">
        <f>Ref_Targets!C170</f>
        <v>17-19</v>
      </c>
      <c r="F175" s="67" t="str">
        <f>Ref_Targets!E170</f>
        <v>Further develop measurements of progress</v>
      </c>
      <c r="G175" s="65" t="str">
        <f>IF(Ref_Targets!G170=0,"",Ref_Targets!G170)</f>
        <v/>
      </c>
    </row>
    <row r="176" spans="3:7" ht="15"/>
  </sheetData>
  <mergeCells count="1">
    <mergeCell ref="C5:G5"/>
  </mergeCells>
  <conditionalFormatting sqref="G7:G175">
    <cfRule type="iconSet" priority="4">
      <iconSet>
        <cfvo type="percent" val="0"/>
        <cfvo type="num" val="0.5"/>
        <cfvo type="num" val="0.75"/>
      </iconSet>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21AE7-A42A-45F8-B976-70E3D8AAFA97}">
  <sheetPr filterMode="1"/>
  <dimension ref="B2:T190"/>
  <sheetViews>
    <sheetView showGridLines="0" topLeftCell="A4" zoomScale="67" zoomScaleNormal="80" workbookViewId="0">
      <selection activeCell="G6" sqref="G6"/>
    </sheetView>
  </sheetViews>
  <sheetFormatPr baseColWidth="10" defaultColWidth="11.28515625" defaultRowHeight="14.25"/>
  <cols>
    <col min="1" max="1" width="5.7109375" style="1" customWidth="1"/>
    <col min="2" max="2" width="15.42578125" style="1" customWidth="1"/>
    <col min="3" max="3" width="25.42578125" style="30" customWidth="1"/>
    <col min="4" max="4" width="24.28515625" style="30" customWidth="1"/>
    <col min="5" max="5" width="103.7109375" style="1" customWidth="1"/>
    <col min="6" max="6" width="6" style="1" bestFit="1" customWidth="1"/>
    <col min="7" max="7" width="29" style="30" customWidth="1"/>
    <col min="8" max="8" width="169.42578125" style="30" customWidth="1"/>
    <col min="9" max="9" width="11.28515625" style="30"/>
    <col min="10" max="10" width="11.28515625" style="1"/>
    <col min="11" max="13" width="20.7109375" style="56" customWidth="1"/>
    <col min="14" max="16384" width="11.28515625" style="1"/>
  </cols>
  <sheetData>
    <row r="2" spans="2:20" ht="27.75">
      <c r="B2" s="19" t="s">
        <v>377</v>
      </c>
      <c r="C2" s="29"/>
      <c r="D2" s="29"/>
      <c r="E2" s="16"/>
    </row>
    <row r="3" spans="2:20" ht="20.25">
      <c r="B3" s="6" t="s">
        <v>381</v>
      </c>
      <c r="C3" s="33"/>
      <c r="D3" s="33"/>
      <c r="E3" s="3"/>
    </row>
    <row r="5" spans="2:20" ht="15" thickBot="1">
      <c r="C5" s="32"/>
      <c r="D5" s="32"/>
    </row>
    <row r="6" spans="2:20" ht="15.75" thickBot="1">
      <c r="C6" s="71" t="s">
        <v>380</v>
      </c>
      <c r="D6" s="1"/>
      <c r="E6" s="8" t="s">
        <v>373</v>
      </c>
      <c r="G6" s="55" t="s">
        <v>375</v>
      </c>
      <c r="H6" s="55" t="s">
        <v>376</v>
      </c>
      <c r="I6" s="55" t="s">
        <v>6</v>
      </c>
      <c r="K6" s="57" t="s">
        <v>375</v>
      </c>
      <c r="L6" s="57" t="s">
        <v>376</v>
      </c>
      <c r="M6" s="57" t="s">
        <v>6</v>
      </c>
      <c r="N6" s="52"/>
      <c r="O6" s="52"/>
      <c r="P6" s="52"/>
      <c r="Q6" s="52"/>
      <c r="R6" s="53"/>
      <c r="S6" s="53"/>
      <c r="T6" s="53"/>
    </row>
    <row r="7" spans="2:20" ht="80.099999999999994" customHeight="1">
      <c r="C7" s="71"/>
      <c r="E7" s="72" t="str">
        <f ca="1">IFERROR(VLOOKUP(D16,Ref_Targets!C2:G170,4,FALSE),"")</f>
        <v>Achieve gender equality and empower all women and girls. Recognize and value unpaid care and domestic work through the provision of public services, infrastructure and social protection policies and the promotion of shared responsibility within the household and the family as nationally appropriate. Proportion of time spent on unpaid domestic and care work, by sex, age and location.</v>
      </c>
      <c r="G7" s="43" t="e" cm="1" vm="1">
        <f t="array" aca="1" ref="G7:I16" ca="1">_xlfn._xlws.SORT(K7:M16,3,-1)</f>
        <v>#VALUE!</v>
      </c>
      <c r="H7" s="66" t="e" vm="1">
        <f ca="1"/>
        <v>#VALUE!</v>
      </c>
      <c r="I7" s="44" t="e">
        <f ca="1"/>
        <v>#VALUE!</v>
      </c>
      <c r="K7" s="58" t="e" cm="1" vm="2">
        <f t="array" aca="1" ref="K7:K16" ca="1">INDEX(_xlfn._xlws.SORT(_xlfn._xlws.FILTER(Process_Input!A2:$F$1048576,(Process_Input!B2:$B$1048576=D16)*(Process_Input!E2:$E$1048576&lt;&gt;"")),5,-1), _xlfn.SEQUENCE(10),6)</f>
        <v>#VALUE!</v>
      </c>
      <c r="L7" s="58" t="e" vm="1">
        <f ca="1">VLOOKUP(K7,Document!$A$2:$B$1048576,2)</f>
        <v>#VALUE!</v>
      </c>
      <c r="M7" s="59" t="e" cm="1">
        <f t="array" aca="1" ref="M7:M16" ca="1">IF(INDEX(_xlfn._xlws.SORT(_xlfn._xlws.FILTER(Process_Input!A2:$E$1048576,(Process_Input!B2:$B$1048576=D16)*(Process_Input!E2:$E$1048576&lt;&gt;""),""),5,-1),_xlfn.SEQUENCE(10),5)=0,0,INDEX(_xlfn._xlws.SORT(_xlfn._xlws.FILTER(Process_Input!A2:$E$1048576,(Process_Input!B2:$B$1048576=D16)*(Process_Input!E2:$E$1048576&lt;&gt;"")),5,-1),_xlfn.SEQUENCE(10),5))</f>
        <v>#VALUE!</v>
      </c>
      <c r="N7" s="53"/>
      <c r="O7" s="53"/>
      <c r="P7" s="52"/>
      <c r="Q7" s="52"/>
      <c r="R7" s="53"/>
      <c r="S7" s="53"/>
      <c r="T7" s="53"/>
    </row>
    <row r="8" spans="2:20" ht="80.099999999999994" customHeight="1">
      <c r="C8" s="71"/>
      <c r="E8" s="73"/>
      <c r="G8" s="43" t="e" vm="1">
        <f ca="1"/>
        <v>#VALUE!</v>
      </c>
      <c r="H8" s="66" t="e" vm="1">
        <f ca="1"/>
        <v>#VALUE!</v>
      </c>
      <c r="I8" s="44" t="e">
        <f ca="1"/>
        <v>#VALUE!</v>
      </c>
      <c r="K8" s="58" t="e" vm="2">
        <f ca="1"/>
        <v>#VALUE!</v>
      </c>
      <c r="L8" s="58" t="e" vm="1">
        <f ca="1">VLOOKUP(K8,Document!$A$2:$B$1048576,2)</f>
        <v>#VALUE!</v>
      </c>
      <c r="M8" s="59" t="e">
        <f ca="1"/>
        <v>#VALUE!</v>
      </c>
      <c r="N8" s="53"/>
      <c r="O8" s="53"/>
      <c r="P8" s="52"/>
      <c r="Q8" s="52"/>
      <c r="R8" s="53"/>
      <c r="S8" s="53"/>
      <c r="T8" s="53"/>
    </row>
    <row r="9" spans="2:20" ht="80.099999999999994" customHeight="1">
      <c r="C9" s="71"/>
      <c r="G9" s="43" t="e" vm="1">
        <f ca="1"/>
        <v>#VALUE!</v>
      </c>
      <c r="H9" s="66" t="e" vm="1">
        <f ca="1"/>
        <v>#VALUE!</v>
      </c>
      <c r="I9" s="44" t="e">
        <f ca="1"/>
        <v>#VALUE!</v>
      </c>
      <c r="K9" s="58" t="e" vm="2">
        <f ca="1"/>
        <v>#VALUE!</v>
      </c>
      <c r="L9" s="58" t="e" vm="1">
        <f ca="1">VLOOKUP(K9,Document!$A$2:$B$1048576,2)</f>
        <v>#VALUE!</v>
      </c>
      <c r="M9" s="59" t="e">
        <f ca="1"/>
        <v>#VALUE!</v>
      </c>
      <c r="N9" s="53"/>
      <c r="O9" s="53"/>
      <c r="P9" s="52"/>
      <c r="Q9" s="52"/>
      <c r="R9" s="53"/>
      <c r="S9" s="53"/>
      <c r="T9" s="53"/>
    </row>
    <row r="10" spans="2:20" s="9" customFormat="1" ht="80.099999999999994" customHeight="1">
      <c r="C10" s="71"/>
      <c r="E10" s="1"/>
      <c r="F10" s="1"/>
      <c r="G10" s="43" t="e" vm="1">
        <f ca="1"/>
        <v>#VALUE!</v>
      </c>
      <c r="H10" s="66" t="e" vm="1">
        <f ca="1"/>
        <v>#VALUE!</v>
      </c>
      <c r="I10" s="44" t="e">
        <f ca="1"/>
        <v>#VALUE!</v>
      </c>
      <c r="J10" s="1"/>
      <c r="K10" s="58" t="e" vm="2">
        <f ca="1"/>
        <v>#VALUE!</v>
      </c>
      <c r="L10" s="58" t="e" vm="1">
        <f ca="1">VLOOKUP(K10,Document!$A$2:$B$1048576,2)</f>
        <v>#VALUE!</v>
      </c>
      <c r="M10" s="59" t="e">
        <f ca="1"/>
        <v>#VALUE!</v>
      </c>
      <c r="N10" s="54"/>
      <c r="O10" s="54"/>
      <c r="P10" s="47"/>
      <c r="Q10" s="47"/>
      <c r="R10" s="54"/>
      <c r="S10" s="54"/>
      <c r="T10" s="54"/>
    </row>
    <row r="11" spans="2:20" s="9" customFormat="1" ht="80.099999999999994" customHeight="1">
      <c r="C11" s="71"/>
      <c r="E11" s="1"/>
      <c r="F11" s="1"/>
      <c r="G11" s="43" t="e" vm="1">
        <f ca="1"/>
        <v>#VALUE!</v>
      </c>
      <c r="H11" s="66" t="e" vm="1">
        <f ca="1"/>
        <v>#VALUE!</v>
      </c>
      <c r="I11" s="44" t="e">
        <f ca="1"/>
        <v>#VALUE!</v>
      </c>
      <c r="J11" s="1"/>
      <c r="K11" s="58" t="e" vm="2">
        <f ca="1"/>
        <v>#VALUE!</v>
      </c>
      <c r="L11" s="58" t="e" vm="1">
        <f ca="1">VLOOKUP(K11,Document!$A$2:$B$1048576,2)</f>
        <v>#VALUE!</v>
      </c>
      <c r="M11" s="59" t="e">
        <f ca="1"/>
        <v>#VALUE!</v>
      </c>
      <c r="N11" s="54"/>
      <c r="O11" s="54"/>
      <c r="P11" s="47"/>
      <c r="Q11" s="47"/>
      <c r="R11" s="54"/>
      <c r="S11" s="54"/>
      <c r="T11" s="54"/>
    </row>
    <row r="12" spans="2:20" s="9" customFormat="1" ht="80.099999999999994" customHeight="1">
      <c r="C12" s="71"/>
      <c r="G12" s="43" t="e" vm="1">
        <f ca="1"/>
        <v>#VALUE!</v>
      </c>
      <c r="H12" s="66" t="e" vm="1">
        <f ca="1"/>
        <v>#VALUE!</v>
      </c>
      <c r="I12" s="44" t="e">
        <f ca="1"/>
        <v>#VALUE!</v>
      </c>
      <c r="K12" s="58" t="e" vm="2">
        <f ca="1"/>
        <v>#VALUE!</v>
      </c>
      <c r="L12" s="58" t="e" vm="1">
        <f ca="1">VLOOKUP(K12,Document!$A$2:$B$1048576,2)</f>
        <v>#VALUE!</v>
      </c>
      <c r="M12" s="59" t="e">
        <f ca="1"/>
        <v>#VALUE!</v>
      </c>
      <c r="N12" s="54"/>
      <c r="O12" s="54"/>
      <c r="P12" s="47"/>
      <c r="Q12" s="47"/>
      <c r="R12" s="54"/>
      <c r="S12" s="54"/>
      <c r="T12" s="54"/>
    </row>
    <row r="13" spans="2:20" s="9" customFormat="1" ht="80.099999999999994" customHeight="1">
      <c r="C13" s="45"/>
      <c r="G13" s="43" t="e" vm="1">
        <f ca="1"/>
        <v>#VALUE!</v>
      </c>
      <c r="H13" s="66" t="e" vm="1">
        <f ca="1"/>
        <v>#VALUE!</v>
      </c>
      <c r="I13" s="44" t="e">
        <f ca="1"/>
        <v>#VALUE!</v>
      </c>
      <c r="K13" s="58" t="e" vm="2">
        <f ca="1"/>
        <v>#VALUE!</v>
      </c>
      <c r="L13" s="58" t="e" vm="1">
        <f ca="1">VLOOKUP(K13,Document!$A$2:$B$1048576,2)</f>
        <v>#VALUE!</v>
      </c>
      <c r="M13" s="59" t="e">
        <f ca="1"/>
        <v>#VALUE!</v>
      </c>
      <c r="N13" s="54"/>
      <c r="O13" s="54"/>
      <c r="P13" s="47"/>
      <c r="Q13" s="47"/>
      <c r="R13" s="54"/>
      <c r="S13" s="54"/>
      <c r="T13" s="54"/>
    </row>
    <row r="14" spans="2:20" s="9" customFormat="1" ht="80.099999999999994" customHeight="1">
      <c r="C14" s="45"/>
      <c r="G14" s="43" t="e" vm="1">
        <f ca="1"/>
        <v>#VALUE!</v>
      </c>
      <c r="H14" s="66" t="e" vm="1">
        <f ca="1"/>
        <v>#VALUE!</v>
      </c>
      <c r="I14" s="44" t="e">
        <f ca="1"/>
        <v>#VALUE!</v>
      </c>
      <c r="K14" s="58" t="e" vm="2">
        <f ca="1"/>
        <v>#VALUE!</v>
      </c>
      <c r="L14" s="58" t="e" vm="1">
        <f ca="1">VLOOKUP(K14,Document!$A$2:$B$1048576,2)</f>
        <v>#VALUE!</v>
      </c>
      <c r="M14" s="59" t="e">
        <f ca="1"/>
        <v>#VALUE!</v>
      </c>
      <c r="N14" s="54"/>
      <c r="O14" s="54"/>
      <c r="P14" s="47"/>
      <c r="Q14" s="47"/>
      <c r="R14" s="54"/>
      <c r="S14" s="54"/>
      <c r="T14" s="54"/>
    </row>
    <row r="15" spans="2:20" s="9" customFormat="1" ht="80.099999999999994" customHeight="1" thickBot="1">
      <c r="C15" s="45"/>
      <c r="G15" s="43" t="e" vm="1">
        <f ca="1"/>
        <v>#VALUE!</v>
      </c>
      <c r="H15" s="66" t="e" vm="1">
        <f ca="1"/>
        <v>#VALUE!</v>
      </c>
      <c r="I15" s="44" t="e">
        <f ca="1"/>
        <v>#VALUE!</v>
      </c>
      <c r="K15" s="58" t="e" vm="2">
        <f ca="1"/>
        <v>#VALUE!</v>
      </c>
      <c r="L15" s="58" t="e" vm="1">
        <f ca="1">VLOOKUP(K15,Document!$A$2:$B$1048576,2)</f>
        <v>#VALUE!</v>
      </c>
      <c r="M15" s="59" t="e">
        <f ca="1"/>
        <v>#VALUE!</v>
      </c>
      <c r="N15" s="54"/>
      <c r="O15" s="54"/>
      <c r="P15" s="47"/>
      <c r="Q15" s="47"/>
      <c r="R15" s="54"/>
      <c r="S15" s="54"/>
      <c r="T15" s="54"/>
    </row>
    <row r="16" spans="2:20" s="9" customFormat="1" ht="80.099999999999994" customHeight="1" thickTop="1" thickBot="1">
      <c r="B16" s="49"/>
      <c r="C16" s="50" t="s">
        <v>379</v>
      </c>
      <c r="D16" s="51" t="str" cm="1">
        <f t="array" aca="1" ref="D16" ca="1">INDEX(C17:C200,MIN(IF(SUBTOTAL(3,OFFSET(C17,ROW(C17:C200)-ROW(C17),0)),ROW(C17:C200)-ROW(C17)+1)))</f>
        <v>5-4</v>
      </c>
      <c r="G16" s="43" t="e" vm="1">
        <f ca="1"/>
        <v>#VALUE!</v>
      </c>
      <c r="H16" s="66" t="e" vm="1">
        <f ca="1"/>
        <v>#VALUE!</v>
      </c>
      <c r="I16" s="44" t="e">
        <f ca="1"/>
        <v>#VALUE!</v>
      </c>
      <c r="K16" s="58" t="e" vm="2">
        <f ca="1"/>
        <v>#VALUE!</v>
      </c>
      <c r="L16" s="58" t="e" vm="1">
        <f ca="1">VLOOKUP(K16,Document!$A$2:$B$1048576,2)</f>
        <v>#VALUE!</v>
      </c>
      <c r="M16" s="59" t="e">
        <f ca="1"/>
        <v>#VALUE!</v>
      </c>
      <c r="N16" s="54"/>
      <c r="O16" s="54"/>
      <c r="P16" s="47"/>
      <c r="Q16" s="47"/>
      <c r="R16" s="54"/>
      <c r="S16" s="54"/>
      <c r="T16" s="54"/>
    </row>
    <row r="17" spans="2:20" s="9" customFormat="1" ht="15" hidden="1" thickTop="1">
      <c r="B17" s="5"/>
      <c r="C17" s="47" t="str">
        <f>Ref_Targets!C2</f>
        <v>1-1</v>
      </c>
      <c r="K17" s="54"/>
      <c r="L17" s="54"/>
      <c r="M17" s="54"/>
      <c r="N17" s="54"/>
      <c r="O17" s="54"/>
      <c r="P17" s="54"/>
      <c r="Q17" s="54"/>
      <c r="R17" s="54"/>
      <c r="S17" s="54"/>
      <c r="T17" s="54"/>
    </row>
    <row r="18" spans="2:20" s="5" customFormat="1" ht="15" hidden="1" thickTop="1">
      <c r="C18" s="47" t="str">
        <f>Ref_Targets!C3</f>
        <v>1-2</v>
      </c>
    </row>
    <row r="19" spans="2:20" s="5" customFormat="1" ht="15" hidden="1" thickTop="1">
      <c r="C19" s="47" t="str">
        <f>Ref_Targets!C4</f>
        <v>1-3</v>
      </c>
    </row>
    <row r="20" spans="2:20" s="5" customFormat="1" ht="15" hidden="1" thickTop="1">
      <c r="C20" s="47" t="str">
        <f>Ref_Targets!C5</f>
        <v>1-4</v>
      </c>
      <c r="D20" s="42"/>
      <c r="E20" s="42"/>
    </row>
    <row r="21" spans="2:20" s="5" customFormat="1" ht="15" hidden="1" thickTop="1">
      <c r="C21" s="47" t="str">
        <f>Ref_Targets!C6</f>
        <v>1-5</v>
      </c>
      <c r="D21" s="42"/>
      <c r="E21" s="42"/>
      <c r="F21" s="42"/>
    </row>
    <row r="22" spans="2:20" s="5" customFormat="1" ht="15" hidden="1" thickTop="1">
      <c r="C22" s="47" t="str">
        <f>Ref_Targets!C7</f>
        <v>1-a</v>
      </c>
      <c r="D22" s="42"/>
      <c r="E22" s="42"/>
      <c r="F22" s="42"/>
    </row>
    <row r="23" spans="2:20" s="5" customFormat="1" ht="15" hidden="1" thickTop="1">
      <c r="C23" s="47" t="str">
        <f>Ref_Targets!C8</f>
        <v>1-b</v>
      </c>
      <c r="D23" s="42"/>
      <c r="E23" s="42"/>
      <c r="F23" s="42"/>
    </row>
    <row r="24" spans="2:20" s="5" customFormat="1" ht="15" hidden="1" thickTop="1">
      <c r="C24" s="47" t="str">
        <f>Ref_Targets!C9</f>
        <v>2-1</v>
      </c>
      <c r="D24" s="42"/>
      <c r="E24" s="42"/>
      <c r="F24" s="42"/>
    </row>
    <row r="25" spans="2:20" s="5" customFormat="1" ht="15" hidden="1" thickTop="1">
      <c r="C25" s="47" t="str">
        <f>Ref_Targets!C10</f>
        <v>2-2</v>
      </c>
      <c r="D25" s="42"/>
      <c r="E25" s="42"/>
      <c r="F25" s="42"/>
    </row>
    <row r="26" spans="2:20" s="5" customFormat="1" ht="15" hidden="1" thickTop="1">
      <c r="C26" s="47" t="str">
        <f>Ref_Targets!C11</f>
        <v>2-3</v>
      </c>
      <c r="D26" s="42"/>
      <c r="E26" s="42"/>
      <c r="F26" s="42"/>
    </row>
    <row r="27" spans="2:20" s="5" customFormat="1" ht="15" hidden="1" thickTop="1">
      <c r="C27" s="47" t="str">
        <f>Ref_Targets!C12</f>
        <v>2-4</v>
      </c>
      <c r="D27" s="42"/>
      <c r="E27" s="9"/>
    </row>
    <row r="28" spans="2:20" s="5" customFormat="1" ht="15" hidden="1" thickTop="1">
      <c r="C28" s="47" t="str">
        <f>Ref_Targets!C13</f>
        <v>2-5</v>
      </c>
      <c r="D28" s="42"/>
      <c r="E28" s="9"/>
    </row>
    <row r="29" spans="2:20" s="5" customFormat="1" ht="15" hidden="1" thickTop="1">
      <c r="C29" s="47" t="str">
        <f>Ref_Targets!C14</f>
        <v>2-a</v>
      </c>
      <c r="D29" s="42"/>
      <c r="E29" s="9"/>
    </row>
    <row r="30" spans="2:20" s="5" customFormat="1" ht="15" hidden="1" thickTop="1">
      <c r="C30" s="47" t="str">
        <f>Ref_Targets!C15</f>
        <v>2-b</v>
      </c>
      <c r="D30" s="42"/>
      <c r="E30" s="9"/>
    </row>
    <row r="31" spans="2:20" s="5" customFormat="1" ht="15" hidden="1" thickTop="1">
      <c r="C31" s="47" t="str">
        <f>Ref_Targets!C16</f>
        <v>2-c</v>
      </c>
      <c r="D31" s="42"/>
      <c r="E31" s="9"/>
    </row>
    <row r="32" spans="2:20" s="5" customFormat="1" ht="15" hidden="1" thickTop="1">
      <c r="C32" s="47" t="str">
        <f>Ref_Targets!C17</f>
        <v>3-1</v>
      </c>
      <c r="D32" s="42"/>
      <c r="E32" s="9"/>
    </row>
    <row r="33" spans="3:5" s="5" customFormat="1" ht="15" hidden="1" thickTop="1">
      <c r="C33" s="47" t="str">
        <f>Ref_Targets!C18</f>
        <v>3-2</v>
      </c>
      <c r="D33" s="42"/>
      <c r="E33" s="9"/>
    </row>
    <row r="34" spans="3:5" s="5" customFormat="1" ht="15" hidden="1" thickTop="1">
      <c r="C34" s="47" t="str">
        <f>Ref_Targets!C19</f>
        <v>3-3</v>
      </c>
      <c r="D34" s="42"/>
      <c r="E34" s="9"/>
    </row>
    <row r="35" spans="3:5" s="5" customFormat="1" ht="15" hidden="1" thickTop="1">
      <c r="C35" s="47" t="str">
        <f>Ref_Targets!C20</f>
        <v>3-4</v>
      </c>
      <c r="D35" s="42"/>
      <c r="E35" s="9"/>
    </row>
    <row r="36" spans="3:5" s="5" customFormat="1" ht="15" hidden="1" thickTop="1">
      <c r="C36" s="47" t="str">
        <f>Ref_Targets!C21</f>
        <v>3-5</v>
      </c>
      <c r="D36" s="42"/>
      <c r="E36" s="9"/>
    </row>
    <row r="37" spans="3:5" s="5" customFormat="1" ht="15" hidden="1" thickTop="1">
      <c r="C37" s="47" t="str">
        <f>Ref_Targets!C22</f>
        <v>3-6</v>
      </c>
      <c r="D37" s="42"/>
      <c r="E37" s="9"/>
    </row>
    <row r="38" spans="3:5" s="5" customFormat="1" ht="15" hidden="1" thickTop="1">
      <c r="C38" s="47" t="str">
        <f>Ref_Targets!C23</f>
        <v>3-7</v>
      </c>
      <c r="D38" s="42"/>
      <c r="E38" s="9"/>
    </row>
    <row r="39" spans="3:5" s="5" customFormat="1" ht="15" hidden="1" thickTop="1">
      <c r="C39" s="47" t="str">
        <f>Ref_Targets!C24</f>
        <v>3-8</v>
      </c>
      <c r="D39" s="42"/>
      <c r="E39" s="9"/>
    </row>
    <row r="40" spans="3:5" s="5" customFormat="1" ht="15" hidden="1" thickTop="1">
      <c r="C40" s="47" t="str">
        <f>Ref_Targets!C25</f>
        <v>3-9</v>
      </c>
      <c r="D40" s="42"/>
      <c r="E40" s="9"/>
    </row>
    <row r="41" spans="3:5" s="5" customFormat="1" ht="15" hidden="1" thickTop="1">
      <c r="C41" s="47" t="str">
        <f>Ref_Targets!C26</f>
        <v>3-a</v>
      </c>
      <c r="D41" s="42"/>
      <c r="E41" s="9"/>
    </row>
    <row r="42" spans="3:5" s="5" customFormat="1" ht="15" hidden="1" thickTop="1">
      <c r="C42" s="47" t="str">
        <f>Ref_Targets!C27</f>
        <v>3-b</v>
      </c>
      <c r="D42" s="42"/>
      <c r="E42" s="9"/>
    </row>
    <row r="43" spans="3:5" s="5" customFormat="1" ht="15" hidden="1" thickTop="1">
      <c r="C43" s="47" t="str">
        <f>Ref_Targets!C28</f>
        <v>3-c</v>
      </c>
      <c r="D43" s="42"/>
      <c r="E43" s="9"/>
    </row>
    <row r="44" spans="3:5" s="5" customFormat="1" ht="15" hidden="1" thickTop="1">
      <c r="C44" s="47" t="str">
        <f>Ref_Targets!C29</f>
        <v>3-d</v>
      </c>
      <c r="D44" s="42"/>
      <c r="E44" s="9"/>
    </row>
    <row r="45" spans="3:5" s="5" customFormat="1" ht="15" hidden="1" thickTop="1">
      <c r="C45" s="47" t="str">
        <f>Ref_Targets!C30</f>
        <v>4-1</v>
      </c>
      <c r="D45" s="42"/>
      <c r="E45" s="9"/>
    </row>
    <row r="46" spans="3:5" s="5" customFormat="1" ht="15" hidden="1" thickTop="1">
      <c r="C46" s="47" t="str">
        <f>Ref_Targets!C31</f>
        <v>4-2</v>
      </c>
      <c r="D46" s="42"/>
      <c r="E46" s="9"/>
    </row>
    <row r="47" spans="3:5" s="5" customFormat="1" ht="15" hidden="1" thickTop="1">
      <c r="C47" s="47" t="str">
        <f>Ref_Targets!C32</f>
        <v>4-3</v>
      </c>
      <c r="D47" s="42"/>
      <c r="E47" s="9"/>
    </row>
    <row r="48" spans="3:5" s="5" customFormat="1" ht="15" hidden="1" thickTop="1">
      <c r="C48" s="47" t="str">
        <f>Ref_Targets!C33</f>
        <v>4-4</v>
      </c>
      <c r="D48" s="42"/>
      <c r="E48" s="9"/>
    </row>
    <row r="49" spans="3:5" s="5" customFormat="1" ht="15" hidden="1" thickTop="1">
      <c r="C49" s="47" t="str">
        <f>Ref_Targets!C34</f>
        <v>4-5</v>
      </c>
      <c r="D49" s="42"/>
      <c r="E49" s="9"/>
    </row>
    <row r="50" spans="3:5" s="5" customFormat="1" ht="15" hidden="1" thickTop="1">
      <c r="C50" s="47" t="str">
        <f>Ref_Targets!C35</f>
        <v>4-6</v>
      </c>
      <c r="D50" s="42"/>
      <c r="E50" s="9"/>
    </row>
    <row r="51" spans="3:5" s="5" customFormat="1" ht="15" hidden="1" thickTop="1">
      <c r="C51" s="47" t="str">
        <f>Ref_Targets!C36</f>
        <v>4-7</v>
      </c>
      <c r="D51" s="42"/>
      <c r="E51" s="9"/>
    </row>
    <row r="52" spans="3:5" s="5" customFormat="1" ht="15" hidden="1" thickTop="1">
      <c r="C52" s="47" t="str">
        <f>Ref_Targets!C37</f>
        <v>4-a</v>
      </c>
      <c r="D52" s="42"/>
      <c r="E52" s="9"/>
    </row>
    <row r="53" spans="3:5" s="5" customFormat="1" ht="15" hidden="1" thickTop="1">
      <c r="C53" s="47" t="str">
        <f>Ref_Targets!C38</f>
        <v>4-b</v>
      </c>
      <c r="D53" s="42"/>
      <c r="E53" s="9"/>
    </row>
    <row r="54" spans="3:5" s="5" customFormat="1" ht="15" hidden="1" thickTop="1">
      <c r="C54" s="47" t="str">
        <f>Ref_Targets!C39</f>
        <v>4-c</v>
      </c>
      <c r="D54" s="42"/>
      <c r="E54" s="9"/>
    </row>
    <row r="55" spans="3:5" s="5" customFormat="1" ht="15" hidden="1" thickTop="1">
      <c r="C55" s="47" t="str">
        <f>Ref_Targets!C40</f>
        <v>5-1</v>
      </c>
      <c r="D55" s="42"/>
      <c r="E55" s="9"/>
    </row>
    <row r="56" spans="3:5" s="5" customFormat="1" ht="15" hidden="1" thickTop="1">
      <c r="C56" s="47" t="str">
        <f>Ref_Targets!C41</f>
        <v>5-2</v>
      </c>
      <c r="D56" s="42"/>
      <c r="E56" s="9"/>
    </row>
    <row r="57" spans="3:5" s="1" customFormat="1" ht="15" hidden="1" thickTop="1">
      <c r="C57" s="47" t="str">
        <f>Ref_Targets!C42</f>
        <v>5-3</v>
      </c>
      <c r="D57" s="31"/>
      <c r="E57" s="9"/>
    </row>
    <row r="58" spans="3:5" s="1" customFormat="1" ht="15" thickTop="1">
      <c r="C58" s="47" t="str">
        <f>Ref_Targets!C43</f>
        <v>5-4</v>
      </c>
      <c r="D58" s="31"/>
      <c r="E58" s="9"/>
    </row>
    <row r="59" spans="3:5" s="1" customFormat="1" hidden="1">
      <c r="C59" s="47" t="str">
        <f>Ref_Targets!C44</f>
        <v>5-5</v>
      </c>
      <c r="D59" s="30"/>
    </row>
    <row r="60" spans="3:5" s="1" customFormat="1" hidden="1">
      <c r="C60" s="47" t="str">
        <f>Ref_Targets!C45</f>
        <v>5-6</v>
      </c>
      <c r="D60" s="30"/>
    </row>
    <row r="61" spans="3:5" s="1" customFormat="1" hidden="1">
      <c r="C61" s="47" t="str">
        <f>Ref_Targets!C46</f>
        <v>5-a</v>
      </c>
      <c r="D61" s="30"/>
    </row>
    <row r="62" spans="3:5" s="1" customFormat="1" hidden="1">
      <c r="C62" s="47" t="str">
        <f>Ref_Targets!C47</f>
        <v>5-b</v>
      </c>
      <c r="D62" s="30"/>
    </row>
    <row r="63" spans="3:5" s="1" customFormat="1" hidden="1">
      <c r="C63" s="47" t="str">
        <f>Ref_Targets!C48</f>
        <v>5-c</v>
      </c>
      <c r="D63" s="30"/>
    </row>
    <row r="64" spans="3:5" s="1" customFormat="1" hidden="1">
      <c r="C64" s="47" t="str">
        <f>Ref_Targets!C49</f>
        <v>6-1</v>
      </c>
      <c r="D64" s="30"/>
    </row>
    <row r="65" spans="3:4" s="1" customFormat="1" hidden="1">
      <c r="C65" s="47" t="str">
        <f>Ref_Targets!C50</f>
        <v>6-2</v>
      </c>
      <c r="D65" s="30"/>
    </row>
    <row r="66" spans="3:4" s="1" customFormat="1" hidden="1">
      <c r="C66" s="47" t="str">
        <f>Ref_Targets!C51</f>
        <v>6-3</v>
      </c>
      <c r="D66" s="30"/>
    </row>
    <row r="67" spans="3:4" s="1" customFormat="1" hidden="1">
      <c r="C67" s="47" t="str">
        <f>Ref_Targets!C52</f>
        <v>6-4</v>
      </c>
      <c r="D67" s="30"/>
    </row>
    <row r="68" spans="3:4" s="1" customFormat="1" hidden="1">
      <c r="C68" s="47" t="str">
        <f>Ref_Targets!C53</f>
        <v>6-5</v>
      </c>
      <c r="D68" s="30"/>
    </row>
    <row r="69" spans="3:4" s="1" customFormat="1" hidden="1">
      <c r="C69" s="47" t="str">
        <f>Ref_Targets!C54</f>
        <v>6-6</v>
      </c>
      <c r="D69" s="30"/>
    </row>
    <row r="70" spans="3:4" s="1" customFormat="1" hidden="1">
      <c r="C70" s="47" t="str">
        <f>Ref_Targets!C55</f>
        <v>6-a</v>
      </c>
      <c r="D70" s="30"/>
    </row>
    <row r="71" spans="3:4" s="1" customFormat="1" hidden="1">
      <c r="C71" s="47" t="str">
        <f>Ref_Targets!C56</f>
        <v>6-b</v>
      </c>
      <c r="D71" s="30"/>
    </row>
    <row r="72" spans="3:4" s="1" customFormat="1" hidden="1">
      <c r="C72" s="47" t="str">
        <f>Ref_Targets!C57</f>
        <v>7-1</v>
      </c>
      <c r="D72" s="30"/>
    </row>
    <row r="73" spans="3:4" s="1" customFormat="1" hidden="1">
      <c r="C73" s="47" t="str">
        <f>Ref_Targets!C58</f>
        <v>7-2</v>
      </c>
      <c r="D73" s="30"/>
    </row>
    <row r="74" spans="3:4" s="1" customFormat="1" hidden="1">
      <c r="C74" s="47" t="str">
        <f>Ref_Targets!C59</f>
        <v>7-3</v>
      </c>
      <c r="D74" s="30"/>
    </row>
    <row r="75" spans="3:4" s="1" customFormat="1" hidden="1">
      <c r="C75" s="47" t="str">
        <f>Ref_Targets!C60</f>
        <v>7-a</v>
      </c>
      <c r="D75" s="30"/>
    </row>
    <row r="76" spans="3:4" s="1" customFormat="1" hidden="1">
      <c r="C76" s="47" t="str">
        <f>Ref_Targets!C61</f>
        <v>7-b</v>
      </c>
      <c r="D76" s="30"/>
    </row>
    <row r="77" spans="3:4" s="1" customFormat="1" hidden="1">
      <c r="C77" s="47" t="str">
        <f>Ref_Targets!C62</f>
        <v>8-1</v>
      </c>
      <c r="D77" s="30"/>
    </row>
    <row r="78" spans="3:4" s="1" customFormat="1" hidden="1">
      <c r="C78" s="47" t="str">
        <f>Ref_Targets!C63</f>
        <v>8-2</v>
      </c>
      <c r="D78" s="30"/>
    </row>
    <row r="79" spans="3:4" s="1" customFormat="1" hidden="1">
      <c r="C79" s="47" t="str">
        <f>Ref_Targets!C64</f>
        <v>8-3</v>
      </c>
      <c r="D79" s="30"/>
    </row>
    <row r="80" spans="3:4" s="1" customFormat="1" hidden="1">
      <c r="C80" s="47" t="str">
        <f>Ref_Targets!C65</f>
        <v>8-4</v>
      </c>
      <c r="D80" s="30"/>
    </row>
    <row r="81" spans="3:4" s="1" customFormat="1" hidden="1">
      <c r="C81" s="47" t="str">
        <f>Ref_Targets!C66</f>
        <v>8-5</v>
      </c>
      <c r="D81" s="30"/>
    </row>
    <row r="82" spans="3:4" s="1" customFormat="1" hidden="1">
      <c r="C82" s="47" t="str">
        <f>Ref_Targets!C67</f>
        <v>8-6</v>
      </c>
      <c r="D82" s="30"/>
    </row>
    <row r="83" spans="3:4" s="1" customFormat="1" hidden="1">
      <c r="C83" s="47" t="str">
        <f>Ref_Targets!C68</f>
        <v>8-7</v>
      </c>
      <c r="D83" s="30"/>
    </row>
    <row r="84" spans="3:4" s="1" customFormat="1" hidden="1">
      <c r="C84" s="47" t="str">
        <f>Ref_Targets!C69</f>
        <v>8-8</v>
      </c>
      <c r="D84" s="30"/>
    </row>
    <row r="85" spans="3:4" s="1" customFormat="1" hidden="1">
      <c r="C85" s="47" t="str">
        <f>Ref_Targets!C70</f>
        <v>8-9</v>
      </c>
      <c r="D85" s="30"/>
    </row>
    <row r="86" spans="3:4" s="1" customFormat="1" hidden="1">
      <c r="C86" s="47" t="str">
        <f>Ref_Targets!C71</f>
        <v>8-10</v>
      </c>
      <c r="D86" s="30"/>
    </row>
    <row r="87" spans="3:4" s="1" customFormat="1" hidden="1">
      <c r="C87" s="47" t="str">
        <f>Ref_Targets!C72</f>
        <v>8-a</v>
      </c>
      <c r="D87" s="30"/>
    </row>
    <row r="88" spans="3:4" s="1" customFormat="1" hidden="1">
      <c r="C88" s="47" t="str">
        <f>Ref_Targets!C73</f>
        <v>8-b</v>
      </c>
      <c r="D88" s="30"/>
    </row>
    <row r="89" spans="3:4" s="1" customFormat="1" hidden="1">
      <c r="C89" s="47" t="str">
        <f>Ref_Targets!C74</f>
        <v>9-1</v>
      </c>
      <c r="D89" s="30"/>
    </row>
    <row r="90" spans="3:4" s="1" customFormat="1" hidden="1">
      <c r="C90" s="47" t="str">
        <f>Ref_Targets!C75</f>
        <v>9-2</v>
      </c>
      <c r="D90" s="30"/>
    </row>
    <row r="91" spans="3:4" s="1" customFormat="1" hidden="1">
      <c r="C91" s="47" t="str">
        <f>Ref_Targets!C76</f>
        <v>9-3</v>
      </c>
      <c r="D91" s="30"/>
    </row>
    <row r="92" spans="3:4" s="1" customFormat="1" hidden="1">
      <c r="C92" s="47" t="str">
        <f>Ref_Targets!C77</f>
        <v>9-4</v>
      </c>
      <c r="D92" s="30"/>
    </row>
    <row r="93" spans="3:4" s="1" customFormat="1" hidden="1">
      <c r="C93" s="47" t="str">
        <f>Ref_Targets!C78</f>
        <v>9-5</v>
      </c>
      <c r="D93" s="30"/>
    </row>
    <row r="94" spans="3:4" s="1" customFormat="1" hidden="1">
      <c r="C94" s="47" t="str">
        <f>Ref_Targets!C79</f>
        <v>9-a</v>
      </c>
      <c r="D94" s="30"/>
    </row>
    <row r="95" spans="3:4" s="1" customFormat="1" hidden="1">
      <c r="C95" s="47" t="str">
        <f>Ref_Targets!C80</f>
        <v>9-b</v>
      </c>
      <c r="D95" s="30"/>
    </row>
    <row r="96" spans="3:4" s="1" customFormat="1" hidden="1">
      <c r="C96" s="47" t="str">
        <f>Ref_Targets!C81</f>
        <v>9-c</v>
      </c>
      <c r="D96" s="30"/>
    </row>
    <row r="97" spans="3:13" hidden="1">
      <c r="C97" s="47" t="str">
        <f>Ref_Targets!C82</f>
        <v>10-1</v>
      </c>
      <c r="G97" s="1"/>
      <c r="H97" s="1"/>
      <c r="I97" s="1"/>
      <c r="K97" s="1"/>
      <c r="L97" s="1"/>
      <c r="M97" s="1"/>
    </row>
    <row r="98" spans="3:13" hidden="1">
      <c r="C98" s="47" t="str">
        <f>Ref_Targets!C83</f>
        <v>10-2</v>
      </c>
      <c r="G98" s="1"/>
      <c r="H98" s="1"/>
      <c r="I98" s="1"/>
      <c r="K98" s="1"/>
      <c r="L98" s="1"/>
      <c r="M98" s="1"/>
    </row>
    <row r="99" spans="3:13" hidden="1">
      <c r="C99" s="47" t="str">
        <f>Ref_Targets!C84</f>
        <v>10-3</v>
      </c>
      <c r="G99" s="1"/>
      <c r="H99" s="1"/>
      <c r="I99" s="1"/>
      <c r="K99" s="1"/>
      <c r="L99" s="1"/>
      <c r="M99" s="1"/>
    </row>
    <row r="100" spans="3:13" hidden="1">
      <c r="C100" s="47" t="str">
        <f>Ref_Targets!C85</f>
        <v>10-4</v>
      </c>
      <c r="G100" s="1"/>
      <c r="H100" s="1"/>
      <c r="I100" s="1"/>
      <c r="K100" s="1"/>
      <c r="L100" s="1"/>
      <c r="M100" s="1"/>
    </row>
    <row r="101" spans="3:13" hidden="1">
      <c r="C101" s="47" t="str">
        <f>Ref_Targets!C86</f>
        <v>10-5</v>
      </c>
    </row>
    <row r="102" spans="3:13" hidden="1">
      <c r="C102" s="47" t="str">
        <f>Ref_Targets!C87</f>
        <v>10-6</v>
      </c>
      <c r="G102" s="1"/>
      <c r="H102" s="1"/>
      <c r="I102" s="1"/>
      <c r="K102" s="1"/>
      <c r="L102" s="1"/>
      <c r="M102" s="1"/>
    </row>
    <row r="103" spans="3:13" hidden="1">
      <c r="C103" s="47" t="str">
        <f>Ref_Targets!C88</f>
        <v>10-7</v>
      </c>
      <c r="G103" s="1"/>
      <c r="H103" s="1"/>
      <c r="I103" s="1"/>
      <c r="K103" s="1"/>
      <c r="L103" s="1"/>
      <c r="M103" s="1"/>
    </row>
    <row r="104" spans="3:13" hidden="1">
      <c r="C104" s="47" t="str">
        <f>Ref_Targets!C89</f>
        <v>10-a</v>
      </c>
      <c r="G104" s="1"/>
      <c r="H104" s="1"/>
      <c r="I104" s="1"/>
      <c r="K104" s="1"/>
      <c r="L104" s="1"/>
      <c r="M104" s="1"/>
    </row>
    <row r="105" spans="3:13" hidden="1">
      <c r="C105" s="47" t="str">
        <f>Ref_Targets!C90</f>
        <v>10-b</v>
      </c>
      <c r="G105" s="1"/>
      <c r="H105" s="1"/>
      <c r="I105" s="1"/>
      <c r="K105" s="1"/>
      <c r="L105" s="1"/>
      <c r="M105" s="1"/>
    </row>
    <row r="106" spans="3:13" hidden="1">
      <c r="C106" s="47" t="str">
        <f>Ref_Targets!C91</f>
        <v>10-c</v>
      </c>
      <c r="G106" s="1"/>
      <c r="H106" s="1"/>
      <c r="I106" s="1"/>
      <c r="K106" s="1"/>
      <c r="L106" s="1"/>
      <c r="M106" s="1"/>
    </row>
    <row r="107" spans="3:13" hidden="1">
      <c r="C107" s="47" t="str">
        <f>Ref_Targets!C92</f>
        <v>11-1</v>
      </c>
      <c r="G107" s="1"/>
      <c r="H107" s="1"/>
      <c r="I107" s="1"/>
      <c r="K107" s="1"/>
      <c r="L107" s="1"/>
      <c r="M107" s="1"/>
    </row>
    <row r="108" spans="3:13" hidden="1">
      <c r="C108" s="47" t="str">
        <f>Ref_Targets!C93</f>
        <v>11-2</v>
      </c>
      <c r="G108" s="1"/>
      <c r="H108" s="1"/>
      <c r="I108" s="1"/>
      <c r="K108" s="1"/>
      <c r="L108" s="1"/>
      <c r="M108" s="1"/>
    </row>
    <row r="109" spans="3:13" hidden="1">
      <c r="C109" s="47" t="str">
        <f>Ref_Targets!C94</f>
        <v>11-3</v>
      </c>
      <c r="G109" s="1"/>
      <c r="H109" s="1"/>
      <c r="I109" s="1"/>
      <c r="K109" s="1"/>
      <c r="L109" s="1"/>
      <c r="M109" s="1"/>
    </row>
    <row r="110" spans="3:13" hidden="1">
      <c r="C110" s="47" t="str">
        <f>Ref_Targets!C95</f>
        <v>11-4</v>
      </c>
      <c r="G110" s="1"/>
      <c r="H110" s="1"/>
      <c r="I110" s="1"/>
      <c r="K110" s="1"/>
      <c r="L110" s="1"/>
      <c r="M110" s="1"/>
    </row>
    <row r="111" spans="3:13" hidden="1">
      <c r="C111" s="47" t="str">
        <f>Ref_Targets!C96</f>
        <v>11-5</v>
      </c>
      <c r="G111" s="1"/>
      <c r="H111" s="1"/>
      <c r="I111" s="1"/>
      <c r="K111" s="1"/>
      <c r="L111" s="1"/>
      <c r="M111" s="1"/>
    </row>
    <row r="112" spans="3:13" hidden="1">
      <c r="C112" s="47" t="str">
        <f>Ref_Targets!C97</f>
        <v>11-6</v>
      </c>
      <c r="G112" s="1"/>
      <c r="H112" s="1"/>
      <c r="I112" s="1"/>
      <c r="K112" s="1"/>
      <c r="L112" s="1"/>
      <c r="M112" s="1"/>
    </row>
    <row r="113" spans="3:4" s="1" customFormat="1" hidden="1">
      <c r="C113" s="47" t="str">
        <f>Ref_Targets!C98</f>
        <v>11-7</v>
      </c>
      <c r="D113" s="30"/>
    </row>
    <row r="114" spans="3:4" s="1" customFormat="1" hidden="1">
      <c r="C114" s="47" t="str">
        <f>Ref_Targets!C99</f>
        <v>11-a</v>
      </c>
      <c r="D114" s="30"/>
    </row>
    <row r="115" spans="3:4" s="1" customFormat="1" hidden="1">
      <c r="C115" s="47" t="str">
        <f>Ref_Targets!C100</f>
        <v>11-b</v>
      </c>
      <c r="D115" s="30"/>
    </row>
    <row r="116" spans="3:4" s="1" customFormat="1" hidden="1">
      <c r="C116" s="47" t="str">
        <f>Ref_Targets!C101</f>
        <v>11-c</v>
      </c>
      <c r="D116" s="30"/>
    </row>
    <row r="117" spans="3:4" s="1" customFormat="1" hidden="1">
      <c r="C117" s="47" t="str">
        <f>Ref_Targets!C102</f>
        <v>12-1</v>
      </c>
      <c r="D117" s="30"/>
    </row>
    <row r="118" spans="3:4" s="1" customFormat="1" hidden="1">
      <c r="C118" s="47" t="str">
        <f>Ref_Targets!C103</f>
        <v>12-2</v>
      </c>
      <c r="D118" s="30"/>
    </row>
    <row r="119" spans="3:4" s="1" customFormat="1" hidden="1">
      <c r="C119" s="47" t="str">
        <f>Ref_Targets!C104</f>
        <v>12-3</v>
      </c>
      <c r="D119" s="30"/>
    </row>
    <row r="120" spans="3:4" s="1" customFormat="1" hidden="1">
      <c r="C120" s="47" t="str">
        <f>Ref_Targets!C105</f>
        <v>12-4</v>
      </c>
      <c r="D120" s="30"/>
    </row>
    <row r="121" spans="3:4" s="1" customFormat="1" hidden="1">
      <c r="C121" s="47" t="str">
        <f>Ref_Targets!C106</f>
        <v>12-5</v>
      </c>
      <c r="D121" s="30"/>
    </row>
    <row r="122" spans="3:4" s="1" customFormat="1" hidden="1">
      <c r="C122" s="47" t="str">
        <f>Ref_Targets!C107</f>
        <v>12-6</v>
      </c>
      <c r="D122" s="30"/>
    </row>
    <row r="123" spans="3:4" s="1" customFormat="1" hidden="1">
      <c r="C123" s="47" t="str">
        <f>Ref_Targets!C108</f>
        <v>12-7</v>
      </c>
      <c r="D123" s="30"/>
    </row>
    <row r="124" spans="3:4" s="1" customFormat="1" hidden="1">
      <c r="C124" s="47" t="str">
        <f>Ref_Targets!C109</f>
        <v>12-8</v>
      </c>
      <c r="D124" s="30"/>
    </row>
    <row r="125" spans="3:4" s="1" customFormat="1" hidden="1">
      <c r="C125" s="47" t="str">
        <f>Ref_Targets!C110</f>
        <v>12-a</v>
      </c>
      <c r="D125" s="30"/>
    </row>
    <row r="126" spans="3:4" s="1" customFormat="1" hidden="1">
      <c r="C126" s="47" t="str">
        <f>Ref_Targets!C111</f>
        <v>12-b</v>
      </c>
      <c r="D126" s="30"/>
    </row>
    <row r="127" spans="3:4" s="1" customFormat="1" hidden="1">
      <c r="C127" s="47" t="str">
        <f>Ref_Targets!C112</f>
        <v>12-c</v>
      </c>
      <c r="D127" s="30"/>
    </row>
    <row r="128" spans="3:4" s="1" customFormat="1" hidden="1">
      <c r="C128" s="47" t="str">
        <f>Ref_Targets!C113</f>
        <v>13-1</v>
      </c>
      <c r="D128" s="30"/>
    </row>
    <row r="129" spans="3:4" s="1" customFormat="1" hidden="1">
      <c r="C129" s="47" t="str">
        <f>Ref_Targets!C114</f>
        <v>13-2</v>
      </c>
      <c r="D129" s="30"/>
    </row>
    <row r="130" spans="3:4" s="1" customFormat="1" hidden="1">
      <c r="C130" s="47" t="str">
        <f>Ref_Targets!C115</f>
        <v>13-3</v>
      </c>
      <c r="D130" s="30"/>
    </row>
    <row r="131" spans="3:4" s="1" customFormat="1" hidden="1">
      <c r="C131" s="47" t="str">
        <f>Ref_Targets!C116</f>
        <v>13-a</v>
      </c>
      <c r="D131" s="30"/>
    </row>
    <row r="132" spans="3:4" s="1" customFormat="1" hidden="1">
      <c r="C132" s="47" t="str">
        <f>Ref_Targets!C117</f>
        <v>13-b</v>
      </c>
      <c r="D132" s="30"/>
    </row>
    <row r="133" spans="3:4" s="1" customFormat="1" hidden="1">
      <c r="C133" s="47" t="str">
        <f>Ref_Targets!C118</f>
        <v>14-1</v>
      </c>
      <c r="D133" s="30"/>
    </row>
    <row r="134" spans="3:4" s="1" customFormat="1" hidden="1">
      <c r="C134" s="47" t="str">
        <f>Ref_Targets!C119</f>
        <v>14-2</v>
      </c>
      <c r="D134" s="30"/>
    </row>
    <row r="135" spans="3:4" s="1" customFormat="1" hidden="1">
      <c r="C135" s="47" t="str">
        <f>Ref_Targets!C120</f>
        <v>14-3</v>
      </c>
      <c r="D135" s="30"/>
    </row>
    <row r="136" spans="3:4" s="1" customFormat="1" hidden="1">
      <c r="C136" s="47" t="str">
        <f>Ref_Targets!C121</f>
        <v>14-4</v>
      </c>
      <c r="D136" s="30"/>
    </row>
    <row r="137" spans="3:4" s="1" customFormat="1" hidden="1">
      <c r="C137" s="47" t="str">
        <f>Ref_Targets!C122</f>
        <v>14-5</v>
      </c>
      <c r="D137" s="30"/>
    </row>
    <row r="138" spans="3:4" s="1" customFormat="1" hidden="1">
      <c r="C138" s="47" t="str">
        <f>Ref_Targets!C123</f>
        <v>14-6</v>
      </c>
      <c r="D138" s="30"/>
    </row>
    <row r="139" spans="3:4" s="1" customFormat="1" hidden="1">
      <c r="C139" s="47" t="str">
        <f>Ref_Targets!C124</f>
        <v>14-7</v>
      </c>
      <c r="D139" s="30"/>
    </row>
    <row r="140" spans="3:4" s="1" customFormat="1" hidden="1">
      <c r="C140" s="47" t="str">
        <f>Ref_Targets!C125</f>
        <v>14-a</v>
      </c>
      <c r="D140" s="30"/>
    </row>
    <row r="141" spans="3:4" s="1" customFormat="1" hidden="1">
      <c r="C141" s="47" t="str">
        <f>Ref_Targets!C126</f>
        <v>14-b</v>
      </c>
      <c r="D141" s="30"/>
    </row>
    <row r="142" spans="3:4" s="1" customFormat="1" hidden="1">
      <c r="C142" s="47" t="str">
        <f>Ref_Targets!C127</f>
        <v>14-c</v>
      </c>
      <c r="D142" s="30"/>
    </row>
    <row r="143" spans="3:4" s="1" customFormat="1" hidden="1">
      <c r="C143" s="47" t="str">
        <f>Ref_Targets!C128</f>
        <v>15-1</v>
      </c>
      <c r="D143" s="30"/>
    </row>
    <row r="144" spans="3:4" s="1" customFormat="1" hidden="1">
      <c r="C144" s="47" t="str">
        <f>Ref_Targets!C129</f>
        <v>15-2</v>
      </c>
      <c r="D144" s="30"/>
    </row>
    <row r="145" spans="3:4" s="1" customFormat="1" hidden="1">
      <c r="C145" s="47" t="str">
        <f>Ref_Targets!C130</f>
        <v>15-3</v>
      </c>
      <c r="D145" s="30"/>
    </row>
    <row r="146" spans="3:4" s="1" customFormat="1" hidden="1">
      <c r="C146" s="47" t="str">
        <f>Ref_Targets!C131</f>
        <v>15-4</v>
      </c>
      <c r="D146" s="30"/>
    </row>
    <row r="147" spans="3:4" s="1" customFormat="1" hidden="1">
      <c r="C147" s="47" t="str">
        <f>Ref_Targets!C132</f>
        <v>15-5</v>
      </c>
      <c r="D147" s="30"/>
    </row>
    <row r="148" spans="3:4" s="1" customFormat="1" hidden="1">
      <c r="C148" s="47" t="str">
        <f>Ref_Targets!C133</f>
        <v>15-6</v>
      </c>
      <c r="D148" s="30"/>
    </row>
    <row r="149" spans="3:4" s="1" customFormat="1" hidden="1">
      <c r="C149" s="47" t="str">
        <f>Ref_Targets!C134</f>
        <v>15-7</v>
      </c>
      <c r="D149" s="30"/>
    </row>
    <row r="150" spans="3:4" s="1" customFormat="1" hidden="1">
      <c r="C150" s="47" t="str">
        <f>Ref_Targets!C135</f>
        <v>15-8</v>
      </c>
      <c r="D150" s="30"/>
    </row>
    <row r="151" spans="3:4" s="1" customFormat="1" hidden="1">
      <c r="C151" s="47" t="str">
        <f>Ref_Targets!C136</f>
        <v>15-9</v>
      </c>
      <c r="D151" s="30"/>
    </row>
    <row r="152" spans="3:4" s="1" customFormat="1" hidden="1">
      <c r="C152" s="47" t="str">
        <f>Ref_Targets!C137</f>
        <v>15-a</v>
      </c>
      <c r="D152" s="30"/>
    </row>
    <row r="153" spans="3:4" s="1" customFormat="1" hidden="1">
      <c r="C153" s="47" t="str">
        <f>Ref_Targets!C138</f>
        <v>15-b</v>
      </c>
      <c r="D153" s="30"/>
    </row>
    <row r="154" spans="3:4" s="1" customFormat="1" hidden="1">
      <c r="C154" s="47" t="str">
        <f>Ref_Targets!C139</f>
        <v>15-c</v>
      </c>
      <c r="D154" s="30"/>
    </row>
    <row r="155" spans="3:4" s="1" customFormat="1" hidden="1">
      <c r="C155" s="47" t="str">
        <f>Ref_Targets!C140</f>
        <v>16-1</v>
      </c>
      <c r="D155" s="30"/>
    </row>
    <row r="156" spans="3:4" s="1" customFormat="1" hidden="1">
      <c r="C156" s="47" t="str">
        <f>Ref_Targets!C141</f>
        <v>16-2</v>
      </c>
      <c r="D156" s="30"/>
    </row>
    <row r="157" spans="3:4" s="1" customFormat="1" hidden="1">
      <c r="C157" s="47" t="str">
        <f>Ref_Targets!C142</f>
        <v>16-3</v>
      </c>
      <c r="D157" s="30"/>
    </row>
    <row r="158" spans="3:4" s="1" customFormat="1" hidden="1">
      <c r="C158" s="47" t="str">
        <f>Ref_Targets!C143</f>
        <v>16-4</v>
      </c>
      <c r="D158" s="30"/>
    </row>
    <row r="159" spans="3:4" s="1" customFormat="1" hidden="1">
      <c r="C159" s="47" t="str">
        <f>Ref_Targets!C144</f>
        <v>16-5</v>
      </c>
      <c r="D159" s="30"/>
    </row>
    <row r="160" spans="3:4" s="1" customFormat="1" hidden="1">
      <c r="C160" s="47" t="str">
        <f>Ref_Targets!C145</f>
        <v>16-6</v>
      </c>
      <c r="D160" s="30"/>
    </row>
    <row r="161" spans="3:13" hidden="1">
      <c r="C161" s="47" t="str">
        <f>Ref_Targets!C146</f>
        <v>16-7</v>
      </c>
      <c r="G161" s="1"/>
      <c r="H161" s="1"/>
      <c r="I161" s="1"/>
      <c r="K161" s="1"/>
      <c r="L161" s="1"/>
      <c r="M161" s="1"/>
    </row>
    <row r="162" spans="3:13" hidden="1">
      <c r="C162" s="47" t="str">
        <f>Ref_Targets!C147</f>
        <v>16-8</v>
      </c>
      <c r="G162" s="1"/>
      <c r="H162" s="1"/>
      <c r="I162" s="1"/>
      <c r="K162" s="1"/>
      <c r="L162" s="1"/>
      <c r="M162" s="1"/>
    </row>
    <row r="163" spans="3:13" hidden="1">
      <c r="C163" s="47" t="str">
        <f>Ref_Targets!C148</f>
        <v>16-9</v>
      </c>
      <c r="G163" s="1"/>
      <c r="H163" s="1"/>
      <c r="I163" s="1"/>
      <c r="K163" s="1"/>
      <c r="L163" s="1"/>
      <c r="M163" s="1"/>
    </row>
    <row r="164" spans="3:13" hidden="1">
      <c r="C164" s="47" t="str">
        <f>Ref_Targets!C149</f>
        <v>16-10</v>
      </c>
      <c r="G164" s="1"/>
      <c r="H164" s="1"/>
      <c r="I164" s="1"/>
      <c r="K164" s="1"/>
      <c r="L164" s="1"/>
      <c r="M164" s="1"/>
    </row>
    <row r="165" spans="3:13" hidden="1">
      <c r="C165" s="47" t="str">
        <f>Ref_Targets!C150</f>
        <v>16-a</v>
      </c>
      <c r="G165" s="1"/>
      <c r="H165" s="1"/>
      <c r="I165" s="1"/>
      <c r="K165" s="1"/>
      <c r="L165" s="1"/>
      <c r="M165" s="1"/>
    </row>
    <row r="166" spans="3:13" hidden="1">
      <c r="C166" s="47" t="str">
        <f>Ref_Targets!C151</f>
        <v>16-b</v>
      </c>
      <c r="G166" s="1"/>
      <c r="H166" s="1"/>
      <c r="I166" s="1"/>
      <c r="K166" s="1"/>
      <c r="L166" s="1"/>
      <c r="M166" s="1"/>
    </row>
    <row r="167" spans="3:13" hidden="1">
      <c r="C167" s="47" t="str">
        <f>Ref_Targets!C152</f>
        <v>17-1</v>
      </c>
      <c r="G167" s="1"/>
      <c r="H167" s="1"/>
      <c r="I167" s="1"/>
      <c r="K167" s="1"/>
      <c r="L167" s="1"/>
      <c r="M167" s="1"/>
    </row>
    <row r="168" spans="3:13" hidden="1">
      <c r="C168" s="47" t="str">
        <f>Ref_Targets!C153</f>
        <v>17-2</v>
      </c>
      <c r="G168" s="1"/>
      <c r="H168" s="1"/>
      <c r="I168" s="1"/>
      <c r="K168" s="1"/>
      <c r="L168" s="1"/>
      <c r="M168" s="1"/>
    </row>
    <row r="169" spans="3:13" hidden="1">
      <c r="C169" s="47" t="str">
        <f>Ref_Targets!C154</f>
        <v>17-3</v>
      </c>
      <c r="G169" s="1"/>
      <c r="H169" s="1"/>
      <c r="I169" s="1"/>
      <c r="K169" s="1"/>
      <c r="L169" s="1"/>
      <c r="M169" s="1"/>
    </row>
    <row r="170" spans="3:13" hidden="1">
      <c r="C170" s="47" t="str">
        <f>Ref_Targets!C155</f>
        <v>17-4</v>
      </c>
      <c r="G170" s="1"/>
      <c r="H170" s="1"/>
      <c r="I170" s="1"/>
      <c r="K170" s="1"/>
      <c r="L170" s="1"/>
      <c r="M170" s="1"/>
    </row>
    <row r="171" spans="3:13" hidden="1">
      <c r="C171" s="47" t="str">
        <f>Ref_Targets!C156</f>
        <v>17-5</v>
      </c>
      <c r="G171" s="1"/>
      <c r="H171" s="1"/>
      <c r="I171" s="1"/>
      <c r="K171" s="1"/>
      <c r="L171" s="1"/>
      <c r="M171" s="1"/>
    </row>
    <row r="172" spans="3:13" hidden="1">
      <c r="C172" s="47" t="str">
        <f>Ref_Targets!C157</f>
        <v>17-6</v>
      </c>
      <c r="G172" s="1"/>
      <c r="H172" s="1"/>
      <c r="I172" s="1"/>
      <c r="K172" s="1"/>
      <c r="L172" s="1"/>
      <c r="M172" s="1"/>
    </row>
    <row r="173" spans="3:13" hidden="1">
      <c r="C173" s="47" t="str">
        <f>Ref_Targets!C158</f>
        <v>17-7</v>
      </c>
      <c r="G173" s="1"/>
      <c r="H173" s="1"/>
      <c r="I173" s="1"/>
      <c r="K173" s="1"/>
      <c r="L173" s="1"/>
      <c r="M173" s="1"/>
    </row>
    <row r="174" spans="3:13" hidden="1">
      <c r="C174" s="47" t="str">
        <f>Ref_Targets!C159</f>
        <v>17-8</v>
      </c>
      <c r="G174" s="1"/>
      <c r="H174" s="1"/>
      <c r="I174" s="1"/>
      <c r="K174" s="1"/>
      <c r="L174" s="1"/>
      <c r="M174" s="1"/>
    </row>
    <row r="175" spans="3:13" hidden="1">
      <c r="C175" s="47" t="str">
        <f>Ref_Targets!C160</f>
        <v>17-9</v>
      </c>
      <c r="G175" s="1"/>
      <c r="H175" s="1"/>
      <c r="I175" s="1"/>
      <c r="K175" s="1"/>
      <c r="L175" s="1"/>
      <c r="M175" s="1"/>
    </row>
    <row r="176" spans="3:13">
      <c r="C176" s="48"/>
    </row>
    <row r="177" spans="3:3">
      <c r="C177" s="46"/>
    </row>
    <row r="178" spans="3:3">
      <c r="C178" s="46"/>
    </row>
    <row r="179" spans="3:3">
      <c r="C179" s="46"/>
    </row>
    <row r="180" spans="3:3">
      <c r="C180" s="46"/>
    </row>
    <row r="181" spans="3:3">
      <c r="C181" s="46"/>
    </row>
    <row r="182" spans="3:3">
      <c r="C182" s="46"/>
    </row>
    <row r="183" spans="3:3">
      <c r="C183" s="46"/>
    </row>
    <row r="184" spans="3:3">
      <c r="C184" s="46"/>
    </row>
    <row r="185" spans="3:3">
      <c r="C185" s="46"/>
    </row>
    <row r="186" spans="3:3">
      <c r="C186" s="46"/>
    </row>
    <row r="187" spans="3:3">
      <c r="C187" s="46"/>
    </row>
    <row r="188" spans="3:3">
      <c r="C188" s="46"/>
    </row>
    <row r="189" spans="3:3">
      <c r="C189" s="46"/>
    </row>
    <row r="190" spans="3:3">
      <c r="C190" s="46"/>
    </row>
  </sheetData>
  <autoFilter ref="C16:C175" xr:uid="{F2D21AE7-A42A-45F8-B976-70E3D8AAFA97}">
    <filterColumn colId="0">
      <filters>
        <filter val="5-4"/>
      </filters>
    </filterColumn>
  </autoFilter>
  <mergeCells count="2">
    <mergeCell ref="C6:C12"/>
    <mergeCell ref="E7:E8"/>
  </mergeCells>
  <conditionalFormatting sqref="I7:I16">
    <cfRule type="iconSet" priority="1">
      <iconSet>
        <cfvo type="percent" val="0"/>
        <cfvo type="num" val="0.5"/>
        <cfvo type="num" val="0.75"/>
      </iconSet>
    </cfRule>
  </conditionalFormatting>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C880D-4776-B442-AEE4-21B71BEB38C3}">
  <sheetPr codeName="Sheet12"/>
  <dimension ref="A1:E18"/>
  <sheetViews>
    <sheetView tabSelected="1" workbookViewId="0">
      <selection activeCell="C2" sqref="C2:C18"/>
    </sheetView>
  </sheetViews>
  <sheetFormatPr baseColWidth="10" defaultColWidth="10.85546875" defaultRowHeight="15.75"/>
  <cols>
    <col min="1" max="1" width="11.140625" style="25" customWidth="1"/>
    <col min="2" max="2" width="39.85546875" style="24" bestFit="1" customWidth="1"/>
    <col min="3" max="3" width="13.7109375" style="24" customWidth="1"/>
    <col min="4" max="16384" width="10.85546875" style="24"/>
  </cols>
  <sheetData>
    <row r="1" spans="1:5">
      <c r="A1" s="25" t="s">
        <v>1</v>
      </c>
      <c r="B1" s="24" t="s">
        <v>2</v>
      </c>
      <c r="C1" s="24" t="s">
        <v>177</v>
      </c>
    </row>
    <row r="2" spans="1:5">
      <c r="A2" s="62">
        <v>1</v>
      </c>
      <c r="B2" s="63" t="s">
        <v>178</v>
      </c>
      <c r="C2" s="64"/>
      <c r="D2" s="26"/>
      <c r="E2" s="26"/>
    </row>
    <row r="3" spans="1:5">
      <c r="A3" s="62">
        <v>2</v>
      </c>
      <c r="B3" s="63" t="s">
        <v>179</v>
      </c>
      <c r="C3" s="64"/>
      <c r="D3" s="26"/>
      <c r="E3" s="26"/>
    </row>
    <row r="4" spans="1:5">
      <c r="A4" s="62">
        <v>3</v>
      </c>
      <c r="B4" s="63" t="s">
        <v>180</v>
      </c>
      <c r="C4" s="64"/>
      <c r="D4" s="26"/>
      <c r="E4" s="26"/>
    </row>
    <row r="5" spans="1:5">
      <c r="A5" s="62">
        <v>4</v>
      </c>
      <c r="B5" s="63" t="s">
        <v>181</v>
      </c>
      <c r="C5" s="64"/>
      <c r="D5" s="26"/>
      <c r="E5" s="26"/>
    </row>
    <row r="6" spans="1:5">
      <c r="A6" s="62">
        <v>5</v>
      </c>
      <c r="B6" s="63" t="s">
        <v>182</v>
      </c>
      <c r="C6" s="64"/>
      <c r="D6" s="26"/>
      <c r="E6" s="26"/>
    </row>
    <row r="7" spans="1:5">
      <c r="A7" s="62">
        <v>6</v>
      </c>
      <c r="B7" s="63" t="s">
        <v>183</v>
      </c>
      <c r="C7" s="64"/>
      <c r="D7" s="26"/>
      <c r="E7" s="26"/>
    </row>
    <row r="8" spans="1:5">
      <c r="A8" s="62">
        <v>7</v>
      </c>
      <c r="B8" s="63" t="s">
        <v>184</v>
      </c>
      <c r="C8" s="64"/>
      <c r="D8" s="26"/>
      <c r="E8" s="26"/>
    </row>
    <row r="9" spans="1:5">
      <c r="A9" s="62">
        <v>8</v>
      </c>
      <c r="B9" s="63" t="s">
        <v>185</v>
      </c>
      <c r="C9" s="64"/>
      <c r="D9" s="26"/>
      <c r="E9" s="26"/>
    </row>
    <row r="10" spans="1:5">
      <c r="A10" s="62">
        <v>9</v>
      </c>
      <c r="B10" s="63" t="s">
        <v>186</v>
      </c>
      <c r="C10" s="64"/>
      <c r="D10" s="26"/>
      <c r="E10" s="26"/>
    </row>
    <row r="11" spans="1:5">
      <c r="A11" s="62">
        <v>10</v>
      </c>
      <c r="B11" s="63" t="s">
        <v>187</v>
      </c>
      <c r="C11" s="64"/>
      <c r="D11" s="26"/>
      <c r="E11" s="26"/>
    </row>
    <row r="12" spans="1:5">
      <c r="A12" s="62">
        <v>11</v>
      </c>
      <c r="B12" s="63" t="s">
        <v>188</v>
      </c>
      <c r="C12" s="64"/>
      <c r="D12" s="26"/>
      <c r="E12" s="26"/>
    </row>
    <row r="13" spans="1:5" ht="30.75">
      <c r="A13" s="62">
        <v>12</v>
      </c>
      <c r="B13" s="63" t="s">
        <v>189</v>
      </c>
      <c r="C13" s="64"/>
      <c r="D13" s="26"/>
      <c r="E13" s="26"/>
    </row>
    <row r="14" spans="1:5">
      <c r="A14" s="62">
        <v>13</v>
      </c>
      <c r="B14" s="63" t="s">
        <v>190</v>
      </c>
      <c r="C14" s="64"/>
      <c r="D14" s="26"/>
      <c r="E14" s="26"/>
    </row>
    <row r="15" spans="1:5">
      <c r="A15" s="62">
        <v>14</v>
      </c>
      <c r="B15" s="63" t="s">
        <v>191</v>
      </c>
      <c r="C15" s="64"/>
      <c r="D15" s="26"/>
      <c r="E15" s="26"/>
    </row>
    <row r="16" spans="1:5">
      <c r="A16" s="62">
        <v>15</v>
      </c>
      <c r="B16" s="63" t="s">
        <v>192</v>
      </c>
      <c r="C16" s="64"/>
      <c r="D16" s="26"/>
      <c r="E16" s="26"/>
    </row>
    <row r="17" spans="1:5">
      <c r="A17" s="62">
        <v>16</v>
      </c>
      <c r="B17" s="63" t="s">
        <v>193</v>
      </c>
      <c r="C17" s="64"/>
      <c r="D17" s="26"/>
      <c r="E17" s="26"/>
    </row>
    <row r="18" spans="1:5">
      <c r="A18" s="62">
        <v>17</v>
      </c>
      <c r="B18" s="63" t="s">
        <v>194</v>
      </c>
      <c r="C18" s="64"/>
      <c r="D18" s="26"/>
      <c r="E18" s="2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B01FE-81B0-E943-8F4C-75E017C1F0EB}">
  <sheetPr codeName="Sheet13"/>
  <dimension ref="A1:I170"/>
  <sheetViews>
    <sheetView workbookViewId="0">
      <selection activeCell="G3" sqref="G3"/>
    </sheetView>
  </sheetViews>
  <sheetFormatPr baseColWidth="10" defaultColWidth="10.85546875" defaultRowHeight="15"/>
  <cols>
    <col min="1" max="1" width="15.140625" style="38" customWidth="1"/>
    <col min="2" max="2" width="16.28515625" style="38" customWidth="1"/>
    <col min="3" max="3" width="14.42578125" style="38" customWidth="1"/>
    <col min="4" max="4" width="22.7109375" style="37" customWidth="1"/>
    <col min="5" max="5" width="25.7109375" style="40" customWidth="1"/>
    <col min="6" max="6" width="129" style="37" customWidth="1"/>
    <col min="7" max="7" width="13.28515625" style="37" customWidth="1"/>
    <col min="8" max="16384" width="10.85546875" style="37"/>
  </cols>
  <sheetData>
    <row r="1" spans="1:9">
      <c r="A1" s="35" t="s">
        <v>1</v>
      </c>
      <c r="B1" s="35" t="s">
        <v>4</v>
      </c>
      <c r="C1" s="35" t="s">
        <v>195</v>
      </c>
      <c r="D1" s="34" t="s">
        <v>2</v>
      </c>
      <c r="E1" s="36" t="s">
        <v>5</v>
      </c>
      <c r="F1" s="34" t="s">
        <v>7</v>
      </c>
      <c r="G1" s="34" t="s">
        <v>177</v>
      </c>
      <c r="H1" s="34"/>
      <c r="I1" s="34"/>
    </row>
    <row r="2" spans="1:9" ht="45">
      <c r="A2" s="38">
        <v>1</v>
      </c>
      <c r="B2" s="38">
        <v>1</v>
      </c>
      <c r="C2" s="38" t="str">
        <f t="shared" ref="C2:C33" si="0">A2&amp;"-"&amp;B2</f>
        <v>1-1</v>
      </c>
      <c r="D2" s="39" t="s">
        <v>178</v>
      </c>
      <c r="E2" s="40" t="s">
        <v>196</v>
      </c>
      <c r="F2" s="11" t="s">
        <v>8</v>
      </c>
      <c r="G2" s="41"/>
      <c r="H2" s="41"/>
      <c r="I2" s="41"/>
    </row>
    <row r="3" spans="1:9" ht="45">
      <c r="A3" s="38">
        <v>1</v>
      </c>
      <c r="B3" s="38">
        <v>2</v>
      </c>
      <c r="C3" s="38" t="str">
        <f t="shared" si="0"/>
        <v>1-2</v>
      </c>
      <c r="D3" s="39" t="s">
        <v>178</v>
      </c>
      <c r="E3" s="40" t="s">
        <v>197</v>
      </c>
      <c r="F3" s="11" t="s">
        <v>9</v>
      </c>
      <c r="G3" s="41"/>
      <c r="H3" s="41"/>
      <c r="I3" s="41"/>
    </row>
    <row r="4" spans="1:9" ht="60">
      <c r="A4" s="38">
        <v>1</v>
      </c>
      <c r="B4" s="38">
        <v>3</v>
      </c>
      <c r="C4" s="38" t="str">
        <f t="shared" si="0"/>
        <v>1-3</v>
      </c>
      <c r="D4" s="39" t="s">
        <v>178</v>
      </c>
      <c r="E4" s="40" t="s">
        <v>198</v>
      </c>
      <c r="F4" s="11" t="s">
        <v>10</v>
      </c>
      <c r="G4" s="41"/>
      <c r="H4" s="41"/>
      <c r="I4" s="41"/>
    </row>
    <row r="5" spans="1:9" ht="75">
      <c r="A5" s="38">
        <v>1</v>
      </c>
      <c r="B5" s="38">
        <v>4</v>
      </c>
      <c r="C5" s="38" t="str">
        <f t="shared" si="0"/>
        <v>1-4</v>
      </c>
      <c r="D5" s="39" t="s">
        <v>178</v>
      </c>
      <c r="E5" s="40" t="s">
        <v>199</v>
      </c>
      <c r="F5" s="11" t="s">
        <v>11</v>
      </c>
      <c r="G5" s="41"/>
      <c r="H5" s="41"/>
      <c r="I5" s="41"/>
    </row>
    <row r="6" spans="1:9" ht="90">
      <c r="A6" s="38">
        <v>1</v>
      </c>
      <c r="B6" s="38">
        <v>5</v>
      </c>
      <c r="C6" s="38" t="str">
        <f t="shared" si="0"/>
        <v>1-5</v>
      </c>
      <c r="D6" s="39" t="s">
        <v>178</v>
      </c>
      <c r="E6" s="40" t="s">
        <v>200</v>
      </c>
      <c r="F6" s="11" t="s">
        <v>12</v>
      </c>
      <c r="G6" s="41"/>
      <c r="H6" s="41"/>
      <c r="I6" s="41"/>
    </row>
    <row r="7" spans="1:9" ht="75">
      <c r="A7" s="38">
        <v>1</v>
      </c>
      <c r="B7" s="38" t="s">
        <v>201</v>
      </c>
      <c r="C7" s="38" t="str">
        <f t="shared" si="0"/>
        <v>1-a</v>
      </c>
      <c r="D7" s="39" t="s">
        <v>178</v>
      </c>
      <c r="E7" s="40" t="s">
        <v>202</v>
      </c>
      <c r="F7" s="11" t="s">
        <v>13</v>
      </c>
      <c r="G7" s="41"/>
      <c r="H7" s="41"/>
      <c r="I7" s="41"/>
    </row>
    <row r="8" spans="1:9" ht="45">
      <c r="A8" s="38">
        <v>1</v>
      </c>
      <c r="B8" s="38" t="s">
        <v>203</v>
      </c>
      <c r="C8" s="38" t="str">
        <f t="shared" si="0"/>
        <v>1-b</v>
      </c>
      <c r="D8" s="39" t="s">
        <v>178</v>
      </c>
      <c r="E8" s="40" t="s">
        <v>204</v>
      </c>
      <c r="F8" s="11" t="s">
        <v>14</v>
      </c>
      <c r="G8" s="41"/>
      <c r="H8" s="41"/>
      <c r="I8" s="41"/>
    </row>
    <row r="9" spans="1:9" ht="60">
      <c r="A9" s="38">
        <v>2</v>
      </c>
      <c r="B9" s="38">
        <v>1</v>
      </c>
      <c r="C9" s="38" t="str">
        <f t="shared" si="0"/>
        <v>2-1</v>
      </c>
      <c r="D9" s="39" t="s">
        <v>179</v>
      </c>
      <c r="E9" s="40" t="s">
        <v>205</v>
      </c>
      <c r="F9" s="11" t="s">
        <v>104</v>
      </c>
      <c r="G9" s="41"/>
      <c r="H9" s="41"/>
      <c r="I9" s="41"/>
    </row>
    <row r="10" spans="1:9" ht="90">
      <c r="A10" s="38">
        <v>2</v>
      </c>
      <c r="B10" s="38">
        <v>2</v>
      </c>
      <c r="C10" s="38" t="str">
        <f t="shared" si="0"/>
        <v>2-2</v>
      </c>
      <c r="D10" s="39" t="s">
        <v>179</v>
      </c>
      <c r="E10" s="40" t="s">
        <v>206</v>
      </c>
      <c r="F10" s="11" t="s">
        <v>105</v>
      </c>
      <c r="G10" s="41"/>
      <c r="H10" s="41"/>
      <c r="I10" s="41"/>
    </row>
    <row r="11" spans="1:9" ht="75">
      <c r="A11" s="38">
        <v>2</v>
      </c>
      <c r="B11" s="38">
        <v>3</v>
      </c>
      <c r="C11" s="38" t="str">
        <f t="shared" si="0"/>
        <v>2-3</v>
      </c>
      <c r="D11" s="39" t="s">
        <v>179</v>
      </c>
      <c r="E11" s="40" t="s">
        <v>207</v>
      </c>
      <c r="F11" s="11" t="s">
        <v>106</v>
      </c>
      <c r="G11" s="41"/>
      <c r="H11" s="41"/>
      <c r="I11" s="41"/>
    </row>
    <row r="12" spans="1:9" ht="60">
      <c r="A12" s="38">
        <v>2</v>
      </c>
      <c r="B12" s="38">
        <v>4</v>
      </c>
      <c r="C12" s="38" t="str">
        <f t="shared" si="0"/>
        <v>2-4</v>
      </c>
      <c r="D12" s="39" t="s">
        <v>179</v>
      </c>
      <c r="E12" s="40" t="s">
        <v>208</v>
      </c>
      <c r="F12" s="11" t="s">
        <v>107</v>
      </c>
      <c r="G12" s="41"/>
      <c r="H12" s="41"/>
      <c r="I12" s="41"/>
    </row>
    <row r="13" spans="1:9" ht="90">
      <c r="A13" s="38">
        <v>2</v>
      </c>
      <c r="B13" s="38">
        <v>5</v>
      </c>
      <c r="C13" s="38" t="str">
        <f t="shared" si="0"/>
        <v>2-5</v>
      </c>
      <c r="D13" s="39" t="s">
        <v>179</v>
      </c>
      <c r="E13" s="40" t="s">
        <v>209</v>
      </c>
      <c r="F13" s="11" t="s">
        <v>108</v>
      </c>
      <c r="G13" s="41"/>
      <c r="H13" s="41"/>
      <c r="I13" s="41"/>
    </row>
    <row r="14" spans="1:9" ht="75">
      <c r="A14" s="38">
        <v>2</v>
      </c>
      <c r="B14" s="38" t="s">
        <v>201</v>
      </c>
      <c r="C14" s="38" t="str">
        <f t="shared" si="0"/>
        <v>2-a</v>
      </c>
      <c r="D14" s="39" t="s">
        <v>179</v>
      </c>
      <c r="E14" s="40" t="s">
        <v>210</v>
      </c>
      <c r="F14" s="11" t="s">
        <v>109</v>
      </c>
      <c r="G14" s="41"/>
      <c r="H14" s="41"/>
      <c r="I14" s="41"/>
    </row>
    <row r="15" spans="1:9" ht="60">
      <c r="A15" s="38">
        <v>2</v>
      </c>
      <c r="B15" s="38" t="s">
        <v>203</v>
      </c>
      <c r="C15" s="38" t="str">
        <f t="shared" si="0"/>
        <v>2-b</v>
      </c>
      <c r="D15" s="39" t="s">
        <v>179</v>
      </c>
      <c r="E15" s="40" t="s">
        <v>211</v>
      </c>
      <c r="F15" s="11" t="s">
        <v>110</v>
      </c>
      <c r="G15" s="41"/>
      <c r="H15" s="41"/>
      <c r="I15" s="41"/>
    </row>
    <row r="16" spans="1:9" ht="60">
      <c r="A16" s="38">
        <v>2</v>
      </c>
      <c r="B16" s="38" t="s">
        <v>212</v>
      </c>
      <c r="C16" s="38" t="str">
        <f t="shared" si="0"/>
        <v>2-c</v>
      </c>
      <c r="D16" s="39" t="s">
        <v>179</v>
      </c>
      <c r="E16" s="40" t="s">
        <v>213</v>
      </c>
      <c r="F16" s="11" t="s">
        <v>111</v>
      </c>
      <c r="G16" s="41"/>
      <c r="H16" s="41"/>
      <c r="I16" s="41"/>
    </row>
    <row r="17" spans="1:9" ht="30">
      <c r="A17" s="38">
        <v>3</v>
      </c>
      <c r="B17" s="38">
        <v>1</v>
      </c>
      <c r="C17" s="38" t="str">
        <f t="shared" si="0"/>
        <v>3-1</v>
      </c>
      <c r="D17" s="39" t="s">
        <v>180</v>
      </c>
      <c r="E17" s="40" t="s">
        <v>214</v>
      </c>
      <c r="F17" s="11" t="s">
        <v>112</v>
      </c>
      <c r="G17" s="41"/>
      <c r="H17" s="41"/>
      <c r="I17" s="41"/>
    </row>
    <row r="18" spans="1:9" ht="45">
      <c r="A18" s="38">
        <v>3</v>
      </c>
      <c r="B18" s="38">
        <v>2</v>
      </c>
      <c r="C18" s="38" t="str">
        <f t="shared" si="0"/>
        <v>3-2</v>
      </c>
      <c r="D18" s="39" t="s">
        <v>180</v>
      </c>
      <c r="E18" s="40" t="s">
        <v>215</v>
      </c>
      <c r="F18" s="11" t="s">
        <v>113</v>
      </c>
      <c r="G18" s="41"/>
      <c r="H18" s="41"/>
      <c r="I18" s="41"/>
    </row>
    <row r="19" spans="1:9" ht="60">
      <c r="A19" s="38">
        <v>3</v>
      </c>
      <c r="B19" s="38">
        <v>3</v>
      </c>
      <c r="C19" s="38" t="str">
        <f t="shared" si="0"/>
        <v>3-3</v>
      </c>
      <c r="D19" s="39" t="s">
        <v>180</v>
      </c>
      <c r="E19" s="40" t="s">
        <v>216</v>
      </c>
      <c r="F19" s="11" t="s">
        <v>114</v>
      </c>
      <c r="G19" s="41"/>
      <c r="H19" s="41"/>
      <c r="I19" s="41"/>
    </row>
    <row r="20" spans="1:9" ht="45">
      <c r="A20" s="38">
        <v>3</v>
      </c>
      <c r="B20" s="38">
        <v>4</v>
      </c>
      <c r="C20" s="38" t="str">
        <f t="shared" si="0"/>
        <v>3-4</v>
      </c>
      <c r="D20" s="39" t="s">
        <v>180</v>
      </c>
      <c r="E20" s="40" t="s">
        <v>217</v>
      </c>
      <c r="F20" s="11" t="s">
        <v>115</v>
      </c>
      <c r="G20" s="41"/>
      <c r="H20" s="41"/>
      <c r="I20" s="41"/>
    </row>
    <row r="21" spans="1:9" ht="60">
      <c r="A21" s="38">
        <v>3</v>
      </c>
      <c r="B21" s="38">
        <v>5</v>
      </c>
      <c r="C21" s="38" t="str">
        <f t="shared" si="0"/>
        <v>3-5</v>
      </c>
      <c r="D21" s="39" t="s">
        <v>180</v>
      </c>
      <c r="E21" s="40" t="s">
        <v>218</v>
      </c>
      <c r="F21" s="11" t="s">
        <v>116</v>
      </c>
      <c r="G21" s="41"/>
      <c r="H21" s="41"/>
      <c r="I21" s="41"/>
    </row>
    <row r="22" spans="1:9" ht="30">
      <c r="A22" s="38">
        <v>3</v>
      </c>
      <c r="B22" s="38">
        <v>6</v>
      </c>
      <c r="C22" s="38" t="str">
        <f t="shared" si="0"/>
        <v>3-6</v>
      </c>
      <c r="D22" s="39" t="s">
        <v>180</v>
      </c>
      <c r="E22" s="40" t="s">
        <v>219</v>
      </c>
      <c r="F22" s="11" t="s">
        <v>117</v>
      </c>
      <c r="G22" s="41"/>
      <c r="H22" s="41"/>
      <c r="I22" s="41"/>
    </row>
    <row r="23" spans="1:9" ht="60">
      <c r="A23" s="38">
        <v>3</v>
      </c>
      <c r="B23" s="38">
        <v>7</v>
      </c>
      <c r="C23" s="38" t="str">
        <f t="shared" si="0"/>
        <v>3-7</v>
      </c>
      <c r="D23" s="39" t="s">
        <v>180</v>
      </c>
      <c r="E23" s="40" t="s">
        <v>220</v>
      </c>
      <c r="F23" s="11" t="s">
        <v>118</v>
      </c>
      <c r="G23" s="41"/>
      <c r="H23" s="41"/>
      <c r="I23" s="41"/>
    </row>
    <row r="24" spans="1:9" ht="60">
      <c r="A24" s="38">
        <v>3</v>
      </c>
      <c r="B24" s="38">
        <v>8</v>
      </c>
      <c r="C24" s="38" t="str">
        <f t="shared" si="0"/>
        <v>3-8</v>
      </c>
      <c r="D24" s="39" t="s">
        <v>180</v>
      </c>
      <c r="E24" s="40" t="s">
        <v>221</v>
      </c>
      <c r="F24" s="11" t="s">
        <v>119</v>
      </c>
      <c r="G24" s="41"/>
      <c r="H24" s="41"/>
      <c r="I24" s="41"/>
    </row>
    <row r="25" spans="1:9" ht="60">
      <c r="A25" s="38">
        <v>3</v>
      </c>
      <c r="B25" s="38">
        <v>9</v>
      </c>
      <c r="C25" s="38" t="str">
        <f t="shared" si="0"/>
        <v>3-9</v>
      </c>
      <c r="D25" s="39" t="s">
        <v>180</v>
      </c>
      <c r="E25" s="40" t="s">
        <v>222</v>
      </c>
      <c r="F25" s="11" t="s">
        <v>120</v>
      </c>
      <c r="G25" s="41"/>
      <c r="H25" s="41"/>
      <c r="I25" s="41"/>
    </row>
    <row r="26" spans="1:9" ht="45">
      <c r="A26" s="38">
        <v>3</v>
      </c>
      <c r="B26" s="38" t="s">
        <v>201</v>
      </c>
      <c r="C26" s="38" t="str">
        <f t="shared" si="0"/>
        <v>3-a</v>
      </c>
      <c r="D26" s="39" t="s">
        <v>180</v>
      </c>
      <c r="E26" s="40" t="s">
        <v>223</v>
      </c>
      <c r="F26" s="11" t="s">
        <v>121</v>
      </c>
      <c r="G26" s="41"/>
      <c r="H26" s="41"/>
      <c r="I26" s="41"/>
    </row>
    <row r="27" spans="1:9" ht="105">
      <c r="A27" s="38">
        <v>3</v>
      </c>
      <c r="B27" s="38" t="s">
        <v>203</v>
      </c>
      <c r="C27" s="38" t="str">
        <f t="shared" si="0"/>
        <v>3-b</v>
      </c>
      <c r="D27" s="39" t="s">
        <v>180</v>
      </c>
      <c r="E27" s="40" t="s">
        <v>224</v>
      </c>
      <c r="F27" s="11" t="s">
        <v>122</v>
      </c>
      <c r="G27" s="41"/>
      <c r="H27" s="41"/>
      <c r="I27" s="41"/>
    </row>
    <row r="28" spans="1:9" ht="60">
      <c r="A28" s="38">
        <v>3</v>
      </c>
      <c r="B28" s="38" t="s">
        <v>212</v>
      </c>
      <c r="C28" s="38" t="str">
        <f t="shared" si="0"/>
        <v>3-c</v>
      </c>
      <c r="D28" s="39" t="s">
        <v>180</v>
      </c>
      <c r="E28" s="40" t="s">
        <v>225</v>
      </c>
      <c r="F28" s="11" t="s">
        <v>123</v>
      </c>
      <c r="G28" s="41"/>
      <c r="H28" s="41"/>
      <c r="I28" s="41"/>
    </row>
    <row r="29" spans="1:9" ht="45">
      <c r="A29" s="38">
        <v>3</v>
      </c>
      <c r="B29" s="38" t="s">
        <v>226</v>
      </c>
      <c r="C29" s="38" t="str">
        <f t="shared" si="0"/>
        <v>3-d</v>
      </c>
      <c r="D29" s="39" t="s">
        <v>180</v>
      </c>
      <c r="E29" s="40" t="s">
        <v>227</v>
      </c>
      <c r="F29" s="11" t="s">
        <v>124</v>
      </c>
      <c r="G29" s="41"/>
      <c r="H29" s="41"/>
      <c r="I29" s="41"/>
    </row>
    <row r="30" spans="1:9" ht="75">
      <c r="A30" s="38">
        <v>4</v>
      </c>
      <c r="B30" s="38">
        <v>1</v>
      </c>
      <c r="C30" s="38" t="str">
        <f t="shared" si="0"/>
        <v>4-1</v>
      </c>
      <c r="D30" s="39" t="s">
        <v>181</v>
      </c>
      <c r="E30" s="40" t="s">
        <v>228</v>
      </c>
      <c r="F30" s="11" t="s">
        <v>125</v>
      </c>
      <c r="G30" s="41"/>
      <c r="H30" s="41"/>
      <c r="I30" s="41"/>
    </row>
    <row r="31" spans="1:9" ht="60">
      <c r="A31" s="38">
        <v>4</v>
      </c>
      <c r="B31" s="38">
        <v>2</v>
      </c>
      <c r="C31" s="38" t="str">
        <f t="shared" si="0"/>
        <v>4-2</v>
      </c>
      <c r="D31" s="39" t="s">
        <v>181</v>
      </c>
      <c r="E31" s="40" t="s">
        <v>229</v>
      </c>
      <c r="F31" s="11" t="s">
        <v>126</v>
      </c>
      <c r="G31" s="41"/>
      <c r="H31" s="41"/>
      <c r="I31" s="41"/>
    </row>
    <row r="32" spans="1:9" ht="45">
      <c r="A32" s="38">
        <v>4</v>
      </c>
      <c r="B32" s="38">
        <v>3</v>
      </c>
      <c r="C32" s="38" t="str">
        <f t="shared" si="0"/>
        <v>4-3</v>
      </c>
      <c r="D32" s="39" t="s">
        <v>181</v>
      </c>
      <c r="E32" s="40" t="s">
        <v>230</v>
      </c>
      <c r="F32" s="11" t="s">
        <v>127</v>
      </c>
      <c r="G32" s="41"/>
      <c r="H32" s="41"/>
      <c r="I32" s="41"/>
    </row>
    <row r="33" spans="1:9" ht="45">
      <c r="A33" s="38">
        <v>4</v>
      </c>
      <c r="B33" s="38">
        <v>4</v>
      </c>
      <c r="C33" s="38" t="str">
        <f t="shared" si="0"/>
        <v>4-4</v>
      </c>
      <c r="D33" s="39" t="s">
        <v>181</v>
      </c>
      <c r="E33" s="40" t="s">
        <v>231</v>
      </c>
      <c r="F33" s="11" t="s">
        <v>128</v>
      </c>
      <c r="G33" s="41"/>
      <c r="H33" s="41"/>
      <c r="I33" s="41"/>
    </row>
    <row r="34" spans="1:9" ht="75">
      <c r="A34" s="38">
        <v>4</v>
      </c>
      <c r="B34" s="38">
        <v>5</v>
      </c>
      <c r="C34" s="38" t="str">
        <f t="shared" ref="C34:C65" si="1">A34&amp;"-"&amp;B34</f>
        <v>4-5</v>
      </c>
      <c r="D34" s="39" t="s">
        <v>181</v>
      </c>
      <c r="E34" s="40" t="s">
        <v>232</v>
      </c>
      <c r="F34" s="11" t="s">
        <v>129</v>
      </c>
      <c r="G34" s="41"/>
      <c r="H34" s="41"/>
      <c r="I34" s="41"/>
    </row>
    <row r="35" spans="1:9" ht="45">
      <c r="A35" s="38">
        <v>4</v>
      </c>
      <c r="B35" s="38">
        <v>6</v>
      </c>
      <c r="C35" s="38" t="str">
        <f t="shared" si="1"/>
        <v>4-6</v>
      </c>
      <c r="D35" s="39" t="s">
        <v>181</v>
      </c>
      <c r="E35" s="40" t="s">
        <v>233</v>
      </c>
      <c r="F35" s="11" t="s">
        <v>130</v>
      </c>
      <c r="G35" s="41"/>
      <c r="H35" s="41"/>
      <c r="I35" s="41"/>
    </row>
    <row r="36" spans="1:9" ht="90">
      <c r="A36" s="38">
        <v>4</v>
      </c>
      <c r="B36" s="38">
        <v>7</v>
      </c>
      <c r="C36" s="38" t="str">
        <f t="shared" si="1"/>
        <v>4-7</v>
      </c>
      <c r="D36" s="39" t="s">
        <v>181</v>
      </c>
      <c r="E36" s="40" t="s">
        <v>234</v>
      </c>
      <c r="F36" s="11" t="s">
        <v>131</v>
      </c>
      <c r="G36" s="41"/>
      <c r="H36" s="41"/>
      <c r="I36" s="41"/>
    </row>
    <row r="37" spans="1:9" ht="45">
      <c r="A37" s="38">
        <v>4</v>
      </c>
      <c r="B37" s="38" t="s">
        <v>201</v>
      </c>
      <c r="C37" s="38" t="str">
        <f t="shared" si="1"/>
        <v>4-a</v>
      </c>
      <c r="D37" s="39" t="s">
        <v>181</v>
      </c>
      <c r="E37" s="40" t="s">
        <v>235</v>
      </c>
      <c r="F37" s="11" t="s">
        <v>132</v>
      </c>
      <c r="G37" s="41"/>
      <c r="H37" s="41"/>
      <c r="I37" s="41"/>
    </row>
    <row r="38" spans="1:9" ht="75">
      <c r="A38" s="38">
        <v>4</v>
      </c>
      <c r="B38" s="38" t="s">
        <v>203</v>
      </c>
      <c r="C38" s="38" t="str">
        <f t="shared" si="1"/>
        <v>4-b</v>
      </c>
      <c r="D38" s="39" t="s">
        <v>181</v>
      </c>
      <c r="E38" s="40" t="s">
        <v>236</v>
      </c>
      <c r="F38" s="11" t="s">
        <v>133</v>
      </c>
      <c r="G38" s="41"/>
      <c r="H38" s="41"/>
      <c r="I38" s="41"/>
    </row>
    <row r="39" spans="1:9" ht="60">
      <c r="A39" s="38">
        <v>4</v>
      </c>
      <c r="B39" s="38" t="s">
        <v>212</v>
      </c>
      <c r="C39" s="38" t="str">
        <f t="shared" si="1"/>
        <v>4-c</v>
      </c>
      <c r="D39" s="39" t="s">
        <v>181</v>
      </c>
      <c r="E39" s="40" t="s">
        <v>237</v>
      </c>
      <c r="F39" s="11" t="s">
        <v>134</v>
      </c>
      <c r="G39" s="41"/>
      <c r="H39" s="41"/>
      <c r="I39" s="41"/>
    </row>
    <row r="40" spans="1:9" ht="30">
      <c r="A40" s="38">
        <v>5</v>
      </c>
      <c r="B40" s="38">
        <v>1</v>
      </c>
      <c r="C40" s="38" t="str">
        <f t="shared" si="1"/>
        <v>5-1</v>
      </c>
      <c r="D40" s="39" t="s">
        <v>182</v>
      </c>
      <c r="E40" s="40" t="s">
        <v>238</v>
      </c>
      <c r="F40" s="11" t="s">
        <v>135</v>
      </c>
      <c r="G40" s="41"/>
      <c r="H40" s="41"/>
      <c r="I40" s="41"/>
    </row>
    <row r="41" spans="1:9" ht="75">
      <c r="A41" s="38">
        <v>5</v>
      </c>
      <c r="B41" s="38">
        <v>2</v>
      </c>
      <c r="C41" s="38" t="str">
        <f t="shared" si="1"/>
        <v>5-2</v>
      </c>
      <c r="D41" s="39" t="s">
        <v>182</v>
      </c>
      <c r="E41" s="40" t="s">
        <v>239</v>
      </c>
      <c r="F41" s="11" t="s">
        <v>136</v>
      </c>
      <c r="G41" s="41"/>
      <c r="H41" s="41"/>
      <c r="I41" s="41"/>
    </row>
    <row r="42" spans="1:9" ht="45">
      <c r="A42" s="38">
        <v>5</v>
      </c>
      <c r="B42" s="38">
        <v>3</v>
      </c>
      <c r="C42" s="38" t="str">
        <f t="shared" si="1"/>
        <v>5-3</v>
      </c>
      <c r="D42" s="39" t="s">
        <v>182</v>
      </c>
      <c r="E42" s="40" t="s">
        <v>240</v>
      </c>
      <c r="F42" s="11" t="s">
        <v>137</v>
      </c>
      <c r="G42" s="41"/>
      <c r="H42" s="41"/>
      <c r="I42" s="41"/>
    </row>
    <row r="43" spans="1:9" ht="45">
      <c r="A43" s="38">
        <v>5</v>
      </c>
      <c r="B43" s="38">
        <v>4</v>
      </c>
      <c r="C43" s="38" t="str">
        <f t="shared" si="1"/>
        <v>5-4</v>
      </c>
      <c r="D43" s="39" t="s">
        <v>182</v>
      </c>
      <c r="E43" s="40" t="s">
        <v>241</v>
      </c>
      <c r="F43" s="11" t="s">
        <v>138</v>
      </c>
      <c r="G43" s="41"/>
      <c r="H43" s="41"/>
      <c r="I43" s="41"/>
    </row>
    <row r="44" spans="1:9" ht="45">
      <c r="A44" s="38">
        <v>5</v>
      </c>
      <c r="B44" s="38">
        <v>5</v>
      </c>
      <c r="C44" s="38" t="str">
        <f t="shared" si="1"/>
        <v>5-5</v>
      </c>
      <c r="D44" s="39" t="s">
        <v>182</v>
      </c>
      <c r="E44" s="40" t="s">
        <v>242</v>
      </c>
      <c r="F44" s="11" t="s">
        <v>139</v>
      </c>
      <c r="G44" s="41"/>
      <c r="H44" s="41"/>
      <c r="I44" s="41"/>
    </row>
    <row r="45" spans="1:9" ht="90">
      <c r="A45" s="38">
        <v>5</v>
      </c>
      <c r="B45" s="38">
        <v>6</v>
      </c>
      <c r="C45" s="38" t="str">
        <f t="shared" si="1"/>
        <v>5-6</v>
      </c>
      <c r="D45" s="39" t="s">
        <v>182</v>
      </c>
      <c r="E45" s="40" t="s">
        <v>243</v>
      </c>
      <c r="F45" s="11" t="s">
        <v>140</v>
      </c>
      <c r="G45" s="41"/>
      <c r="H45" s="41"/>
      <c r="I45" s="41"/>
    </row>
    <row r="46" spans="1:9" ht="75">
      <c r="A46" s="38">
        <v>5</v>
      </c>
      <c r="B46" s="38" t="s">
        <v>201</v>
      </c>
      <c r="C46" s="38" t="str">
        <f t="shared" si="1"/>
        <v>5-a</v>
      </c>
      <c r="D46" s="39" t="s">
        <v>182</v>
      </c>
      <c r="E46" s="40" t="s">
        <v>244</v>
      </c>
      <c r="F46" s="11" t="s">
        <v>141</v>
      </c>
      <c r="G46" s="41"/>
      <c r="H46" s="41"/>
      <c r="I46" s="41"/>
    </row>
    <row r="47" spans="1:9" ht="30">
      <c r="A47" s="38">
        <v>5</v>
      </c>
      <c r="B47" s="38" t="s">
        <v>203</v>
      </c>
      <c r="C47" s="38" t="str">
        <f t="shared" si="1"/>
        <v>5-b</v>
      </c>
      <c r="D47" s="39" t="s">
        <v>182</v>
      </c>
      <c r="E47" s="40" t="s">
        <v>245</v>
      </c>
      <c r="F47" s="11" t="s">
        <v>142</v>
      </c>
      <c r="G47" s="41"/>
      <c r="H47" s="41"/>
      <c r="I47" s="41"/>
    </row>
    <row r="48" spans="1:9" ht="60">
      <c r="A48" s="38">
        <v>5</v>
      </c>
      <c r="B48" s="38" t="s">
        <v>212</v>
      </c>
      <c r="C48" s="38" t="str">
        <f t="shared" si="1"/>
        <v>5-c</v>
      </c>
      <c r="D48" s="39" t="s">
        <v>182</v>
      </c>
      <c r="E48" s="40" t="s">
        <v>246</v>
      </c>
      <c r="F48" s="11" t="s">
        <v>143</v>
      </c>
      <c r="G48" s="41"/>
      <c r="H48" s="41"/>
      <c r="I48" s="41"/>
    </row>
    <row r="49" spans="1:9" ht="30">
      <c r="A49" s="38">
        <v>6</v>
      </c>
      <c r="B49" s="38">
        <v>1</v>
      </c>
      <c r="C49" s="38" t="str">
        <f t="shared" si="1"/>
        <v>6-1</v>
      </c>
      <c r="D49" s="39" t="s">
        <v>183</v>
      </c>
      <c r="E49" s="40" t="s">
        <v>247</v>
      </c>
      <c r="F49" s="11" t="s">
        <v>144</v>
      </c>
      <c r="G49" s="41"/>
      <c r="H49" s="41"/>
      <c r="I49" s="41"/>
    </row>
    <row r="50" spans="1:9" ht="45">
      <c r="A50" s="38">
        <v>6</v>
      </c>
      <c r="B50" s="38">
        <v>2</v>
      </c>
      <c r="C50" s="38" t="str">
        <f t="shared" si="1"/>
        <v>6-2</v>
      </c>
      <c r="D50" s="39" t="s">
        <v>183</v>
      </c>
      <c r="E50" s="40" t="s">
        <v>248</v>
      </c>
      <c r="F50" s="11" t="s">
        <v>145</v>
      </c>
      <c r="G50" s="41"/>
      <c r="H50" s="41"/>
      <c r="I50" s="41"/>
    </row>
    <row r="51" spans="1:9" ht="60">
      <c r="A51" s="38">
        <v>6</v>
      </c>
      <c r="B51" s="38">
        <v>3</v>
      </c>
      <c r="C51" s="38" t="str">
        <f t="shared" si="1"/>
        <v>6-3</v>
      </c>
      <c r="D51" s="39" t="s">
        <v>183</v>
      </c>
      <c r="E51" s="40" t="s">
        <v>249</v>
      </c>
      <c r="F51" s="11" t="s">
        <v>146</v>
      </c>
      <c r="G51" s="41"/>
      <c r="H51" s="41"/>
      <c r="I51" s="41"/>
    </row>
    <row r="52" spans="1:9" ht="60">
      <c r="A52" s="38">
        <v>6</v>
      </c>
      <c r="B52" s="38">
        <v>4</v>
      </c>
      <c r="C52" s="38" t="str">
        <f t="shared" si="1"/>
        <v>6-4</v>
      </c>
      <c r="D52" s="39" t="s">
        <v>183</v>
      </c>
      <c r="E52" s="40" t="s">
        <v>250</v>
      </c>
      <c r="F52" s="11" t="s">
        <v>147</v>
      </c>
      <c r="G52" s="41"/>
      <c r="H52" s="41"/>
      <c r="I52" s="41"/>
    </row>
    <row r="53" spans="1:9" ht="45">
      <c r="A53" s="38">
        <v>6</v>
      </c>
      <c r="B53" s="38">
        <v>5</v>
      </c>
      <c r="C53" s="38" t="str">
        <f t="shared" si="1"/>
        <v>6-5</v>
      </c>
      <c r="D53" s="39" t="s">
        <v>183</v>
      </c>
      <c r="E53" s="40" t="s">
        <v>251</v>
      </c>
      <c r="F53" s="11" t="s">
        <v>148</v>
      </c>
      <c r="G53" s="41"/>
      <c r="H53" s="41"/>
      <c r="I53" s="41"/>
    </row>
    <row r="54" spans="1:9" ht="30">
      <c r="A54" s="38">
        <v>6</v>
      </c>
      <c r="B54" s="38">
        <v>6</v>
      </c>
      <c r="C54" s="38" t="str">
        <f t="shared" si="1"/>
        <v>6-6</v>
      </c>
      <c r="D54" s="39" t="s">
        <v>183</v>
      </c>
      <c r="E54" s="40" t="s">
        <v>252</v>
      </c>
      <c r="F54" s="11" t="s">
        <v>149</v>
      </c>
      <c r="G54" s="41"/>
      <c r="H54" s="41"/>
      <c r="I54" s="41"/>
    </row>
    <row r="55" spans="1:9" ht="60">
      <c r="A55" s="38">
        <v>6</v>
      </c>
      <c r="B55" s="38" t="s">
        <v>201</v>
      </c>
      <c r="C55" s="38" t="str">
        <f t="shared" si="1"/>
        <v>6-a</v>
      </c>
      <c r="D55" s="39" t="s">
        <v>183</v>
      </c>
      <c r="E55" s="40" t="s">
        <v>253</v>
      </c>
      <c r="F55" s="11" t="s">
        <v>150</v>
      </c>
      <c r="G55" s="41"/>
      <c r="H55" s="41"/>
      <c r="I55" s="41"/>
    </row>
    <row r="56" spans="1:9" ht="45">
      <c r="A56" s="38">
        <v>6</v>
      </c>
      <c r="B56" s="38" t="s">
        <v>203</v>
      </c>
      <c r="C56" s="38" t="str">
        <f t="shared" si="1"/>
        <v>6-b</v>
      </c>
      <c r="D56" s="39" t="s">
        <v>183</v>
      </c>
      <c r="E56" s="40" t="s">
        <v>254</v>
      </c>
      <c r="F56" s="11" t="s">
        <v>151</v>
      </c>
      <c r="G56" s="41"/>
      <c r="H56" s="41"/>
      <c r="I56" s="41"/>
    </row>
    <row r="57" spans="1:9" ht="45">
      <c r="A57" s="38">
        <v>7</v>
      </c>
      <c r="B57" s="38">
        <v>1</v>
      </c>
      <c r="C57" s="38" t="str">
        <f t="shared" si="1"/>
        <v>7-1</v>
      </c>
      <c r="D57" s="39" t="s">
        <v>184</v>
      </c>
      <c r="E57" s="40" t="s">
        <v>255</v>
      </c>
      <c r="F57" s="11" t="s">
        <v>152</v>
      </c>
      <c r="G57" s="41"/>
      <c r="H57" s="41"/>
      <c r="I57" s="41"/>
    </row>
    <row r="58" spans="1:9" ht="30">
      <c r="A58" s="38">
        <v>7</v>
      </c>
      <c r="B58" s="38">
        <v>2</v>
      </c>
      <c r="C58" s="38" t="str">
        <f t="shared" si="1"/>
        <v>7-2</v>
      </c>
      <c r="D58" s="39" t="s">
        <v>184</v>
      </c>
      <c r="E58" s="40" t="s">
        <v>256</v>
      </c>
      <c r="F58" s="11" t="s">
        <v>153</v>
      </c>
      <c r="G58" s="41"/>
      <c r="H58" s="41"/>
      <c r="I58" s="41"/>
    </row>
    <row r="59" spans="1:9" ht="30">
      <c r="A59" s="38">
        <v>7</v>
      </c>
      <c r="B59" s="38">
        <v>3</v>
      </c>
      <c r="C59" s="38" t="str">
        <f t="shared" si="1"/>
        <v>7-3</v>
      </c>
      <c r="D59" s="39" t="s">
        <v>184</v>
      </c>
      <c r="E59" s="40" t="s">
        <v>257</v>
      </c>
      <c r="F59" s="11" t="s">
        <v>154</v>
      </c>
      <c r="G59" s="41"/>
      <c r="H59" s="41"/>
      <c r="I59" s="41"/>
    </row>
    <row r="60" spans="1:9" ht="60">
      <c r="A60" s="38">
        <v>7</v>
      </c>
      <c r="B60" s="38" t="s">
        <v>201</v>
      </c>
      <c r="C60" s="38" t="str">
        <f t="shared" si="1"/>
        <v>7-a</v>
      </c>
      <c r="D60" s="39" t="s">
        <v>184</v>
      </c>
      <c r="E60" s="40" t="s">
        <v>258</v>
      </c>
      <c r="F60" s="11" t="s">
        <v>155</v>
      </c>
      <c r="G60" s="41"/>
      <c r="H60" s="41"/>
      <c r="I60" s="41"/>
    </row>
    <row r="61" spans="1:9" ht="60">
      <c r="A61" s="38">
        <v>7</v>
      </c>
      <c r="B61" s="38" t="s">
        <v>203</v>
      </c>
      <c r="C61" s="38" t="str">
        <f t="shared" si="1"/>
        <v>7-b</v>
      </c>
      <c r="D61" s="39" t="s">
        <v>184</v>
      </c>
      <c r="E61" s="40" t="s">
        <v>259</v>
      </c>
      <c r="F61" s="11" t="s">
        <v>156</v>
      </c>
      <c r="G61" s="41"/>
      <c r="H61" s="41"/>
      <c r="I61" s="41"/>
    </row>
    <row r="62" spans="1:9" ht="45">
      <c r="A62" s="38">
        <v>8</v>
      </c>
      <c r="B62" s="38">
        <v>1</v>
      </c>
      <c r="C62" s="38" t="str">
        <f t="shared" si="1"/>
        <v>8-1</v>
      </c>
      <c r="D62" s="39" t="s">
        <v>185</v>
      </c>
      <c r="E62" s="40" t="s">
        <v>260</v>
      </c>
      <c r="F62" s="11" t="s">
        <v>157</v>
      </c>
      <c r="G62" s="41"/>
      <c r="H62" s="41"/>
      <c r="I62" s="41"/>
    </row>
    <row r="63" spans="1:9" ht="45">
      <c r="A63" s="38">
        <v>8</v>
      </c>
      <c r="B63" s="38">
        <v>2</v>
      </c>
      <c r="C63" s="38" t="str">
        <f t="shared" si="1"/>
        <v>8-2</v>
      </c>
      <c r="D63" s="39" t="s">
        <v>185</v>
      </c>
      <c r="E63" s="40" t="s">
        <v>261</v>
      </c>
      <c r="F63" s="11" t="s">
        <v>159</v>
      </c>
      <c r="G63" s="41"/>
      <c r="H63" s="41"/>
      <c r="I63" s="41"/>
    </row>
    <row r="64" spans="1:9" ht="60">
      <c r="A64" s="38">
        <v>8</v>
      </c>
      <c r="B64" s="38">
        <v>3</v>
      </c>
      <c r="C64" s="38" t="str">
        <f t="shared" si="1"/>
        <v>8-3</v>
      </c>
      <c r="D64" s="39" t="s">
        <v>185</v>
      </c>
      <c r="E64" s="40" t="s">
        <v>262</v>
      </c>
      <c r="F64" s="11" t="s">
        <v>160</v>
      </c>
      <c r="G64" s="41"/>
      <c r="H64" s="41"/>
      <c r="I64" s="41"/>
    </row>
    <row r="65" spans="1:9" ht="75">
      <c r="A65" s="38">
        <v>8</v>
      </c>
      <c r="B65" s="38">
        <v>4</v>
      </c>
      <c r="C65" s="38" t="str">
        <f t="shared" si="1"/>
        <v>8-4</v>
      </c>
      <c r="D65" s="39" t="s">
        <v>185</v>
      </c>
      <c r="E65" s="40" t="s">
        <v>263</v>
      </c>
      <c r="F65" s="11" t="s">
        <v>161</v>
      </c>
      <c r="G65" s="41"/>
      <c r="H65" s="41"/>
      <c r="I65" s="41"/>
    </row>
    <row r="66" spans="1:9" ht="60">
      <c r="A66" s="38">
        <v>8</v>
      </c>
      <c r="B66" s="38">
        <v>5</v>
      </c>
      <c r="C66" s="38" t="str">
        <f t="shared" ref="C66:C97" si="2">A66&amp;"-"&amp;B66</f>
        <v>8-5</v>
      </c>
      <c r="D66" s="39" t="s">
        <v>185</v>
      </c>
      <c r="E66" s="40" t="s">
        <v>264</v>
      </c>
      <c r="F66" s="11" t="s">
        <v>162</v>
      </c>
      <c r="G66" s="41"/>
      <c r="H66" s="41"/>
      <c r="I66" s="41"/>
    </row>
    <row r="67" spans="1:9" ht="45">
      <c r="A67" s="38">
        <v>8</v>
      </c>
      <c r="B67" s="38">
        <v>6</v>
      </c>
      <c r="C67" s="38" t="str">
        <f t="shared" si="2"/>
        <v>8-6</v>
      </c>
      <c r="D67" s="39" t="s">
        <v>185</v>
      </c>
      <c r="E67" s="40" t="s">
        <v>265</v>
      </c>
      <c r="F67" s="11" t="s">
        <v>163</v>
      </c>
      <c r="G67" s="41"/>
      <c r="H67" s="41"/>
      <c r="I67" s="41"/>
    </row>
    <row r="68" spans="1:9" ht="60">
      <c r="A68" s="38">
        <v>8</v>
      </c>
      <c r="B68" s="38">
        <v>7</v>
      </c>
      <c r="C68" s="38" t="str">
        <f t="shared" si="2"/>
        <v>8-7</v>
      </c>
      <c r="D68" s="39" t="s">
        <v>185</v>
      </c>
      <c r="E68" s="40" t="s">
        <v>266</v>
      </c>
      <c r="F68" s="11" t="s">
        <v>164</v>
      </c>
      <c r="G68" s="41"/>
      <c r="H68" s="41"/>
      <c r="I68" s="41"/>
    </row>
    <row r="69" spans="1:9" ht="75">
      <c r="A69" s="38">
        <v>8</v>
      </c>
      <c r="B69" s="38">
        <v>8</v>
      </c>
      <c r="C69" s="38" t="str">
        <f t="shared" si="2"/>
        <v>8-8</v>
      </c>
      <c r="D69" s="39" t="s">
        <v>185</v>
      </c>
      <c r="E69" s="40" t="s">
        <v>267</v>
      </c>
      <c r="F69" s="11" t="s">
        <v>165</v>
      </c>
      <c r="G69" s="41"/>
      <c r="H69" s="41"/>
      <c r="I69" s="41"/>
    </row>
    <row r="70" spans="1:9" ht="45">
      <c r="A70" s="38">
        <v>8</v>
      </c>
      <c r="B70" s="38">
        <v>9</v>
      </c>
      <c r="C70" s="38" t="str">
        <f t="shared" si="2"/>
        <v>8-9</v>
      </c>
      <c r="D70" s="39" t="s">
        <v>185</v>
      </c>
      <c r="E70" s="40" t="s">
        <v>268</v>
      </c>
      <c r="F70" s="11" t="s">
        <v>166</v>
      </c>
      <c r="G70" s="41"/>
      <c r="H70" s="41"/>
      <c r="I70" s="41"/>
    </row>
    <row r="71" spans="1:9" ht="60">
      <c r="A71" s="38">
        <v>8</v>
      </c>
      <c r="B71" s="38">
        <v>10</v>
      </c>
      <c r="C71" s="38" t="str">
        <f t="shared" si="2"/>
        <v>8-10</v>
      </c>
      <c r="D71" s="39" t="s">
        <v>185</v>
      </c>
      <c r="E71" s="40" t="s">
        <v>269</v>
      </c>
      <c r="F71" s="11" t="s">
        <v>158</v>
      </c>
      <c r="G71" s="41"/>
      <c r="H71" s="41"/>
      <c r="I71" s="41"/>
    </row>
    <row r="72" spans="1:9" ht="45">
      <c r="A72" s="38">
        <v>8</v>
      </c>
      <c r="B72" s="38" t="s">
        <v>201</v>
      </c>
      <c r="C72" s="38" t="str">
        <f t="shared" si="2"/>
        <v>8-a</v>
      </c>
      <c r="D72" s="39" t="s">
        <v>185</v>
      </c>
      <c r="E72" s="40" t="s">
        <v>270</v>
      </c>
      <c r="F72" s="11" t="s">
        <v>167</v>
      </c>
      <c r="G72" s="41"/>
      <c r="H72" s="41"/>
      <c r="I72" s="41"/>
    </row>
    <row r="73" spans="1:9" ht="60">
      <c r="A73" s="38">
        <v>8</v>
      </c>
      <c r="B73" s="38" t="s">
        <v>203</v>
      </c>
      <c r="C73" s="38" t="str">
        <f t="shared" si="2"/>
        <v>8-b</v>
      </c>
      <c r="D73" s="39" t="s">
        <v>185</v>
      </c>
      <c r="E73" s="40" t="s">
        <v>271</v>
      </c>
      <c r="F73" s="11" t="s">
        <v>168</v>
      </c>
      <c r="G73" s="41"/>
      <c r="H73" s="41"/>
      <c r="I73" s="41"/>
    </row>
    <row r="74" spans="1:9" ht="60">
      <c r="A74" s="38">
        <v>9</v>
      </c>
      <c r="B74" s="38">
        <v>1</v>
      </c>
      <c r="C74" s="38" t="str">
        <f t="shared" si="2"/>
        <v>9-1</v>
      </c>
      <c r="D74" s="39" t="s">
        <v>186</v>
      </c>
      <c r="E74" s="40" t="s">
        <v>272</v>
      </c>
      <c r="F74" s="11" t="s">
        <v>169</v>
      </c>
      <c r="G74" s="41"/>
      <c r="H74" s="41"/>
      <c r="I74" s="41"/>
    </row>
    <row r="75" spans="1:9" ht="60">
      <c r="A75" s="38">
        <v>9</v>
      </c>
      <c r="B75" s="38">
        <v>2</v>
      </c>
      <c r="C75" s="38" t="str">
        <f t="shared" si="2"/>
        <v>9-2</v>
      </c>
      <c r="D75" s="39" t="s">
        <v>186</v>
      </c>
      <c r="E75" s="40" t="s">
        <v>273</v>
      </c>
      <c r="F75" s="11" t="s">
        <v>170</v>
      </c>
      <c r="G75" s="41"/>
      <c r="H75" s="41"/>
      <c r="I75" s="41"/>
    </row>
    <row r="76" spans="1:9" ht="60">
      <c r="A76" s="38">
        <v>9</v>
      </c>
      <c r="B76" s="38">
        <v>3</v>
      </c>
      <c r="C76" s="38" t="str">
        <f t="shared" si="2"/>
        <v>9-3</v>
      </c>
      <c r="D76" s="39" t="s">
        <v>186</v>
      </c>
      <c r="E76" s="40" t="s">
        <v>274</v>
      </c>
      <c r="F76" s="11" t="s">
        <v>171</v>
      </c>
      <c r="G76" s="41"/>
      <c r="H76" s="41"/>
      <c r="I76" s="41"/>
    </row>
    <row r="77" spans="1:9" ht="60">
      <c r="A77" s="38">
        <v>9</v>
      </c>
      <c r="B77" s="38">
        <v>4</v>
      </c>
      <c r="C77" s="38" t="str">
        <f t="shared" si="2"/>
        <v>9-4</v>
      </c>
      <c r="D77" s="39" t="s">
        <v>186</v>
      </c>
      <c r="E77" s="40" t="s">
        <v>275</v>
      </c>
      <c r="F77" s="11" t="s">
        <v>172</v>
      </c>
      <c r="G77" s="41"/>
      <c r="H77" s="41"/>
      <c r="I77" s="41"/>
    </row>
    <row r="78" spans="1:9" ht="75">
      <c r="A78" s="38">
        <v>9</v>
      </c>
      <c r="B78" s="38">
        <v>5</v>
      </c>
      <c r="C78" s="38" t="str">
        <f t="shared" si="2"/>
        <v>9-5</v>
      </c>
      <c r="D78" s="39" t="s">
        <v>186</v>
      </c>
      <c r="E78" s="40" t="s">
        <v>276</v>
      </c>
      <c r="F78" s="11" t="s">
        <v>173</v>
      </c>
      <c r="G78" s="41"/>
      <c r="H78" s="41"/>
      <c r="I78" s="41"/>
    </row>
    <row r="79" spans="1:9" ht="60">
      <c r="A79" s="38">
        <v>9</v>
      </c>
      <c r="B79" s="38" t="s">
        <v>201</v>
      </c>
      <c r="C79" s="38" t="str">
        <f t="shared" si="2"/>
        <v>9-a</v>
      </c>
      <c r="D79" s="39" t="s">
        <v>186</v>
      </c>
      <c r="E79" s="40" t="s">
        <v>277</v>
      </c>
      <c r="F79" s="11" t="s">
        <v>174</v>
      </c>
      <c r="G79" s="41"/>
      <c r="H79" s="41"/>
      <c r="I79" s="41"/>
    </row>
    <row r="80" spans="1:9" ht="60">
      <c r="A80" s="38">
        <v>9</v>
      </c>
      <c r="B80" s="38" t="s">
        <v>203</v>
      </c>
      <c r="C80" s="38" t="str">
        <f t="shared" si="2"/>
        <v>9-b</v>
      </c>
      <c r="D80" s="39" t="s">
        <v>186</v>
      </c>
      <c r="E80" s="40" t="s">
        <v>278</v>
      </c>
      <c r="F80" s="11" t="s">
        <v>175</v>
      </c>
      <c r="G80" s="41"/>
      <c r="H80" s="41"/>
      <c r="I80" s="41"/>
    </row>
    <row r="81" spans="1:9" ht="60">
      <c r="A81" s="38">
        <v>9</v>
      </c>
      <c r="B81" s="38" t="s">
        <v>212</v>
      </c>
      <c r="C81" s="38" t="str">
        <f t="shared" si="2"/>
        <v>9-c</v>
      </c>
      <c r="D81" s="39" t="s">
        <v>186</v>
      </c>
      <c r="E81" s="40" t="s">
        <v>279</v>
      </c>
      <c r="F81" s="11" t="s">
        <v>176</v>
      </c>
      <c r="G81" s="41"/>
      <c r="H81" s="41"/>
      <c r="I81" s="41"/>
    </row>
    <row r="82" spans="1:9" ht="45">
      <c r="A82" s="38">
        <v>10</v>
      </c>
      <c r="B82" s="38">
        <v>1</v>
      </c>
      <c r="C82" s="38" t="str">
        <f t="shared" si="2"/>
        <v>10-1</v>
      </c>
      <c r="D82" s="39" t="s">
        <v>187</v>
      </c>
      <c r="E82" s="40" t="s">
        <v>280</v>
      </c>
      <c r="F82" s="11" t="s">
        <v>15</v>
      </c>
      <c r="G82" s="41"/>
      <c r="H82" s="41"/>
      <c r="I82" s="41"/>
    </row>
    <row r="83" spans="1:9" ht="45">
      <c r="A83" s="38">
        <v>10</v>
      </c>
      <c r="B83" s="38">
        <v>2</v>
      </c>
      <c r="C83" s="38" t="str">
        <f t="shared" si="2"/>
        <v>10-2</v>
      </c>
      <c r="D83" s="39" t="s">
        <v>187</v>
      </c>
      <c r="E83" s="40" t="s">
        <v>281</v>
      </c>
      <c r="F83" s="11" t="s">
        <v>16</v>
      </c>
      <c r="G83" s="41"/>
      <c r="H83" s="41"/>
      <c r="I83" s="41"/>
    </row>
    <row r="84" spans="1:9" ht="60">
      <c r="A84" s="38">
        <v>10</v>
      </c>
      <c r="B84" s="38">
        <v>3</v>
      </c>
      <c r="C84" s="38" t="str">
        <f t="shared" si="2"/>
        <v>10-3</v>
      </c>
      <c r="D84" s="39" t="s">
        <v>187</v>
      </c>
      <c r="E84" s="40" t="s">
        <v>282</v>
      </c>
      <c r="F84" s="11" t="s">
        <v>17</v>
      </c>
      <c r="G84" s="41"/>
      <c r="H84" s="41"/>
      <c r="I84" s="41"/>
    </row>
    <row r="85" spans="1:9" ht="45">
      <c r="A85" s="38">
        <v>10</v>
      </c>
      <c r="B85" s="38">
        <v>4</v>
      </c>
      <c r="C85" s="38" t="str">
        <f t="shared" si="2"/>
        <v>10-4</v>
      </c>
      <c r="D85" s="39" t="s">
        <v>187</v>
      </c>
      <c r="E85" s="40" t="s">
        <v>283</v>
      </c>
      <c r="F85" s="11" t="s">
        <v>18</v>
      </c>
      <c r="G85" s="41"/>
      <c r="H85" s="41"/>
      <c r="I85" s="41"/>
    </row>
    <row r="86" spans="1:9" ht="45">
      <c r="A86" s="38">
        <v>10</v>
      </c>
      <c r="B86" s="38">
        <v>5</v>
      </c>
      <c r="C86" s="38" t="str">
        <f t="shared" si="2"/>
        <v>10-5</v>
      </c>
      <c r="D86" s="39" t="s">
        <v>187</v>
      </c>
      <c r="E86" s="40" t="s">
        <v>284</v>
      </c>
      <c r="F86" s="11" t="s">
        <v>19</v>
      </c>
      <c r="G86" s="41"/>
      <c r="H86" s="41"/>
      <c r="I86" s="41"/>
    </row>
    <row r="87" spans="1:9" ht="45">
      <c r="A87" s="38">
        <v>10</v>
      </c>
      <c r="B87" s="38">
        <v>6</v>
      </c>
      <c r="C87" s="38" t="str">
        <f t="shared" si="2"/>
        <v>10-6</v>
      </c>
      <c r="D87" s="39" t="s">
        <v>187</v>
      </c>
      <c r="E87" s="40" t="s">
        <v>285</v>
      </c>
      <c r="F87" s="11" t="s">
        <v>20</v>
      </c>
      <c r="G87" s="41"/>
      <c r="H87" s="41"/>
      <c r="I87" s="41"/>
    </row>
    <row r="88" spans="1:9" ht="75">
      <c r="A88" s="38">
        <v>10</v>
      </c>
      <c r="B88" s="38">
        <v>7</v>
      </c>
      <c r="C88" s="38" t="str">
        <f t="shared" si="2"/>
        <v>10-7</v>
      </c>
      <c r="D88" s="39" t="s">
        <v>187</v>
      </c>
      <c r="E88" s="40" t="s">
        <v>286</v>
      </c>
      <c r="F88" s="11" t="s">
        <v>21</v>
      </c>
      <c r="G88" s="41"/>
      <c r="H88" s="41"/>
      <c r="I88" s="41"/>
    </row>
    <row r="89" spans="1:9" ht="45">
      <c r="A89" s="38">
        <v>10</v>
      </c>
      <c r="B89" s="38" t="s">
        <v>201</v>
      </c>
      <c r="C89" s="38" t="str">
        <f t="shared" si="2"/>
        <v>10-a</v>
      </c>
      <c r="D89" s="39" t="s">
        <v>187</v>
      </c>
      <c r="E89" s="40" t="s">
        <v>287</v>
      </c>
      <c r="F89" s="11" t="s">
        <v>22</v>
      </c>
      <c r="G89" s="41"/>
      <c r="H89" s="41"/>
      <c r="I89" s="41"/>
    </row>
    <row r="90" spans="1:9" ht="60">
      <c r="A90" s="38">
        <v>10</v>
      </c>
      <c r="B90" s="38" t="s">
        <v>203</v>
      </c>
      <c r="C90" s="38" t="str">
        <f t="shared" si="2"/>
        <v>10-b</v>
      </c>
      <c r="D90" s="39" t="s">
        <v>187</v>
      </c>
      <c r="E90" s="40" t="s">
        <v>288</v>
      </c>
      <c r="F90" s="11" t="s">
        <v>23</v>
      </c>
      <c r="G90" s="41"/>
      <c r="H90" s="41"/>
      <c r="I90" s="41"/>
    </row>
    <row r="91" spans="1:9" ht="30">
      <c r="A91" s="38">
        <v>10</v>
      </c>
      <c r="B91" s="38" t="s">
        <v>212</v>
      </c>
      <c r="C91" s="38" t="str">
        <f t="shared" si="2"/>
        <v>10-c</v>
      </c>
      <c r="D91" s="39" t="s">
        <v>187</v>
      </c>
      <c r="E91" s="40" t="s">
        <v>289</v>
      </c>
      <c r="F91" s="11" t="s">
        <v>24</v>
      </c>
      <c r="G91" s="41"/>
      <c r="H91" s="41"/>
      <c r="I91" s="41"/>
    </row>
    <row r="92" spans="1:9" ht="30">
      <c r="A92" s="38">
        <v>11</v>
      </c>
      <c r="B92" s="38">
        <v>1</v>
      </c>
      <c r="C92" s="38" t="str">
        <f t="shared" si="2"/>
        <v>11-1</v>
      </c>
      <c r="D92" s="39" t="s">
        <v>188</v>
      </c>
      <c r="E92" s="40" t="s">
        <v>290</v>
      </c>
      <c r="F92" s="11" t="s">
        <v>25</v>
      </c>
      <c r="G92" s="41"/>
      <c r="H92" s="41"/>
      <c r="I92" s="41"/>
    </row>
    <row r="93" spans="1:9" ht="60">
      <c r="A93" s="38">
        <v>11</v>
      </c>
      <c r="B93" s="38">
        <v>2</v>
      </c>
      <c r="C93" s="38" t="str">
        <f t="shared" si="2"/>
        <v>11-2</v>
      </c>
      <c r="D93" s="39" t="s">
        <v>188</v>
      </c>
      <c r="E93" s="40" t="s">
        <v>291</v>
      </c>
      <c r="F93" s="11" t="s">
        <v>26</v>
      </c>
      <c r="G93" s="41"/>
      <c r="H93" s="41"/>
      <c r="I93" s="41"/>
    </row>
    <row r="94" spans="1:9" ht="60">
      <c r="A94" s="38">
        <v>11</v>
      </c>
      <c r="B94" s="38">
        <v>3</v>
      </c>
      <c r="C94" s="38" t="str">
        <f t="shared" si="2"/>
        <v>11-3</v>
      </c>
      <c r="D94" s="39" t="s">
        <v>188</v>
      </c>
      <c r="E94" s="40" t="s">
        <v>292</v>
      </c>
      <c r="F94" s="11" t="s">
        <v>27</v>
      </c>
      <c r="G94" s="41"/>
      <c r="H94" s="41"/>
      <c r="I94" s="41"/>
    </row>
    <row r="95" spans="1:9" ht="45">
      <c r="A95" s="38">
        <v>11</v>
      </c>
      <c r="B95" s="38">
        <v>4</v>
      </c>
      <c r="C95" s="38" t="str">
        <f t="shared" si="2"/>
        <v>11-4</v>
      </c>
      <c r="D95" s="39" t="s">
        <v>188</v>
      </c>
      <c r="E95" s="40" t="s">
        <v>293</v>
      </c>
      <c r="F95" s="11" t="s">
        <v>28</v>
      </c>
      <c r="G95" s="41"/>
      <c r="H95" s="41"/>
      <c r="I95" s="41"/>
    </row>
    <row r="96" spans="1:9" ht="75">
      <c r="A96" s="38">
        <v>11</v>
      </c>
      <c r="B96" s="38">
        <v>5</v>
      </c>
      <c r="C96" s="38" t="str">
        <f t="shared" si="2"/>
        <v>11-5</v>
      </c>
      <c r="D96" s="39" t="s">
        <v>188</v>
      </c>
      <c r="E96" s="40" t="s">
        <v>294</v>
      </c>
      <c r="F96" s="11" t="s">
        <v>29</v>
      </c>
      <c r="G96" s="41"/>
      <c r="H96" s="41"/>
      <c r="I96" s="41"/>
    </row>
    <row r="97" spans="1:9" ht="60">
      <c r="A97" s="38">
        <v>11</v>
      </c>
      <c r="B97" s="38">
        <v>6</v>
      </c>
      <c r="C97" s="38" t="str">
        <f t="shared" si="2"/>
        <v>11-6</v>
      </c>
      <c r="D97" s="39" t="s">
        <v>188</v>
      </c>
      <c r="E97" s="40" t="s">
        <v>295</v>
      </c>
      <c r="F97" s="11" t="s">
        <v>30</v>
      </c>
      <c r="G97" s="41"/>
      <c r="H97" s="41"/>
      <c r="I97" s="41"/>
    </row>
    <row r="98" spans="1:9" ht="60">
      <c r="A98" s="38">
        <v>11</v>
      </c>
      <c r="B98" s="38">
        <v>7</v>
      </c>
      <c r="C98" s="38" t="str">
        <f t="shared" ref="C98:C129" si="3">A98&amp;"-"&amp;B98</f>
        <v>11-7</v>
      </c>
      <c r="D98" s="39" t="s">
        <v>188</v>
      </c>
      <c r="E98" s="40" t="s">
        <v>296</v>
      </c>
      <c r="F98" s="11" t="s">
        <v>31</v>
      </c>
      <c r="G98" s="41"/>
      <c r="H98" s="41"/>
      <c r="I98" s="41"/>
    </row>
    <row r="99" spans="1:9" ht="60">
      <c r="A99" s="38">
        <v>11</v>
      </c>
      <c r="B99" s="38" t="s">
        <v>201</v>
      </c>
      <c r="C99" s="38" t="str">
        <f t="shared" si="3"/>
        <v>11-a</v>
      </c>
      <c r="D99" s="39" t="s">
        <v>188</v>
      </c>
      <c r="E99" s="40" t="s">
        <v>297</v>
      </c>
      <c r="F99" s="11" t="s">
        <v>32</v>
      </c>
      <c r="G99" s="41"/>
      <c r="H99" s="41"/>
      <c r="I99" s="41"/>
    </row>
    <row r="100" spans="1:9" ht="90">
      <c r="A100" s="38">
        <v>11</v>
      </c>
      <c r="B100" s="38" t="s">
        <v>203</v>
      </c>
      <c r="C100" s="38" t="str">
        <f t="shared" si="3"/>
        <v>11-b</v>
      </c>
      <c r="D100" s="39" t="s">
        <v>188</v>
      </c>
      <c r="E100" s="40" t="s">
        <v>298</v>
      </c>
      <c r="F100" s="11" t="s">
        <v>33</v>
      </c>
      <c r="G100" s="41"/>
      <c r="H100" s="41"/>
      <c r="I100" s="41"/>
    </row>
    <row r="101" spans="1:9" ht="60">
      <c r="A101" s="38">
        <v>11</v>
      </c>
      <c r="B101" s="38" t="s">
        <v>212</v>
      </c>
      <c r="C101" s="38" t="str">
        <f t="shared" si="3"/>
        <v>11-c</v>
      </c>
      <c r="D101" s="39" t="s">
        <v>188</v>
      </c>
      <c r="E101" s="40" t="s">
        <v>299</v>
      </c>
      <c r="F101" s="11" t="s">
        <v>34</v>
      </c>
      <c r="G101" s="41"/>
      <c r="H101" s="41"/>
      <c r="I101" s="41"/>
    </row>
    <row r="102" spans="1:9" ht="60">
      <c r="A102" s="38">
        <v>12</v>
      </c>
      <c r="B102" s="38">
        <v>1</v>
      </c>
      <c r="C102" s="38" t="str">
        <f t="shared" si="3"/>
        <v>12-1</v>
      </c>
      <c r="D102" s="39" t="s">
        <v>189</v>
      </c>
      <c r="E102" s="40" t="s">
        <v>300</v>
      </c>
      <c r="F102" s="11" t="s">
        <v>35</v>
      </c>
      <c r="G102" s="41"/>
      <c r="H102" s="41"/>
      <c r="I102" s="41"/>
    </row>
    <row r="103" spans="1:9" ht="45">
      <c r="A103" s="38">
        <v>12</v>
      </c>
      <c r="B103" s="38">
        <v>2</v>
      </c>
      <c r="C103" s="38" t="str">
        <f t="shared" si="3"/>
        <v>12-2</v>
      </c>
      <c r="D103" s="39" t="s">
        <v>189</v>
      </c>
      <c r="E103" s="40" t="s">
        <v>301</v>
      </c>
      <c r="F103" s="11" t="s">
        <v>36</v>
      </c>
      <c r="G103" s="41"/>
      <c r="H103" s="41"/>
      <c r="I103" s="41"/>
    </row>
    <row r="104" spans="1:9" ht="30">
      <c r="A104" s="38">
        <v>12</v>
      </c>
      <c r="B104" s="38">
        <v>3</v>
      </c>
      <c r="C104" s="38" t="str">
        <f t="shared" si="3"/>
        <v>12-3</v>
      </c>
      <c r="D104" s="39" t="s">
        <v>189</v>
      </c>
      <c r="E104" s="40" t="s">
        <v>302</v>
      </c>
      <c r="F104" s="11" t="s">
        <v>37</v>
      </c>
      <c r="G104" s="41"/>
      <c r="H104" s="41"/>
      <c r="I104" s="41"/>
    </row>
    <row r="105" spans="1:9" ht="90">
      <c r="A105" s="38">
        <v>12</v>
      </c>
      <c r="B105" s="38">
        <v>4</v>
      </c>
      <c r="C105" s="38" t="str">
        <f t="shared" si="3"/>
        <v>12-4</v>
      </c>
      <c r="D105" s="39" t="s">
        <v>189</v>
      </c>
      <c r="E105" s="40" t="s">
        <v>303</v>
      </c>
      <c r="F105" s="11" t="s">
        <v>38</v>
      </c>
      <c r="G105" s="41"/>
      <c r="H105" s="41"/>
      <c r="I105" s="41"/>
    </row>
    <row r="106" spans="1:9" ht="30">
      <c r="A106" s="38">
        <v>12</v>
      </c>
      <c r="B106" s="38">
        <v>5</v>
      </c>
      <c r="C106" s="38" t="str">
        <f t="shared" si="3"/>
        <v>12-5</v>
      </c>
      <c r="D106" s="39" t="s">
        <v>189</v>
      </c>
      <c r="E106" s="40" t="s">
        <v>304</v>
      </c>
      <c r="F106" s="11" t="s">
        <v>39</v>
      </c>
      <c r="G106" s="41"/>
      <c r="H106" s="41"/>
      <c r="I106" s="41"/>
    </row>
    <row r="107" spans="1:9" ht="45">
      <c r="A107" s="38">
        <v>12</v>
      </c>
      <c r="B107" s="38">
        <v>6</v>
      </c>
      <c r="C107" s="38" t="str">
        <f t="shared" si="3"/>
        <v>12-6</v>
      </c>
      <c r="D107" s="39" t="s">
        <v>189</v>
      </c>
      <c r="E107" s="40" t="s">
        <v>305</v>
      </c>
      <c r="F107" s="11" t="s">
        <v>40</v>
      </c>
      <c r="G107" s="41"/>
      <c r="H107" s="41"/>
      <c r="I107" s="41"/>
    </row>
    <row r="108" spans="1:9" ht="30">
      <c r="A108" s="38">
        <v>12</v>
      </c>
      <c r="B108" s="38">
        <v>7</v>
      </c>
      <c r="C108" s="38" t="str">
        <f t="shared" si="3"/>
        <v>12-7</v>
      </c>
      <c r="D108" s="39" t="s">
        <v>189</v>
      </c>
      <c r="E108" s="40" t="s">
        <v>306</v>
      </c>
      <c r="F108" s="11" t="s">
        <v>41</v>
      </c>
      <c r="G108" s="41"/>
      <c r="H108" s="41"/>
      <c r="I108" s="41"/>
    </row>
    <row r="109" spans="1:9" ht="60">
      <c r="A109" s="38">
        <v>12</v>
      </c>
      <c r="B109" s="38">
        <v>8</v>
      </c>
      <c r="C109" s="38" t="str">
        <f t="shared" si="3"/>
        <v>12-8</v>
      </c>
      <c r="D109" s="39" t="s">
        <v>189</v>
      </c>
      <c r="E109" s="40" t="s">
        <v>307</v>
      </c>
      <c r="F109" s="11" t="s">
        <v>42</v>
      </c>
      <c r="G109" s="41"/>
      <c r="H109" s="41"/>
      <c r="I109" s="41"/>
    </row>
    <row r="110" spans="1:9" ht="75">
      <c r="A110" s="38">
        <v>12</v>
      </c>
      <c r="B110" s="38" t="s">
        <v>201</v>
      </c>
      <c r="C110" s="38" t="str">
        <f t="shared" si="3"/>
        <v>12-a</v>
      </c>
      <c r="D110" s="39" t="s">
        <v>189</v>
      </c>
      <c r="E110" s="40" t="s">
        <v>308</v>
      </c>
      <c r="F110" s="11" t="s">
        <v>43</v>
      </c>
      <c r="G110" s="41"/>
      <c r="H110" s="41"/>
      <c r="I110" s="41"/>
    </row>
    <row r="111" spans="1:9" ht="45">
      <c r="A111" s="38">
        <v>12</v>
      </c>
      <c r="B111" s="38" t="s">
        <v>203</v>
      </c>
      <c r="C111" s="38" t="str">
        <f t="shared" si="3"/>
        <v>12-b</v>
      </c>
      <c r="D111" s="39" t="s">
        <v>189</v>
      </c>
      <c r="E111" s="40" t="s">
        <v>309</v>
      </c>
      <c r="F111" s="11" t="s">
        <v>44</v>
      </c>
      <c r="G111" s="41"/>
      <c r="H111" s="41"/>
      <c r="I111" s="41"/>
    </row>
    <row r="112" spans="1:9" ht="75">
      <c r="A112" s="38">
        <v>12</v>
      </c>
      <c r="B112" s="38" t="s">
        <v>212</v>
      </c>
      <c r="C112" s="38" t="str">
        <f t="shared" si="3"/>
        <v>12-c</v>
      </c>
      <c r="D112" s="39" t="s">
        <v>189</v>
      </c>
      <c r="E112" s="40" t="s">
        <v>310</v>
      </c>
      <c r="F112" s="11" t="s">
        <v>45</v>
      </c>
      <c r="G112" s="41"/>
      <c r="H112" s="41"/>
      <c r="I112" s="41"/>
    </row>
    <row r="113" spans="1:9" ht="75">
      <c r="A113" s="38">
        <v>13</v>
      </c>
      <c r="B113" s="38">
        <v>1</v>
      </c>
      <c r="C113" s="38" t="str">
        <f t="shared" si="3"/>
        <v>13-1</v>
      </c>
      <c r="D113" s="39" t="s">
        <v>190</v>
      </c>
      <c r="E113" s="40" t="s">
        <v>311</v>
      </c>
      <c r="F113" s="11" t="s">
        <v>46</v>
      </c>
      <c r="G113" s="41"/>
      <c r="H113" s="41"/>
      <c r="I113" s="41"/>
    </row>
    <row r="114" spans="1:9" ht="60">
      <c r="A114" s="38">
        <v>13</v>
      </c>
      <c r="B114" s="38">
        <v>2</v>
      </c>
      <c r="C114" s="38" t="str">
        <f t="shared" si="3"/>
        <v>13-2</v>
      </c>
      <c r="D114" s="39" t="s">
        <v>190</v>
      </c>
      <c r="E114" s="40" t="s">
        <v>312</v>
      </c>
      <c r="F114" s="11" t="s">
        <v>47</v>
      </c>
      <c r="G114" s="41"/>
      <c r="H114" s="41"/>
      <c r="I114" s="41"/>
    </row>
    <row r="115" spans="1:9" ht="60">
      <c r="A115" s="38">
        <v>13</v>
      </c>
      <c r="B115" s="38">
        <v>3</v>
      </c>
      <c r="C115" s="38" t="str">
        <f t="shared" si="3"/>
        <v>13-3</v>
      </c>
      <c r="D115" s="39" t="s">
        <v>190</v>
      </c>
      <c r="E115" s="40" t="s">
        <v>313</v>
      </c>
      <c r="F115" s="11" t="s">
        <v>48</v>
      </c>
      <c r="G115" s="41"/>
      <c r="H115" s="41"/>
      <c r="I115" s="41"/>
    </row>
    <row r="116" spans="1:9" ht="75">
      <c r="A116" s="38">
        <v>13</v>
      </c>
      <c r="B116" s="38" t="s">
        <v>201</v>
      </c>
      <c r="C116" s="38" t="str">
        <f t="shared" si="3"/>
        <v>13-a</v>
      </c>
      <c r="D116" s="39" t="s">
        <v>190</v>
      </c>
      <c r="E116" s="40" t="s">
        <v>314</v>
      </c>
      <c r="F116" s="11" t="s">
        <v>49</v>
      </c>
      <c r="G116" s="41"/>
      <c r="H116" s="41"/>
      <c r="I116" s="41"/>
    </row>
    <row r="117" spans="1:9" ht="75">
      <c r="A117" s="38">
        <v>13</v>
      </c>
      <c r="B117" s="38" t="s">
        <v>203</v>
      </c>
      <c r="C117" s="38" t="str">
        <f t="shared" si="3"/>
        <v>13-b</v>
      </c>
      <c r="D117" s="39" t="s">
        <v>190</v>
      </c>
      <c r="E117" s="40" t="s">
        <v>315</v>
      </c>
      <c r="F117" s="11" t="s">
        <v>50</v>
      </c>
      <c r="G117" s="41"/>
      <c r="H117" s="41"/>
      <c r="I117" s="41"/>
    </row>
    <row r="118" spans="1:9" ht="45">
      <c r="A118" s="38">
        <v>14</v>
      </c>
      <c r="B118" s="38">
        <v>1</v>
      </c>
      <c r="C118" s="38" t="str">
        <f t="shared" si="3"/>
        <v>14-1</v>
      </c>
      <c r="D118" s="39" t="s">
        <v>191</v>
      </c>
      <c r="E118" s="40" t="s">
        <v>316</v>
      </c>
      <c r="F118" s="11" t="s">
        <v>51</v>
      </c>
      <c r="G118" s="41"/>
      <c r="H118" s="41"/>
      <c r="I118" s="41"/>
    </row>
    <row r="119" spans="1:9" ht="60">
      <c r="A119" s="38">
        <v>14</v>
      </c>
      <c r="B119" s="38">
        <v>2</v>
      </c>
      <c r="C119" s="38" t="str">
        <f t="shared" si="3"/>
        <v>14-2</v>
      </c>
      <c r="D119" s="39" t="s">
        <v>191</v>
      </c>
      <c r="E119" s="40" t="s">
        <v>317</v>
      </c>
      <c r="F119" s="11" t="s">
        <v>52</v>
      </c>
      <c r="G119" s="41"/>
      <c r="H119" s="41"/>
      <c r="I119" s="41"/>
    </row>
    <row r="120" spans="1:9" ht="45">
      <c r="A120" s="38">
        <v>14</v>
      </c>
      <c r="B120" s="38">
        <v>3</v>
      </c>
      <c r="C120" s="38" t="str">
        <f t="shared" si="3"/>
        <v>14-3</v>
      </c>
      <c r="D120" s="39" t="s">
        <v>191</v>
      </c>
      <c r="E120" s="40" t="s">
        <v>318</v>
      </c>
      <c r="F120" s="11" t="s">
        <v>53</v>
      </c>
      <c r="G120" s="41"/>
      <c r="H120" s="41"/>
      <c r="I120" s="41"/>
    </row>
    <row r="121" spans="1:9" ht="60">
      <c r="A121" s="38">
        <v>14</v>
      </c>
      <c r="B121" s="38">
        <v>4</v>
      </c>
      <c r="C121" s="38" t="str">
        <f t="shared" si="3"/>
        <v>14-4</v>
      </c>
      <c r="D121" s="39" t="s">
        <v>191</v>
      </c>
      <c r="E121" s="40" t="s">
        <v>319</v>
      </c>
      <c r="F121" s="11" t="s">
        <v>54</v>
      </c>
      <c r="G121" s="41"/>
      <c r="H121" s="41"/>
      <c r="I121" s="41"/>
    </row>
    <row r="122" spans="1:9" ht="45">
      <c r="A122" s="38">
        <v>14</v>
      </c>
      <c r="B122" s="38">
        <v>5</v>
      </c>
      <c r="C122" s="38" t="str">
        <f t="shared" si="3"/>
        <v>14-5</v>
      </c>
      <c r="D122" s="39" t="s">
        <v>191</v>
      </c>
      <c r="E122" s="40" t="s">
        <v>320</v>
      </c>
      <c r="F122" s="11" t="s">
        <v>55</v>
      </c>
      <c r="G122" s="41"/>
      <c r="H122" s="41"/>
      <c r="I122" s="41"/>
    </row>
    <row r="123" spans="1:9" ht="75">
      <c r="A123" s="38">
        <v>14</v>
      </c>
      <c r="B123" s="38">
        <v>6</v>
      </c>
      <c r="C123" s="38" t="str">
        <f t="shared" si="3"/>
        <v>14-6</v>
      </c>
      <c r="D123" s="39" t="s">
        <v>191</v>
      </c>
      <c r="E123" s="40" t="s">
        <v>321</v>
      </c>
      <c r="F123" s="11" t="s">
        <v>56</v>
      </c>
      <c r="G123" s="41"/>
      <c r="H123" s="41"/>
      <c r="I123" s="41"/>
    </row>
    <row r="124" spans="1:9" ht="60">
      <c r="A124" s="38">
        <v>14</v>
      </c>
      <c r="B124" s="38">
        <v>7</v>
      </c>
      <c r="C124" s="38" t="str">
        <f t="shared" si="3"/>
        <v>14-7</v>
      </c>
      <c r="D124" s="39" t="s">
        <v>191</v>
      </c>
      <c r="E124" s="40" t="s">
        <v>322</v>
      </c>
      <c r="F124" s="11" t="s">
        <v>57</v>
      </c>
      <c r="G124" s="41"/>
      <c r="H124" s="41"/>
      <c r="I124" s="41"/>
    </row>
    <row r="125" spans="1:9" ht="75">
      <c r="A125" s="38">
        <v>14</v>
      </c>
      <c r="B125" s="38" t="s">
        <v>201</v>
      </c>
      <c r="C125" s="38" t="str">
        <f t="shared" si="3"/>
        <v>14-a</v>
      </c>
      <c r="D125" s="39" t="s">
        <v>191</v>
      </c>
      <c r="E125" s="40" t="s">
        <v>323</v>
      </c>
      <c r="F125" s="11" t="s">
        <v>58</v>
      </c>
      <c r="G125" s="41"/>
      <c r="H125" s="41"/>
      <c r="I125" s="41"/>
    </row>
    <row r="126" spans="1:9" ht="45">
      <c r="A126" s="38">
        <v>14</v>
      </c>
      <c r="B126" s="38" t="s">
        <v>203</v>
      </c>
      <c r="C126" s="38" t="str">
        <f t="shared" si="3"/>
        <v>14-b</v>
      </c>
      <c r="D126" s="39" t="s">
        <v>191</v>
      </c>
      <c r="E126" s="40" t="s">
        <v>324</v>
      </c>
      <c r="F126" s="11" t="s">
        <v>59</v>
      </c>
      <c r="G126" s="41"/>
      <c r="H126" s="41"/>
      <c r="I126" s="41"/>
    </row>
    <row r="127" spans="1:9" ht="90">
      <c r="A127" s="38">
        <v>14</v>
      </c>
      <c r="B127" s="38" t="s">
        <v>212</v>
      </c>
      <c r="C127" s="38" t="str">
        <f t="shared" si="3"/>
        <v>14-c</v>
      </c>
      <c r="D127" s="39" t="s">
        <v>191</v>
      </c>
      <c r="E127" s="40" t="s">
        <v>325</v>
      </c>
      <c r="F127" s="11" t="s">
        <v>60</v>
      </c>
      <c r="G127" s="41"/>
      <c r="H127" s="41"/>
      <c r="I127" s="41"/>
    </row>
    <row r="128" spans="1:9" ht="75">
      <c r="A128" s="38">
        <v>15</v>
      </c>
      <c r="B128" s="38">
        <v>1</v>
      </c>
      <c r="C128" s="38" t="str">
        <f t="shared" si="3"/>
        <v>15-1</v>
      </c>
      <c r="D128" s="39" t="s">
        <v>192</v>
      </c>
      <c r="E128" s="40" t="s">
        <v>326</v>
      </c>
      <c r="F128" s="11" t="s">
        <v>61</v>
      </c>
      <c r="G128" s="41"/>
      <c r="H128" s="41"/>
      <c r="I128" s="41"/>
    </row>
    <row r="129" spans="1:9" ht="60">
      <c r="A129" s="38">
        <v>15</v>
      </c>
      <c r="B129" s="38">
        <v>2</v>
      </c>
      <c r="C129" s="38" t="str">
        <f t="shared" si="3"/>
        <v>15-2</v>
      </c>
      <c r="D129" s="39" t="s">
        <v>192</v>
      </c>
      <c r="E129" s="40" t="s">
        <v>327</v>
      </c>
      <c r="F129" s="11" t="s">
        <v>62</v>
      </c>
      <c r="G129" s="41"/>
      <c r="H129" s="41"/>
      <c r="I129" s="41"/>
    </row>
    <row r="130" spans="1:9" ht="60">
      <c r="A130" s="38">
        <v>15</v>
      </c>
      <c r="B130" s="38">
        <v>3</v>
      </c>
      <c r="C130" s="38" t="str">
        <f t="shared" ref="C130:C161" si="4">A130&amp;"-"&amp;B130</f>
        <v>15-3</v>
      </c>
      <c r="D130" s="39" t="s">
        <v>192</v>
      </c>
      <c r="E130" s="40" t="s">
        <v>328</v>
      </c>
      <c r="F130" s="11" t="s">
        <v>63</v>
      </c>
      <c r="G130" s="41"/>
      <c r="H130" s="41"/>
      <c r="I130" s="41"/>
    </row>
    <row r="131" spans="1:9" ht="60">
      <c r="A131" s="38">
        <v>15</v>
      </c>
      <c r="B131" s="38">
        <v>4</v>
      </c>
      <c r="C131" s="38" t="str">
        <f t="shared" si="4"/>
        <v>15-4</v>
      </c>
      <c r="D131" s="39" t="s">
        <v>192</v>
      </c>
      <c r="E131" s="40" t="s">
        <v>329</v>
      </c>
      <c r="F131" s="11" t="s">
        <v>64</v>
      </c>
      <c r="G131" s="41"/>
      <c r="H131" s="41"/>
      <c r="I131" s="41"/>
    </row>
    <row r="132" spans="1:9" ht="45">
      <c r="A132" s="38">
        <v>15</v>
      </c>
      <c r="B132" s="38">
        <v>5</v>
      </c>
      <c r="C132" s="38" t="str">
        <f t="shared" si="4"/>
        <v>15-5</v>
      </c>
      <c r="D132" s="39" t="s">
        <v>192</v>
      </c>
      <c r="E132" s="40" t="s">
        <v>330</v>
      </c>
      <c r="F132" s="11" t="s">
        <v>65</v>
      </c>
      <c r="G132" s="41"/>
      <c r="H132" s="41"/>
      <c r="I132" s="41"/>
    </row>
    <row r="133" spans="1:9" ht="60">
      <c r="A133" s="38">
        <v>15</v>
      </c>
      <c r="B133" s="38">
        <v>6</v>
      </c>
      <c r="C133" s="38" t="str">
        <f t="shared" si="4"/>
        <v>15-6</v>
      </c>
      <c r="D133" s="39" t="s">
        <v>192</v>
      </c>
      <c r="E133" s="40" t="s">
        <v>331</v>
      </c>
      <c r="F133" s="40" t="s">
        <v>66</v>
      </c>
      <c r="G133" s="41"/>
      <c r="H133" s="41"/>
      <c r="I133" s="41"/>
    </row>
    <row r="134" spans="1:9" ht="45">
      <c r="A134" s="38">
        <v>15</v>
      </c>
      <c r="B134" s="38">
        <v>7</v>
      </c>
      <c r="C134" s="38" t="str">
        <f t="shared" si="4"/>
        <v>15-7</v>
      </c>
      <c r="D134" s="39" t="s">
        <v>192</v>
      </c>
      <c r="E134" s="40" t="s">
        <v>332</v>
      </c>
      <c r="F134" s="40" t="s">
        <v>67</v>
      </c>
      <c r="G134" s="41"/>
      <c r="H134" s="41"/>
      <c r="I134" s="41"/>
    </row>
    <row r="135" spans="1:9" ht="60">
      <c r="A135" s="38">
        <v>15</v>
      </c>
      <c r="B135" s="38">
        <v>8</v>
      </c>
      <c r="C135" s="38" t="str">
        <f t="shared" si="4"/>
        <v>15-8</v>
      </c>
      <c r="D135" s="39" t="s">
        <v>192</v>
      </c>
      <c r="E135" s="40" t="s">
        <v>333</v>
      </c>
      <c r="F135" s="40" t="s">
        <v>68</v>
      </c>
      <c r="G135" s="41"/>
      <c r="H135" s="41"/>
      <c r="I135" s="41"/>
    </row>
    <row r="136" spans="1:9" ht="90">
      <c r="A136" s="38">
        <v>15</v>
      </c>
      <c r="B136" s="38">
        <v>9</v>
      </c>
      <c r="C136" s="38" t="str">
        <f t="shared" si="4"/>
        <v>15-9</v>
      </c>
      <c r="D136" s="39" t="s">
        <v>192</v>
      </c>
      <c r="E136" s="40" t="s">
        <v>334</v>
      </c>
      <c r="F136" s="40" t="s">
        <v>69</v>
      </c>
      <c r="G136" s="41"/>
      <c r="H136" s="41"/>
      <c r="I136" s="41"/>
    </row>
    <row r="137" spans="1:9" ht="60">
      <c r="A137" s="38">
        <v>15</v>
      </c>
      <c r="B137" s="38" t="s">
        <v>201</v>
      </c>
      <c r="C137" s="38" t="str">
        <f t="shared" si="4"/>
        <v>15-a</v>
      </c>
      <c r="D137" s="39" t="s">
        <v>192</v>
      </c>
      <c r="E137" s="40" t="s">
        <v>335</v>
      </c>
      <c r="F137" s="40" t="s">
        <v>70</v>
      </c>
      <c r="G137" s="41"/>
      <c r="H137" s="41"/>
      <c r="I137" s="41"/>
    </row>
    <row r="138" spans="1:9" ht="75">
      <c r="A138" s="38">
        <v>15</v>
      </c>
      <c r="B138" s="38" t="s">
        <v>203</v>
      </c>
      <c r="C138" s="38" t="str">
        <f t="shared" si="4"/>
        <v>15-b</v>
      </c>
      <c r="D138" s="39" t="s">
        <v>192</v>
      </c>
      <c r="E138" s="40" t="s">
        <v>336</v>
      </c>
      <c r="F138" s="40" t="s">
        <v>71</v>
      </c>
      <c r="G138" s="41"/>
      <c r="H138" s="41"/>
      <c r="I138" s="41"/>
    </row>
    <row r="139" spans="1:9" ht="60">
      <c r="A139" s="38">
        <v>15</v>
      </c>
      <c r="B139" s="38" t="s">
        <v>212</v>
      </c>
      <c r="C139" s="38" t="str">
        <f t="shared" si="4"/>
        <v>15-c</v>
      </c>
      <c r="D139" s="39" t="s">
        <v>192</v>
      </c>
      <c r="E139" s="40" t="s">
        <v>337</v>
      </c>
      <c r="F139" s="11" t="s">
        <v>72</v>
      </c>
      <c r="G139" s="41"/>
      <c r="H139" s="41"/>
      <c r="I139" s="41"/>
    </row>
    <row r="140" spans="1:9" ht="75">
      <c r="A140" s="38">
        <v>16</v>
      </c>
      <c r="B140" s="38">
        <v>1</v>
      </c>
      <c r="C140" s="38" t="str">
        <f t="shared" si="4"/>
        <v>16-1</v>
      </c>
      <c r="D140" s="39" t="s">
        <v>193</v>
      </c>
      <c r="E140" s="40" t="s">
        <v>338</v>
      </c>
      <c r="F140" s="11" t="s">
        <v>73</v>
      </c>
      <c r="G140" s="41"/>
      <c r="H140" s="41"/>
      <c r="I140" s="41"/>
    </row>
    <row r="141" spans="1:9" ht="75">
      <c r="A141" s="38">
        <v>16</v>
      </c>
      <c r="B141" s="38">
        <v>2</v>
      </c>
      <c r="C141" s="38" t="str">
        <f t="shared" si="4"/>
        <v>16-2</v>
      </c>
      <c r="D141" s="39" t="s">
        <v>193</v>
      </c>
      <c r="E141" s="40" t="s">
        <v>339</v>
      </c>
      <c r="F141" s="11" t="s">
        <v>75</v>
      </c>
      <c r="G141" s="41"/>
      <c r="H141" s="41"/>
      <c r="I141" s="41"/>
    </row>
    <row r="142" spans="1:9" ht="90">
      <c r="A142" s="38">
        <v>16</v>
      </c>
      <c r="B142" s="38">
        <v>3</v>
      </c>
      <c r="C142" s="38" t="str">
        <f t="shared" si="4"/>
        <v>16-3</v>
      </c>
      <c r="D142" s="39" t="s">
        <v>193</v>
      </c>
      <c r="E142" s="40" t="s">
        <v>340</v>
      </c>
      <c r="F142" s="11" t="s">
        <v>76</v>
      </c>
      <c r="G142" s="41"/>
      <c r="H142" s="41"/>
      <c r="I142" s="41"/>
    </row>
    <row r="143" spans="1:9" ht="75">
      <c r="A143" s="38">
        <v>16</v>
      </c>
      <c r="B143" s="38">
        <v>4</v>
      </c>
      <c r="C143" s="38" t="str">
        <f t="shared" si="4"/>
        <v>16-4</v>
      </c>
      <c r="D143" s="39" t="s">
        <v>193</v>
      </c>
      <c r="E143" s="40" t="s">
        <v>341</v>
      </c>
      <c r="F143" s="11" t="s">
        <v>77</v>
      </c>
      <c r="G143" s="41"/>
      <c r="H143" s="41"/>
      <c r="I143" s="41"/>
    </row>
    <row r="144" spans="1:9" ht="75">
      <c r="A144" s="38">
        <v>16</v>
      </c>
      <c r="B144" s="38">
        <v>5</v>
      </c>
      <c r="C144" s="38" t="str">
        <f t="shared" si="4"/>
        <v>16-5</v>
      </c>
      <c r="D144" s="39" t="s">
        <v>193</v>
      </c>
      <c r="E144" s="40" t="s">
        <v>342</v>
      </c>
      <c r="F144" s="11" t="s">
        <v>78</v>
      </c>
      <c r="G144" s="41"/>
      <c r="H144" s="41"/>
      <c r="I144" s="41"/>
    </row>
    <row r="145" spans="1:9" ht="60">
      <c r="A145" s="38">
        <v>16</v>
      </c>
      <c r="B145" s="38">
        <v>6</v>
      </c>
      <c r="C145" s="38" t="str">
        <f t="shared" si="4"/>
        <v>16-6</v>
      </c>
      <c r="D145" s="39" t="s">
        <v>193</v>
      </c>
      <c r="E145" s="40" t="s">
        <v>343</v>
      </c>
      <c r="F145" s="11" t="s">
        <v>79</v>
      </c>
      <c r="G145" s="41"/>
      <c r="H145" s="41"/>
      <c r="I145" s="41"/>
    </row>
    <row r="146" spans="1:9" ht="75">
      <c r="A146" s="38">
        <v>16</v>
      </c>
      <c r="B146" s="38">
        <v>7</v>
      </c>
      <c r="C146" s="38" t="str">
        <f t="shared" si="4"/>
        <v>16-7</v>
      </c>
      <c r="D146" s="39" t="s">
        <v>193</v>
      </c>
      <c r="E146" s="40" t="s">
        <v>344</v>
      </c>
      <c r="F146" s="11" t="s">
        <v>80</v>
      </c>
      <c r="G146" s="41"/>
      <c r="H146" s="41"/>
      <c r="I146" s="41"/>
    </row>
    <row r="147" spans="1:9" ht="45">
      <c r="A147" s="38">
        <v>16</v>
      </c>
      <c r="B147" s="38">
        <v>8</v>
      </c>
      <c r="C147" s="38" t="str">
        <f t="shared" si="4"/>
        <v>16-8</v>
      </c>
      <c r="D147" s="39" t="s">
        <v>193</v>
      </c>
      <c r="E147" s="40" t="s">
        <v>345</v>
      </c>
      <c r="F147" s="11" t="s">
        <v>81</v>
      </c>
      <c r="G147" s="41"/>
      <c r="H147" s="41"/>
      <c r="I147" s="41"/>
    </row>
    <row r="148" spans="1:9" ht="45">
      <c r="A148" s="38">
        <v>16</v>
      </c>
      <c r="B148" s="38">
        <v>9</v>
      </c>
      <c r="C148" s="38" t="str">
        <f t="shared" si="4"/>
        <v>16-9</v>
      </c>
      <c r="D148" s="39" t="s">
        <v>193</v>
      </c>
      <c r="E148" s="40" t="s">
        <v>346</v>
      </c>
      <c r="F148" s="11" t="s">
        <v>82</v>
      </c>
      <c r="G148" s="41"/>
      <c r="H148" s="41"/>
      <c r="I148" s="41"/>
    </row>
    <row r="149" spans="1:9" ht="75">
      <c r="A149" s="38">
        <v>16</v>
      </c>
      <c r="B149" s="38">
        <v>10</v>
      </c>
      <c r="C149" s="38" t="str">
        <f t="shared" si="4"/>
        <v>16-10</v>
      </c>
      <c r="D149" s="39" t="s">
        <v>193</v>
      </c>
      <c r="E149" s="40" t="s">
        <v>347</v>
      </c>
      <c r="F149" s="11" t="s">
        <v>74</v>
      </c>
      <c r="G149" s="41"/>
      <c r="H149" s="41"/>
      <c r="I149" s="41"/>
    </row>
    <row r="150" spans="1:9" ht="60">
      <c r="A150" s="38">
        <v>16</v>
      </c>
      <c r="B150" s="38" t="s">
        <v>201</v>
      </c>
      <c r="C150" s="38" t="str">
        <f t="shared" si="4"/>
        <v>16-a</v>
      </c>
      <c r="D150" s="39" t="s">
        <v>193</v>
      </c>
      <c r="E150" s="40" t="s">
        <v>348</v>
      </c>
      <c r="F150" s="11" t="s">
        <v>83</v>
      </c>
      <c r="G150" s="41"/>
      <c r="H150" s="41"/>
      <c r="I150" s="41"/>
    </row>
    <row r="151" spans="1:9" ht="60">
      <c r="A151" s="38">
        <v>16</v>
      </c>
      <c r="B151" s="38" t="s">
        <v>203</v>
      </c>
      <c r="C151" s="38" t="str">
        <f t="shared" si="4"/>
        <v>16-b</v>
      </c>
      <c r="D151" s="39" t="s">
        <v>193</v>
      </c>
      <c r="E151" s="40" t="s">
        <v>349</v>
      </c>
      <c r="F151" s="11" t="s">
        <v>84</v>
      </c>
      <c r="G151" s="41"/>
      <c r="H151" s="41"/>
      <c r="I151" s="41"/>
    </row>
    <row r="152" spans="1:9" ht="45">
      <c r="A152" s="38">
        <v>17</v>
      </c>
      <c r="B152" s="38">
        <v>1</v>
      </c>
      <c r="C152" s="38" t="str">
        <f t="shared" si="4"/>
        <v>17-1</v>
      </c>
      <c r="D152" s="39" t="s">
        <v>194</v>
      </c>
      <c r="E152" s="40" t="s">
        <v>350</v>
      </c>
      <c r="F152" s="11" t="s">
        <v>85</v>
      </c>
      <c r="G152" s="41"/>
      <c r="H152" s="41"/>
      <c r="I152" s="41"/>
    </row>
    <row r="153" spans="1:9" ht="90">
      <c r="A153" s="38">
        <v>17</v>
      </c>
      <c r="B153" s="38">
        <v>2</v>
      </c>
      <c r="C153" s="38" t="str">
        <f t="shared" si="4"/>
        <v>17-2</v>
      </c>
      <c r="D153" s="39" t="s">
        <v>194</v>
      </c>
      <c r="E153" s="40" t="s">
        <v>351</v>
      </c>
      <c r="F153" s="11" t="s">
        <v>96</v>
      </c>
      <c r="G153" s="41"/>
      <c r="H153" s="41"/>
      <c r="I153" s="41"/>
    </row>
    <row r="154" spans="1:9" ht="45">
      <c r="A154" s="38">
        <v>17</v>
      </c>
      <c r="B154" s="38">
        <v>3</v>
      </c>
      <c r="C154" s="38" t="str">
        <f t="shared" si="4"/>
        <v>17-3</v>
      </c>
      <c r="D154" s="39" t="s">
        <v>194</v>
      </c>
      <c r="E154" s="40" t="s">
        <v>352</v>
      </c>
      <c r="F154" s="11" t="s">
        <v>97</v>
      </c>
      <c r="G154" s="41"/>
      <c r="H154" s="41"/>
      <c r="I154" s="41"/>
    </row>
    <row r="155" spans="1:9" ht="60">
      <c r="A155" s="38">
        <v>17</v>
      </c>
      <c r="B155" s="38">
        <v>4</v>
      </c>
      <c r="C155" s="38" t="str">
        <f t="shared" si="4"/>
        <v>17-4</v>
      </c>
      <c r="D155" s="39" t="s">
        <v>194</v>
      </c>
      <c r="E155" s="40" t="s">
        <v>353</v>
      </c>
      <c r="F155" s="11" t="s">
        <v>98</v>
      </c>
      <c r="G155" s="41"/>
      <c r="H155" s="41"/>
      <c r="I155" s="41"/>
    </row>
    <row r="156" spans="1:9" ht="45">
      <c r="A156" s="38">
        <v>17</v>
      </c>
      <c r="B156" s="38">
        <v>5</v>
      </c>
      <c r="C156" s="38" t="str">
        <f t="shared" si="4"/>
        <v>17-5</v>
      </c>
      <c r="D156" s="39" t="s">
        <v>194</v>
      </c>
      <c r="E156" s="40" t="s">
        <v>354</v>
      </c>
      <c r="F156" s="11" t="s">
        <v>99</v>
      </c>
      <c r="G156" s="41"/>
      <c r="H156" s="41"/>
      <c r="I156" s="41"/>
    </row>
    <row r="157" spans="1:9" ht="60">
      <c r="A157" s="38">
        <v>17</v>
      </c>
      <c r="B157" s="38">
        <v>6</v>
      </c>
      <c r="C157" s="38" t="str">
        <f t="shared" si="4"/>
        <v>17-6</v>
      </c>
      <c r="D157" s="39" t="s">
        <v>194</v>
      </c>
      <c r="E157" s="40" t="s">
        <v>355</v>
      </c>
      <c r="F157" s="11" t="s">
        <v>100</v>
      </c>
      <c r="G157" s="41"/>
      <c r="H157" s="41"/>
      <c r="I157" s="41"/>
    </row>
    <row r="158" spans="1:9" ht="60">
      <c r="A158" s="38">
        <v>17</v>
      </c>
      <c r="B158" s="38">
        <v>7</v>
      </c>
      <c r="C158" s="38" t="str">
        <f t="shared" si="4"/>
        <v>17-7</v>
      </c>
      <c r="D158" s="39" t="s">
        <v>194</v>
      </c>
      <c r="E158" s="40" t="s">
        <v>356</v>
      </c>
      <c r="F158" s="11" t="s">
        <v>101</v>
      </c>
      <c r="G158" s="41"/>
      <c r="H158" s="41"/>
      <c r="I158" s="41"/>
    </row>
    <row r="159" spans="1:9" ht="60">
      <c r="A159" s="38">
        <v>17</v>
      </c>
      <c r="B159" s="38">
        <v>8</v>
      </c>
      <c r="C159" s="38" t="str">
        <f t="shared" si="4"/>
        <v>17-8</v>
      </c>
      <c r="D159" s="39" t="s">
        <v>194</v>
      </c>
      <c r="E159" s="40" t="s">
        <v>357</v>
      </c>
      <c r="F159" s="11" t="s">
        <v>102</v>
      </c>
      <c r="G159" s="41"/>
      <c r="H159" s="41"/>
      <c r="I159" s="41"/>
    </row>
    <row r="160" spans="1:9" ht="60">
      <c r="A160" s="38">
        <v>17</v>
      </c>
      <c r="B160" s="38">
        <v>9</v>
      </c>
      <c r="C160" s="38" t="str">
        <f t="shared" si="4"/>
        <v>17-9</v>
      </c>
      <c r="D160" s="39" t="s">
        <v>194</v>
      </c>
      <c r="E160" s="40" t="s">
        <v>358</v>
      </c>
      <c r="F160" s="11" t="s">
        <v>103</v>
      </c>
      <c r="G160" s="41"/>
      <c r="H160" s="41"/>
      <c r="I160" s="41"/>
    </row>
    <row r="161" spans="1:9" ht="45">
      <c r="A161" s="38">
        <v>17</v>
      </c>
      <c r="B161" s="38">
        <v>10</v>
      </c>
      <c r="C161" s="38" t="str">
        <f t="shared" si="4"/>
        <v>17-10</v>
      </c>
      <c r="D161" s="39" t="s">
        <v>194</v>
      </c>
      <c r="E161" s="40" t="s">
        <v>359</v>
      </c>
      <c r="F161" s="11" t="s">
        <v>86</v>
      </c>
      <c r="G161" s="41"/>
      <c r="H161" s="41"/>
      <c r="I161" s="41"/>
    </row>
    <row r="162" spans="1:9" ht="45">
      <c r="A162" s="38">
        <v>17</v>
      </c>
      <c r="B162" s="38">
        <v>11</v>
      </c>
      <c r="C162" s="38" t="str">
        <f t="shared" ref="C162:C170" si="5">A162&amp;"-"&amp;B162</f>
        <v>17-11</v>
      </c>
      <c r="D162" s="39" t="s">
        <v>194</v>
      </c>
      <c r="E162" s="40" t="s">
        <v>360</v>
      </c>
      <c r="F162" s="11" t="s">
        <v>87</v>
      </c>
      <c r="G162" s="41"/>
      <c r="H162" s="41"/>
      <c r="I162" s="41"/>
    </row>
    <row r="163" spans="1:9" ht="75">
      <c r="A163" s="38">
        <v>17</v>
      </c>
      <c r="B163" s="38">
        <v>12</v>
      </c>
      <c r="C163" s="38" t="str">
        <f t="shared" si="5"/>
        <v>17-12</v>
      </c>
      <c r="D163" s="39" t="s">
        <v>194</v>
      </c>
      <c r="E163" s="40" t="s">
        <v>361</v>
      </c>
      <c r="F163" s="11" t="s">
        <v>88</v>
      </c>
      <c r="G163" s="41"/>
      <c r="H163" s="41"/>
      <c r="I163" s="41"/>
    </row>
    <row r="164" spans="1:9" ht="30">
      <c r="A164" s="38">
        <v>17</v>
      </c>
      <c r="B164" s="38">
        <v>13</v>
      </c>
      <c r="C164" s="38" t="str">
        <f t="shared" si="5"/>
        <v>17-13</v>
      </c>
      <c r="D164" s="39" t="s">
        <v>194</v>
      </c>
      <c r="E164" s="40" t="s">
        <v>362</v>
      </c>
      <c r="F164" s="11" t="s">
        <v>89</v>
      </c>
      <c r="G164" s="41"/>
      <c r="H164" s="41"/>
      <c r="I164" s="41"/>
    </row>
    <row r="165" spans="1:9" ht="45">
      <c r="A165" s="38">
        <v>17</v>
      </c>
      <c r="B165" s="38">
        <v>14</v>
      </c>
      <c r="C165" s="38" t="str">
        <f t="shared" si="5"/>
        <v>17-14</v>
      </c>
      <c r="D165" s="39" t="s">
        <v>194</v>
      </c>
      <c r="E165" s="40" t="s">
        <v>363</v>
      </c>
      <c r="F165" s="11" t="s">
        <v>90</v>
      </c>
      <c r="G165" s="41"/>
      <c r="H165" s="41"/>
      <c r="I165" s="41"/>
    </row>
    <row r="166" spans="1:9" ht="60">
      <c r="A166" s="38">
        <v>17</v>
      </c>
      <c r="B166" s="38">
        <v>15</v>
      </c>
      <c r="C166" s="38" t="str">
        <f t="shared" si="5"/>
        <v>17-15</v>
      </c>
      <c r="D166" s="39" t="s">
        <v>194</v>
      </c>
      <c r="E166" s="40" t="s">
        <v>364</v>
      </c>
      <c r="F166" s="11" t="s">
        <v>91</v>
      </c>
      <c r="G166" s="41"/>
      <c r="H166" s="41"/>
      <c r="I166" s="41"/>
    </row>
    <row r="167" spans="1:9" ht="75">
      <c r="A167" s="38">
        <v>17</v>
      </c>
      <c r="B167" s="38">
        <v>16</v>
      </c>
      <c r="C167" s="38" t="str">
        <f t="shared" si="5"/>
        <v>17-16</v>
      </c>
      <c r="D167" s="39" t="s">
        <v>194</v>
      </c>
      <c r="E167" s="40" t="s">
        <v>365</v>
      </c>
      <c r="F167" s="11" t="s">
        <v>92</v>
      </c>
      <c r="G167" s="41"/>
      <c r="H167" s="41"/>
      <c r="I167" s="41"/>
    </row>
    <row r="168" spans="1:9" ht="45">
      <c r="A168" s="38">
        <v>17</v>
      </c>
      <c r="B168" s="38">
        <v>17</v>
      </c>
      <c r="C168" s="38" t="str">
        <f t="shared" si="5"/>
        <v>17-17</v>
      </c>
      <c r="D168" s="39" t="s">
        <v>194</v>
      </c>
      <c r="E168" s="40" t="s">
        <v>366</v>
      </c>
      <c r="F168" s="11" t="s">
        <v>93</v>
      </c>
      <c r="G168" s="41"/>
      <c r="H168" s="41"/>
      <c r="I168" s="41"/>
    </row>
    <row r="169" spans="1:9" ht="90">
      <c r="A169" s="38">
        <v>17</v>
      </c>
      <c r="B169" s="38">
        <v>18</v>
      </c>
      <c r="C169" s="38" t="str">
        <f t="shared" si="5"/>
        <v>17-18</v>
      </c>
      <c r="D169" s="39" t="s">
        <v>194</v>
      </c>
      <c r="E169" s="40" t="s">
        <v>367</v>
      </c>
      <c r="F169" s="11" t="s">
        <v>94</v>
      </c>
      <c r="G169" s="41"/>
      <c r="H169" s="41"/>
      <c r="I169" s="41"/>
    </row>
    <row r="170" spans="1:9" ht="75">
      <c r="A170" s="38">
        <v>17</v>
      </c>
      <c r="B170" s="38">
        <v>19</v>
      </c>
      <c r="C170" s="38" t="str">
        <f t="shared" si="5"/>
        <v>17-19</v>
      </c>
      <c r="D170" s="39" t="s">
        <v>194</v>
      </c>
      <c r="E170" s="40" t="s">
        <v>368</v>
      </c>
      <c r="F170" s="11" t="s">
        <v>95</v>
      </c>
      <c r="G170" s="41"/>
      <c r="H170" s="41"/>
      <c r="I170" s="41"/>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B1E2B-4DCB-474B-A093-7B4B8ADBF344}">
  <sheetPr codeName="Sheet14"/>
  <dimension ref="A1:F1"/>
  <sheetViews>
    <sheetView workbookViewId="0">
      <selection activeCell="I15" sqref="I15"/>
    </sheetView>
  </sheetViews>
  <sheetFormatPr baseColWidth="10" defaultColWidth="11.42578125" defaultRowHeight="15"/>
  <cols>
    <col min="1" max="1" width="11.42578125" style="11"/>
    <col min="2" max="2" width="12.28515625" style="11" bestFit="1" customWidth="1"/>
    <col min="3" max="3" width="15" style="11" customWidth="1"/>
    <col min="4" max="4" width="16.42578125" style="11" customWidth="1"/>
    <col min="5" max="5" width="17.85546875" style="11" customWidth="1"/>
    <col min="6" max="6" width="16.5703125" style="11" customWidth="1"/>
  </cols>
  <sheetData>
    <row r="1" spans="1:6">
      <c r="A1" s="60" t="s">
        <v>369</v>
      </c>
      <c r="B1" s="61" t="s">
        <v>370</v>
      </c>
      <c r="C1" s="61" t="s">
        <v>371</v>
      </c>
      <c r="D1" s="61" t="s">
        <v>372</v>
      </c>
      <c r="E1" s="61" t="s">
        <v>177</v>
      </c>
      <c r="F1" s="61" t="s">
        <v>374</v>
      </c>
    </row>
  </sheetData>
  <autoFilter ref="A1:F1" xr:uid="{E00B1E2B-4DCB-474B-A093-7B4B8ADBF344}"/>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CB34A-6CF9-4A1F-ADBA-06F28087D06A}">
  <dimension ref="A1:B1"/>
  <sheetViews>
    <sheetView workbookViewId="0">
      <selection activeCell="C1" sqref="C1"/>
    </sheetView>
  </sheetViews>
  <sheetFormatPr baseColWidth="10" defaultRowHeight="15"/>
  <cols>
    <col min="1" max="1" width="16.7109375" customWidth="1"/>
    <col min="2" max="2" width="136.28515625" customWidth="1"/>
  </cols>
  <sheetData>
    <row r="1" spans="1:2">
      <c r="A1" s="10" t="s">
        <v>374</v>
      </c>
      <c r="B1" s="10" t="s">
        <v>378</v>
      </c>
    </row>
  </sheetData>
  <autoFilter ref="A1:B1" xr:uid="{102CB34A-6CF9-4A1F-ADBA-06F28087D06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scriptIds xmlns="http://schemas.microsoft.com/office/extensibility/maker/v1.0" id="script-ids-node-id"/>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SharedWithUsers xmlns="71868b29-bacc-4d4a-9d49-d3a0fe6da40d">
      <UserInfo>
        <DisplayName>Stephan Frenzel</DisplayName>
        <AccountId>10</AccountId>
        <AccountType/>
      </UserInfo>
    </SharedWithUsers>
    <lcf76f155ced4ddcb4097134ff3c332f xmlns="b6d1bfea-3361-42a3-9ad3-89ff11675fca">
      <Terms xmlns="http://schemas.microsoft.com/office/infopath/2007/PartnerControls"/>
    </lcf76f155ced4ddcb4097134ff3c332f>
    <TaxCatchAll xmlns="71868b29-bacc-4d4a-9d49-d3a0fe6da40d"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Dokument" ma:contentTypeID="0x010100CCF37D49348E7F4494FE80FC55CF7463" ma:contentTypeVersion="15" ma:contentTypeDescription="Ein neues Dokument erstellen." ma:contentTypeScope="" ma:versionID="f718bb0eb778941023acabb8550473a8">
  <xsd:schema xmlns:xsd="http://www.w3.org/2001/XMLSchema" xmlns:xs="http://www.w3.org/2001/XMLSchema" xmlns:p="http://schemas.microsoft.com/office/2006/metadata/properties" xmlns:ns2="b6d1bfea-3361-42a3-9ad3-89ff11675fca" xmlns:ns3="71868b29-bacc-4d4a-9d49-d3a0fe6da40d" targetNamespace="http://schemas.microsoft.com/office/2006/metadata/properties" ma:root="true" ma:fieldsID="132948d3434df6b791c271499e85d032" ns2:_="" ns3:_="">
    <xsd:import namespace="b6d1bfea-3361-42a3-9ad3-89ff11675fca"/>
    <xsd:import namespace="71868b29-bacc-4d4a-9d49-d3a0fe6da4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d1bfea-3361-42a3-9ad3-89ff11675f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Bildmarkierungen" ma:readOnly="false" ma:fieldId="{5cf76f15-5ced-4ddc-b409-7134ff3c332f}" ma:taxonomyMulti="true" ma:sspId="e0ada3d2-79e8-427d-b820-08bb31d8839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1868b29-bacc-4d4a-9d49-d3a0fe6da40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22" nillable="true" ma:displayName="Taxonomy Catch All Column" ma:hidden="true" ma:list="{e030bf2e-2e44-4f5a-89ff-789a9949fd31}" ma:internalName="TaxCatchAll" ma:showField="CatchAllData" ma:web="71868b29-bacc-4d4a-9d49-d3a0fe6da4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1918CA-57FD-43D8-8C4C-967B504B6E1F}">
  <ds:schemaRefs>
    <ds:schemaRef ds:uri="http://schemas.microsoft.com/office/extensibility/maker/v1.0"/>
  </ds:schemaRefs>
</ds:datastoreItem>
</file>

<file path=customXml/itemProps2.xml><?xml version="1.0" encoding="utf-8"?>
<ds:datastoreItem xmlns:ds="http://schemas.openxmlformats.org/officeDocument/2006/customXml" ds:itemID="{23E81CA4-E05A-4E4E-9FD5-305A6E5FE69F}">
  <ds:schemaRefs>
    <ds:schemaRef ds:uri="http://schemas.microsoft.com/DataMashup"/>
  </ds:schemaRefs>
</ds:datastoreItem>
</file>

<file path=customXml/itemProps3.xml><?xml version="1.0" encoding="utf-8"?>
<ds:datastoreItem xmlns:ds="http://schemas.openxmlformats.org/officeDocument/2006/customXml" ds:itemID="{AF6E4F5F-3AEA-43AA-AF93-06EFE683C0B6}">
  <ds:schemaRefs>
    <ds:schemaRef ds:uri="http://schemas.microsoft.com/office/2006/metadata/properties"/>
    <ds:schemaRef ds:uri="http://schemas.microsoft.com/office/infopath/2007/PartnerControls"/>
    <ds:schemaRef ds:uri="71868b29-bacc-4d4a-9d49-d3a0fe6da40d"/>
    <ds:schemaRef ds:uri="b6d1bfea-3361-42a3-9ad3-89ff11675fca"/>
  </ds:schemaRefs>
</ds:datastoreItem>
</file>

<file path=customXml/itemProps4.xml><?xml version="1.0" encoding="utf-8"?>
<ds:datastoreItem xmlns:ds="http://schemas.openxmlformats.org/officeDocument/2006/customXml" ds:itemID="{EC5A7C14-7B81-4268-8B34-F6FDBB9E2DFE}">
  <ds:schemaRefs>
    <ds:schemaRef ds:uri="http://schemas.microsoft.com/sharepoint/v3/contenttype/forms"/>
  </ds:schemaRefs>
</ds:datastoreItem>
</file>

<file path=customXml/itemProps5.xml><?xml version="1.0" encoding="utf-8"?>
<ds:datastoreItem xmlns:ds="http://schemas.openxmlformats.org/officeDocument/2006/customXml" ds:itemID="{66852396-002E-4D68-9E31-35F4FDA4BF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d1bfea-3361-42a3-9ad3-89ff11675fca"/>
    <ds:schemaRef ds:uri="71868b29-bacc-4d4a-9d49-d3a0fe6da4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Goals</vt:lpstr>
      <vt:lpstr>Targets</vt:lpstr>
      <vt:lpstr>Analyse</vt:lpstr>
      <vt:lpstr>Ref_Goals</vt:lpstr>
      <vt:lpstr>Ref_Targets</vt:lpstr>
      <vt:lpstr>Process_Input</vt:lpstr>
      <vt:lpstr>Document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Stephan Frenzel 3</dc:creator>
  <cp:keywords/>
  <dc:description/>
  <cp:lastModifiedBy>Maren Dietzel</cp:lastModifiedBy>
  <cp:revision/>
  <dcterms:created xsi:type="dcterms:W3CDTF">2021-03-18T23:25:17Z</dcterms:created>
  <dcterms:modified xsi:type="dcterms:W3CDTF">2023-08-11T12:57:54Z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0x010100CCF37D49348E7F4494FE80FC55CF7463</vt:lpwstr>
  </property>
  <property fmtid="{D5CDD505-2E9C-101B-9397-08002B2CF9AE}" pid="3" name="MediaServiceImageTags">
    <vt:lpwstr/>
  </property>
</Properties>
</file>