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qldc.sharepoint.com/teams/3WAssetManagementProject/Shared Documents/General/3W Reporting/DIA &amp; LTP/"/>
    </mc:Choice>
  </mc:AlternateContent>
  <xr:revisionPtr revIDLastSave="0" documentId="13_ncr:1_{2B0EF72B-F76B-4137-BAC8-8E5729FAF3F1}"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Sheet1!$A$2:$F$50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 l="1"/>
  <c r="E22" i="1"/>
  <c r="E6" i="1"/>
  <c r="D22" i="1" l="1"/>
  <c r="D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Rebecca McLeod</author>
    <author>Andrew Strahan</author>
  </authors>
  <commentList>
    <comment ref="F22" authorId="0" shapeId="0" xr:uid="{00000000-0006-0000-0000-000001000000}">
      <text>
        <r>
          <rPr>
            <b/>
            <sz val="9"/>
            <color indexed="81"/>
            <rFont val="Tahoma"/>
            <family val="2"/>
          </rPr>
          <t>Rebecca McLeod:</t>
        </r>
        <r>
          <rPr>
            <sz val="9"/>
            <color indexed="81"/>
            <rFont val="Tahoma"/>
            <family val="2"/>
          </rPr>
          <t xml:space="preserve">
2- Shotover (Air and land)
4- Wanaka Airport (air and land)
5- Cardrona (land)
7- Hawea (air and land)
9- Glendhu (air and land)
11- Project Pure (air and land)
12- Albert Town (land)
</t>
        </r>
      </text>
    </comment>
    <comment ref="D32" authorId="1" shapeId="0" xr:uid="{00000000-0006-0000-0000-000002000000}">
      <text>
        <r>
          <rPr>
            <b/>
            <sz val="9"/>
            <color indexed="81"/>
            <rFont val="Tahoma"/>
            <family val="2"/>
          </rPr>
          <t>Andrew Strahan:</t>
        </r>
        <r>
          <rPr>
            <sz val="9"/>
            <color indexed="81"/>
            <rFont val="Tahoma"/>
            <family val="2"/>
          </rPr>
          <t xml:space="preserve">
Not sure the stat to use here Simon </t>
        </r>
      </text>
    </comment>
  </commentList>
</comments>
</file>

<file path=xl/sharedStrings.xml><?xml version="1.0" encoding="utf-8"?>
<sst xmlns="http://schemas.openxmlformats.org/spreadsheetml/2006/main" count="165" uniqueCount="122">
  <si>
    <t>KPI</t>
  </si>
  <si>
    <t>Responsible Person</t>
  </si>
  <si>
    <t>Target</t>
  </si>
  <si>
    <t>Result 21/22</t>
  </si>
  <si>
    <t>Result 22/23</t>
  </si>
  <si>
    <t>Comment</t>
  </si>
  <si>
    <r>
      <t>KPI:</t>
    </r>
    <r>
      <rPr>
        <sz val="11"/>
        <color rgb="FF000000"/>
        <rFont val="Calibri"/>
        <family val="2"/>
      </rPr>
      <t xml:space="preserve"> Percentage of external contractor and internal RFS resolved within specified timeframe (3 Waters, Solid Waste, Roading) </t>
    </r>
  </si>
  <si>
    <t xml:space="preserve">Simon Mason </t>
  </si>
  <si>
    <t>&gt;95%</t>
  </si>
  <si>
    <t>3 Waters - 95%
Solid Waste - 98%
Roading - 86%</t>
  </si>
  <si>
    <t>3 Waters - 73.8%
Solid Waste - 97.4%
Roading - 87.4%</t>
  </si>
  <si>
    <t xml:space="preserve">73.8% of 3 Waters Requests for Service were resolved on time in 2022-23. There were 2,991 requests received in total for 3 Waters, of which 783 were overdue. The number of requests received in 22/23 was significantly higher than 21/22.  This year's performance represents a decline in  over previous year and does not achieve the target set. This has been a primary focus of the contract team and recent response rates are improving and tracking back towards target. 
87.4% of Roading Requests for Service were resolved on time in 20221-22. There were 2,071 requests received in total for Roading, of which 261 were overdue. This year's performance is in line with the previous year and failed to achieve the target set.  
97.4% of Solid Waste related Requests for Service were resolved on time in 2022-23. There were 3,966 requests received in total for Solid Waste, of which 102 were overdue. This year's performance is in line with the previous year and achieved the target set. </t>
  </si>
  <si>
    <r>
      <t>KPI:</t>
    </r>
    <r>
      <rPr>
        <sz val="11"/>
        <color rgb="FF000000"/>
        <rFont val="Calibri"/>
        <family val="2"/>
      </rPr>
      <t xml:space="preserve"> Average consumption of water per person per day </t>
    </r>
  </si>
  <si>
    <t xml:space="preserve">&lt;505L </t>
  </si>
  <si>
    <t xml:space="preserve">508 litres of water was consumed on average per person per day for the 2022-23 year. This represents a decline on the past year but continues to show a long term improvement on historical susage. The result narrowly misses the target set. </t>
  </si>
  <si>
    <r>
      <t>KPI:</t>
    </r>
    <r>
      <rPr>
        <sz val="11"/>
        <color theme="1"/>
        <rFont val="Calibri"/>
        <family val="2"/>
      </rPr>
      <t xml:space="preserve"> Compliance of each municipal water supply with the NZ Drinking Water Standards for protecting public health, specifically:  
a) bacteriological compliance; and  </t>
    </r>
  </si>
  <si>
    <t>Rebecca McLeod</t>
  </si>
  <si>
    <t xml:space="preserve">Of the 10 Drinking Water supplies for the 2022/23 reporting period,  The treatment plants complinace status is: 
&gt; Arrowtown–  Fully compliant 
&gt; Arthurs Point – Fully Compliant 
&gt; Glenorchy -non-compliant for protozoa and insufficient contact time
&gt; Queenstown- non-compliant for protozoal treatment and contact time
&gt; Hāwea–  Fully compliant 
&gt; Lake Hayes- Fully compliant 
&gt; Luggate- non-compliant for protozoal treament and insufficient contact time
&gt; Wānaka Airport -non-compliant for protozoal treament 
&gt; Wānaka –  non-compliant for protozoal treament 
&gt;Corbridge- non-compliant for protozoal treatment 
</t>
  </si>
  <si>
    <t>b) protozoal compliance. </t>
  </si>
  <si>
    <t>&gt;35%</t>
  </si>
  <si>
    <r>
      <t>KPI:</t>
    </r>
    <r>
      <rPr>
        <sz val="11"/>
        <color rgb="FF000000"/>
        <rFont val="Calibri"/>
        <family val="2"/>
      </rPr>
      <t xml:space="preserve"> Percentage of water lost from each municipal water reticulation network </t>
    </r>
  </si>
  <si>
    <t>Mark Baker</t>
  </si>
  <si>
    <t>&lt;30%</t>
  </si>
  <si>
    <t xml:space="preserve">QLDC officially reports leakage as a percentage of overall water production. For 2021-22 this leakage assessment has reduced slightly to 25%. This is consistent with previous assessments and is indicative that leakage detection and repair work has achieved some performance improvements. </t>
  </si>
  <si>
    <r>
      <t>KPI:</t>
    </r>
    <r>
      <rPr>
        <sz val="11"/>
        <color rgb="FF000000"/>
        <rFont val="Calibri"/>
        <family val="2"/>
      </rPr>
      <t xml:space="preserve"> Median response time to attend to urgent and non urgent issues resulting from municipal water reticulation network faults and unplanned interruptions a) between the time of notification and the time when service personnel reach the site </t>
    </r>
  </si>
  <si>
    <t xml:space="preserve">Urgent &lt;60 mins 
 </t>
  </si>
  <si>
    <t>24 minutes</t>
  </si>
  <si>
    <t>38 minutes</t>
  </si>
  <si>
    <t>The median response time to attend to site for urgent issues was 38 minutes for 2022-23. There were 186 urgent requests raised in the period. This achieved the target set. 
 The median response time to attend to site for non- urgent issues was 975 minutes for 2022- 23. There were 1,381 non-urgent requests raised in the period. This achieved the target set. 
The median response time for resolution for urgent issues
was 869 minutes for 2022-23. This is achieved the target
set.
The median response time for resolution for non-urgent
issues was 4428 minutes for 2022-23. This is well within the
target set.</t>
  </si>
  <si>
    <t>Non-urgent &lt;1,440 mins (1 day)</t>
  </si>
  <si>
    <t>994 minutes</t>
  </si>
  <si>
    <t>975 minutes</t>
  </si>
  <si>
    <r>
      <t>KPI:</t>
    </r>
    <r>
      <rPr>
        <sz val="11"/>
        <color rgb="FF000000"/>
        <rFont val="Calibri"/>
        <family val="2"/>
      </rPr>
      <t xml:space="preserve"> Median response time to attend to urgent and non urgent issues resulting from municpal water reticulation network faults and unplanned interruptions b) Between the time of notification and resolution of the blockage or other fault. </t>
    </r>
  </si>
  <si>
    <t xml:space="preserve">Urgent &lt;1,440 mins (1 day) </t>
  </si>
  <si>
    <t xml:space="preserve">210 minutes </t>
  </si>
  <si>
    <t>869 minutes</t>
  </si>
  <si>
    <t xml:space="preserve">Non-urgent &lt;10,080 mins (7 days) </t>
  </si>
  <si>
    <t xml:space="preserve">3139 minutes </t>
  </si>
  <si>
    <t>4428 minutes</t>
  </si>
  <si>
    <r>
      <t>KPI:</t>
    </r>
    <r>
      <rPr>
        <sz val="11"/>
        <color theme="1"/>
        <rFont val="Calibri"/>
        <family val="2"/>
      </rPr>
      <t xml:space="preserve"> Number of complaints per 1000 connections to a public water reticulation network about  </t>
    </r>
  </si>
  <si>
    <t>All categories met the annual target and were mostly consistent with the previous year’s results.</t>
  </si>
  <si>
    <t>a) the clarity of drinking water </t>
  </si>
  <si>
    <t>&lt;4</t>
  </si>
  <si>
    <t>The target was achieved</t>
  </si>
  <si>
    <t>b) the taste of drinking water </t>
  </si>
  <si>
    <t>c) the odour of drinking water </t>
  </si>
  <si>
    <t>d) the pressure or flow of drinking water </t>
  </si>
  <si>
    <t>e) the continuity of supply of drinking water </t>
  </si>
  <si>
    <t>f) the way in which a local government organisation responds to issues with a water supply </t>
  </si>
  <si>
    <t>&lt;2</t>
  </si>
  <si>
    <r>
      <t>KPI:</t>
    </r>
    <r>
      <rPr>
        <sz val="11"/>
        <color rgb="FF000000"/>
        <rFont val="Calibri"/>
        <family val="2"/>
      </rPr>
      <t xml:space="preserve"> Median response time to attend to sewerage overflows resulting from blockages or other faults of a municipal sewerage system a) between the time of notification and the time when service personnel reach the site </t>
    </r>
  </si>
  <si>
    <t>&lt;60 mins</t>
  </si>
  <si>
    <t>26 minutes</t>
  </si>
  <si>
    <t>22.5 minutes</t>
  </si>
  <si>
    <t>The median response time to attend site for wastewater overflows was 22.5 minutes for 2022-23 and achieved the target set.</t>
  </si>
  <si>
    <r>
      <t>KPI:</t>
    </r>
    <r>
      <rPr>
        <sz val="11"/>
        <color rgb="FF000000"/>
        <rFont val="Calibri"/>
        <family val="2"/>
      </rPr>
      <t xml:space="preserve"> Median response time to attend to sewerage overflows resulting from blockages or other faults of a municipal sewerage system b) between the time of notification and resolution of the blockage or other fault. </t>
    </r>
  </si>
  <si>
    <t>&lt;240 mins</t>
  </si>
  <si>
    <t>113 minutes</t>
  </si>
  <si>
    <t>196.5 minutes</t>
  </si>
  <si>
    <t>The median response time to resolve wastewater overflows was 196.5 minutes for 2022-23 and achieved the target set. There were 64 wastewater overflows recorded.</t>
  </si>
  <si>
    <r>
      <t>KPI:</t>
    </r>
    <r>
      <rPr>
        <sz val="11"/>
        <color rgb="FF000000"/>
        <rFont val="Calibri"/>
        <family val="2"/>
      </rPr>
      <t xml:space="preserve"> Annual number of dry weather overflows from a municipal sewerage system per 1000 sewerage connections </t>
    </r>
  </si>
  <si>
    <t>&lt;3</t>
  </si>
  <si>
    <t>There were 2.03 dry weather overflows per 1,000 sewerage connections for the 2022-23 period. This achieved the target set.</t>
  </si>
  <si>
    <r>
      <t>KPI:</t>
    </r>
    <r>
      <rPr>
        <sz val="11"/>
        <color theme="1"/>
        <rFont val="Calibri"/>
        <family val="2"/>
      </rPr>
      <t xml:space="preserve"> Compliance with resource consents for discharge to air, land, or water from a municipal sewerage system, measured by the number of:   </t>
    </r>
  </si>
  <si>
    <t xml:space="preserve">There are currently 12 active wastewater discharge consents to land and to air. Two of these consents have active abatement notices associated with them. QLDC received three infringement notices in the 22/23 reporting period, none of these were an infringement against an abatement notice. One of these notices was addressed to the QLDC contractor, rather than to QLDC. 
</t>
  </si>
  <si>
    <t>a) abatement notices  </t>
  </si>
  <si>
    <t>b) infringement notices  </t>
  </si>
  <si>
    <t xml:space="preserve"> </t>
  </si>
  <si>
    <t>c) enforcement orders  </t>
  </si>
  <si>
    <t>d) successful prosecutions </t>
  </si>
  <si>
    <r>
      <t>KPI:</t>
    </r>
    <r>
      <rPr>
        <sz val="11"/>
        <color theme="1"/>
        <rFont val="Calibri"/>
        <family val="2"/>
      </rPr>
      <t xml:space="preserve"> Number of complaints per 1000 properties connected to a municipal sewerage system about:  </t>
    </r>
  </si>
  <si>
    <t xml:space="preserve">All categories met the annual target. </t>
  </si>
  <si>
    <t>a) odour   </t>
  </si>
  <si>
    <t>&lt;5</t>
  </si>
  <si>
    <t>b) faults </t>
  </si>
  <si>
    <t>c) blockages </t>
  </si>
  <si>
    <t>d) the territorial authority's response to issues with its sewerage system. </t>
  </si>
  <si>
    <r>
      <t>KPI:</t>
    </r>
    <r>
      <rPr>
        <sz val="11"/>
        <color theme="1"/>
        <rFont val="Calibri"/>
        <family val="2"/>
      </rPr>
      <t xml:space="preserve"> a) Number of flooding events that occur in a territorial authority district </t>
    </r>
  </si>
  <si>
    <t>&lt;7</t>
  </si>
  <si>
    <r>
      <t xml:space="preserve">No flooding events impacted habitable floors during the reporting period. 
</t>
    </r>
    <r>
      <rPr>
        <sz val="11"/>
        <color rgb="FFFF0000"/>
        <rFont val="Calibri"/>
        <family val="2"/>
      </rPr>
      <t>Need to figure out what to do with the Mountaineer building flooding event as this was not notified at the time via RFS.</t>
    </r>
  </si>
  <si>
    <t>b) For each flooding event, the number of habitable floors affected. (expressed per 1000 properties connected to the territorial authorities stormwater system) </t>
  </si>
  <si>
    <t xml:space="preserve">No flooding events impacted habitable floors during the reporting period. </t>
  </si>
  <si>
    <r>
      <t>KPI:</t>
    </r>
    <r>
      <rPr>
        <sz val="11"/>
        <color theme="1"/>
        <rFont val="Calibri"/>
        <family val="2"/>
      </rPr>
      <t xml:space="preserve"> Compliance with resource consents for discharge from a municipal stormwater system, measured by the number of:  </t>
    </r>
  </si>
  <si>
    <t xml:space="preserve">QLDC has two active abatement notices associated with stormwater discharges, and received two infringement notices in the reporting period. These enforcement orders were associated with unconsented discharges of stormwater from the Northlake/Hikuwai Subdivision and the Alpha Series development. These were offences under the RMA, not an enforcement order against a Resource Consent. As such, there were no non-compliant resource consents in the reporting period. </t>
  </si>
  <si>
    <r>
      <t>KPI:</t>
    </r>
    <r>
      <rPr>
        <sz val="11"/>
        <color rgb="FF000000"/>
        <rFont val="Calibri"/>
        <family val="2"/>
      </rPr>
      <t xml:space="preserve"> Median response time between the time of notification and the time when service personnel reach the site when habitable floors are affected by flooding resulting from faults in a municipal stormwater system. </t>
    </r>
  </si>
  <si>
    <t>&lt;3 hours</t>
  </si>
  <si>
    <t xml:space="preserve">No flooding events impacted habitable floors during the reporting period.  </t>
  </si>
  <si>
    <t xml:space="preserve">There were 9.17 complaints per 1000 properties for 2022-23. This exceeds the target set and represents a deterioration on the performance from the previous year.  The contract team is reviewing the preventative maintenance schedule to try and drive improvements in this area. </t>
  </si>
  <si>
    <t>a) faults (including blockages) with a municipal stormwater system. </t>
  </si>
  <si>
    <r>
      <t>KPI:</t>
    </r>
    <r>
      <rPr>
        <sz val="11"/>
        <color rgb="FF000000"/>
        <rFont val="Calibri"/>
        <family val="2"/>
      </rPr>
      <t xml:space="preserve"> The change from the previous financial year in the number of fatalities and serious injury crashes on the local road network expressed as a number. </t>
    </r>
  </si>
  <si>
    <t>Mark Baker/Gina Schmitz</t>
  </si>
  <si>
    <t xml:space="preserve">&lt;8 (the number reported in 20_21) </t>
  </si>
  <si>
    <t>There was 1 fatal and 4 serious injury crashes in the 2022/2023 financial year.  This is a decrease of 7 serious crashes compared to the previous financial year (2020/2021).</t>
  </si>
  <si>
    <r>
      <t>KPI:</t>
    </r>
    <r>
      <rPr>
        <sz val="11"/>
        <color rgb="FF000000"/>
        <rFont val="Calibri"/>
        <family val="2"/>
      </rPr>
      <t xml:space="preserve"> Average quality of ride on a sealed local road network, as measured by the Smooth Travel Exposure Index </t>
    </r>
  </si>
  <si>
    <t>&gt;90%</t>
  </si>
  <si>
    <t>The Smooth Travel Index (SME) has increased by 1% from the previous year, demonstrating the high quality of the local road network.</t>
  </si>
  <si>
    <r>
      <t>KPI:</t>
    </r>
    <r>
      <rPr>
        <sz val="11"/>
        <color rgb="FF000000"/>
        <rFont val="Calibri"/>
        <family val="2"/>
        <scheme val="minor"/>
      </rPr>
      <t xml:space="preserve"> Percentage of sealed network that is resurfaced annually </t>
    </r>
  </si>
  <si>
    <t>&lt;10%</t>
  </si>
  <si>
    <t>The percentage of sealed network resurfaced annually is reasonably steady and reflects Waka Kotahi’s recommended quantities of network
sealing at around 6%. QLDC has increased their sealing programme in the past year and is close to Waka Kotahi's and QLDC's target of 6%.</t>
  </si>
  <si>
    <r>
      <t>KPI:</t>
    </r>
    <r>
      <rPr>
        <sz val="11"/>
        <color rgb="FF000000"/>
        <rFont val="Calibri"/>
        <family val="2"/>
      </rPr>
      <t xml:space="preserve"> Percentage of local footpath network that is part of the local road network that falls within the Level of Service (LOS) or service standards for the condition of footpaths. </t>
    </r>
  </si>
  <si>
    <t>&lt;95%</t>
  </si>
  <si>
    <t>98% of the local footpath network is in the Excellent to Average rating. The footpath network length is increasing due to the number of new subdivisions which increases the length in ‘excellent’ condition.</t>
  </si>
  <si>
    <r>
      <t>KPI:</t>
    </r>
    <r>
      <rPr>
        <sz val="11"/>
        <color rgb="FF000000"/>
        <rFont val="Calibri"/>
        <family val="2"/>
      </rPr>
      <t xml:space="preserve"> Percentage score that meets the expected standards as set by the Road Efficiency Group framework </t>
    </r>
  </si>
  <si>
    <t>&gt;92%</t>
  </si>
  <si>
    <t xml:space="preserve">The finalised Road Efficiency Group (REG) results are yet to be sent to QLDC for the 2021/2022 financial year, the provisional result has been noted and this meets the target set. </t>
  </si>
  <si>
    <r>
      <t>KPI:</t>
    </r>
    <r>
      <rPr>
        <sz val="11"/>
        <color rgb="FF000000"/>
        <rFont val="Calibri"/>
        <family val="2"/>
      </rPr>
      <t xml:space="preserve"> Increased use of alternative modes of transport:</t>
    </r>
    <r>
      <rPr>
        <b/>
        <i/>
        <sz val="11"/>
        <color rgb="FF2F5496"/>
        <rFont val="Calibri Light"/>
        <family val="2"/>
      </rPr>
      <t xml:space="preserve">
</t>
    </r>
    <r>
      <rPr>
        <b/>
        <sz val="11"/>
        <rFont val="Calibri Light"/>
        <family val="2"/>
      </rPr>
      <t xml:space="preserve">Active Transport: 
</t>
    </r>
    <r>
      <rPr>
        <sz val="11"/>
        <rFont val="Calibri Light"/>
        <family val="2"/>
      </rPr>
      <t xml:space="preserve">Walk
Bike
</t>
    </r>
    <r>
      <rPr>
        <b/>
        <sz val="11"/>
        <rFont val="Calibri Light"/>
        <family val="2"/>
      </rPr>
      <t>Public Transport:</t>
    </r>
    <r>
      <rPr>
        <sz val="11"/>
        <rFont val="Calibri Light"/>
        <family val="2"/>
      </rPr>
      <t xml:space="preserve">
Bus
</t>
    </r>
    <r>
      <rPr>
        <b/>
        <sz val="11"/>
        <rFont val="Calibri Light"/>
        <family val="2"/>
      </rPr>
      <t>E-Vehicles:</t>
    </r>
    <r>
      <rPr>
        <sz val="11"/>
        <rFont val="Calibri Light"/>
        <family val="2"/>
      </rPr>
      <t xml:space="preserve">
E-Vehicles</t>
    </r>
  </si>
  <si>
    <t xml:space="preserve"> 
Walk: 74%
Bike: 32%
Bus: 16%
E-Vehicles: 15%</t>
  </si>
  <si>
    <r>
      <t>KPI:</t>
    </r>
    <r>
      <rPr>
        <sz val="11"/>
        <color rgb="FF000000"/>
        <rFont val="Calibri"/>
        <family val="2"/>
      </rPr>
      <t xml:space="preserve"> Percentage of MRF recycling contaminated </t>
    </r>
  </si>
  <si>
    <t>Laura Gledhill</t>
  </si>
  <si>
    <t>&lt;20%</t>
  </si>
  <si>
    <t>15% </t>
  </si>
  <si>
    <t>On average, the total contamination per month for the 2022/23 year was 15%. This is better than the target of 20% and is attributable to processing changes made that continue to achieve lower levels of contamination than previously. </t>
  </si>
  <si>
    <r>
      <t>KPI:</t>
    </r>
    <r>
      <rPr>
        <sz val="11"/>
        <color rgb="FF000000"/>
        <rFont val="Calibri"/>
        <family val="2"/>
      </rPr>
      <t xml:space="preserve"> Total waste diverted from landfill </t>
    </r>
  </si>
  <si>
    <t>&gt;7,736 T </t>
  </si>
  <si>
    <t>7237 tonnes</t>
  </si>
  <si>
    <t>7,688t </t>
  </si>
  <si>
    <t>On average 641 tonnes of waste has been diverted from landfill per month for the 2022/23 year. This does not achieve the target of 667 tonnes per month but is above what was achieved last year (average of 603 tonnes per month). The aged plant is impacting results. In addition, two of the commercial operators ceased bringing their glass and Old Corrugated Card to Councils facility in April. This has resulted in commercial tonnes being a third of previous volumes. Consideration is being given to targets set in future planning, taking into account the loss of these volumes from Council’s diversion results. </t>
  </si>
  <si>
    <r>
      <t>KPI:</t>
    </r>
    <r>
      <rPr>
        <sz val="11"/>
        <color rgb="FF000000"/>
        <rFont val="Calibri"/>
        <family val="2"/>
      </rPr>
      <t xml:space="preserve"> Total waste sent to landfill </t>
    </r>
  </si>
  <si>
    <t>&lt;43,700 T</t>
  </si>
  <si>
    <t>40448 tonnes</t>
  </si>
  <si>
    <t>45,515t </t>
  </si>
  <si>
    <t>On average, the total waste to landfill per month for the year 2022/23 was 3,793 tonnes. This did not achieve the target of 3,667 tonnes per month and is higher than the average of 3,371 tonnes per month last year. This is largely attributable to high visitor numbers and continued growth of the District. Until there is a step change in service and organics are diverted from landfill, this target will not be met.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</si>
</sst>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11"/>
      <color theme="1"/>
      <name val="Calibri"/>
      <family val="2"/>
    </font>
    <font>
      <b/>
      <sz val="11"/>
      <color theme="1"/>
      <name val="Calibri"/>
      <family val="2"/>
    </font>
    <font>
      <b/>
      <sz val="11"/>
      <color rgb="FF000000"/>
      <name val="Calibri"/>
      <family val="2"/>
    </font>
    <font>
      <i/>
      <sz val="11"/>
      <color rgb="FF2F5496"/>
      <name val="Calibri Light"/>
      <family val="2"/>
    </font>
    <font>
      <sz val="11"/>
      <color rgb="FF000000"/>
      <name val="Calibri"/>
      <family val="2"/>
    </font>
    <font>
      <sz val="11"/>
      <color rgb="FF000000"/>
      <name val="Calibri"/>
      <family val="2"/>
      <scheme val="minor"/>
    </font>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11"/>
      <color rgb="FFFF0000"/>
      <name val="Calibri"/>
      <family val="2"/>
    </font>
    <font>
      <b/>
      <i/>
      <sz val="11"/>
      <color rgb="FF2F5496"/>
      <name val="Calibri Light"/>
      <family val="2"/>
    </font>
    <font>
      <b/>
      <sz val="11"/>
      <name val="Calibri Light"/>
      <family val="2"/>
    </font>
    <font>
      <sz val="11"/>
      <name val="Calibri Light"/>
      <family val="2"/>
    </font>
  </fonts>
  <fills count="7">
    <fill>
      <patternFill patternType="none"/>
    </fill>
    <fill>
      <patternFill patternType="gray125"/>
    </fill>
    <fill>
      <patternFill patternType="solid">
        <fgColor rgb="FFD9E2F3"/>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7" fillId="0" borderId="0" applyFont="0" applyFill="0" applyBorder="0" applyAlignment="0" applyProtection="0"/>
  </cellStyleXfs>
  <cellXfs count="36">
    <xf numFmtId="0" fontId="0" fillId="0" borderId="0" xfId="0"/>
    <xf numFmtId="0" fontId="0" fillId="0" borderId="0" xfId="0" applyAlignment="1">
      <alignment horizontal="center"/>
    </xf>
    <xf numFmtId="0" fontId="0" fillId="0" borderId="0" xfId="0" applyAlignment="1">
      <alignment wrapText="1"/>
    </xf>
    <xf numFmtId="0" fontId="10" fillId="0" borderId="0" xfId="0" applyFont="1" applyAlignment="1">
      <alignment wrapText="1"/>
    </xf>
    <xf numFmtId="0" fontId="2" fillId="2" borderId="1" xfId="0" applyFont="1" applyFill="1" applyBorder="1" applyAlignment="1">
      <alignment vertical="center" wrapText="1"/>
    </xf>
    <xf numFmtId="0" fontId="3" fillId="2" borderId="1" xfId="0" applyFont="1" applyFill="1" applyBorder="1" applyAlignment="1">
      <alignment vertical="center" wrapText="1"/>
    </xf>
    <xf numFmtId="0" fontId="3"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1" fillId="4" borderId="1" xfId="0" applyFont="1" applyFill="1" applyBorder="1" applyAlignment="1">
      <alignment vertical="center" wrapText="1"/>
    </xf>
    <xf numFmtId="0" fontId="11" fillId="0" borderId="1" xfId="0" applyFont="1" applyBorder="1" applyAlignment="1">
      <alignment horizontal="center" vertical="center" wrapText="1"/>
    </xf>
    <xf numFmtId="0" fontId="1" fillId="3" borderId="1" xfId="0" applyFont="1" applyFill="1" applyBorder="1" applyAlignment="1">
      <alignment vertical="center" wrapText="1"/>
    </xf>
    <xf numFmtId="9" fontId="1" fillId="0" borderId="1" xfId="0" applyNumberFormat="1" applyFont="1" applyBorder="1" applyAlignment="1">
      <alignment horizontal="center" vertical="center" wrapText="1"/>
    </xf>
    <xf numFmtId="9" fontId="1" fillId="3" borderId="1" xfId="1" applyFont="1" applyFill="1" applyBorder="1" applyAlignment="1">
      <alignment vertical="center" wrapText="1"/>
    </xf>
    <xf numFmtId="9" fontId="1" fillId="4" borderId="1" xfId="1" applyFont="1" applyFill="1" applyBorder="1" applyAlignment="1">
      <alignment vertical="center" wrapText="1"/>
    </xf>
    <xf numFmtId="9" fontId="1" fillId="0" borderId="1" xfId="1" applyFont="1" applyFill="1" applyBorder="1" applyAlignment="1">
      <alignment vertical="center" wrapText="1"/>
    </xf>
    <xf numFmtId="0" fontId="1" fillId="6" borderId="1" xfId="0" applyFont="1" applyFill="1" applyBorder="1" applyAlignment="1">
      <alignment vertical="center" wrapText="1"/>
    </xf>
    <xf numFmtId="164" fontId="1" fillId="5" borderId="1" xfId="1" applyNumberFormat="1" applyFont="1" applyFill="1" applyBorder="1" applyAlignment="1">
      <alignment vertical="center" wrapText="1"/>
    </xf>
    <xf numFmtId="164" fontId="1" fillId="0" borderId="1" xfId="1" applyNumberFormat="1" applyFont="1" applyFill="1" applyBorder="1" applyAlignment="1">
      <alignment vertical="center" wrapText="1"/>
    </xf>
    <xf numFmtId="10" fontId="1" fillId="3" borderId="1" xfId="0" applyNumberFormat="1" applyFont="1" applyFill="1" applyBorder="1" applyAlignment="1">
      <alignment vertical="center" wrapText="1"/>
    </xf>
    <xf numFmtId="0" fontId="5" fillId="3"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9" fontId="1" fillId="0" borderId="1" xfId="1" applyFont="1" applyFill="1" applyBorder="1" applyAlignment="1">
      <alignment horizontal="right" vertical="center" wrapText="1"/>
    </xf>
    <xf numFmtId="0" fontId="1" fillId="6" borderId="1" xfId="0" applyFont="1" applyFill="1" applyBorder="1" applyAlignment="1">
      <alignment vertical="center" wrapText="1"/>
    </xf>
    <xf numFmtId="0" fontId="1" fillId="4" borderId="1" xfId="0" applyFont="1" applyFill="1" applyBorder="1" applyAlignment="1">
      <alignment horizontal="center" vertical="center" wrapText="1"/>
    </xf>
    <xf numFmtId="9" fontId="1" fillId="3" borderId="1" xfId="1" applyFont="1" applyFill="1" applyBorder="1" applyAlignment="1">
      <alignment horizontal="center" vertical="center" wrapText="1"/>
    </xf>
    <xf numFmtId="9" fontId="1" fillId="4" borderId="1" xfId="1" applyFont="1" applyFill="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9" fontId="1" fillId="0" borderId="1" xfId="0" applyNumberFormat="1" applyFont="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46</xdr:row>
      <xdr:rowOff>1</xdr:rowOff>
    </xdr:from>
    <xdr:to>
      <xdr:col>7</xdr:col>
      <xdr:colOff>3447120</xdr:colOff>
      <xdr:row>47</xdr:row>
      <xdr:rowOff>1906</xdr:rowOff>
    </xdr:to>
    <xdr:pic>
      <xdr:nvPicPr>
        <xdr:cNvPr id="2" name="Picture 1">
          <a:extLst>
            <a:ext uri="{FF2B5EF4-FFF2-40B4-BE49-F238E27FC236}">
              <a16:creationId xmlns:a16="http://schemas.microsoft.com/office/drawing/2014/main" id="{DBF72360-A31A-4106-ACDE-506F51AA8087}"/>
            </a:ext>
          </a:extLst>
        </xdr:cNvPr>
        <xdr:cNvPicPr>
          <a:picLocks noChangeAspect="1"/>
        </xdr:cNvPicPr>
      </xdr:nvPicPr>
      <xdr:blipFill rotWithShape="1">
        <a:blip xmlns:r="http://schemas.openxmlformats.org/officeDocument/2006/relationships" r:embed="rId1"/>
        <a:srcRect t="35228"/>
        <a:stretch/>
      </xdr:blipFill>
      <xdr:spPr>
        <a:xfrm>
          <a:off x="14780559" y="27824207"/>
          <a:ext cx="3447120" cy="152400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50"/>
  <sheetViews>
    <sheetView tabSelected="1" zoomScale="85" zoomScaleNormal="85" workbookViewId="0">
      <pane xSplit="2" ySplit="2" topLeftCell="C3" activePane="bottomRight" state="frozen"/>
      <selection pane="topRight" activeCell="C1" sqref="C1"/>
      <selection pane="bottomLeft" activeCell="A3" sqref="A3"/>
      <selection pane="bottomRight" activeCell="A3" sqref="A3"/>
    </sheetView>
  </sheetViews>
  <sheetFormatPr defaultRowHeight="15" x14ac:dyDescent="0.25"/>
  <cols>
    <col min="1" max="1" width="78.85546875" customWidth="1"/>
    <col min="2" max="2" width="18.28515625" customWidth="1"/>
    <col min="3" max="3" width="17.140625" style="1" customWidth="1"/>
    <col min="4" max="4" width="15.28515625" bestFit="1" customWidth="1"/>
    <col min="5" max="5" width="15.28515625" customWidth="1"/>
    <col min="6" max="6" width="67.7109375" customWidth="1"/>
    <col min="8" max="8" width="81.5703125" customWidth="1"/>
  </cols>
  <sheetData>
    <row r="2" spans="1:6" ht="30" x14ac:dyDescent="0.25">
      <c r="A2" s="4" t="s">
        <v>0</v>
      </c>
      <c r="B2" s="5" t="s">
        <v>1</v>
      </c>
      <c r="C2" s="6" t="s">
        <v>2</v>
      </c>
      <c r="D2" s="5" t="s">
        <v>3</v>
      </c>
      <c r="E2" s="5" t="s">
        <v>4</v>
      </c>
      <c r="F2" s="5" t="s">
        <v>5</v>
      </c>
    </row>
    <row r="3" spans="1:6" ht="285" x14ac:dyDescent="0.25">
      <c r="A3" s="7" t="s">
        <v>6</v>
      </c>
      <c r="B3" s="8" t="s">
        <v>7</v>
      </c>
      <c r="C3" s="9" t="s">
        <v>8</v>
      </c>
      <c r="D3" s="8" t="s">
        <v>9</v>
      </c>
      <c r="E3" s="10" t="s">
        <v>10</v>
      </c>
      <c r="F3" s="8" t="s">
        <v>11</v>
      </c>
    </row>
    <row r="4" spans="1:6" ht="60" x14ac:dyDescent="0.25">
      <c r="A4" s="7" t="s">
        <v>12</v>
      </c>
      <c r="B4" s="8" t="s">
        <v>7</v>
      </c>
      <c r="C4" s="11" t="s">
        <v>13</v>
      </c>
      <c r="D4" s="12">
        <v>440.51</v>
      </c>
      <c r="E4" s="10">
        <v>507.99</v>
      </c>
      <c r="F4" s="8" t="s">
        <v>14</v>
      </c>
    </row>
    <row r="5" spans="1:6" ht="276.75" customHeight="1" x14ac:dyDescent="0.25">
      <c r="A5" s="7" t="s">
        <v>15</v>
      </c>
      <c r="B5" s="30" t="s">
        <v>16</v>
      </c>
      <c r="C5" s="13">
        <v>1</v>
      </c>
      <c r="D5" s="14">
        <v>1</v>
      </c>
      <c r="E5" s="15">
        <f>6/11</f>
        <v>0.54545454545454541</v>
      </c>
      <c r="F5" s="26" t="s">
        <v>17</v>
      </c>
    </row>
    <row r="6" spans="1:6" x14ac:dyDescent="0.25">
      <c r="A6" s="8" t="s">
        <v>18</v>
      </c>
      <c r="B6" s="30"/>
      <c r="C6" s="9" t="s">
        <v>19</v>
      </c>
      <c r="D6" s="15">
        <f>(1/9)</f>
        <v>0.1111111111111111</v>
      </c>
      <c r="E6" s="14">
        <f>4/10</f>
        <v>0.4</v>
      </c>
      <c r="F6" s="26"/>
    </row>
    <row r="7" spans="1:6" ht="75" x14ac:dyDescent="0.25">
      <c r="A7" s="7" t="s">
        <v>20</v>
      </c>
      <c r="B7" s="8" t="s">
        <v>21</v>
      </c>
      <c r="C7" s="9" t="s">
        <v>22</v>
      </c>
      <c r="D7" s="14">
        <v>0.25</v>
      </c>
      <c r="E7" s="15">
        <v>0.32</v>
      </c>
      <c r="F7" s="17" t="s">
        <v>23</v>
      </c>
    </row>
    <row r="8" spans="1:6" ht="195.75" customHeight="1" x14ac:dyDescent="0.25">
      <c r="A8" s="33" t="s">
        <v>24</v>
      </c>
      <c r="B8" s="31" t="s">
        <v>7</v>
      </c>
      <c r="C8" s="9" t="s">
        <v>25</v>
      </c>
      <c r="D8" s="12" t="s">
        <v>26</v>
      </c>
      <c r="E8" s="12" t="s">
        <v>27</v>
      </c>
      <c r="F8" s="31" t="s">
        <v>28</v>
      </c>
    </row>
    <row r="9" spans="1:6" ht="45" x14ac:dyDescent="0.25">
      <c r="A9" s="33"/>
      <c r="B9" s="31"/>
      <c r="C9" s="9" t="s">
        <v>29</v>
      </c>
      <c r="D9" s="12" t="s">
        <v>30</v>
      </c>
      <c r="E9" s="12" t="s">
        <v>31</v>
      </c>
      <c r="F9" s="31"/>
    </row>
    <row r="10" spans="1:6" ht="30" x14ac:dyDescent="0.25">
      <c r="A10" s="34" t="s">
        <v>32</v>
      </c>
      <c r="B10" s="31" t="s">
        <v>7</v>
      </c>
      <c r="C10" s="9" t="s">
        <v>33</v>
      </c>
      <c r="D10" s="12" t="s">
        <v>34</v>
      </c>
      <c r="E10" s="12" t="s">
        <v>35</v>
      </c>
      <c r="F10" s="31"/>
    </row>
    <row r="11" spans="1:6" ht="45" x14ac:dyDescent="0.25">
      <c r="A11" s="34"/>
      <c r="B11" s="31"/>
      <c r="C11" s="9" t="s">
        <v>36</v>
      </c>
      <c r="D11" s="12" t="s">
        <v>37</v>
      </c>
      <c r="E11" s="12" t="s">
        <v>38</v>
      </c>
      <c r="F11" s="31"/>
    </row>
    <row r="12" spans="1:6" ht="30" x14ac:dyDescent="0.25">
      <c r="A12" s="7" t="s">
        <v>39</v>
      </c>
      <c r="B12" s="30" t="s">
        <v>7</v>
      </c>
      <c r="C12" s="9"/>
      <c r="D12" s="8"/>
      <c r="E12" s="8"/>
      <c r="F12" s="8" t="s">
        <v>40</v>
      </c>
    </row>
    <row r="13" spans="1:6" x14ac:dyDescent="0.25">
      <c r="A13" s="8" t="s">
        <v>41</v>
      </c>
      <c r="B13" s="30"/>
      <c r="C13" s="9" t="s">
        <v>42</v>
      </c>
      <c r="D13" s="12">
        <v>1.05</v>
      </c>
      <c r="E13" s="12">
        <v>0.48</v>
      </c>
      <c r="F13" s="8" t="s">
        <v>43</v>
      </c>
    </row>
    <row r="14" spans="1:6" x14ac:dyDescent="0.25">
      <c r="A14" s="8" t="s">
        <v>44</v>
      </c>
      <c r="B14" s="30"/>
      <c r="C14" s="9" t="s">
        <v>42</v>
      </c>
      <c r="D14" s="12">
        <v>0.2</v>
      </c>
      <c r="E14" s="12">
        <v>0.1</v>
      </c>
      <c r="F14" s="8" t="s">
        <v>43</v>
      </c>
    </row>
    <row r="15" spans="1:6" x14ac:dyDescent="0.25">
      <c r="A15" s="8" t="s">
        <v>45</v>
      </c>
      <c r="B15" s="30"/>
      <c r="C15" s="9" t="s">
        <v>42</v>
      </c>
      <c r="D15" s="12">
        <v>7.0000000000000007E-2</v>
      </c>
      <c r="E15" s="12">
        <v>0</v>
      </c>
      <c r="F15" s="8" t="s">
        <v>43</v>
      </c>
    </row>
    <row r="16" spans="1:6" x14ac:dyDescent="0.25">
      <c r="A16" s="8" t="s">
        <v>46</v>
      </c>
      <c r="B16" s="30"/>
      <c r="C16" s="9" t="s">
        <v>42</v>
      </c>
      <c r="D16" s="12">
        <v>3.46</v>
      </c>
      <c r="E16" s="12">
        <v>3.56</v>
      </c>
      <c r="F16" s="8" t="s">
        <v>43</v>
      </c>
    </row>
    <row r="17" spans="1:12" x14ac:dyDescent="0.25">
      <c r="A17" s="8" t="s">
        <v>47</v>
      </c>
      <c r="B17" s="30"/>
      <c r="C17" s="9" t="s">
        <v>42</v>
      </c>
      <c r="D17" s="12">
        <v>2.65</v>
      </c>
      <c r="E17" s="12">
        <v>2.97</v>
      </c>
      <c r="F17" s="8" t="s">
        <v>43</v>
      </c>
    </row>
    <row r="18" spans="1:12" ht="30" x14ac:dyDescent="0.25">
      <c r="A18" s="8" t="s">
        <v>48</v>
      </c>
      <c r="B18" s="30"/>
      <c r="C18" s="9" t="s">
        <v>49</v>
      </c>
      <c r="D18" s="12">
        <v>0</v>
      </c>
      <c r="E18" s="12">
        <v>0</v>
      </c>
      <c r="F18" s="8" t="s">
        <v>43</v>
      </c>
      <c r="H18" s="3"/>
    </row>
    <row r="19" spans="1:12" ht="45" x14ac:dyDescent="0.25">
      <c r="A19" s="7" t="s">
        <v>50</v>
      </c>
      <c r="B19" s="8" t="s">
        <v>7</v>
      </c>
      <c r="C19" s="9" t="s">
        <v>51</v>
      </c>
      <c r="D19" s="12" t="s">
        <v>52</v>
      </c>
      <c r="E19" s="12" t="s">
        <v>53</v>
      </c>
      <c r="F19" s="8" t="s">
        <v>54</v>
      </c>
      <c r="H19" s="2"/>
    </row>
    <row r="20" spans="1:12" ht="45" x14ac:dyDescent="0.25">
      <c r="A20" s="7" t="s">
        <v>55</v>
      </c>
      <c r="B20" s="8" t="s">
        <v>7</v>
      </c>
      <c r="C20" s="9" t="s">
        <v>56</v>
      </c>
      <c r="D20" s="12" t="s">
        <v>57</v>
      </c>
      <c r="E20" s="12" t="s">
        <v>58</v>
      </c>
      <c r="F20" s="8" t="s">
        <v>59</v>
      </c>
      <c r="H20" s="2"/>
    </row>
    <row r="21" spans="1:12" ht="30" x14ac:dyDescent="0.25">
      <c r="A21" s="7" t="s">
        <v>60</v>
      </c>
      <c r="B21" s="8" t="s">
        <v>7</v>
      </c>
      <c r="C21" s="9" t="s">
        <v>61</v>
      </c>
      <c r="D21" s="12">
        <v>1.72</v>
      </c>
      <c r="E21" s="12">
        <v>2.0299999999999998</v>
      </c>
      <c r="F21" s="8" t="s">
        <v>62</v>
      </c>
    </row>
    <row r="22" spans="1:12" ht="150.75" customHeight="1" x14ac:dyDescent="0.25">
      <c r="A22" s="7" t="s">
        <v>63</v>
      </c>
      <c r="B22" s="30" t="s">
        <v>16</v>
      </c>
      <c r="C22" s="35">
        <v>1</v>
      </c>
      <c r="D22" s="29">
        <f>11/13</f>
        <v>0.84615384615384615</v>
      </c>
      <c r="E22" s="29">
        <f>10/12</f>
        <v>0.83333333333333337</v>
      </c>
      <c r="F22" s="31" t="s">
        <v>64</v>
      </c>
    </row>
    <row r="23" spans="1:12" x14ac:dyDescent="0.25">
      <c r="A23" s="8" t="s">
        <v>65</v>
      </c>
      <c r="B23" s="30"/>
      <c r="C23" s="32"/>
      <c r="D23" s="29"/>
      <c r="E23" s="29"/>
      <c r="F23" s="31"/>
    </row>
    <row r="24" spans="1:12" x14ac:dyDescent="0.25">
      <c r="A24" s="8" t="s">
        <v>66</v>
      </c>
      <c r="B24" s="30"/>
      <c r="C24" s="32"/>
      <c r="D24" s="29"/>
      <c r="E24" s="29"/>
      <c r="F24" s="31"/>
      <c r="L24" t="s">
        <v>67</v>
      </c>
    </row>
    <row r="25" spans="1:12" x14ac:dyDescent="0.25">
      <c r="A25" s="8" t="s">
        <v>68</v>
      </c>
      <c r="B25" s="30"/>
      <c r="C25" s="32"/>
      <c r="D25" s="29"/>
      <c r="E25" s="29"/>
      <c r="F25" s="31"/>
    </row>
    <row r="26" spans="1:12" x14ac:dyDescent="0.25">
      <c r="A26" s="8" t="s">
        <v>69</v>
      </c>
      <c r="B26" s="30"/>
      <c r="C26" s="32"/>
      <c r="D26" s="29"/>
      <c r="E26" s="29"/>
      <c r="F26" s="31"/>
    </row>
    <row r="27" spans="1:12" ht="30" x14ac:dyDescent="0.25">
      <c r="A27" s="7" t="s">
        <v>70</v>
      </c>
      <c r="B27" s="30" t="s">
        <v>7</v>
      </c>
      <c r="C27" s="9"/>
      <c r="D27" s="8"/>
      <c r="E27" s="8"/>
      <c r="F27" s="8" t="s">
        <v>71</v>
      </c>
    </row>
    <row r="28" spans="1:12" x14ac:dyDescent="0.25">
      <c r="A28" s="8" t="s">
        <v>72</v>
      </c>
      <c r="B28" s="30"/>
      <c r="C28" s="9" t="s">
        <v>73</v>
      </c>
      <c r="D28" s="12">
        <v>1.34</v>
      </c>
      <c r="E28" s="12">
        <v>1.22</v>
      </c>
      <c r="F28" s="8" t="s">
        <v>43</v>
      </c>
    </row>
    <row r="29" spans="1:12" x14ac:dyDescent="0.25">
      <c r="A29" s="8" t="s">
        <v>74</v>
      </c>
      <c r="B29" s="30"/>
      <c r="C29" s="9" t="s">
        <v>73</v>
      </c>
      <c r="D29" s="12">
        <v>3.06</v>
      </c>
      <c r="E29" s="12">
        <v>3.22</v>
      </c>
      <c r="F29" s="8" t="s">
        <v>43</v>
      </c>
    </row>
    <row r="30" spans="1:12" x14ac:dyDescent="0.25">
      <c r="A30" s="8" t="s">
        <v>75</v>
      </c>
      <c r="B30" s="30"/>
      <c r="C30" s="9" t="s">
        <v>73</v>
      </c>
      <c r="D30" s="12">
        <v>1.44</v>
      </c>
      <c r="E30" s="12">
        <v>1.4</v>
      </c>
      <c r="F30" s="8" t="s">
        <v>43</v>
      </c>
    </row>
    <row r="31" spans="1:12" x14ac:dyDescent="0.25">
      <c r="A31" s="8" t="s">
        <v>76</v>
      </c>
      <c r="B31" s="30"/>
      <c r="C31" s="9" t="s">
        <v>49</v>
      </c>
      <c r="D31" s="12">
        <v>0</v>
      </c>
      <c r="E31" s="12">
        <v>0</v>
      </c>
      <c r="F31" s="8" t="s">
        <v>43</v>
      </c>
    </row>
    <row r="32" spans="1:12" ht="60" x14ac:dyDescent="0.25">
      <c r="A32" s="7" t="s">
        <v>77</v>
      </c>
      <c r="B32" s="30" t="s">
        <v>7</v>
      </c>
      <c r="C32" s="9" t="s">
        <v>78</v>
      </c>
      <c r="D32" s="12">
        <v>0</v>
      </c>
      <c r="E32" s="12">
        <v>1</v>
      </c>
      <c r="F32" s="8" t="s">
        <v>79</v>
      </c>
    </row>
    <row r="33" spans="1:6" ht="30" x14ac:dyDescent="0.25">
      <c r="A33" s="8" t="s">
        <v>80</v>
      </c>
      <c r="B33" s="30"/>
      <c r="C33" s="9" t="s">
        <v>49</v>
      </c>
      <c r="D33" s="12">
        <v>0</v>
      </c>
      <c r="E33" s="12">
        <v>0</v>
      </c>
      <c r="F33" s="8" t="s">
        <v>81</v>
      </c>
    </row>
    <row r="34" spans="1:6" ht="105.75" customHeight="1" x14ac:dyDescent="0.25">
      <c r="A34" s="7" t="s">
        <v>82</v>
      </c>
      <c r="B34" s="30" t="s">
        <v>16</v>
      </c>
      <c r="C34" s="35">
        <v>1</v>
      </c>
      <c r="D34" s="28">
        <v>1</v>
      </c>
      <c r="E34" s="28">
        <v>1</v>
      </c>
      <c r="F34" s="31" t="s">
        <v>83</v>
      </c>
    </row>
    <row r="35" spans="1:6" x14ac:dyDescent="0.25">
      <c r="A35" s="8" t="s">
        <v>65</v>
      </c>
      <c r="B35" s="30"/>
      <c r="C35" s="32"/>
      <c r="D35" s="28"/>
      <c r="E35" s="28"/>
      <c r="F35" s="31"/>
    </row>
    <row r="36" spans="1:6" x14ac:dyDescent="0.25">
      <c r="A36" s="8" t="s">
        <v>66</v>
      </c>
      <c r="B36" s="30"/>
      <c r="C36" s="32"/>
      <c r="D36" s="28"/>
      <c r="E36" s="28"/>
      <c r="F36" s="31"/>
    </row>
    <row r="37" spans="1:6" x14ac:dyDescent="0.25">
      <c r="A37" s="8" t="s">
        <v>68</v>
      </c>
      <c r="B37" s="30"/>
      <c r="C37" s="32"/>
      <c r="D37" s="28"/>
      <c r="E37" s="28"/>
      <c r="F37" s="31"/>
    </row>
    <row r="38" spans="1:6" x14ac:dyDescent="0.25">
      <c r="A38" s="8" t="s">
        <v>69</v>
      </c>
      <c r="B38" s="30"/>
      <c r="C38" s="32"/>
      <c r="D38" s="28"/>
      <c r="E38" s="28"/>
      <c r="F38" s="31"/>
    </row>
    <row r="39" spans="1:6" ht="45" x14ac:dyDescent="0.25">
      <c r="A39" s="7" t="s">
        <v>84</v>
      </c>
      <c r="B39" s="8" t="s">
        <v>7</v>
      </c>
      <c r="C39" s="9" t="s">
        <v>85</v>
      </c>
      <c r="D39" s="12">
        <v>0</v>
      </c>
      <c r="E39" s="12">
        <v>0</v>
      </c>
      <c r="F39" s="8" t="s">
        <v>86</v>
      </c>
    </row>
    <row r="40" spans="1:6" ht="30" x14ac:dyDescent="0.25">
      <c r="A40" s="7" t="s">
        <v>70</v>
      </c>
      <c r="B40" s="30" t="s">
        <v>7</v>
      </c>
      <c r="C40" s="32" t="s">
        <v>73</v>
      </c>
      <c r="D40" s="27">
        <v>7.36</v>
      </c>
      <c r="E40" s="27">
        <v>9.17</v>
      </c>
      <c r="F40" s="31" t="s">
        <v>87</v>
      </c>
    </row>
    <row r="41" spans="1:6" ht="36" customHeight="1" x14ac:dyDescent="0.25">
      <c r="A41" s="8" t="s">
        <v>88</v>
      </c>
      <c r="B41" s="30"/>
      <c r="C41" s="32"/>
      <c r="D41" s="27"/>
      <c r="E41" s="27"/>
      <c r="F41" s="31"/>
    </row>
    <row r="42" spans="1:6" ht="45" x14ac:dyDescent="0.25">
      <c r="A42" s="7" t="s">
        <v>89</v>
      </c>
      <c r="B42" s="8" t="s">
        <v>90</v>
      </c>
      <c r="C42" s="8" t="s">
        <v>91</v>
      </c>
      <c r="D42" s="10">
        <v>12</v>
      </c>
      <c r="E42" s="8">
        <v>5</v>
      </c>
      <c r="F42" s="17" t="s">
        <v>92</v>
      </c>
    </row>
    <row r="43" spans="1:6" ht="30" x14ac:dyDescent="0.25">
      <c r="A43" s="7" t="s">
        <v>93</v>
      </c>
      <c r="B43" s="8" t="s">
        <v>90</v>
      </c>
      <c r="C43" s="9" t="s">
        <v>94</v>
      </c>
      <c r="D43" s="14">
        <v>0.93</v>
      </c>
      <c r="E43" s="16">
        <v>0.94</v>
      </c>
      <c r="F43" s="17" t="s">
        <v>95</v>
      </c>
    </row>
    <row r="44" spans="1:6" ht="60" x14ac:dyDescent="0.25">
      <c r="A44" s="7" t="s">
        <v>96</v>
      </c>
      <c r="B44" s="8" t="s">
        <v>90</v>
      </c>
      <c r="C44" s="9" t="s">
        <v>97</v>
      </c>
      <c r="D44" s="18">
        <v>3.4000000000000002E-2</v>
      </c>
      <c r="E44" s="19">
        <v>5.8000000000000003E-2</v>
      </c>
      <c r="F44" s="17" t="s">
        <v>98</v>
      </c>
    </row>
    <row r="45" spans="1:6" ht="45" x14ac:dyDescent="0.25">
      <c r="A45" s="7" t="s">
        <v>99</v>
      </c>
      <c r="B45" s="8" t="s">
        <v>90</v>
      </c>
      <c r="C45" s="9" t="s">
        <v>100</v>
      </c>
      <c r="D45" s="14">
        <v>0.96</v>
      </c>
      <c r="E45" s="16">
        <v>0.98</v>
      </c>
      <c r="F45" s="17" t="s">
        <v>101</v>
      </c>
    </row>
    <row r="46" spans="1:6" ht="45" x14ac:dyDescent="0.25">
      <c r="A46" s="7" t="s">
        <v>102</v>
      </c>
      <c r="B46" s="8" t="s">
        <v>90</v>
      </c>
      <c r="C46" s="9" t="s">
        <v>103</v>
      </c>
      <c r="D46" s="14">
        <v>0.93</v>
      </c>
      <c r="E46" s="16">
        <v>0.96</v>
      </c>
      <c r="F46" s="17" t="s">
        <v>104</v>
      </c>
    </row>
    <row r="47" spans="1:6" ht="120" x14ac:dyDescent="0.25">
      <c r="A47" s="7" t="s">
        <v>105</v>
      </c>
      <c r="B47" s="8" t="s">
        <v>90</v>
      </c>
      <c r="C47" s="9"/>
      <c r="D47" s="25" t="s">
        <v>106</v>
      </c>
      <c r="E47" s="16"/>
      <c r="F47" s="17"/>
    </row>
    <row r="48" spans="1:6" ht="60" x14ac:dyDescent="0.25">
      <c r="A48" s="7" t="s">
        <v>107</v>
      </c>
      <c r="B48" s="8" t="s">
        <v>108</v>
      </c>
      <c r="C48" s="9" t="s">
        <v>109</v>
      </c>
      <c r="D48" s="20">
        <v>0.15939999999999999</v>
      </c>
      <c r="E48" s="21" t="s">
        <v>110</v>
      </c>
      <c r="F48" s="22" t="s">
        <v>111</v>
      </c>
    </row>
    <row r="49" spans="1:6" ht="135" x14ac:dyDescent="0.25">
      <c r="A49" s="7" t="s">
        <v>112</v>
      </c>
      <c r="B49" s="8" t="s">
        <v>108</v>
      </c>
      <c r="C49" s="23" t="s">
        <v>113</v>
      </c>
      <c r="D49" s="10" t="s">
        <v>114</v>
      </c>
      <c r="E49" s="24" t="s">
        <v>115</v>
      </c>
      <c r="F49" s="22" t="s">
        <v>116</v>
      </c>
    </row>
    <row r="50" spans="1:6" ht="90" x14ac:dyDescent="0.25">
      <c r="A50" s="7" t="s">
        <v>117</v>
      </c>
      <c r="B50" s="8" t="s">
        <v>108</v>
      </c>
      <c r="C50" s="23" t="s">
        <v>118</v>
      </c>
      <c r="D50" s="12" t="s">
        <v>119</v>
      </c>
      <c r="E50" s="24" t="s">
        <v>120</v>
      </c>
      <c r="F50" s="22" t="s">
        <v>121</v>
      </c>
    </row>
  </sheetData>
  <autoFilter ref="A2:F50" xr:uid="{29ACA23D-D151-48A5-9091-599453B84906}"/>
  <mergeCells count="25">
    <mergeCell ref="A8:A9"/>
    <mergeCell ref="B10:B11"/>
    <mergeCell ref="A10:A11"/>
    <mergeCell ref="C22:C26"/>
    <mergeCell ref="C34:C38"/>
    <mergeCell ref="B34:B38"/>
    <mergeCell ref="B12:B18"/>
    <mergeCell ref="B22:B26"/>
    <mergeCell ref="B27:B31"/>
    <mergeCell ref="B32:B33"/>
    <mergeCell ref="F5:F6"/>
    <mergeCell ref="D40:D41"/>
    <mergeCell ref="D34:D38"/>
    <mergeCell ref="D22:D26"/>
    <mergeCell ref="B40:B41"/>
    <mergeCell ref="B8:B9"/>
    <mergeCell ref="C40:C41"/>
    <mergeCell ref="B5:B6"/>
    <mergeCell ref="F8:F11"/>
    <mergeCell ref="F22:F26"/>
    <mergeCell ref="E22:E26"/>
    <mergeCell ref="E34:E38"/>
    <mergeCell ref="F34:F38"/>
    <mergeCell ref="F40:F41"/>
    <mergeCell ref="E40:E41"/>
  </mergeCells>
  <pageMargins left="0.7" right="0.7" top="0.75" bottom="0.75" header="0.3" footer="0.3"/>
  <pageSetup paperSize="9" orientation="portrait" verticalDpi="0"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E51DAACCCE2CF4EB98C1FA1234C9435" ma:contentTypeVersion="14" ma:contentTypeDescription="Create a new document." ma:contentTypeScope="" ma:versionID="17cfe3e9e2a3b9f6a40cd59f6ff5e6e5">
  <xsd:schema xmlns:xsd="http://www.w3.org/2001/XMLSchema" xmlns:xs="http://www.w3.org/2001/XMLSchema" xmlns:p="http://schemas.microsoft.com/office/2006/metadata/properties" xmlns:ns2="01f4603a-42fe-4985-8cca-739ca1084ef3" xmlns:ns3="a0198d35-6e79-412e-af07-385c610b0dbf" targetNamespace="http://schemas.microsoft.com/office/2006/metadata/properties" ma:root="true" ma:fieldsID="4cf18fccbebb29ab7937b2bcdeb07a37" ns2:_="" ns3:_="">
    <xsd:import namespace="01f4603a-42fe-4985-8cca-739ca1084ef3"/>
    <xsd:import namespace="a0198d35-6e79-412e-af07-385c610b0db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Com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f4603a-42fe-4985-8cca-739ca1084e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9239441-07b5-4d94-bfb0-12e00d9df285"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 ma:index="21" nillable="true" ma:displayName="Comment" ma:format="Dropdown" ma:internalName="Com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0198d35-6e79-412e-af07-385c610b0db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0eb9bec-99cc-4ad4-88dd-529ce187b41f}" ma:internalName="TaxCatchAll" ma:showField="CatchAllData" ma:web="a0198d35-6e79-412e-af07-385c610b0db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a0198d35-6e79-412e-af07-385c610b0dbf" xsi:nil="true"/>
    <lcf76f155ced4ddcb4097134ff3c332f xmlns="01f4603a-42fe-4985-8cca-739ca1084ef3">
      <Terms xmlns="http://schemas.microsoft.com/office/infopath/2007/PartnerControls"/>
    </lcf76f155ced4ddcb4097134ff3c332f>
    <Comment xmlns="01f4603a-42fe-4985-8cca-739ca1084ef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53A837-85FF-4AB7-95F8-0DDD0EBEC5AA}"/>
</file>

<file path=customXml/itemProps2.xml><?xml version="1.0" encoding="utf-8"?>
<ds:datastoreItem xmlns:ds="http://schemas.openxmlformats.org/officeDocument/2006/customXml" ds:itemID="{83BE4EF5-EF49-4E38-BDB1-23D3BF932FF2}">
  <ds:schemaRefs>
    <ds:schemaRef ds:uri="http://purl.org/dc/dcmitype/"/>
    <ds:schemaRef ds:uri="01f4603a-42fe-4985-8cca-739ca1084ef3"/>
    <ds:schemaRef ds:uri="http://purl.org/dc/terms/"/>
    <ds:schemaRef ds:uri="http://schemas.microsoft.com/office/2006/metadata/properties"/>
    <ds:schemaRef ds:uri="http://www.w3.org/XML/1998/namespace"/>
    <ds:schemaRef ds:uri="a0198d35-6e79-412e-af07-385c610b0d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6290881F-8DF1-4CED-9491-5C92CCEFC9E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QLDC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Mason</dc:creator>
  <cp:keywords/>
  <dc:description/>
  <cp:lastModifiedBy>Nichola Greaves - External</cp:lastModifiedBy>
  <cp:revision/>
  <dcterms:created xsi:type="dcterms:W3CDTF">2022-08-04T03:51:02Z</dcterms:created>
  <dcterms:modified xsi:type="dcterms:W3CDTF">2024-05-06T21:28:46Z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0x010100AE51DAACCCE2CF4EB98C1FA1234C9435</vt:lpwstr>
  </property>
  <property fmtid="{D5CDD505-2E9C-101B-9397-08002B2CF9AE}" pid="3" name="MediaServiceImageTags">
    <vt:lpwstr/>
  </property>
</Properties>
</file>