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CD98F03-8F5E-41B5-8411-A79781C89C7D}" xr6:coauthVersionLast="47" xr6:coauthVersionMax="47" xr10:uidLastSave="{00000000-0000-0000-0000-000000000000}"/>
  <bookViews>
    <workbookView xWindow="-120" yWindow="-120" windowWidth="20730" windowHeight="11160" xr2:uid="{00000000-000D-0000-FFFF-FFFF00000000}"/>
  </bookViews>
  <sheets>
    <sheet name="Sheet3" sheetId="4" r:id="rId1"/>
    <sheet name="Sheet7" sheetId="8" r:id="rId2"/>
    <sheet name="export_2023-09-12 13_35_55" sheetId="1" r:id="rId3"/>
    <sheet name="Sheet1" sheetId="2" r:id="rId4"/>
  </sheets>
  <definedNames>
    <definedName name="Slicer_Months__Dat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E13" i="8"/>
  <c r="H13" i="8" s="1"/>
  <c r="F13" i="8"/>
  <c r="I13" i="8" s="1"/>
  <c r="E14" i="8"/>
  <c r="H14" i="8" s="1"/>
  <c r="F14" i="8"/>
  <c r="I14" i="8" s="1"/>
  <c r="E15" i="8"/>
  <c r="H15" i="8" s="1"/>
  <c r="F15" i="8"/>
  <c r="I15" i="8" s="1"/>
  <c r="E16" i="8"/>
  <c r="F16" i="8"/>
  <c r="E17" i="8"/>
  <c r="F17" i="8"/>
  <c r="E18" i="8"/>
  <c r="F18" i="8"/>
  <c r="E19" i="8"/>
  <c r="F19" i="8"/>
  <c r="E20" i="8"/>
  <c r="F20" i="8"/>
  <c r="G3" i="8"/>
  <c r="H3" i="8"/>
  <c r="G4" i="8"/>
  <c r="H4" i="8"/>
  <c r="G5" i="8"/>
  <c r="H5" i="8"/>
  <c r="G6" i="8"/>
  <c r="H6" i="8"/>
  <c r="G7" i="8"/>
  <c r="H7" i="8"/>
  <c r="G8" i="8"/>
  <c r="H8" i="8"/>
  <c r="G9" i="8"/>
  <c r="H9" i="8"/>
  <c r="G10" i="8"/>
  <c r="H10" i="8"/>
  <c r="J3" i="1"/>
  <c r="J4" i="1"/>
  <c r="J5" i="1"/>
  <c r="J6" i="1"/>
  <c r="J7" i="1"/>
  <c r="J8" i="1"/>
  <c r="J9" i="1"/>
  <c r="J10" i="1"/>
  <c r="J11" i="1"/>
  <c r="J12" i="1"/>
  <c r="J13" i="1"/>
  <c r="J14" i="1"/>
  <c r="J15" i="1"/>
  <c r="J16" i="1"/>
  <c r="J17" i="1"/>
  <c r="J18" i="1"/>
  <c r="J19" i="1"/>
  <c r="J20" i="1"/>
  <c r="J2" i="1"/>
</calcChain>
</file>

<file path=xl/sharedStrings.xml><?xml version="1.0" encoding="utf-8"?>
<sst xmlns="http://schemas.openxmlformats.org/spreadsheetml/2006/main" count="140" uniqueCount="33">
  <si>
    <t>Id</t>
  </si>
  <si>
    <t>Type</t>
  </si>
  <si>
    <t>Status</t>
  </si>
  <si>
    <t>Payment System</t>
  </si>
  <si>
    <t>Account</t>
  </si>
  <si>
    <t>Amount</t>
  </si>
  <si>
    <t>Currency</t>
  </si>
  <si>
    <t>withdrawal</t>
  </si>
  <si>
    <t>approved</t>
  </si>
  <si>
    <t>Local Bank Wire</t>
  </si>
  <si>
    <t>4-432157</t>
  </si>
  <si>
    <t>USD</t>
  </si>
  <si>
    <t>No of Withdrawals</t>
  </si>
  <si>
    <t>No of Deposits</t>
  </si>
  <si>
    <t>Total Amount Deposited</t>
  </si>
  <si>
    <t>Total Amount Withdrawn</t>
  </si>
  <si>
    <t>deposit</t>
  </si>
  <si>
    <t>credit</t>
  </si>
  <si>
    <t>Withdrawal</t>
  </si>
  <si>
    <t>Deposit</t>
  </si>
  <si>
    <t>Date</t>
  </si>
  <si>
    <t>Row Labels</t>
  </si>
  <si>
    <t>Sum of Amount</t>
  </si>
  <si>
    <t>Mar</t>
  </si>
  <si>
    <t>Apr</t>
  </si>
  <si>
    <t>Jun</t>
  </si>
  <si>
    <t>May</t>
  </si>
  <si>
    <t>Jul</t>
  </si>
  <si>
    <t>Aug</t>
  </si>
  <si>
    <t>Sep</t>
  </si>
  <si>
    <t>Sum of Withdrawal</t>
  </si>
  <si>
    <t>Month</t>
  </si>
  <si>
    <t>Sum of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</si>
</sst>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2" fontId="0" fillId="0" borderId="0" xfId="0" applyNumberFormat="1"/>
    <xf numFmtId="0" fontId="0" fillId="0" borderId="10" xfId="0" applyBorder="1"/>
    <xf numFmtId="0" fontId="0" fillId="0" borderId="13" xfId="0" applyBorder="1"/>
    <xf numFmtId="0" fontId="18" fillId="33" borderId="0" xfId="0" applyFont="1" applyFill="1"/>
    <xf numFmtId="0" fontId="18" fillId="33" borderId="12" xfId="0" applyFont="1" applyFill="1" applyBorder="1"/>
    <xf numFmtId="0" fontId="18" fillId="33" borderId="11" xfId="0" applyFont="1" applyFill="1" applyBorder="1"/>
    <xf numFmtId="0" fontId="18" fillId="33" borderId="14" xfId="0" applyFont="1" applyFill="1" applyBorder="1"/>
    <xf numFmtId="0" fontId="18" fillId="33" borderId="13" xfId="0" applyFont="1" applyFill="1" applyBorder="1"/>
    <xf numFmtId="0" fontId="0" fillId="0" borderId="0" xfId="0" pivotButton="1"/>
    <xf numFmtId="0" fontId="0" fillId="0" borderId="0" xfId="0" applyAlignment="1">
      <alignment horizontal="left"/>
    </xf>
    <xf numFmtId="0" fontId="16" fillId="34" borderId="15" xfId="0" applyFont="1" applyFill="1" applyBorder="1"/>
    <xf numFmtId="0" fontId="16" fillId="0" borderId="15" xfId="0" applyFont="1" applyBorder="1" applyAlignment="1">
      <alignment horizontal="left"/>
    </xf>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style="medium">
          <color indexed="64"/>
        </right>
        <top/>
        <bottom/>
        <vertical/>
        <horizontal/>
      </border>
    </dxf>
    <dxf>
      <numFmt numFmtId="27" formatCode="m/d/yyyy\ h:mm"/>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Withdrawal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Sheet7!$H$3</c:f>
              <c:strCache>
                <c:ptCount val="1"/>
                <c:pt idx="0">
                  <c:v>Sum of Withdrawal</c:v>
                </c:pt>
              </c:strCache>
            </c:strRef>
          </c:tx>
          <c:spPr>
            <a:ln w="28575" cap="rnd">
              <a:solidFill>
                <a:schemeClr val="accent1"/>
              </a:solidFill>
              <a:round/>
            </a:ln>
            <a:effectLst/>
          </c:spPr>
          <c:marker>
            <c:symbol val="square"/>
            <c:size val="10"/>
            <c:spPr>
              <a:solidFill>
                <a:srgbClr val="FFFF00"/>
              </a:solidFill>
              <a:ln w="9525">
                <a:solidFill>
                  <a:srgbClr val="C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Sheet7!$G$4:$G$10</c:f>
              <c:strCache>
                <c:ptCount val="7"/>
                <c:pt idx="0">
                  <c:v>Mar</c:v>
                </c:pt>
                <c:pt idx="1">
                  <c:v>Apr</c:v>
                </c:pt>
                <c:pt idx="2">
                  <c:v>May</c:v>
                </c:pt>
                <c:pt idx="3">
                  <c:v>Jun</c:v>
                </c:pt>
                <c:pt idx="4">
                  <c:v>Jul</c:v>
                </c:pt>
                <c:pt idx="5">
                  <c:v>Aug</c:v>
                </c:pt>
                <c:pt idx="6">
                  <c:v>Sep</c:v>
                </c:pt>
              </c:strCache>
            </c:strRef>
          </c:cat>
          <c:val>
            <c:numRef>
              <c:f>Sheet7!$H$4:$H$10</c:f>
              <c:numCache>
                <c:formatCode>General</c:formatCode>
                <c:ptCount val="7"/>
                <c:pt idx="0">
                  <c:v>0</c:v>
                </c:pt>
                <c:pt idx="1">
                  <c:v>53</c:v>
                </c:pt>
                <c:pt idx="2">
                  <c:v>16</c:v>
                </c:pt>
                <c:pt idx="3">
                  <c:v>58</c:v>
                </c:pt>
                <c:pt idx="4">
                  <c:v>33</c:v>
                </c:pt>
                <c:pt idx="5">
                  <c:v>33</c:v>
                </c:pt>
                <c:pt idx="6">
                  <c:v>48</c:v>
                </c:pt>
              </c:numCache>
            </c:numRef>
          </c:val>
          <c:smooth val="0"/>
          <c:extLst>
            <c:ext xmlns:c16="http://schemas.microsoft.com/office/drawing/2014/chart" uri="{C3380CC4-5D6E-409C-BE32-E72D297353CC}">
              <c16:uniqueId val="{00000000-0059-4E79-97D2-B6048E9B3B9D}"/>
            </c:ext>
          </c:extLst>
        </c:ser>
        <c:dLbls>
          <c:dLblPos val="t"/>
          <c:showLegendKey val="0"/>
          <c:showVal val="1"/>
          <c:showCatName val="0"/>
          <c:showSerName val="0"/>
          <c:showPercent val="0"/>
          <c:showBubbleSize val="0"/>
        </c:dLbls>
        <c:marker val="1"/>
        <c:smooth val="0"/>
        <c:axId val="445366528"/>
        <c:axId val="451558144"/>
      </c:lineChart>
      <c:catAx>
        <c:axId val="44536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alpha val="96000"/>
                  </a:schemeClr>
                </a:solidFill>
                <a:latin typeface="+mn-lt"/>
                <a:ea typeface="+mn-ea"/>
                <a:cs typeface="+mn-cs"/>
              </a:defRPr>
            </a:pPr>
            <a:endParaRPr lang="en-US"/>
          </a:p>
        </c:txPr>
        <c:crossAx val="451558144"/>
        <c:crosses val="autoZero"/>
        <c:auto val="1"/>
        <c:lblAlgn val="ctr"/>
        <c:lblOffset val="100"/>
        <c:noMultiLvlLbl val="0"/>
      </c:catAx>
      <c:valAx>
        <c:axId val="451558144"/>
        <c:scaling>
          <c:orientation val="minMax"/>
        </c:scaling>
        <c:delete val="1"/>
        <c:axPos val="l"/>
        <c:numFmt formatCode="General" sourceLinked="1"/>
        <c:majorTickMark val="none"/>
        <c:minorTickMark val="none"/>
        <c:tickLblPos val="nextTo"/>
        <c:crossAx val="44536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Monthly Deposit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Sheet7!$I$13</c:f>
              <c:strCache>
                <c:ptCount val="1"/>
                <c:pt idx="0">
                  <c:v>Sum of Deposit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AC-4734-9590-140C3D94A34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AC-4734-9590-140C3D94A3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Sheet7!$H$14:$H$15</c:f>
              <c:strCache>
                <c:ptCount val="2"/>
                <c:pt idx="0">
                  <c:v>Mar</c:v>
                </c:pt>
                <c:pt idx="1">
                  <c:v>Jun</c:v>
                </c:pt>
              </c:strCache>
            </c:strRef>
          </c:cat>
          <c:val>
            <c:numRef>
              <c:f>Sheet7!$I$14:$I$15</c:f>
              <c:numCache>
                <c:formatCode>General</c:formatCode>
                <c:ptCount val="2"/>
                <c:pt idx="0">
                  <c:v>104.28</c:v>
                </c:pt>
                <c:pt idx="1">
                  <c:v>51.42</c:v>
                </c:pt>
              </c:numCache>
            </c:numRef>
          </c:val>
          <c:extLst>
            <c:ext xmlns:c16="http://schemas.microsoft.com/office/drawing/2014/chart" uri="{C3380CC4-5D6E-409C-BE32-E72D297353CC}">
              <c16:uniqueId val="{00000004-C9AC-4734-9590-140C3D94A34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16</xdr:col>
      <xdr:colOff>323850</xdr:colOff>
      <xdr:row>3</xdr:row>
      <xdr:rowOff>57151</xdr:rowOff>
    </xdr:to>
    <xdr:sp macro="" textlink="">
      <xdr:nvSpPr>
        <xdr:cNvPr id="2" name="TextBox 1">
          <a:extLst>
            <a:ext uri="{FF2B5EF4-FFF2-40B4-BE49-F238E27FC236}">
              <a16:creationId xmlns:a16="http://schemas.microsoft.com/office/drawing/2014/main" id="{7397182C-E179-DD96-A078-97E3F2FA70FC}"/>
            </a:ext>
          </a:extLst>
        </xdr:cNvPr>
        <xdr:cNvSpPr txBox="1"/>
      </xdr:nvSpPr>
      <xdr:spPr>
        <a:xfrm>
          <a:off x="0" y="1"/>
          <a:ext cx="10077450" cy="628650"/>
        </a:xfrm>
        <a:prstGeom prst="rect">
          <a:avLst/>
        </a:prstGeom>
        <a:solidFill>
          <a:srgbClr val="0070C0"/>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TRADING RESULT DASHBOARD</a:t>
          </a:r>
        </a:p>
      </xdr:txBody>
    </xdr:sp>
    <xdr:clientData/>
  </xdr:twoCellAnchor>
  <xdr:twoCellAnchor>
    <xdr:from>
      <xdr:col>7</xdr:col>
      <xdr:colOff>19051</xdr:colOff>
      <xdr:row>3</xdr:row>
      <xdr:rowOff>142875</xdr:rowOff>
    </xdr:from>
    <xdr:to>
      <xdr:col>13</xdr:col>
      <xdr:colOff>95251</xdr:colOff>
      <xdr:row>21</xdr:row>
      <xdr:rowOff>47625</xdr:rowOff>
    </xdr:to>
    <xdr:graphicFrame macro="">
      <xdr:nvGraphicFramePr>
        <xdr:cNvPr id="3" name="Chart 2">
          <a:extLst>
            <a:ext uri="{FF2B5EF4-FFF2-40B4-BE49-F238E27FC236}">
              <a16:creationId xmlns:a16="http://schemas.microsoft.com/office/drawing/2014/main" id="{F04C67E5-DEBB-42A9-8F58-48C04AC3E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4</xdr:row>
      <xdr:rowOff>19050</xdr:rowOff>
    </xdr:from>
    <xdr:to>
      <xdr:col>3</xdr:col>
      <xdr:colOff>333375</xdr:colOff>
      <xdr:row>8</xdr:row>
      <xdr:rowOff>104775</xdr:rowOff>
    </xdr:to>
    <xdr:grpSp>
      <xdr:nvGrpSpPr>
        <xdr:cNvPr id="11" name="Group 10">
          <a:extLst>
            <a:ext uri="{FF2B5EF4-FFF2-40B4-BE49-F238E27FC236}">
              <a16:creationId xmlns:a16="http://schemas.microsoft.com/office/drawing/2014/main" id="{D590120D-E7A3-9FB6-39DE-2F3D7BF48356}"/>
            </a:ext>
          </a:extLst>
        </xdr:cNvPr>
        <xdr:cNvGrpSpPr/>
      </xdr:nvGrpSpPr>
      <xdr:grpSpPr>
        <a:xfrm>
          <a:off x="152400" y="781050"/>
          <a:ext cx="2009775" cy="847725"/>
          <a:chOff x="771525" y="781050"/>
          <a:chExt cx="2009775" cy="847725"/>
        </a:xfrm>
      </xdr:grpSpPr>
      <xdr:sp macro="" textlink="Sheet7!A14">
        <xdr:nvSpPr>
          <xdr:cNvPr id="6" name="Rectangle: Diagonal Corners Rounded 5">
            <a:extLst>
              <a:ext uri="{FF2B5EF4-FFF2-40B4-BE49-F238E27FC236}">
                <a16:creationId xmlns:a16="http://schemas.microsoft.com/office/drawing/2014/main" id="{A83C45B5-0E12-D708-24CD-0287AFFA6D77}"/>
              </a:ext>
            </a:extLst>
          </xdr:cNvPr>
          <xdr:cNvSpPr/>
        </xdr:nvSpPr>
        <xdr:spPr>
          <a:xfrm>
            <a:off x="771525" y="781050"/>
            <a:ext cx="2009775" cy="847725"/>
          </a:xfrm>
          <a:prstGeom prst="round2DiagRect">
            <a:avLst/>
          </a:prstGeom>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6C2816C-5B48-441F-B9A5-58EB7FDFA47D}" type="TxLink">
              <a:rPr lang="en-US" sz="1800" b="1" i="0" u="none" strike="noStrike">
                <a:solidFill>
                  <a:schemeClr val="bg1"/>
                </a:solidFill>
                <a:latin typeface="Calibri"/>
                <a:cs typeface="Calibri"/>
              </a:rPr>
              <a:pPr algn="ctr"/>
              <a:t>155.7</a:t>
            </a:fld>
            <a:endParaRPr lang="en-US" sz="1800" b="1">
              <a:solidFill>
                <a:schemeClr val="bg1"/>
              </a:solidFill>
            </a:endParaRPr>
          </a:p>
        </xdr:txBody>
      </xdr:sp>
      <xdr:sp macro="" textlink="">
        <xdr:nvSpPr>
          <xdr:cNvPr id="7" name="TextBox 6">
            <a:extLst>
              <a:ext uri="{FF2B5EF4-FFF2-40B4-BE49-F238E27FC236}">
                <a16:creationId xmlns:a16="http://schemas.microsoft.com/office/drawing/2014/main" id="{E1F23278-C54B-E7E3-7239-E69BBACCDFD0}"/>
              </a:ext>
            </a:extLst>
          </xdr:cNvPr>
          <xdr:cNvSpPr txBox="1"/>
        </xdr:nvSpPr>
        <xdr:spPr>
          <a:xfrm>
            <a:off x="971550" y="819150"/>
            <a:ext cx="16002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n>
                  <a:noFill/>
                </a:ln>
                <a:solidFill>
                  <a:schemeClr val="bg1"/>
                </a:solidFill>
              </a:rPr>
              <a:t>TOTAL</a:t>
            </a:r>
            <a:r>
              <a:rPr lang="en-US" sz="1600" b="1" baseline="0">
                <a:ln>
                  <a:noFill/>
                </a:ln>
                <a:solidFill>
                  <a:schemeClr val="bg1"/>
                </a:solidFill>
              </a:rPr>
              <a:t> DEPOSIT</a:t>
            </a:r>
            <a:endParaRPr lang="en-US" sz="1600" b="1">
              <a:ln>
                <a:noFill/>
              </a:ln>
              <a:solidFill>
                <a:schemeClr val="bg1"/>
              </a:solidFill>
            </a:endParaRPr>
          </a:p>
        </xdr:txBody>
      </xdr:sp>
    </xdr:grpSp>
    <xdr:clientData/>
  </xdr:twoCellAnchor>
  <xdr:twoCellAnchor>
    <xdr:from>
      <xdr:col>3</xdr:col>
      <xdr:colOff>419100</xdr:colOff>
      <xdr:row>4</xdr:row>
      <xdr:rowOff>9525</xdr:rowOff>
    </xdr:from>
    <xdr:to>
      <xdr:col>6</xdr:col>
      <xdr:colOff>600075</xdr:colOff>
      <xdr:row>8</xdr:row>
      <xdr:rowOff>95250</xdr:rowOff>
    </xdr:to>
    <xdr:grpSp>
      <xdr:nvGrpSpPr>
        <xdr:cNvPr id="10" name="Group 9">
          <a:extLst>
            <a:ext uri="{FF2B5EF4-FFF2-40B4-BE49-F238E27FC236}">
              <a16:creationId xmlns:a16="http://schemas.microsoft.com/office/drawing/2014/main" id="{2730107A-B76A-DEF6-A9F5-640D42B2A218}"/>
            </a:ext>
          </a:extLst>
        </xdr:cNvPr>
        <xdr:cNvGrpSpPr/>
      </xdr:nvGrpSpPr>
      <xdr:grpSpPr>
        <a:xfrm>
          <a:off x="2247900" y="771525"/>
          <a:ext cx="2009775" cy="847725"/>
          <a:chOff x="6372225" y="752475"/>
          <a:chExt cx="2009775" cy="847725"/>
        </a:xfrm>
      </xdr:grpSpPr>
      <xdr:sp macro="" textlink="Sheet7!A17">
        <xdr:nvSpPr>
          <xdr:cNvPr id="9" name="Rectangle: Diagonal Corners Rounded 8">
            <a:extLst>
              <a:ext uri="{FF2B5EF4-FFF2-40B4-BE49-F238E27FC236}">
                <a16:creationId xmlns:a16="http://schemas.microsoft.com/office/drawing/2014/main" id="{5D7B770E-C665-6410-C4EB-E52C76E709E7}"/>
              </a:ext>
            </a:extLst>
          </xdr:cNvPr>
          <xdr:cNvSpPr/>
        </xdr:nvSpPr>
        <xdr:spPr>
          <a:xfrm>
            <a:off x="6372225" y="752475"/>
            <a:ext cx="2009775" cy="847725"/>
          </a:xfrm>
          <a:prstGeom prst="round2DiagRect">
            <a:avLst/>
          </a:prstGeom>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A316ADA-1C22-48B1-8E20-3C3536DED765}" type="TxLink">
              <a:rPr lang="en-US" sz="1800" b="1" i="0" u="none" strike="noStrike">
                <a:solidFill>
                  <a:schemeClr val="bg1"/>
                </a:solidFill>
                <a:latin typeface="Calibri"/>
                <a:ea typeface="+mn-ea"/>
                <a:cs typeface="Calibri"/>
              </a:rPr>
              <a:pPr marL="0" indent="0" algn="ctr"/>
              <a:t>241</a:t>
            </a:fld>
            <a:endParaRPr lang="en-US" sz="1800" b="1" i="0" u="none" strike="noStrike">
              <a:solidFill>
                <a:schemeClr val="bg1"/>
              </a:solidFill>
              <a:latin typeface="Calibri"/>
              <a:ea typeface="+mn-ea"/>
              <a:cs typeface="Calibri"/>
            </a:endParaRPr>
          </a:p>
        </xdr:txBody>
      </xdr:sp>
      <xdr:sp macro="" textlink="">
        <xdr:nvSpPr>
          <xdr:cNvPr id="8" name="TextBox 7">
            <a:extLst>
              <a:ext uri="{FF2B5EF4-FFF2-40B4-BE49-F238E27FC236}">
                <a16:creationId xmlns:a16="http://schemas.microsoft.com/office/drawing/2014/main" id="{1DEAB318-BEFD-9E7D-8A16-4BF6521154F7}"/>
              </a:ext>
            </a:extLst>
          </xdr:cNvPr>
          <xdr:cNvSpPr txBox="1"/>
        </xdr:nvSpPr>
        <xdr:spPr>
          <a:xfrm>
            <a:off x="6581776" y="828675"/>
            <a:ext cx="16192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noFill/>
                </a:ln>
                <a:solidFill>
                  <a:schemeClr val="bg1"/>
                </a:solidFill>
              </a:rPr>
              <a:t>TOTAL</a:t>
            </a:r>
            <a:r>
              <a:rPr lang="en-US" sz="1200" b="1" baseline="0">
                <a:ln>
                  <a:noFill/>
                </a:ln>
                <a:solidFill>
                  <a:schemeClr val="bg1"/>
                </a:solidFill>
              </a:rPr>
              <a:t> WITHDRAWAL</a:t>
            </a:r>
            <a:endParaRPr lang="en-US" sz="1200" b="1">
              <a:ln>
                <a:noFill/>
              </a:ln>
              <a:solidFill>
                <a:schemeClr val="bg1"/>
              </a:solidFill>
            </a:endParaRPr>
          </a:p>
        </xdr:txBody>
      </xdr:sp>
    </xdr:grpSp>
    <xdr:clientData/>
  </xdr:twoCellAnchor>
  <xdr:twoCellAnchor>
    <xdr:from>
      <xdr:col>0</xdr:col>
      <xdr:colOff>247650</xdr:colOff>
      <xdr:row>8</xdr:row>
      <xdr:rowOff>161925</xdr:rowOff>
    </xdr:from>
    <xdr:to>
      <xdr:col>6</xdr:col>
      <xdr:colOff>381000</xdr:colOff>
      <xdr:row>21</xdr:row>
      <xdr:rowOff>33337</xdr:rowOff>
    </xdr:to>
    <xdr:graphicFrame macro="">
      <xdr:nvGraphicFramePr>
        <xdr:cNvPr id="12" name="Chart 11">
          <a:extLst>
            <a:ext uri="{FF2B5EF4-FFF2-40B4-BE49-F238E27FC236}">
              <a16:creationId xmlns:a16="http://schemas.microsoft.com/office/drawing/2014/main" id="{D1C59F98-3C6D-41B2-99A1-1C1AD3508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304800</xdr:colOff>
      <xdr:row>3</xdr:row>
      <xdr:rowOff>123825</xdr:rowOff>
    </xdr:from>
    <xdr:to>
      <xdr:col>16</xdr:col>
      <xdr:colOff>304800</xdr:colOff>
      <xdr:row>21</xdr:row>
      <xdr:rowOff>85725</xdr:rowOff>
    </xdr:to>
    <mc:AlternateContent xmlns:mc="http://schemas.openxmlformats.org/markup-compatibility/2006" xmlns:a14="http://schemas.microsoft.com/office/drawing/2010/main">
      <mc:Choice Requires="a14">
        <xdr:graphicFrame macro="">
          <xdr:nvGraphicFramePr>
            <xdr:cNvPr id="14" name="Months (Date)">
              <a:extLst>
                <a:ext uri="{FF2B5EF4-FFF2-40B4-BE49-F238E27FC236}">
                  <a16:creationId xmlns:a16="http://schemas.microsoft.com/office/drawing/2014/main" id="{B48D032F-E660-40F6-99A6-7C3F9F0D431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229600" y="695325"/>
              <a:ext cx="1828800" cy="339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0.575921759257" createdVersion="8" refreshedVersion="8" minRefreshableVersion="3" recordCount="19" xr:uid="{00000000-000A-0000-FFFF-FFFF29000000}">
  <cacheSource type="worksheet">
    <worksheetSource name="Table1"/>
  </cacheSource>
  <cacheFields count="12">
    <cacheField name="Id" numFmtId="0">
      <sharedItems containsSemiMixedTypes="0" containsString="0" containsNumber="1" containsInteger="1" minValue="523839" maxValue="634804"/>
    </cacheField>
    <cacheField name="Type" numFmtId="0">
      <sharedItems count="3">
        <s v="withdrawal"/>
        <s v="deposit"/>
        <s v="credit"/>
      </sharedItems>
    </cacheField>
    <cacheField name="Status" numFmtId="0">
      <sharedItems count="1">
        <s v="approved"/>
      </sharedItems>
    </cacheField>
    <cacheField name="Payment System" numFmtId="0">
      <sharedItems containsBlank="1"/>
    </cacheField>
    <cacheField name="Account" numFmtId="0">
      <sharedItems/>
    </cacheField>
    <cacheField name="Date" numFmtId="22">
      <sharedItems containsSemiMixedTypes="0" containsNonDate="0" containsDate="1" containsString="0" minDate="2023-03-09T13:19:00" maxDate="2023-09-12T11:58:00" count="19">
        <d v="2023-09-12T11:58:00"/>
        <d v="2023-09-05T14:34:00"/>
        <d v="2023-09-01T10:52:00"/>
        <d v="2023-08-23T16:50:00"/>
        <d v="2023-08-16T15:14:00"/>
        <d v="2023-08-11T11:16:00"/>
        <d v="2023-07-25T10:55:00"/>
        <d v="2023-07-20T09:52:00"/>
        <d v="2023-07-17T17:34:00"/>
        <d v="2023-06-27T14:50:00"/>
        <d v="2023-06-09T14:13:00"/>
        <d v="2023-06-02T16:54:00"/>
        <d v="2023-06-01T12:21:00"/>
        <d v="2023-05-05T11:28:00"/>
        <d v="2023-04-28T16:39:00"/>
        <d v="2023-04-19T14:52:00"/>
        <d v="2023-04-19T11:09:00"/>
        <d v="2023-03-09T13:21:00"/>
        <d v="2023-03-09T13:19:00"/>
      </sharedItems>
      <fieldGroup par="11"/>
    </cacheField>
    <cacheField name="Amount" numFmtId="0">
      <sharedItems containsSemiMixedTypes="0" containsString="0" containsNumber="1" minValue="11" maxValue="104.28"/>
    </cacheField>
    <cacheField name="Currency" numFmtId="0">
      <sharedItems/>
    </cacheField>
    <cacheField name="Withdrawal" numFmtId="0">
      <sharedItems containsSemiMixedTypes="0" containsString="0" containsNumber="1" containsInteger="1" minValue="0" maxValue="35"/>
    </cacheField>
    <cacheField name="Deposit" numFmtId="0">
      <sharedItems containsSemiMixedTypes="0" containsString="0" containsNumber="1" minValue="0" maxValue="104.28"/>
    </cacheField>
    <cacheField name="Days (Date)" numFmtId="0" databaseField="0">
      <fieldGroup base="5">
        <rangePr groupBy="days" startDate="2023-03-09T13:19:00" endDate="2023-09-12T11:58:00"/>
        <groupItems count="368">
          <s v="&lt;3/9/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2023"/>
        </groupItems>
      </fieldGroup>
    </cacheField>
    <cacheField name="Months (Date)" numFmtId="0" databaseField="0">
      <fieldGroup base="5">
        <rangePr groupBy="months" startDate="2023-03-09T13:19:00" endDate="2023-09-12T11:58:00"/>
        <groupItems count="14">
          <s v="&lt;3/9/2023"/>
          <s v="Jan"/>
          <s v="Feb"/>
          <s v="Mar"/>
          <s v="Apr"/>
          <s v="May"/>
          <s v="Jun"/>
          <s v="Jul"/>
          <s v="Aug"/>
          <s v="Sep"/>
          <s v="Oct"/>
          <s v="Nov"/>
          <s v="Dec"/>
          <s v="&gt;9/12/2023"/>
        </groupItems>
      </fieldGroup>
    </cacheField>
  </cacheFields>
  <extLst>
    <ext xmlns:x14="http://schemas.microsoft.com/office/spreadsheetml/2009/9/main" uri="{725AE2AE-9491-48be-B2B4-4EB974FC3084}">
      <x14:pivotCacheDefinition pivotCacheId="1184459818"/>
    </ext>
  </extLst>
</pivotCacheDefinition>
</file>

<file path=xl/pivotCache/pivotCacheRecords1.xml><?xml version="1.0" encoding="utf-8"?>
<pivotCacheRecords xmlns="http://schemas.openxmlformats.org/spreadsheetml/2006/main" xmlns:r="http://schemas.openxmlformats.org/officeDocument/2006/relationships" count="19">
  <r>
    <n v="634804"/>
    <x v="0"/>
    <x v="0"/>
    <s v="Local Bank Wire"/>
    <s v="4-432157"/>
    <x v="0"/>
    <n v="14"/>
    <s v="USD"/>
    <n v="14"/>
    <n v="0"/>
  </r>
  <r>
    <n v="630282"/>
    <x v="0"/>
    <x v="0"/>
    <s v="Local Bank Wire"/>
    <s v="4-432157"/>
    <x v="1"/>
    <n v="22"/>
    <s v="USD"/>
    <n v="22"/>
    <n v="0"/>
  </r>
  <r>
    <n v="628200"/>
    <x v="0"/>
    <x v="0"/>
    <s v="Local Bank Wire"/>
    <s v="4-432157"/>
    <x v="2"/>
    <n v="12"/>
    <s v="USD"/>
    <n v="12"/>
    <n v="0"/>
  </r>
  <r>
    <n v="622264"/>
    <x v="0"/>
    <x v="0"/>
    <s v="Local Bank Wire"/>
    <s v="4-432157"/>
    <x v="3"/>
    <n v="11"/>
    <s v="USD"/>
    <n v="11"/>
    <n v="0"/>
  </r>
  <r>
    <n v="617816"/>
    <x v="0"/>
    <x v="0"/>
    <s v="Local Bank Wire"/>
    <s v="4-432157"/>
    <x v="4"/>
    <n v="11"/>
    <s v="USD"/>
    <n v="11"/>
    <n v="0"/>
  </r>
  <r>
    <n v="615074"/>
    <x v="0"/>
    <x v="0"/>
    <s v="Local Bank Wire"/>
    <s v="4-432157"/>
    <x v="5"/>
    <n v="11"/>
    <s v="USD"/>
    <n v="11"/>
    <n v="0"/>
  </r>
  <r>
    <n v="603104"/>
    <x v="0"/>
    <x v="0"/>
    <s v="Local Bank Wire"/>
    <s v="4-432157"/>
    <x v="6"/>
    <n v="11"/>
    <s v="USD"/>
    <n v="11"/>
    <n v="0"/>
  </r>
  <r>
    <n v="600331"/>
    <x v="0"/>
    <x v="0"/>
    <s v="Local Bank Wire"/>
    <s v="4-432157"/>
    <x v="7"/>
    <n v="11"/>
    <s v="USD"/>
    <n v="11"/>
    <n v="0"/>
  </r>
  <r>
    <n v="598036"/>
    <x v="0"/>
    <x v="0"/>
    <s v="Local Bank Wire"/>
    <s v="4-432157"/>
    <x v="8"/>
    <n v="11"/>
    <s v="USD"/>
    <n v="11"/>
    <n v="0"/>
  </r>
  <r>
    <n v="585250"/>
    <x v="0"/>
    <x v="0"/>
    <s v="Local Bank Wire"/>
    <s v="4-432157"/>
    <x v="9"/>
    <n v="12"/>
    <s v="USD"/>
    <n v="12"/>
    <n v="0"/>
  </r>
  <r>
    <n v="574710"/>
    <x v="0"/>
    <x v="0"/>
    <s v="Local Bank Wire"/>
    <s v="4-432157"/>
    <x v="10"/>
    <n v="11"/>
    <s v="USD"/>
    <n v="11"/>
    <n v="0"/>
  </r>
  <r>
    <n v="570594"/>
    <x v="0"/>
    <x v="0"/>
    <s v="Local Bank Wire"/>
    <s v="4-432157"/>
    <x v="11"/>
    <n v="35"/>
    <s v="USD"/>
    <n v="35"/>
    <n v="0"/>
  </r>
  <r>
    <n v="569611"/>
    <x v="1"/>
    <x v="0"/>
    <s v="Local Bank Wire"/>
    <s v="4-432157"/>
    <x v="12"/>
    <n v="51.42"/>
    <s v="USD"/>
    <n v="0"/>
    <n v="51.42"/>
  </r>
  <r>
    <n v="555879"/>
    <x v="0"/>
    <x v="0"/>
    <s v="Local Bank Wire"/>
    <s v="4-432157"/>
    <x v="13"/>
    <n v="16"/>
    <s v="USD"/>
    <n v="16"/>
    <n v="0"/>
  </r>
  <r>
    <n v="551994"/>
    <x v="0"/>
    <x v="0"/>
    <s v="Local Bank Wire"/>
    <s v="4-432157"/>
    <x v="14"/>
    <n v="23"/>
    <s v="USD"/>
    <n v="23"/>
    <n v="0"/>
  </r>
  <r>
    <n v="547500"/>
    <x v="2"/>
    <x v="0"/>
    <m/>
    <s v="4-432157"/>
    <x v="15"/>
    <n v="52.14"/>
    <s v="USD"/>
    <n v="0"/>
    <n v="0"/>
  </r>
  <r>
    <n v="547313"/>
    <x v="0"/>
    <x v="0"/>
    <s v="Local Bank Wire"/>
    <s v="4-432157"/>
    <x v="16"/>
    <n v="30"/>
    <s v="USD"/>
    <n v="30"/>
    <n v="0"/>
  </r>
  <r>
    <n v="523844"/>
    <x v="2"/>
    <x v="0"/>
    <m/>
    <s v="4-432157"/>
    <x v="17"/>
    <n v="52.14"/>
    <s v="USD"/>
    <n v="0"/>
    <n v="0"/>
  </r>
  <r>
    <n v="523839"/>
    <x v="1"/>
    <x v="0"/>
    <s v="Local Bank Wire"/>
    <s v="4-432157"/>
    <x v="18"/>
    <n v="104.28"/>
    <s v="USD"/>
    <n v="0"/>
    <n v="10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H17:H24" firstHeaderRow="1" firstDataRow="1" firstDataCol="1"/>
  <pivotFields count="12">
    <pivotField showAll="0"/>
    <pivotField showAll="0"/>
    <pivotField showAll="0"/>
    <pivotField showAll="0"/>
    <pivotField showAll="0"/>
    <pivotField numFmtId="22"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3"/>
    </i>
    <i>
      <x v="4"/>
    </i>
    <i>
      <x v="5"/>
    </i>
    <i>
      <x v="6"/>
    </i>
    <i>
      <x v="7"/>
    </i>
    <i>
      <x v="8"/>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C13:D20" firstHeaderRow="1" firstDataRow="1" firstDataCol="1"/>
  <pivotFields count="12">
    <pivotField showAll="0"/>
    <pivotField showAll="0"/>
    <pivotField showAll="0">
      <items count="2">
        <item sd="0" x="0"/>
        <item t="default"/>
      </items>
    </pivotField>
    <pivotField showAll="0"/>
    <pivotField showAll="0"/>
    <pivotField numFmtId="22"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7">
    <i>
      <x v="3"/>
    </i>
    <i>
      <x v="6"/>
    </i>
    <i>
      <x v="8"/>
    </i>
    <i>
      <x v="5"/>
    </i>
    <i>
      <x v="9"/>
    </i>
    <i>
      <x v="4"/>
    </i>
    <i>
      <x v="7"/>
    </i>
  </rowItems>
  <colItems count="1">
    <i/>
  </colItems>
  <dataFields count="1">
    <dataField name="Sum of Depos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A17" firstHeaderRow="1" firstDataRow="1" firstDataCol="0"/>
  <pivotFields count="12">
    <pivotField showAll="0"/>
    <pivotField showAll="0"/>
    <pivotField showAll="0"/>
    <pivotField showAll="0"/>
    <pivotField showAll="0"/>
    <pivotField numFmtId="22" showAll="0">
      <items count="20">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Withdrawal" fld="8" baseField="0" baseItem="3226289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3:A14" firstHeaderRow="1" firstDataRow="1" firstDataCol="0"/>
  <pivotFields count="12">
    <pivotField showAll="0"/>
    <pivotField showAll="0"/>
    <pivotField showAll="0"/>
    <pivotField showAll="0"/>
    <pivotField showAll="0"/>
    <pivotField numFmtId="22" showAll="0">
      <items count="20">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Deposit" fld="9" baseField="0" baseItem="5133101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D3:E10" firstHeaderRow="1" firstDataRow="1" firstDataCol="1"/>
  <pivotFields count="12">
    <pivotField showAll="0"/>
    <pivotField showAll="0"/>
    <pivotField showAll="0"/>
    <pivotField showAll="0"/>
    <pivotField showAll="0"/>
    <pivotField axis="axisRow" numFmtId="22" showAll="0">
      <items count="20">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5"/>
  </rowFields>
  <rowItems count="7">
    <i>
      <x v="3"/>
    </i>
    <i>
      <x v="4"/>
    </i>
    <i>
      <x v="5"/>
    </i>
    <i>
      <x v="6"/>
    </i>
    <i>
      <x v="7"/>
    </i>
    <i>
      <x v="8"/>
    </i>
    <i>
      <x v="9"/>
    </i>
  </rowItems>
  <colItems count="1">
    <i/>
  </colItems>
  <dataFields count="1">
    <dataField name="Sum of Withdraw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6" firstHeaderRow="1" firstDataRow="1" firstDataCol="1"/>
  <pivotFields count="12">
    <pivotField showAll="0"/>
    <pivotField axis="axisRow" showAll="0">
      <items count="4">
        <item x="2"/>
        <item x="1"/>
        <item x="0"/>
        <item t="default"/>
      </items>
    </pivotField>
    <pivotField showAll="0"/>
    <pivotField showAll="0"/>
    <pivotField showAll="0"/>
    <pivotField numFmtId="22" showAll="0">
      <items count="20">
        <item x="18"/>
        <item x="17"/>
        <item x="16"/>
        <item x="15"/>
        <item x="14"/>
        <item x="13"/>
        <item x="12"/>
        <item x="11"/>
        <item x="10"/>
        <item x="9"/>
        <item x="8"/>
        <item x="7"/>
        <item x="6"/>
        <item x="5"/>
        <item x="4"/>
        <item x="3"/>
        <item x="2"/>
        <item x="1"/>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0000000-0013-0000-FFFF-FFFF01000000}" sourceName="Months (Date)">
  <pivotTables>
    <pivotTable tabId="8" name="PivotTable29"/>
    <pivotTable tabId="8" name="PivotTable13"/>
    <pivotTable tabId="8" name="PivotTable15"/>
    <pivotTable tabId="8" name="PivotTable21"/>
    <pivotTable tabId="8" name="PivotTable22"/>
    <pivotTable tabId="8" name="PivotTable24"/>
  </pivotTables>
  <data>
    <tabular pivotCacheId="1184459818">
      <items count="14">
        <i x="3" s="1"/>
        <i x="4" s="1"/>
        <i x="5" s="1"/>
        <i x="6" s="1"/>
        <i x="7" s="1"/>
        <i x="8" s="1"/>
        <i x="9" s="1"/>
        <i x="1" s="1" nd="1"/>
        <i x="2"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00000000-0014-0000-FFFF-FFFF01000000}"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0" totalsRowShown="0" tableBorderDxfId="7">
  <autoFilter ref="A1:J20" xr:uid="{00000000-0009-0000-0100-000001000000}"/>
  <tableColumns count="10">
    <tableColumn id="1" xr3:uid="{00000000-0010-0000-0000-000001000000}" name="Id" dataDxfId="6"/>
    <tableColumn id="2" xr3:uid="{00000000-0010-0000-0000-000002000000}" name="Type"/>
    <tableColumn id="3" xr3:uid="{00000000-0010-0000-0000-000003000000}" name="Status" dataDxfId="5"/>
    <tableColumn id="4" xr3:uid="{00000000-0010-0000-0000-000004000000}" name="Payment System"/>
    <tableColumn id="5" xr3:uid="{00000000-0010-0000-0000-000005000000}" name="Account" dataDxfId="4"/>
    <tableColumn id="6" xr3:uid="{00000000-0010-0000-0000-000006000000}" name="Date" dataDxfId="3"/>
    <tableColumn id="7" xr3:uid="{00000000-0010-0000-0000-000007000000}" name="Amount" dataDxfId="2"/>
    <tableColumn id="8" xr3:uid="{00000000-0010-0000-0000-000008000000}" name="Currency" dataDxfId="1"/>
    <tableColumn id="9" xr3:uid="{00000000-0010-0000-0000-000009000000}" name="Withdrawal" dataDxfId="0">
      <calculatedColumnFormula>IF(B2="withdrawal",G2,0)</calculatedColumnFormula>
    </tableColumn>
    <tableColumn id="10" xr3:uid="{00000000-0010-0000-0000-00000A000000}" name="Deposit">
      <calculatedColumnFormula>IF(B2="deposit",G2,0)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R5" sqref="R5"/>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24"/>
  <sheetViews>
    <sheetView workbookViewId="0">
      <selection activeCell="H17" sqref="H17"/>
    </sheetView>
  </sheetViews>
  <sheetFormatPr defaultRowHeight="15" x14ac:dyDescent="0.25"/>
  <cols>
    <col min="1" max="1" width="18.28515625" bestFit="1" customWidth="1"/>
    <col min="2" max="2" width="14.85546875" bestFit="1" customWidth="1"/>
    <col min="3" max="3" width="9.28515625" bestFit="1" customWidth="1"/>
    <col min="4" max="4" width="14.5703125" bestFit="1" customWidth="1"/>
    <col min="5" max="5" width="18.28515625" bestFit="1" customWidth="1"/>
    <col min="6" max="6" width="14.5703125" bestFit="1" customWidth="1"/>
    <col min="8" max="8" width="9.28515625" bestFit="1" customWidth="1"/>
    <col min="9" max="9" width="18.28515625" bestFit="1" customWidth="1"/>
  </cols>
  <sheetData>
    <row r="3" spans="1:9" x14ac:dyDescent="0.25">
      <c r="A3" s="9" t="s">
        <v>21</v>
      </c>
      <c r="B3" t="s">
        <v>22</v>
      </c>
      <c r="D3" s="9" t="s">
        <v>31</v>
      </c>
      <c r="E3" t="s">
        <v>30</v>
      </c>
      <c r="G3" t="str">
        <f t="shared" ref="G3:H10" si="0">D3</f>
        <v>Month</v>
      </c>
      <c r="H3" t="str">
        <f t="shared" si="0"/>
        <v>Sum of Withdrawal</v>
      </c>
      <c r="I3" s="11"/>
    </row>
    <row r="4" spans="1:9" x14ac:dyDescent="0.25">
      <c r="A4" s="10" t="s">
        <v>17</v>
      </c>
      <c r="B4" s="14">
        <v>104.28</v>
      </c>
      <c r="D4" s="10" t="s">
        <v>23</v>
      </c>
      <c r="E4" s="14">
        <v>0</v>
      </c>
      <c r="G4" t="str">
        <f t="shared" si="0"/>
        <v>Mar</v>
      </c>
      <c r="H4">
        <f t="shared" si="0"/>
        <v>0</v>
      </c>
      <c r="I4" s="12"/>
    </row>
    <row r="5" spans="1:9" x14ac:dyDescent="0.25">
      <c r="A5" s="10" t="s">
        <v>16</v>
      </c>
      <c r="B5" s="14">
        <v>155.69999999999999</v>
      </c>
      <c r="D5" s="10" t="s">
        <v>24</v>
      </c>
      <c r="E5" s="14">
        <v>53</v>
      </c>
      <c r="G5" t="str">
        <f t="shared" si="0"/>
        <v>Apr</v>
      </c>
      <c r="H5">
        <f t="shared" si="0"/>
        <v>53</v>
      </c>
      <c r="I5" s="12"/>
    </row>
    <row r="6" spans="1:9" x14ac:dyDescent="0.25">
      <c r="A6" s="10" t="s">
        <v>7</v>
      </c>
      <c r="B6" s="14">
        <v>241</v>
      </c>
      <c r="D6" s="10" t="s">
        <v>26</v>
      </c>
      <c r="E6" s="14">
        <v>16</v>
      </c>
      <c r="G6" t="str">
        <f t="shared" si="0"/>
        <v>May</v>
      </c>
      <c r="H6">
        <f t="shared" si="0"/>
        <v>16</v>
      </c>
      <c r="I6" s="12"/>
    </row>
    <row r="7" spans="1:9" x14ac:dyDescent="0.25">
      <c r="D7" s="10" t="s">
        <v>25</v>
      </c>
      <c r="E7" s="14">
        <v>58</v>
      </c>
      <c r="G7" t="str">
        <f t="shared" si="0"/>
        <v>Jun</v>
      </c>
      <c r="H7">
        <f t="shared" si="0"/>
        <v>58</v>
      </c>
      <c r="I7" s="12"/>
    </row>
    <row r="8" spans="1:9" x14ac:dyDescent="0.25">
      <c r="D8" s="10" t="s">
        <v>27</v>
      </c>
      <c r="E8" s="14">
        <v>33</v>
      </c>
      <c r="G8" t="str">
        <f t="shared" si="0"/>
        <v>Jul</v>
      </c>
      <c r="H8">
        <f t="shared" si="0"/>
        <v>33</v>
      </c>
      <c r="I8" s="12"/>
    </row>
    <row r="9" spans="1:9" x14ac:dyDescent="0.25">
      <c r="D9" s="10" t="s">
        <v>28</v>
      </c>
      <c r="E9" s="14">
        <v>33</v>
      </c>
      <c r="G9" t="str">
        <f t="shared" si="0"/>
        <v>Aug</v>
      </c>
      <c r="H9">
        <f t="shared" si="0"/>
        <v>33</v>
      </c>
      <c r="I9" s="12"/>
    </row>
    <row r="10" spans="1:9" x14ac:dyDescent="0.25">
      <c r="D10" s="10" t="s">
        <v>29</v>
      </c>
      <c r="E10" s="14">
        <v>48</v>
      </c>
      <c r="G10" t="str">
        <f t="shared" si="0"/>
        <v>Sep</v>
      </c>
      <c r="H10">
        <f t="shared" si="0"/>
        <v>48</v>
      </c>
      <c r="I10" s="12"/>
    </row>
    <row r="13" spans="1:9" x14ac:dyDescent="0.25">
      <c r="A13" t="s">
        <v>32</v>
      </c>
      <c r="C13" s="9" t="s">
        <v>31</v>
      </c>
      <c r="D13" t="s">
        <v>32</v>
      </c>
      <c r="E13" t="str">
        <f>C13</f>
        <v>Month</v>
      </c>
      <c r="F13" t="str">
        <f t="shared" ref="E13:F20" si="1">D13</f>
        <v>Sum of Deposit</v>
      </c>
      <c r="H13" t="str">
        <f t="shared" ref="H13:I15" si="2">E13</f>
        <v>Month</v>
      </c>
      <c r="I13" t="str">
        <f t="shared" si="2"/>
        <v>Sum of Deposit</v>
      </c>
    </row>
    <row r="14" spans="1:9" x14ac:dyDescent="0.25">
      <c r="A14" s="14">
        <v>155.69999999999999</v>
      </c>
      <c r="C14" s="10" t="s">
        <v>23</v>
      </c>
      <c r="D14" s="14">
        <v>104.28</v>
      </c>
      <c r="E14" t="str">
        <f t="shared" si="1"/>
        <v>Mar</v>
      </c>
      <c r="F14">
        <f t="shared" si="1"/>
        <v>104.28</v>
      </c>
      <c r="H14" t="str">
        <f t="shared" si="2"/>
        <v>Mar</v>
      </c>
      <c r="I14">
        <f t="shared" si="2"/>
        <v>104.28</v>
      </c>
    </row>
    <row r="15" spans="1:9" x14ac:dyDescent="0.25">
      <c r="C15" s="10" t="s">
        <v>25</v>
      </c>
      <c r="D15" s="14">
        <v>51.42</v>
      </c>
      <c r="E15" t="str">
        <f t="shared" si="1"/>
        <v>Jun</v>
      </c>
      <c r="F15">
        <f t="shared" si="1"/>
        <v>51.42</v>
      </c>
      <c r="H15" t="str">
        <f t="shared" si="2"/>
        <v>Jun</v>
      </c>
      <c r="I15">
        <f t="shared" si="2"/>
        <v>51.42</v>
      </c>
    </row>
    <row r="16" spans="1:9" x14ac:dyDescent="0.25">
      <c r="A16" t="s">
        <v>30</v>
      </c>
      <c r="C16" s="10" t="s">
        <v>28</v>
      </c>
      <c r="D16" s="14">
        <v>0</v>
      </c>
      <c r="E16" t="str">
        <f t="shared" si="1"/>
        <v>Aug</v>
      </c>
      <c r="F16">
        <f t="shared" si="1"/>
        <v>0</v>
      </c>
    </row>
    <row r="17" spans="1:8" x14ac:dyDescent="0.25">
      <c r="A17" s="14">
        <v>241</v>
      </c>
      <c r="C17" s="10" t="s">
        <v>26</v>
      </c>
      <c r="D17" s="14">
        <v>0</v>
      </c>
      <c r="E17" t="str">
        <f t="shared" si="1"/>
        <v>May</v>
      </c>
      <c r="F17">
        <f t="shared" si="1"/>
        <v>0</v>
      </c>
      <c r="H17" s="9" t="s">
        <v>31</v>
      </c>
    </row>
    <row r="18" spans="1:8" x14ac:dyDescent="0.25">
      <c r="C18" s="10" t="s">
        <v>29</v>
      </c>
      <c r="D18" s="14">
        <v>0</v>
      </c>
      <c r="E18" t="str">
        <f t="shared" si="1"/>
        <v>Sep</v>
      </c>
      <c r="F18">
        <f t="shared" si="1"/>
        <v>0</v>
      </c>
      <c r="H18" s="10" t="s">
        <v>23</v>
      </c>
    </row>
    <row r="19" spans="1:8" x14ac:dyDescent="0.25">
      <c r="C19" s="10" t="s">
        <v>24</v>
      </c>
      <c r="D19" s="14">
        <v>0</v>
      </c>
      <c r="E19" t="str">
        <f t="shared" si="1"/>
        <v>Apr</v>
      </c>
      <c r="F19">
        <f t="shared" si="1"/>
        <v>0</v>
      </c>
      <c r="H19" s="10" t="s">
        <v>24</v>
      </c>
    </row>
    <row r="20" spans="1:8" x14ac:dyDescent="0.25">
      <c r="C20" s="10" t="s">
        <v>27</v>
      </c>
      <c r="D20" s="14">
        <v>0</v>
      </c>
      <c r="E20" t="str">
        <f t="shared" si="1"/>
        <v>Jul</v>
      </c>
      <c r="F20">
        <f t="shared" si="1"/>
        <v>0</v>
      </c>
      <c r="H20" s="10" t="s">
        <v>26</v>
      </c>
    </row>
    <row r="21" spans="1:8" x14ac:dyDescent="0.25">
      <c r="H21" s="10" t="s">
        <v>25</v>
      </c>
    </row>
    <row r="22" spans="1:8" x14ac:dyDescent="0.25">
      <c r="H22" s="10" t="s">
        <v>27</v>
      </c>
    </row>
    <row r="23" spans="1:8" x14ac:dyDescent="0.25">
      <c r="H23" s="10" t="s">
        <v>28</v>
      </c>
    </row>
    <row r="24" spans="1:8" x14ac:dyDescent="0.25">
      <c r="H24" s="10"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
  <sheetViews>
    <sheetView workbookViewId="0">
      <selection activeCell="I7" sqref="I7"/>
    </sheetView>
  </sheetViews>
  <sheetFormatPr defaultRowHeight="15" x14ac:dyDescent="0.25"/>
  <cols>
    <col min="1" max="1" width="7" bestFit="1" customWidth="1"/>
    <col min="2" max="2" width="11" bestFit="1" customWidth="1"/>
    <col min="4" max="4" width="17.85546875" customWidth="1"/>
    <col min="5" max="5" width="10.28515625" customWidth="1"/>
    <col min="6" max="6" width="14.85546875" bestFit="1" customWidth="1"/>
    <col min="7" max="7" width="10.28515625" customWidth="1"/>
    <col min="8" max="8" width="11" customWidth="1"/>
    <col min="9" max="9" width="13.5703125" customWidth="1"/>
    <col min="10" max="10" width="10" customWidth="1"/>
    <col min="12" max="12" width="23.7109375" bestFit="1" customWidth="1"/>
  </cols>
  <sheetData>
    <row r="1" spans="1:13" ht="15.75" thickBot="1" x14ac:dyDescent="0.3">
      <c r="A1" s="5" t="s">
        <v>0</v>
      </c>
      <c r="B1" s="6" t="s">
        <v>1</v>
      </c>
      <c r="C1" s="7" t="s">
        <v>2</v>
      </c>
      <c r="D1" s="6" t="s">
        <v>3</v>
      </c>
      <c r="E1" s="7" t="s">
        <v>4</v>
      </c>
      <c r="F1" s="6" t="s">
        <v>20</v>
      </c>
      <c r="G1" s="7" t="s">
        <v>5</v>
      </c>
      <c r="H1" s="5" t="s">
        <v>6</v>
      </c>
      <c r="I1" s="8" t="s">
        <v>18</v>
      </c>
      <c r="J1" s="4" t="s">
        <v>19</v>
      </c>
      <c r="K1" s="4"/>
    </row>
    <row r="2" spans="1:13" x14ac:dyDescent="0.25">
      <c r="A2" s="2">
        <v>634804</v>
      </c>
      <c r="B2" t="s">
        <v>7</v>
      </c>
      <c r="C2" s="3" t="s">
        <v>8</v>
      </c>
      <c r="D2" t="s">
        <v>9</v>
      </c>
      <c r="E2" s="3" t="s">
        <v>10</v>
      </c>
      <c r="F2" s="1">
        <v>45181.498611111114</v>
      </c>
      <c r="G2" s="3">
        <v>14</v>
      </c>
      <c r="H2" s="2" t="s">
        <v>11</v>
      </c>
      <c r="I2" s="3">
        <f t="shared" ref="I2:I20" si="0">IF(B2="withdrawal",G2,0)</f>
        <v>14</v>
      </c>
      <c r="J2">
        <f>IF(B2="deposit",G2,0)</f>
        <v>0</v>
      </c>
      <c r="L2" t="s">
        <v>12</v>
      </c>
      <c r="M2">
        <v>15</v>
      </c>
    </row>
    <row r="3" spans="1:13" x14ac:dyDescent="0.25">
      <c r="A3" s="2">
        <v>630282</v>
      </c>
      <c r="B3" t="s">
        <v>7</v>
      </c>
      <c r="C3" s="3" t="s">
        <v>8</v>
      </c>
      <c r="D3" t="s">
        <v>9</v>
      </c>
      <c r="E3" s="3" t="s">
        <v>10</v>
      </c>
      <c r="F3" s="1">
        <v>45174.606944444444</v>
      </c>
      <c r="G3" s="3">
        <v>22</v>
      </c>
      <c r="H3" s="2" t="s">
        <v>11</v>
      </c>
      <c r="I3" s="3">
        <f t="shared" si="0"/>
        <v>22</v>
      </c>
      <c r="J3">
        <f t="shared" ref="J3:J20" si="1">IF(B3="deposit",G3,0)</f>
        <v>0</v>
      </c>
      <c r="L3" t="s">
        <v>13</v>
      </c>
      <c r="M3">
        <v>2</v>
      </c>
    </row>
    <row r="4" spans="1:13" x14ac:dyDescent="0.25">
      <c r="A4" s="2">
        <v>628200</v>
      </c>
      <c r="B4" t="s">
        <v>7</v>
      </c>
      <c r="C4" s="3" t="s">
        <v>8</v>
      </c>
      <c r="D4" t="s">
        <v>9</v>
      </c>
      <c r="E4" s="3" t="s">
        <v>10</v>
      </c>
      <c r="F4" s="1">
        <v>45170.452777777777</v>
      </c>
      <c r="G4" s="3">
        <v>12</v>
      </c>
      <c r="H4" s="2" t="s">
        <v>11</v>
      </c>
      <c r="I4" s="3">
        <f t="shared" si="0"/>
        <v>12</v>
      </c>
      <c r="J4">
        <f t="shared" si="1"/>
        <v>0</v>
      </c>
      <c r="L4" t="s">
        <v>14</v>
      </c>
      <c r="M4">
        <v>155.69999999999999</v>
      </c>
    </row>
    <row r="5" spans="1:13" x14ac:dyDescent="0.25">
      <c r="A5" s="2">
        <v>622264</v>
      </c>
      <c r="B5" t="s">
        <v>7</v>
      </c>
      <c r="C5" s="3" t="s">
        <v>8</v>
      </c>
      <c r="D5" t="s">
        <v>9</v>
      </c>
      <c r="E5" s="3" t="s">
        <v>10</v>
      </c>
      <c r="F5" s="1">
        <v>45161.701388888891</v>
      </c>
      <c r="G5" s="3">
        <v>11</v>
      </c>
      <c r="H5" s="2" t="s">
        <v>11</v>
      </c>
      <c r="I5" s="3">
        <f t="shared" si="0"/>
        <v>11</v>
      </c>
      <c r="J5">
        <f t="shared" si="1"/>
        <v>0</v>
      </c>
      <c r="L5" t="s">
        <v>15</v>
      </c>
      <c r="M5">
        <v>-241</v>
      </c>
    </row>
    <row r="6" spans="1:13" x14ac:dyDescent="0.25">
      <c r="A6" s="2">
        <v>617816</v>
      </c>
      <c r="B6" t="s">
        <v>7</v>
      </c>
      <c r="C6" s="3" t="s">
        <v>8</v>
      </c>
      <c r="D6" t="s">
        <v>9</v>
      </c>
      <c r="E6" s="3" t="s">
        <v>10</v>
      </c>
      <c r="F6" s="1">
        <v>45154.634722222225</v>
      </c>
      <c r="G6" s="3">
        <v>11</v>
      </c>
      <c r="H6" s="2" t="s">
        <v>11</v>
      </c>
      <c r="I6" s="3">
        <f t="shared" si="0"/>
        <v>11</v>
      </c>
      <c r="J6">
        <f t="shared" si="1"/>
        <v>0</v>
      </c>
    </row>
    <row r="7" spans="1:13" x14ac:dyDescent="0.25">
      <c r="A7" s="2">
        <v>615074</v>
      </c>
      <c r="B7" t="s">
        <v>7</v>
      </c>
      <c r="C7" s="3" t="s">
        <v>8</v>
      </c>
      <c r="D7" t="s">
        <v>9</v>
      </c>
      <c r="E7" s="3" t="s">
        <v>10</v>
      </c>
      <c r="F7" s="1">
        <v>45149.469444444447</v>
      </c>
      <c r="G7" s="3">
        <v>11</v>
      </c>
      <c r="H7" s="2" t="s">
        <v>11</v>
      </c>
      <c r="I7" s="3">
        <f t="shared" si="0"/>
        <v>11</v>
      </c>
      <c r="J7">
        <f t="shared" si="1"/>
        <v>0</v>
      </c>
    </row>
    <row r="8" spans="1:13" x14ac:dyDescent="0.25">
      <c r="A8" s="2">
        <v>603104</v>
      </c>
      <c r="B8" t="s">
        <v>7</v>
      </c>
      <c r="C8" s="3" t="s">
        <v>8</v>
      </c>
      <c r="D8" t="s">
        <v>9</v>
      </c>
      <c r="E8" s="3" t="s">
        <v>10</v>
      </c>
      <c r="F8" s="1">
        <v>45132.454861111109</v>
      </c>
      <c r="G8" s="3">
        <v>11</v>
      </c>
      <c r="H8" s="2" t="s">
        <v>11</v>
      </c>
      <c r="I8" s="3">
        <f t="shared" si="0"/>
        <v>11</v>
      </c>
      <c r="J8">
        <f t="shared" si="1"/>
        <v>0</v>
      </c>
    </row>
    <row r="9" spans="1:13" x14ac:dyDescent="0.25">
      <c r="A9" s="2">
        <v>600331</v>
      </c>
      <c r="B9" t="s">
        <v>7</v>
      </c>
      <c r="C9" s="3" t="s">
        <v>8</v>
      </c>
      <c r="D9" t="s">
        <v>9</v>
      </c>
      <c r="E9" s="3" t="s">
        <v>10</v>
      </c>
      <c r="F9" s="1">
        <v>45127.411111111112</v>
      </c>
      <c r="G9" s="3">
        <v>11</v>
      </c>
      <c r="H9" s="2" t="s">
        <v>11</v>
      </c>
      <c r="I9" s="3">
        <f t="shared" si="0"/>
        <v>11</v>
      </c>
      <c r="J9">
        <f t="shared" si="1"/>
        <v>0</v>
      </c>
    </row>
    <row r="10" spans="1:13" x14ac:dyDescent="0.25">
      <c r="A10" s="2">
        <v>598036</v>
      </c>
      <c r="B10" t="s">
        <v>7</v>
      </c>
      <c r="C10" s="3" t="s">
        <v>8</v>
      </c>
      <c r="D10" t="s">
        <v>9</v>
      </c>
      <c r="E10" s="3" t="s">
        <v>10</v>
      </c>
      <c r="F10" s="1">
        <v>45124.731944444444</v>
      </c>
      <c r="G10" s="3">
        <v>11</v>
      </c>
      <c r="H10" s="2" t="s">
        <v>11</v>
      </c>
      <c r="I10" s="3">
        <f t="shared" si="0"/>
        <v>11</v>
      </c>
      <c r="J10">
        <f t="shared" si="1"/>
        <v>0</v>
      </c>
    </row>
    <row r="11" spans="1:13" x14ac:dyDescent="0.25">
      <c r="A11" s="2">
        <v>585250</v>
      </c>
      <c r="B11" t="s">
        <v>7</v>
      </c>
      <c r="C11" s="3" t="s">
        <v>8</v>
      </c>
      <c r="D11" t="s">
        <v>9</v>
      </c>
      <c r="E11" s="3" t="s">
        <v>10</v>
      </c>
      <c r="F11" s="1">
        <v>45104.618055555555</v>
      </c>
      <c r="G11" s="3">
        <v>12</v>
      </c>
      <c r="H11" s="2" t="s">
        <v>11</v>
      </c>
      <c r="I11" s="3">
        <f t="shared" si="0"/>
        <v>12</v>
      </c>
      <c r="J11">
        <f t="shared" si="1"/>
        <v>0</v>
      </c>
    </row>
    <row r="12" spans="1:13" x14ac:dyDescent="0.25">
      <c r="A12" s="2">
        <v>574710</v>
      </c>
      <c r="B12" t="s">
        <v>7</v>
      </c>
      <c r="C12" s="3" t="s">
        <v>8</v>
      </c>
      <c r="D12" t="s">
        <v>9</v>
      </c>
      <c r="E12" s="3" t="s">
        <v>10</v>
      </c>
      <c r="F12" s="1">
        <v>45086.592361111114</v>
      </c>
      <c r="G12" s="3">
        <v>11</v>
      </c>
      <c r="H12" s="2" t="s">
        <v>11</v>
      </c>
      <c r="I12" s="3">
        <f t="shared" si="0"/>
        <v>11</v>
      </c>
      <c r="J12">
        <f t="shared" si="1"/>
        <v>0</v>
      </c>
    </row>
    <row r="13" spans="1:13" x14ac:dyDescent="0.25">
      <c r="A13" s="2">
        <v>570594</v>
      </c>
      <c r="B13" t="s">
        <v>7</v>
      </c>
      <c r="C13" s="3" t="s">
        <v>8</v>
      </c>
      <c r="D13" t="s">
        <v>9</v>
      </c>
      <c r="E13" s="3" t="s">
        <v>10</v>
      </c>
      <c r="F13" s="1">
        <v>45079.70416666667</v>
      </c>
      <c r="G13" s="3">
        <v>35</v>
      </c>
      <c r="H13" s="2" t="s">
        <v>11</v>
      </c>
      <c r="I13" s="3">
        <f t="shared" si="0"/>
        <v>35</v>
      </c>
      <c r="J13">
        <f t="shared" si="1"/>
        <v>0</v>
      </c>
    </row>
    <row r="14" spans="1:13" x14ac:dyDescent="0.25">
      <c r="A14" s="2">
        <v>569611</v>
      </c>
      <c r="B14" t="s">
        <v>16</v>
      </c>
      <c r="C14" s="3" t="s">
        <v>8</v>
      </c>
      <c r="D14" t="s">
        <v>9</v>
      </c>
      <c r="E14" s="3" t="s">
        <v>10</v>
      </c>
      <c r="F14" s="1">
        <v>45078.51458333333</v>
      </c>
      <c r="G14" s="3">
        <v>51.42</v>
      </c>
      <c r="H14" s="2" t="s">
        <v>11</v>
      </c>
      <c r="I14" s="3">
        <f t="shared" si="0"/>
        <v>0</v>
      </c>
      <c r="J14">
        <f t="shared" si="1"/>
        <v>51.42</v>
      </c>
    </row>
    <row r="15" spans="1:13" x14ac:dyDescent="0.25">
      <c r="A15" s="2">
        <v>555879</v>
      </c>
      <c r="B15" t="s">
        <v>7</v>
      </c>
      <c r="C15" s="3" t="s">
        <v>8</v>
      </c>
      <c r="D15" t="s">
        <v>9</v>
      </c>
      <c r="E15" s="3" t="s">
        <v>10</v>
      </c>
      <c r="F15" s="1">
        <v>45051.477777777778</v>
      </c>
      <c r="G15" s="3">
        <v>16</v>
      </c>
      <c r="H15" s="2" t="s">
        <v>11</v>
      </c>
      <c r="I15" s="3">
        <f t="shared" si="0"/>
        <v>16</v>
      </c>
      <c r="J15">
        <f t="shared" si="1"/>
        <v>0</v>
      </c>
    </row>
    <row r="16" spans="1:13" x14ac:dyDescent="0.25">
      <c r="A16" s="2">
        <v>551994</v>
      </c>
      <c r="B16" t="s">
        <v>7</v>
      </c>
      <c r="C16" s="3" t="s">
        <v>8</v>
      </c>
      <c r="D16" t="s">
        <v>9</v>
      </c>
      <c r="E16" s="3" t="s">
        <v>10</v>
      </c>
      <c r="F16" s="1">
        <v>45044.693749999999</v>
      </c>
      <c r="G16" s="3">
        <v>23</v>
      </c>
      <c r="H16" s="2" t="s">
        <v>11</v>
      </c>
      <c r="I16" s="3">
        <f t="shared" si="0"/>
        <v>23</v>
      </c>
      <c r="J16">
        <f t="shared" si="1"/>
        <v>0</v>
      </c>
    </row>
    <row r="17" spans="1:10" x14ac:dyDescent="0.25">
      <c r="A17" s="2">
        <v>547500</v>
      </c>
      <c r="B17" t="s">
        <v>17</v>
      </c>
      <c r="C17" s="3" t="s">
        <v>8</v>
      </c>
      <c r="E17" s="3" t="s">
        <v>10</v>
      </c>
      <c r="F17" s="1">
        <v>45035.619444444441</v>
      </c>
      <c r="G17" s="3">
        <v>52.14</v>
      </c>
      <c r="H17" s="2" t="s">
        <v>11</v>
      </c>
      <c r="I17" s="3">
        <f t="shared" si="0"/>
        <v>0</v>
      </c>
      <c r="J17">
        <f t="shared" si="1"/>
        <v>0</v>
      </c>
    </row>
    <row r="18" spans="1:10" x14ac:dyDescent="0.25">
      <c r="A18" s="2">
        <v>547313</v>
      </c>
      <c r="B18" t="s">
        <v>7</v>
      </c>
      <c r="C18" s="3" t="s">
        <v>8</v>
      </c>
      <c r="D18" t="s">
        <v>9</v>
      </c>
      <c r="E18" s="3" t="s">
        <v>10</v>
      </c>
      <c r="F18" s="1">
        <v>45035.464583333334</v>
      </c>
      <c r="G18" s="3">
        <v>30</v>
      </c>
      <c r="H18" s="2" t="s">
        <v>11</v>
      </c>
      <c r="I18" s="3">
        <f t="shared" si="0"/>
        <v>30</v>
      </c>
      <c r="J18">
        <f t="shared" si="1"/>
        <v>0</v>
      </c>
    </row>
    <row r="19" spans="1:10" x14ac:dyDescent="0.25">
      <c r="A19" s="2">
        <v>523844</v>
      </c>
      <c r="B19" t="s">
        <v>17</v>
      </c>
      <c r="C19" s="3" t="s">
        <v>8</v>
      </c>
      <c r="E19" s="3" t="s">
        <v>10</v>
      </c>
      <c r="F19" s="1">
        <v>44994.556250000001</v>
      </c>
      <c r="G19" s="3">
        <v>52.14</v>
      </c>
      <c r="H19" s="2" t="s">
        <v>11</v>
      </c>
      <c r="I19" s="3">
        <f t="shared" si="0"/>
        <v>0</v>
      </c>
      <c r="J19">
        <f t="shared" si="1"/>
        <v>0</v>
      </c>
    </row>
    <row r="20" spans="1:10" x14ac:dyDescent="0.25">
      <c r="A20" s="2">
        <v>523839</v>
      </c>
      <c r="B20" t="s">
        <v>16</v>
      </c>
      <c r="C20" s="3" t="s">
        <v>8</v>
      </c>
      <c r="D20" t="s">
        <v>9</v>
      </c>
      <c r="E20" s="3" t="s">
        <v>10</v>
      </c>
      <c r="F20" s="1">
        <v>44994.554861111108</v>
      </c>
      <c r="G20" s="3">
        <v>104.28</v>
      </c>
      <c r="H20" s="2" t="s">
        <v>11</v>
      </c>
      <c r="I20" s="3">
        <f t="shared" si="0"/>
        <v>0</v>
      </c>
      <c r="J20">
        <f t="shared" si="1"/>
        <v>104.28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Sheet7</vt:lpstr>
      <vt:lpstr>export_2023-09-12 13_35_55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Samuel Nweze</cp:lastModifiedBy>
  <dcterms:created xsi:type="dcterms:W3CDTF">2023-09-21T13:25:54Z</dcterms:created>
  <dcterms:modified xsi:type="dcterms:W3CDTF">2023-11-22T15:12:06Z</dcterms:modified>
</cp:coreProperties>
</file>