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rojects\sr14\OWP\CMCP\sr52\analysis\ABM-Reporting-master\resources\cmcp\"/>
    </mc:Choice>
  </mc:AlternateContent>
  <xr:revisionPtr revIDLastSave="0" documentId="13_ncr:1_{9E650763-F855-45BF-9798-BFE13893C449}" xr6:coauthVersionLast="47" xr6:coauthVersionMax="47" xr10:uidLastSave="{00000000-0000-0000-0000-000000000000}"/>
  <bookViews>
    <workbookView xWindow="-108" yWindow="-108" windowWidth="30936" windowHeight="16896" xr2:uid="{6E713357-7F31-4FCD-87A7-83BDB17A03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L5" i="1"/>
  <c r="N5" i="1" s="1"/>
  <c r="L6" i="1"/>
  <c r="N6" i="1" s="1"/>
  <c r="L7" i="1"/>
  <c r="N7" i="1" s="1"/>
  <c r="L8" i="1"/>
  <c r="N8" i="1" s="1"/>
  <c r="L9" i="1"/>
  <c r="N9" i="1" s="1"/>
  <c r="L10" i="1"/>
  <c r="N10" i="1" s="1"/>
  <c r="L11" i="1"/>
  <c r="L12" i="1"/>
  <c r="L13" i="1"/>
  <c r="N13" i="1" s="1"/>
  <c r="F17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5" i="1"/>
  <c r="N20" i="1" l="1"/>
  <c r="N12" i="1"/>
  <c r="N11" i="1"/>
  <c r="F5" i="1" s="1"/>
  <c r="F8" i="1"/>
  <c r="F16" i="1"/>
  <c r="F6" i="1"/>
  <c r="F15" i="1"/>
  <c r="F14" i="1"/>
  <c r="F13" i="1"/>
  <c r="F19" i="1"/>
  <c r="F18" i="1"/>
  <c r="F11" i="1" l="1"/>
  <c r="F22" i="1"/>
  <c r="F7" i="1"/>
  <c r="F10" i="1"/>
  <c r="F21" i="1"/>
  <c r="F9" i="1"/>
  <c r="F12" i="1"/>
  <c r="F20" i="1"/>
</calcChain>
</file>

<file path=xl/sharedStrings.xml><?xml version="1.0" encoding="utf-8"?>
<sst xmlns="http://schemas.openxmlformats.org/spreadsheetml/2006/main" count="112" uniqueCount="36">
  <si>
    <t>Percentage of population within 0.5 miles of high frequency transit stop (Social Equity Analysis)​</t>
  </si>
  <si>
    <t xml:space="preserve">Study Area Total </t>
  </si>
  <si>
    <t>Low Income population</t>
  </si>
  <si>
    <t>Non-Low Income population</t>
  </si>
  <si>
    <t>Minority population</t>
  </si>
  <si>
    <t>Non-Minority population</t>
  </si>
  <si>
    <t>Senior population</t>
  </si>
  <si>
    <t>Non-Senior population</t>
  </si>
  <si>
    <t>Near-roadway population exposure (social equity analysis)</t>
  </si>
  <si>
    <t>Population in multifamily residences within 0.25 miles of a transit stop</t>
  </si>
  <si>
    <t>Number</t>
  </si>
  <si>
    <t>Percent</t>
  </si>
  <si>
    <t>Multifamily housing within 0.5 miles of high frequency transit</t>
  </si>
  <si>
    <t>performance_measure</t>
  </si>
  <si>
    <t>metric</t>
  </si>
  <si>
    <t>value</t>
  </si>
  <si>
    <t>Population Near High Frequency Transit</t>
  </si>
  <si>
    <t>Senior Access Pct</t>
  </si>
  <si>
    <t>Minority Access Pct</t>
  </si>
  <si>
    <t>Low Income Access Pct</t>
  </si>
  <si>
    <t>CoC Access Pct</t>
  </si>
  <si>
    <t>Non-Senior Access Pct</t>
  </si>
  <si>
    <t>Non-Minority Access Pct</t>
  </si>
  <si>
    <t>Non-Low Income Access Pct</t>
  </si>
  <si>
    <t>Non-CoC Access Pct</t>
  </si>
  <si>
    <t>Population Access Pct</t>
  </si>
  <si>
    <t>Multifamily Population Near Transit</t>
  </si>
  <si>
    <t>Multifamily Population</t>
  </si>
  <si>
    <t>Multifamily Population Access Pct</t>
  </si>
  <si>
    <t>Multifamily Housing Near High Frequency Transit</t>
  </si>
  <si>
    <t>Multifamily Housing</t>
  </si>
  <si>
    <t>Multifamily Housing Pct</t>
  </si>
  <si>
    <t>Near-Roadway Population Exposure</t>
  </si>
  <si>
    <t>in SQL, query the following: 
SELECT * 
FROM [CMCP].[dbo].[cmcp_pm_results] 
WHERE scenario_id = [scenario id]
AND cmcp_name = '[name of cmcp]'</t>
  </si>
  <si>
    <t>concat</t>
  </si>
  <si>
    <t>paste the following columns from results of SQL query inside black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</si>
</sst>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8EFF3"/>
        <bgColor indexed="64"/>
      </patternFill>
    </fill>
    <fill>
      <patternFill patternType="solid">
        <fgColor rgb="FFCDDCE7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Alignment="1">
      <alignment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EEF9-0072-4D64-B11E-9128878BE424}">
  <dimension ref="A1:O26"/>
  <sheetViews>
    <sheetView tabSelected="1" workbookViewId="0">
      <selection activeCell="F21" sqref="F21:F22"/>
    </sheetView>
  </sheetViews>
  <sheetFormatPr defaultRowHeight="14.4" x14ac:dyDescent="0.3"/>
  <cols>
    <col min="1" max="1" width="25.5546875" customWidth="1"/>
    <col min="2" max="2" width="24.6640625" bestFit="1" customWidth="1"/>
    <col min="3" max="3" width="41.109375" hidden="1" customWidth="1"/>
    <col min="4" max="4" width="28.77734375" hidden="1" customWidth="1"/>
    <col min="5" max="5" width="60.77734375" hidden="1" customWidth="1"/>
    <col min="8" max="8" width="41.109375" bestFit="1" customWidth="1"/>
    <col min="9" max="9" width="28.77734375" bestFit="1" customWidth="1"/>
    <col min="12" max="12" width="41.109375" hidden="1" customWidth="1"/>
    <col min="13" max="13" width="28.77734375" hidden="1" customWidth="1"/>
    <col min="14" max="15" width="0" hidden="1" customWidth="1"/>
  </cols>
  <sheetData>
    <row r="1" spans="1:15" ht="86.4" x14ac:dyDescent="0.3">
      <c r="H1" s="20" t="s">
        <v>33</v>
      </c>
    </row>
    <row r="3" spans="1:15" ht="15" thickBot="1" x14ac:dyDescent="0.35">
      <c r="H3" t="s">
        <v>35</v>
      </c>
    </row>
    <row r="4" spans="1:15" ht="15" thickBot="1" x14ac:dyDescent="0.35">
      <c r="C4" s="10" t="s">
        <v>13</v>
      </c>
      <c r="D4" s="10" t="s">
        <v>14</v>
      </c>
      <c r="E4" s="10" t="s">
        <v>34</v>
      </c>
      <c r="F4" s="10" t="s">
        <v>15</v>
      </c>
      <c r="H4" s="11" t="s">
        <v>13</v>
      </c>
      <c r="I4" s="12" t="s">
        <v>14</v>
      </c>
      <c r="J4" s="13" t="s">
        <v>15</v>
      </c>
      <c r="L4" t="str">
        <f>H4</f>
        <v>performance_measure</v>
      </c>
      <c r="M4" t="str">
        <f>I4</f>
        <v>metric</v>
      </c>
      <c r="N4" t="s">
        <v>34</v>
      </c>
      <c r="O4" t="str">
        <f>J4</f>
        <v>value</v>
      </c>
    </row>
    <row r="5" spans="1:15" x14ac:dyDescent="0.3">
      <c r="A5" s="1" t="s">
        <v>0</v>
      </c>
      <c r="B5" s="2" t="s">
        <v>1</v>
      </c>
      <c r="C5" t="s">
        <v>16</v>
      </c>
      <c r="D5" t="s">
        <v>25</v>
      </c>
      <c r="E5" t="str">
        <f>_xlfn.CONCAT(C5,D5)</f>
        <v>Population Near High Frequency TransitPopulation Access Pct</v>
      </c>
      <c r="F5" s="21">
        <f>VLOOKUP(E5,$N$5:$O$26,2,FALSE)</f>
        <v>0.494708809683927</v>
      </c>
      <c r="H5" s="14" t="s">
        <v>32</v>
      </c>
      <c r="I5" s="15" t="s">
        <v>17</v>
      </c>
      <c r="J5" s="16">
        <v>1.4704651941097701E-2</v>
      </c>
      <c r="L5" t="str">
        <f t="shared" ref="L5:M26" si="0">H5</f>
        <v>Near-Roadway Population Exposure</v>
      </c>
      <c r="M5" t="str">
        <f t="shared" si="0"/>
        <v>Senior Access Pct</v>
      </c>
      <c r="N5" t="str">
        <f>_xlfn.CONCAT(L5,M5)</f>
        <v>Near-Roadway Population ExposureSenior Access Pct</v>
      </c>
      <c r="O5">
        <f t="shared" ref="O5:O26" si="1">J5</f>
        <v>1.4704651941097701E-2</v>
      </c>
    </row>
    <row r="6" spans="1:15" x14ac:dyDescent="0.3">
      <c r="A6" s="7"/>
      <c r="B6" s="4" t="s">
        <v>2</v>
      </c>
      <c r="C6" t="s">
        <v>16</v>
      </c>
      <c r="D6" t="s">
        <v>19</v>
      </c>
      <c r="E6" t="str">
        <f t="shared" ref="E6:E22" si="2">_xlfn.CONCAT(C6,D6)</f>
        <v>Population Near High Frequency TransitLow Income Access Pct</v>
      </c>
      <c r="F6" s="22">
        <f t="shared" ref="F6:F22" si="3">VLOOKUP(E6,$N$5:$O$26,2,FALSE)</f>
        <v>0.51053445609211201</v>
      </c>
      <c r="H6" s="14" t="s">
        <v>32</v>
      </c>
      <c r="I6" s="15" t="s">
        <v>18</v>
      </c>
      <c r="J6" s="16">
        <v>1.3135365822493699E-2</v>
      </c>
      <c r="L6" t="str">
        <f t="shared" si="0"/>
        <v>Near-Roadway Population Exposure</v>
      </c>
      <c r="M6" t="str">
        <f t="shared" si="0"/>
        <v>Minority Access Pct</v>
      </c>
      <c r="N6" t="str">
        <f t="shared" ref="N6:N26" si="4">_xlfn.CONCAT(L6,M6)</f>
        <v>Near-Roadway Population ExposureMinority Access Pct</v>
      </c>
      <c r="O6">
        <f t="shared" si="1"/>
        <v>1.3135365822493699E-2</v>
      </c>
    </row>
    <row r="7" spans="1:15" x14ac:dyDescent="0.3">
      <c r="A7" s="7"/>
      <c r="B7" s="4" t="s">
        <v>3</v>
      </c>
      <c r="C7" t="s">
        <v>16</v>
      </c>
      <c r="D7" t="s">
        <v>23</v>
      </c>
      <c r="E7" t="str">
        <f t="shared" si="2"/>
        <v>Population Near High Frequency TransitNon-Low Income Access Pct</v>
      </c>
      <c r="F7" s="22">
        <f t="shared" si="3"/>
        <v>0.48985288172534402</v>
      </c>
      <c r="H7" s="14" t="s">
        <v>32</v>
      </c>
      <c r="I7" s="15" t="s">
        <v>19</v>
      </c>
      <c r="J7" s="16">
        <v>1.15942028985507E-2</v>
      </c>
      <c r="L7" t="str">
        <f t="shared" si="0"/>
        <v>Near-Roadway Population Exposure</v>
      </c>
      <c r="M7" t="str">
        <f t="shared" si="0"/>
        <v>Low Income Access Pct</v>
      </c>
      <c r="N7" t="str">
        <f t="shared" si="4"/>
        <v>Near-Roadway Population ExposureLow Income Access Pct</v>
      </c>
      <c r="O7">
        <f t="shared" si="1"/>
        <v>1.15942028985507E-2</v>
      </c>
    </row>
    <row r="8" spans="1:15" x14ac:dyDescent="0.3">
      <c r="A8" s="7"/>
      <c r="B8" s="4" t="s">
        <v>4</v>
      </c>
      <c r="C8" t="s">
        <v>16</v>
      </c>
      <c r="D8" t="s">
        <v>18</v>
      </c>
      <c r="E8" t="str">
        <f t="shared" si="2"/>
        <v>Population Near High Frequency TransitMinority Access Pct</v>
      </c>
      <c r="F8" s="22">
        <f t="shared" si="3"/>
        <v>0.56286575860570898</v>
      </c>
      <c r="H8" s="14" t="s">
        <v>32</v>
      </c>
      <c r="I8" s="15" t="s">
        <v>20</v>
      </c>
      <c r="J8" s="16">
        <v>1.3335505739757499E-2</v>
      </c>
      <c r="L8" t="str">
        <f t="shared" si="0"/>
        <v>Near-Roadway Population Exposure</v>
      </c>
      <c r="M8" t="str">
        <f t="shared" si="0"/>
        <v>CoC Access Pct</v>
      </c>
      <c r="N8" t="str">
        <f t="shared" si="4"/>
        <v>Near-Roadway Population ExposureCoC Access Pct</v>
      </c>
      <c r="O8">
        <f t="shared" si="1"/>
        <v>1.3335505739757499E-2</v>
      </c>
    </row>
    <row r="9" spans="1:15" x14ac:dyDescent="0.3">
      <c r="A9" s="7"/>
      <c r="B9" s="4" t="s">
        <v>5</v>
      </c>
      <c r="C9" t="s">
        <v>16</v>
      </c>
      <c r="D9" t="s">
        <v>22</v>
      </c>
      <c r="E9" t="str">
        <f t="shared" si="2"/>
        <v>Population Near High Frequency TransitNon-Minority Access Pct</v>
      </c>
      <c r="F9" s="22">
        <f t="shared" si="3"/>
        <v>0.37787301772728599</v>
      </c>
      <c r="H9" s="14" t="s">
        <v>32</v>
      </c>
      <c r="I9" s="15" t="s">
        <v>21</v>
      </c>
      <c r="J9" s="16">
        <v>1.3696896357990001E-2</v>
      </c>
      <c r="L9" t="str">
        <f t="shared" si="0"/>
        <v>Near-Roadway Population Exposure</v>
      </c>
      <c r="M9" t="str">
        <f t="shared" si="0"/>
        <v>Non-Senior Access Pct</v>
      </c>
      <c r="N9" t="str">
        <f t="shared" si="4"/>
        <v>Near-Roadway Population ExposureNon-Senior Access Pct</v>
      </c>
      <c r="O9">
        <f t="shared" si="1"/>
        <v>1.3696896357990001E-2</v>
      </c>
    </row>
    <row r="10" spans="1:15" x14ac:dyDescent="0.3">
      <c r="A10" s="7"/>
      <c r="B10" s="4" t="s">
        <v>6</v>
      </c>
      <c r="C10" t="s">
        <v>16</v>
      </c>
      <c r="D10" t="s">
        <v>17</v>
      </c>
      <c r="E10" t="str">
        <f t="shared" si="2"/>
        <v>Population Near High Frequency TransitSenior Access Pct</v>
      </c>
      <c r="F10" s="22">
        <f t="shared" si="3"/>
        <v>0.486864123159304</v>
      </c>
      <c r="H10" s="14" t="s">
        <v>32</v>
      </c>
      <c r="I10" s="15" t="s">
        <v>22</v>
      </c>
      <c r="J10" s="16">
        <v>1.50112438304956E-2</v>
      </c>
      <c r="L10" t="str">
        <f t="shared" si="0"/>
        <v>Near-Roadway Population Exposure</v>
      </c>
      <c r="M10" t="str">
        <f t="shared" si="0"/>
        <v>Non-Minority Access Pct</v>
      </c>
      <c r="N10" t="str">
        <f t="shared" si="4"/>
        <v>Near-Roadway Population ExposureNon-Minority Access Pct</v>
      </c>
      <c r="O10">
        <f t="shared" si="1"/>
        <v>1.50112438304956E-2</v>
      </c>
    </row>
    <row r="11" spans="1:15" ht="15" thickBot="1" x14ac:dyDescent="0.35">
      <c r="A11" s="8"/>
      <c r="B11" s="6" t="s">
        <v>7</v>
      </c>
      <c r="C11" t="s">
        <v>16</v>
      </c>
      <c r="D11" t="s">
        <v>21</v>
      </c>
      <c r="E11" t="str">
        <f t="shared" si="2"/>
        <v>Population Near High Frequency TransitNon-Senior Access Pct</v>
      </c>
      <c r="F11" s="22">
        <f t="shared" si="3"/>
        <v>0.49586654401096503</v>
      </c>
      <c r="H11" s="14" t="s">
        <v>32</v>
      </c>
      <c r="I11" s="15" t="s">
        <v>23</v>
      </c>
      <c r="J11" s="16">
        <v>1.4511451320900599E-2</v>
      </c>
      <c r="L11" t="str">
        <f t="shared" si="0"/>
        <v>Near-Roadway Population Exposure</v>
      </c>
      <c r="M11" t="str">
        <f t="shared" si="0"/>
        <v>Non-Low Income Access Pct</v>
      </c>
      <c r="N11" t="str">
        <f t="shared" si="4"/>
        <v>Near-Roadway Population ExposureNon-Low Income Access Pct</v>
      </c>
      <c r="O11">
        <f t="shared" si="1"/>
        <v>1.4511451320900599E-2</v>
      </c>
    </row>
    <row r="12" spans="1:15" x14ac:dyDescent="0.3">
      <c r="A12" s="1" t="s">
        <v>8</v>
      </c>
      <c r="B12" s="2" t="s">
        <v>1</v>
      </c>
      <c r="C12" t="s">
        <v>32</v>
      </c>
      <c r="D12" t="s">
        <v>25</v>
      </c>
      <c r="E12" t="str">
        <f t="shared" si="2"/>
        <v>Near-Roadway Population ExposurePopulation Access Pct</v>
      </c>
      <c r="F12" s="22">
        <f t="shared" si="3"/>
        <v>1.38264963012777E-2</v>
      </c>
      <c r="H12" s="14" t="s">
        <v>32</v>
      </c>
      <c r="I12" s="15" t="s">
        <v>24</v>
      </c>
      <c r="J12" s="16">
        <v>1.5376701222308E-2</v>
      </c>
      <c r="L12" t="str">
        <f t="shared" si="0"/>
        <v>Near-Roadway Population Exposure</v>
      </c>
      <c r="M12" t="str">
        <f t="shared" si="0"/>
        <v>Non-CoC Access Pct</v>
      </c>
      <c r="N12" t="str">
        <f t="shared" si="4"/>
        <v>Near-Roadway Population ExposureNon-CoC Access Pct</v>
      </c>
      <c r="O12">
        <f t="shared" si="1"/>
        <v>1.5376701222308E-2</v>
      </c>
    </row>
    <row r="13" spans="1:15" x14ac:dyDescent="0.3">
      <c r="A13" s="3"/>
      <c r="B13" s="4" t="s">
        <v>2</v>
      </c>
      <c r="C13" t="s">
        <v>32</v>
      </c>
      <c r="D13" t="s">
        <v>19</v>
      </c>
      <c r="E13" t="str">
        <f t="shared" si="2"/>
        <v>Near-Roadway Population ExposureLow Income Access Pct</v>
      </c>
      <c r="F13" s="22">
        <f t="shared" si="3"/>
        <v>1.15942028985507E-2</v>
      </c>
      <c r="H13" s="14" t="s">
        <v>32</v>
      </c>
      <c r="I13" s="15" t="s">
        <v>25</v>
      </c>
      <c r="J13" s="16">
        <v>1.38264963012777E-2</v>
      </c>
      <c r="L13" t="str">
        <f t="shared" si="0"/>
        <v>Near-Roadway Population Exposure</v>
      </c>
      <c r="M13" t="str">
        <f t="shared" si="0"/>
        <v>Population Access Pct</v>
      </c>
      <c r="N13" t="str">
        <f t="shared" si="4"/>
        <v>Near-Roadway Population ExposurePopulation Access Pct</v>
      </c>
      <c r="O13">
        <f t="shared" si="1"/>
        <v>1.38264963012777E-2</v>
      </c>
    </row>
    <row r="14" spans="1:15" x14ac:dyDescent="0.3">
      <c r="A14" s="3"/>
      <c r="B14" s="4" t="s">
        <v>3</v>
      </c>
      <c r="C14" t="s">
        <v>32</v>
      </c>
      <c r="D14" t="s">
        <v>23</v>
      </c>
      <c r="E14" t="str">
        <f t="shared" si="2"/>
        <v>Near-Roadway Population ExposureNon-Low Income Access Pct</v>
      </c>
      <c r="F14" s="22">
        <f t="shared" si="3"/>
        <v>1.4511451320900599E-2</v>
      </c>
      <c r="H14" s="14" t="s">
        <v>16</v>
      </c>
      <c r="I14" s="15" t="s">
        <v>17</v>
      </c>
      <c r="J14" s="16">
        <v>0.486864123159304</v>
      </c>
      <c r="L14" t="str">
        <f t="shared" si="0"/>
        <v>Population Near High Frequency Transit</v>
      </c>
      <c r="M14" t="str">
        <f t="shared" si="0"/>
        <v>Senior Access Pct</v>
      </c>
      <c r="N14" t="str">
        <f t="shared" si="4"/>
        <v>Population Near High Frequency TransitSenior Access Pct</v>
      </c>
      <c r="O14">
        <f t="shared" si="1"/>
        <v>0.486864123159304</v>
      </c>
    </row>
    <row r="15" spans="1:15" x14ac:dyDescent="0.3">
      <c r="A15" s="3"/>
      <c r="B15" s="4" t="s">
        <v>4</v>
      </c>
      <c r="C15" t="s">
        <v>32</v>
      </c>
      <c r="D15" t="s">
        <v>18</v>
      </c>
      <c r="E15" t="str">
        <f t="shared" si="2"/>
        <v>Near-Roadway Population ExposureMinority Access Pct</v>
      </c>
      <c r="F15" s="22">
        <f t="shared" si="3"/>
        <v>1.3135365822493699E-2</v>
      </c>
      <c r="H15" s="14" t="s">
        <v>16</v>
      </c>
      <c r="I15" s="15" t="s">
        <v>18</v>
      </c>
      <c r="J15" s="16">
        <v>0.56286575860570898</v>
      </c>
      <c r="L15" t="str">
        <f t="shared" si="0"/>
        <v>Population Near High Frequency Transit</v>
      </c>
      <c r="M15" t="str">
        <f t="shared" si="0"/>
        <v>Minority Access Pct</v>
      </c>
      <c r="N15" t="str">
        <f t="shared" si="4"/>
        <v>Population Near High Frequency TransitMinority Access Pct</v>
      </c>
      <c r="O15">
        <f t="shared" si="1"/>
        <v>0.56286575860570898</v>
      </c>
    </row>
    <row r="16" spans="1:15" x14ac:dyDescent="0.3">
      <c r="A16" s="3"/>
      <c r="B16" s="4" t="s">
        <v>5</v>
      </c>
      <c r="C16" t="s">
        <v>32</v>
      </c>
      <c r="D16" t="s">
        <v>22</v>
      </c>
      <c r="E16" t="str">
        <f t="shared" si="2"/>
        <v>Near-Roadway Population ExposureNon-Minority Access Pct</v>
      </c>
      <c r="F16" s="22">
        <f t="shared" si="3"/>
        <v>1.50112438304956E-2</v>
      </c>
      <c r="H16" s="14" t="s">
        <v>16</v>
      </c>
      <c r="I16" s="15" t="s">
        <v>19</v>
      </c>
      <c r="J16" s="16">
        <v>0.51053445609211201</v>
      </c>
      <c r="L16" t="str">
        <f t="shared" si="0"/>
        <v>Population Near High Frequency Transit</v>
      </c>
      <c r="M16" t="str">
        <f t="shared" si="0"/>
        <v>Low Income Access Pct</v>
      </c>
      <c r="N16" t="str">
        <f t="shared" si="4"/>
        <v>Population Near High Frequency TransitLow Income Access Pct</v>
      </c>
      <c r="O16">
        <f t="shared" si="1"/>
        <v>0.51053445609211201</v>
      </c>
    </row>
    <row r="17" spans="1:15" x14ac:dyDescent="0.3">
      <c r="A17" s="3"/>
      <c r="B17" s="4" t="s">
        <v>6</v>
      </c>
      <c r="C17" t="s">
        <v>32</v>
      </c>
      <c r="D17" t="s">
        <v>17</v>
      </c>
      <c r="E17" t="str">
        <f t="shared" si="2"/>
        <v>Near-Roadway Population ExposureSenior Access Pct</v>
      </c>
      <c r="F17" s="22">
        <f t="shared" si="3"/>
        <v>1.4704651941097701E-2</v>
      </c>
      <c r="H17" s="14" t="s">
        <v>16</v>
      </c>
      <c r="I17" s="15" t="s">
        <v>20</v>
      </c>
      <c r="J17" s="16">
        <v>0.53299519355078695</v>
      </c>
      <c r="L17" t="str">
        <f t="shared" si="0"/>
        <v>Population Near High Frequency Transit</v>
      </c>
      <c r="M17" t="str">
        <f t="shared" si="0"/>
        <v>CoC Access Pct</v>
      </c>
      <c r="N17" t="str">
        <f t="shared" si="4"/>
        <v>Population Near High Frequency TransitCoC Access Pct</v>
      </c>
      <c r="O17">
        <f t="shared" si="1"/>
        <v>0.53299519355078695</v>
      </c>
    </row>
    <row r="18" spans="1:15" ht="15" thickBot="1" x14ac:dyDescent="0.35">
      <c r="A18" s="5"/>
      <c r="B18" s="6" t="s">
        <v>7</v>
      </c>
      <c r="C18" t="s">
        <v>32</v>
      </c>
      <c r="D18" t="s">
        <v>21</v>
      </c>
      <c r="E18" t="str">
        <f t="shared" si="2"/>
        <v>Near-Roadway Population ExposureNon-Senior Access Pct</v>
      </c>
      <c r="F18" s="22">
        <f t="shared" si="3"/>
        <v>1.3696896357990001E-2</v>
      </c>
      <c r="H18" s="14" t="s">
        <v>16</v>
      </c>
      <c r="I18" s="15" t="s">
        <v>21</v>
      </c>
      <c r="J18" s="16">
        <v>0.49586654401096503</v>
      </c>
      <c r="L18" t="str">
        <f t="shared" si="0"/>
        <v>Population Near High Frequency Transit</v>
      </c>
      <c r="M18" t="str">
        <f t="shared" si="0"/>
        <v>Non-Senior Access Pct</v>
      </c>
      <c r="N18" t="str">
        <f t="shared" si="4"/>
        <v>Population Near High Frequency TransitNon-Senior Access Pct</v>
      </c>
      <c r="O18">
        <f t="shared" si="1"/>
        <v>0.49586654401096503</v>
      </c>
    </row>
    <row r="19" spans="1:15" ht="30" customHeight="1" x14ac:dyDescent="0.3">
      <c r="A19" s="1" t="s">
        <v>9</v>
      </c>
      <c r="B19" s="2" t="s">
        <v>10</v>
      </c>
      <c r="C19" t="s">
        <v>26</v>
      </c>
      <c r="D19" t="s">
        <v>27</v>
      </c>
      <c r="E19" t="str">
        <f t="shared" si="2"/>
        <v>Multifamily Population Near TransitMultifamily Population</v>
      </c>
      <c r="F19" s="22">
        <f t="shared" si="3"/>
        <v>150777</v>
      </c>
      <c r="H19" s="14" t="s">
        <v>16</v>
      </c>
      <c r="I19" s="15" t="s">
        <v>22</v>
      </c>
      <c r="J19" s="16">
        <v>0.37787301772728599</v>
      </c>
      <c r="L19" t="str">
        <f t="shared" si="0"/>
        <v>Population Near High Frequency Transit</v>
      </c>
      <c r="M19" t="str">
        <f t="shared" si="0"/>
        <v>Non-Minority Access Pct</v>
      </c>
      <c r="N19" t="str">
        <f t="shared" si="4"/>
        <v>Population Near High Frequency TransitNon-Minority Access Pct</v>
      </c>
      <c r="O19">
        <f t="shared" si="1"/>
        <v>0.37787301772728599</v>
      </c>
    </row>
    <row r="20" spans="1:15" ht="30" customHeight="1" thickBot="1" x14ac:dyDescent="0.35">
      <c r="A20" s="5"/>
      <c r="B20" s="6" t="s">
        <v>11</v>
      </c>
      <c r="C20" t="s">
        <v>26</v>
      </c>
      <c r="D20" t="s">
        <v>28</v>
      </c>
      <c r="E20" t="str">
        <f t="shared" si="2"/>
        <v>Multifamily Population Near TransitMultifamily Population Access Pct</v>
      </c>
      <c r="F20" s="22">
        <f t="shared" si="3"/>
        <v>0.81074236183552495</v>
      </c>
      <c r="H20" s="14" t="s">
        <v>16</v>
      </c>
      <c r="I20" s="15" t="s">
        <v>23</v>
      </c>
      <c r="J20" s="16">
        <v>0.48985288172534402</v>
      </c>
      <c r="L20" t="str">
        <f t="shared" si="0"/>
        <v>Population Near High Frequency Transit</v>
      </c>
      <c r="M20" t="str">
        <f t="shared" si="0"/>
        <v>Non-Low Income Access Pct</v>
      </c>
      <c r="N20" t="str">
        <f t="shared" si="4"/>
        <v>Population Near High Frequency TransitNon-Low Income Access Pct</v>
      </c>
      <c r="O20">
        <f t="shared" si="1"/>
        <v>0.48985288172534402</v>
      </c>
    </row>
    <row r="21" spans="1:15" ht="30" customHeight="1" x14ac:dyDescent="0.3">
      <c r="A21" s="9" t="s">
        <v>12</v>
      </c>
      <c r="B21" s="2" t="s">
        <v>10</v>
      </c>
      <c r="C21" t="s">
        <v>29</v>
      </c>
      <c r="D21" t="s">
        <v>30</v>
      </c>
      <c r="E21" t="str">
        <f t="shared" si="2"/>
        <v>Multifamily Housing Near High Frequency TransitMultifamily Housing</v>
      </c>
      <c r="F21" s="22">
        <f t="shared" si="3"/>
        <v>70648</v>
      </c>
      <c r="H21" s="14" t="s">
        <v>16</v>
      </c>
      <c r="I21" s="15" t="s">
        <v>24</v>
      </c>
      <c r="J21" s="16">
        <v>0.37382717706131702</v>
      </c>
      <c r="L21" t="str">
        <f t="shared" si="0"/>
        <v>Population Near High Frequency Transit</v>
      </c>
      <c r="M21" t="str">
        <f t="shared" si="0"/>
        <v>Non-CoC Access Pct</v>
      </c>
      <c r="N21" t="str">
        <f t="shared" si="4"/>
        <v>Population Near High Frequency TransitNon-CoC Access Pct</v>
      </c>
      <c r="O21">
        <f t="shared" si="1"/>
        <v>0.37382717706131702</v>
      </c>
    </row>
    <row r="22" spans="1:15" ht="30" customHeight="1" thickBot="1" x14ac:dyDescent="0.35">
      <c r="A22" s="5"/>
      <c r="B22" s="6" t="s">
        <v>11</v>
      </c>
      <c r="C22" t="s">
        <v>29</v>
      </c>
      <c r="D22" t="s">
        <v>31</v>
      </c>
      <c r="E22" t="str">
        <f t="shared" si="2"/>
        <v>Multifamily Housing Near High Frequency TransitMultifamily Housing Pct</v>
      </c>
      <c r="F22" s="23">
        <f t="shared" si="3"/>
        <v>0.85652627239882595</v>
      </c>
      <c r="H22" s="14" t="s">
        <v>16</v>
      </c>
      <c r="I22" s="15" t="s">
        <v>25</v>
      </c>
      <c r="J22" s="16">
        <v>0.494708809683927</v>
      </c>
      <c r="L22" t="str">
        <f t="shared" si="0"/>
        <v>Population Near High Frequency Transit</v>
      </c>
      <c r="M22" t="str">
        <f t="shared" si="0"/>
        <v>Population Access Pct</v>
      </c>
      <c r="N22" t="str">
        <f t="shared" si="4"/>
        <v>Population Near High Frequency TransitPopulation Access Pct</v>
      </c>
      <c r="O22">
        <f t="shared" si="1"/>
        <v>0.494708809683927</v>
      </c>
    </row>
    <row r="23" spans="1:15" x14ac:dyDescent="0.3">
      <c r="H23" s="14" t="s">
        <v>26</v>
      </c>
      <c r="I23" s="15" t="s">
        <v>27</v>
      </c>
      <c r="J23" s="16">
        <v>150777</v>
      </c>
      <c r="L23" t="str">
        <f t="shared" si="0"/>
        <v>Multifamily Population Near Transit</v>
      </c>
      <c r="M23" t="str">
        <f t="shared" si="0"/>
        <v>Multifamily Population</v>
      </c>
      <c r="N23" t="str">
        <f t="shared" si="4"/>
        <v>Multifamily Population Near TransitMultifamily Population</v>
      </c>
      <c r="O23">
        <f t="shared" si="1"/>
        <v>150777</v>
      </c>
    </row>
    <row r="24" spans="1:15" x14ac:dyDescent="0.3">
      <c r="H24" s="14" t="s">
        <v>26</v>
      </c>
      <c r="I24" s="15" t="s">
        <v>28</v>
      </c>
      <c r="J24" s="16">
        <v>0.81074236183552495</v>
      </c>
      <c r="L24" t="str">
        <f t="shared" si="0"/>
        <v>Multifamily Population Near Transit</v>
      </c>
      <c r="M24" t="str">
        <f t="shared" si="0"/>
        <v>Multifamily Population Access Pct</v>
      </c>
      <c r="N24" t="str">
        <f t="shared" si="4"/>
        <v>Multifamily Population Near TransitMultifamily Population Access Pct</v>
      </c>
      <c r="O24">
        <f t="shared" si="1"/>
        <v>0.81074236183552495</v>
      </c>
    </row>
    <row r="25" spans="1:15" x14ac:dyDescent="0.3">
      <c r="H25" s="14" t="s">
        <v>29</v>
      </c>
      <c r="I25" s="15" t="s">
        <v>30</v>
      </c>
      <c r="J25" s="16">
        <v>70648</v>
      </c>
      <c r="L25" t="str">
        <f t="shared" si="0"/>
        <v>Multifamily Housing Near High Frequency Transit</v>
      </c>
      <c r="M25" t="str">
        <f t="shared" si="0"/>
        <v>Multifamily Housing</v>
      </c>
      <c r="N25" t="str">
        <f t="shared" si="4"/>
        <v>Multifamily Housing Near High Frequency TransitMultifamily Housing</v>
      </c>
      <c r="O25">
        <f t="shared" si="1"/>
        <v>70648</v>
      </c>
    </row>
    <row r="26" spans="1:15" ht="15" thickBot="1" x14ac:dyDescent="0.35">
      <c r="H26" s="17" t="s">
        <v>29</v>
      </c>
      <c r="I26" s="18" t="s">
        <v>31</v>
      </c>
      <c r="J26" s="19">
        <v>0.85652627239882595</v>
      </c>
      <c r="L26" t="str">
        <f t="shared" si="0"/>
        <v>Multifamily Housing Near High Frequency Transit</v>
      </c>
      <c r="M26" t="str">
        <f t="shared" si="0"/>
        <v>Multifamily Housing Pct</v>
      </c>
      <c r="N26" t="str">
        <f t="shared" si="4"/>
        <v>Multifamily Housing Near High Frequency TransitMultifamily Housing Pct</v>
      </c>
      <c r="O26">
        <f t="shared" si="1"/>
        <v>0.85652627239882595</v>
      </c>
    </row>
  </sheetData>
  <mergeCells count="4">
    <mergeCell ref="A5:A11"/>
    <mergeCell ref="A12:A18"/>
    <mergeCell ref="A19:A20"/>
    <mergeCell ref="A21:A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Secundino Arellano</dc:creator>
  <cp:lastModifiedBy>Secundino Arellano</cp:lastModifiedBy>
  <dcterms:created xsi:type="dcterms:W3CDTF">2022-10-21T20:09:32Z</dcterms:created>
  <dcterms:modified xsi:type="dcterms:W3CDTF">2022-10-21T20:52:06Z</dcterms:modified>
</cp:coreProperties>
</file>