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9.xml" ContentType="application/vnd.openxmlformats-officedocument.drawing+xml"/>
  <Override PartName="/xl/charts/chart3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BM\user\sxu\tools\model_run_summary\resources\templates\"/>
    </mc:Choice>
  </mc:AlternateContent>
  <xr:revisionPtr revIDLastSave="0" documentId="13_ncr:1_{C3144FDC-504F-44C2-964B-28F5703CDBD3}" xr6:coauthVersionLast="45" xr6:coauthVersionMax="45" xr10:uidLastSave="{00000000-0000-0000-0000-000000000000}"/>
  <bookViews>
    <workbookView xWindow="-108" yWindow="-108" windowWidth="30936" windowHeight="16896" firstSheet="3" activeTab="7" xr2:uid="{00000000-000D-0000-FFFF-FFFF00000000}"/>
  </bookViews>
  <sheets>
    <sheet name="scenarios" sheetId="1" r:id="rId1"/>
    <sheet name="modeShare" sheetId="2" r:id="rId2"/>
    <sheet name="tripLengthMode" sheetId="3" r:id="rId3"/>
    <sheet name="purposeShare" sheetId="4" r:id="rId4"/>
    <sheet name="tripLengthPurpose" sheetId="5" r:id="rId5"/>
    <sheet name="highwayNetwork" sheetId="6" r:id="rId6"/>
    <sheet name="transitNetwork" sheetId="8" r:id="rId7"/>
    <sheet name="AVsTNCs" sheetId="9" r:id="rId8"/>
    <sheet name="totalTrips" sheetId="10" r:id="rId9"/>
    <sheet name="autoOwnership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86" i="9" l="1"/>
  <c r="C286" i="9"/>
  <c r="B286" i="9"/>
  <c r="C285" i="9"/>
  <c r="D285" i="9"/>
  <c r="B285" i="9"/>
  <c r="C284" i="9"/>
  <c r="D284" i="9"/>
  <c r="B284" i="9"/>
  <c r="C283" i="9"/>
  <c r="D283" i="9"/>
  <c r="B283" i="9"/>
  <c r="E286" i="9" l="1"/>
  <c r="E285" i="9"/>
  <c r="E284" i="9"/>
  <c r="E283" i="9"/>
  <c r="A283" i="9" l="1"/>
  <c r="A284" i="9"/>
  <c r="A285" i="9"/>
  <c r="A286" i="9"/>
  <c r="A282" i="9"/>
  <c r="F250" i="9"/>
  <c r="F251" i="9"/>
  <c r="F252" i="9"/>
  <c r="F249" i="9"/>
  <c r="E282" i="9" l="1"/>
  <c r="C282" i="9"/>
  <c r="D282" i="9"/>
  <c r="B282" i="9"/>
  <c r="D16" i="9" l="1"/>
  <c r="C229" i="9"/>
  <c r="D229" i="9"/>
  <c r="E229" i="9"/>
  <c r="C230" i="9"/>
  <c r="D230" i="9"/>
  <c r="E230" i="9"/>
  <c r="C231" i="9"/>
  <c r="D231" i="9"/>
  <c r="E231" i="9"/>
  <c r="C232" i="9"/>
  <c r="D232" i="9"/>
  <c r="E232" i="9"/>
  <c r="C233" i="9"/>
  <c r="D233" i="9"/>
  <c r="E233" i="9"/>
  <c r="B233" i="9"/>
  <c r="B232" i="9"/>
  <c r="B231" i="9"/>
  <c r="B230" i="9"/>
  <c r="B229" i="9"/>
  <c r="A230" i="9"/>
  <c r="A231" i="9"/>
  <c r="A232" i="9"/>
  <c r="A233" i="9"/>
  <c r="A229" i="9"/>
  <c r="C137" i="9"/>
  <c r="D137" i="9"/>
  <c r="E137" i="9"/>
  <c r="C138" i="9"/>
  <c r="D138" i="9"/>
  <c r="E138" i="9"/>
  <c r="C139" i="9"/>
  <c r="D139" i="9"/>
  <c r="E139" i="9"/>
  <c r="C140" i="9"/>
  <c r="D140" i="9"/>
  <c r="E140" i="9"/>
  <c r="B140" i="9"/>
  <c r="B139" i="9"/>
  <c r="B138" i="9"/>
  <c r="B137" i="9"/>
  <c r="A137" i="9"/>
  <c r="A138" i="9"/>
  <c r="A139" i="9"/>
  <c r="A140" i="9"/>
  <c r="C136" i="9"/>
  <c r="D136" i="9"/>
  <c r="E136" i="9"/>
  <c r="B136" i="9"/>
  <c r="A136" i="9"/>
  <c r="A76" i="9"/>
  <c r="A77" i="9"/>
  <c r="A78" i="9"/>
  <c r="A79" i="9"/>
  <c r="A75" i="9"/>
  <c r="C76" i="9"/>
  <c r="D76" i="9"/>
  <c r="E76" i="9"/>
  <c r="C77" i="9"/>
  <c r="D77" i="9"/>
  <c r="E77" i="9"/>
  <c r="C78" i="9"/>
  <c r="D78" i="9"/>
  <c r="E78" i="9"/>
  <c r="C79" i="9"/>
  <c r="D79" i="9"/>
  <c r="E79" i="9"/>
  <c r="B79" i="9"/>
  <c r="B78" i="9"/>
  <c r="B77" i="9"/>
  <c r="B76" i="9"/>
  <c r="C75" i="9"/>
  <c r="D75" i="9"/>
  <c r="E75" i="9"/>
  <c r="B75" i="9"/>
  <c r="A15" i="9"/>
  <c r="A16" i="9"/>
  <c r="A17" i="9"/>
  <c r="A18" i="9"/>
  <c r="A14" i="9"/>
  <c r="C17" i="9"/>
  <c r="D17" i="9"/>
  <c r="E17" i="9"/>
  <c r="C18" i="9"/>
  <c r="D18" i="9"/>
  <c r="E18" i="9"/>
  <c r="B18" i="9"/>
  <c r="B17" i="9"/>
  <c r="C16" i="9"/>
  <c r="E16" i="9"/>
  <c r="B16" i="9"/>
  <c r="C15" i="9"/>
  <c r="D15" i="9"/>
  <c r="E15" i="9"/>
  <c r="B15" i="9"/>
  <c r="C14" i="9"/>
  <c r="D14" i="9"/>
  <c r="E14" i="9"/>
  <c r="B14" i="9"/>
  <c r="F190" i="9"/>
  <c r="F189" i="9"/>
  <c r="F191" i="9" l="1"/>
  <c r="F192" i="9"/>
  <c r="J6" i="8" l="1"/>
  <c r="J7" i="8"/>
  <c r="J8" i="8"/>
  <c r="J5" i="8"/>
  <c r="F5" i="6"/>
  <c r="F6" i="6"/>
  <c r="F7" i="6"/>
  <c r="F8" i="6"/>
  <c r="P46" i="2" l="1"/>
  <c r="Q46" i="2"/>
  <c r="R46" i="2"/>
  <c r="P47" i="2"/>
  <c r="Q47" i="2"/>
  <c r="R47" i="2"/>
  <c r="P48" i="2"/>
  <c r="Q48" i="2"/>
  <c r="R48" i="2"/>
  <c r="P49" i="2"/>
  <c r="Q49" i="2"/>
  <c r="R49" i="2"/>
  <c r="R45" i="2"/>
  <c r="Q45" i="2"/>
  <c r="P45" i="2"/>
  <c r="R5" i="2"/>
  <c r="R6" i="2"/>
  <c r="R7" i="2"/>
  <c r="R8" i="2"/>
  <c r="R4" i="2"/>
  <c r="Q5" i="2"/>
  <c r="Q6" i="2"/>
  <c r="Q7" i="2"/>
  <c r="Q8" i="2"/>
  <c r="Q4" i="2"/>
  <c r="P5" i="2"/>
  <c r="P6" i="2"/>
  <c r="P7" i="2"/>
  <c r="P8" i="2"/>
  <c r="P4" i="2"/>
</calcChain>
</file>

<file path=xl/sharedStrings.xml><?xml version="1.0" encoding="utf-8"?>
<sst xmlns="http://schemas.openxmlformats.org/spreadsheetml/2006/main" count="400" uniqueCount="104">
  <si>
    <t>general scenario information</t>
  </si>
  <si>
    <t>scenario_id</t>
  </si>
  <si>
    <t>sample_rate</t>
  </si>
  <si>
    <t>path</t>
  </si>
  <si>
    <t>person trip mode share - all models</t>
  </si>
  <si>
    <t>Drive Alone</t>
  </si>
  <si>
    <t>Shared Ride 2</t>
  </si>
  <si>
    <t>TNC</t>
  </si>
  <si>
    <t>Walk</t>
  </si>
  <si>
    <t>Bike</t>
  </si>
  <si>
    <t>Transit</t>
  </si>
  <si>
    <t>Taxi</t>
  </si>
  <si>
    <t>Truck</t>
  </si>
  <si>
    <t>School Bus</t>
  </si>
  <si>
    <t>Total</t>
  </si>
  <si>
    <t>person trip distance by mode - all models</t>
  </si>
  <si>
    <t>person trip purpose share - all models</t>
  </si>
  <si>
    <t>Business</t>
  </si>
  <si>
    <t>Cargo</t>
  </si>
  <si>
    <t>Discretionary/Recreation</t>
  </si>
  <si>
    <t>Eating Out/Dining</t>
  </si>
  <si>
    <t>Escort</t>
  </si>
  <si>
    <t>Home</t>
  </si>
  <si>
    <t>Maintenance</t>
  </si>
  <si>
    <t>Not Applicable</t>
  </si>
  <si>
    <t>Other</t>
  </si>
  <si>
    <t>Personal</t>
  </si>
  <si>
    <t>School</t>
  </si>
  <si>
    <t>Shop</t>
  </si>
  <si>
    <t>University</t>
  </si>
  <si>
    <t>Visit</t>
  </si>
  <si>
    <t>Work</t>
  </si>
  <si>
    <t>Work-Based/Work-Related</t>
  </si>
  <si>
    <t>person trip distance by purpose - all models</t>
  </si>
  <si>
    <t>VMT by mode - all ifc</t>
  </si>
  <si>
    <t>Auto</t>
  </si>
  <si>
    <t>Bus</t>
  </si>
  <si>
    <t>VHT by mode - all ifc</t>
  </si>
  <si>
    <t>VHD by mode - all ifc</t>
  </si>
  <si>
    <t>transit boardings by mode - all time periods</t>
  </si>
  <si>
    <t>Commuter Rail</t>
  </si>
  <si>
    <t>Light Rail</t>
  </si>
  <si>
    <t>Freeway Rapid</t>
  </si>
  <si>
    <t>Arterial Rapid</t>
  </si>
  <si>
    <t>Premium Express Bus</t>
  </si>
  <si>
    <t>Express Bus</t>
  </si>
  <si>
    <t>Local Bus</t>
  </si>
  <si>
    <t>transit transfers by mode - all time periods</t>
  </si>
  <si>
    <t>Micro-Mobility</t>
  </si>
  <si>
    <t>person trip mode share - resident models</t>
  </si>
  <si>
    <t>Active</t>
  </si>
  <si>
    <t>Aggregations used for graph</t>
  </si>
  <si>
    <t>person trip distance by mode - resident models</t>
  </si>
  <si>
    <t>person trip time by mode - resident models</t>
  </si>
  <si>
    <t>person trip time by mode - all models</t>
  </si>
  <si>
    <t>person trip purpose share - resident models</t>
  </si>
  <si>
    <t>person trip distance by purpose - resident models</t>
  </si>
  <si>
    <t>person trip time by purpose - resident models</t>
  </si>
  <si>
    <t>person trip time by purpose - all models</t>
  </si>
  <si>
    <t>description</t>
  </si>
  <si>
    <t>VMT % Change</t>
  </si>
  <si>
    <t>-</t>
  </si>
  <si>
    <t>Transit Boarding % Change</t>
  </si>
  <si>
    <t>share of trips by number of passengers - AVs and TNCs</t>
  </si>
  <si>
    <t>0 passengers</t>
  </si>
  <si>
    <t>1 passenger</t>
  </si>
  <si>
    <t>2+ passengers</t>
  </si>
  <si>
    <t>VMT by number of passengers - AVs and TNCs</t>
  </si>
  <si>
    <t>Pooled TNC</t>
  </si>
  <si>
    <t>share of trips by number of passengers - AVs</t>
  </si>
  <si>
    <t>share of trips by number of passengers - TNCs</t>
  </si>
  <si>
    <t>Airport - CBX</t>
  </si>
  <si>
    <t>Airport - SAN</t>
  </si>
  <si>
    <t>Commercial Vehicle</t>
  </si>
  <si>
    <t>Cross Border</t>
  </si>
  <si>
    <t>External-External</t>
  </si>
  <si>
    <t>External-Internal</t>
  </si>
  <si>
    <t>Individual</t>
  </si>
  <si>
    <t>Internal-External</t>
  </si>
  <si>
    <t>Joint</t>
  </si>
  <si>
    <t>Visitor</t>
  </si>
  <si>
    <t>Resident Models</t>
  </si>
  <si>
    <t>All Models</t>
  </si>
  <si>
    <t>trips by model (excludes 0-passenger AVs and TNCs)</t>
  </si>
  <si>
    <t>person trips by model</t>
  </si>
  <si>
    <t>trips by number of passengers - AVs and TNCs</t>
  </si>
  <si>
    <t>trips by number of passengers - AVs</t>
  </si>
  <si>
    <t>share of total trips by number of passengers - AVs</t>
  </si>
  <si>
    <t>trips by number of passengers - TNCs</t>
  </si>
  <si>
    <t>share of total trips by number of passengers - TNCs</t>
  </si>
  <si>
    <t>share of total trips by number of passengers - AVs and TNCs - all models</t>
  </si>
  <si>
    <t>share of total VMT by number of passengers - AVs and TNCs</t>
  </si>
  <si>
    <t>HVs</t>
  </si>
  <si>
    <t>AVs</t>
  </si>
  <si>
    <t>autos</t>
  </si>
  <si>
    <t>mean autos owned per household</t>
  </si>
  <si>
    <t>Shared Ride 3+</t>
  </si>
  <si>
    <t>Micro-Transit</t>
  </si>
  <si>
    <t>Non-Pooled TNC</t>
  </si>
  <si>
    <t>Goods</t>
  </si>
  <si>
    <t>Return to Establishment</t>
  </si>
  <si>
    <t>Service</t>
  </si>
  <si>
    <t>VMT by number of passengers - Avs</t>
  </si>
  <si>
    <t>share of total VMT by number of passengers - 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</si>
</sst>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8">
    <xf numFmtId="0" fontId="0" fillId="0" borderId="0" xfId="0"/>
    <xf numFmtId="0" fontId="0" fillId="2" borderId="1" xfId="0" applyFill="1" applyBorder="1"/>
    <xf numFmtId="0" fontId="2" fillId="0" borderId="0" xfId="0" applyFont="1"/>
    <xf numFmtId="164" fontId="0" fillId="0" borderId="0" xfId="2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1" applyNumberFormat="1" applyFont="1"/>
    <xf numFmtId="0" fontId="0" fillId="0" borderId="0" xfId="0"/>
    <xf numFmtId="166" fontId="0" fillId="0" borderId="0" xfId="1" applyNumberFormat="1" applyFont="1" applyAlignment="1">
      <alignment horizontal="right"/>
    </xf>
    <xf numFmtId="0" fontId="3" fillId="3" borderId="2" xfId="0" applyFont="1" applyFill="1" applyBorder="1" applyAlignment="1">
      <alignment horizontal="center" vertical="top"/>
    </xf>
    <xf numFmtId="164" fontId="1" fillId="0" borderId="0" xfId="2" applyNumberFormat="1" applyAlignment="1">
      <alignment horizontal="right"/>
    </xf>
    <xf numFmtId="0" fontId="3" fillId="3" borderId="3" xfId="0" applyFont="1" applyFill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4" fillId="3" borderId="2" xfId="0" applyFont="1" applyFill="1" applyBorder="1" applyAlignment="1">
      <alignment horizontal="center" vertical="top"/>
    </xf>
    <xf numFmtId="0" fontId="0" fillId="0" borderId="0" xfId="0" applyFill="1" applyBorder="1"/>
    <xf numFmtId="0" fontId="4" fillId="3" borderId="2" xfId="0" applyFont="1" applyFill="1" applyBorder="1" applyAlignment="1">
      <alignment horizontal="right" vertical="top"/>
    </xf>
    <xf numFmtId="164" fontId="1" fillId="0" borderId="0" xfId="2" applyNumberFormat="1"/>
    <xf numFmtId="166" fontId="1" fillId="0" borderId="0" xfId="1" applyNumberFormat="1"/>
    <xf numFmtId="164" fontId="1" fillId="0" borderId="0" xfId="2" applyNumberFormat="1"/>
    <xf numFmtId="0" fontId="0" fillId="0" borderId="0" xfId="0"/>
    <xf numFmtId="0" fontId="0" fillId="2" borderId="1" xfId="0" applyFill="1" applyBorder="1"/>
    <xf numFmtId="164" fontId="1" fillId="0" borderId="0" xfId="2" applyNumberFormat="1"/>
    <xf numFmtId="0" fontId="0" fillId="2" borderId="1" xfId="0" applyFill="1" applyBorder="1"/>
    <xf numFmtId="0" fontId="0" fillId="2" borderId="1" xfId="0" applyFill="1" applyBorder="1"/>
    <xf numFmtId="0" fontId="3" fillId="3" borderId="2" xfId="0" applyFont="1" applyFill="1" applyBorder="1" applyAlignment="1">
      <alignment horizontal="center" vertical="top"/>
    </xf>
    <xf numFmtId="0" fontId="0" fillId="0" borderId="0" xfId="0"/>
    <xf numFmtId="0" fontId="0" fillId="2" borderId="1" xfId="0" applyFill="1" applyBorder="1"/>
    <xf numFmtId="0" fontId="3" fillId="3" borderId="2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/>
    </xf>
    <xf numFmtId="0" fontId="0" fillId="0" borderId="0" xfId="0"/>
    <xf numFmtId="164" fontId="1" fillId="0" borderId="0" xfId="2" applyNumberFormat="1"/>
    <xf numFmtId="0" fontId="0" fillId="2" borderId="1" xfId="0" applyFill="1" applyBorder="1"/>
    <xf numFmtId="43" fontId="1" fillId="0" borderId="0" xfId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 applyBorder="1"/>
    <xf numFmtId="3" fontId="1" fillId="0" borderId="0" xfId="1" applyNumberFormat="1"/>
    <xf numFmtId="3" fontId="0" fillId="0" borderId="0" xfId="0" applyNumberFormat="1"/>
    <xf numFmtId="10" fontId="1" fillId="0" borderId="0" xfId="2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Mode</a:t>
            </a:r>
            <a:r>
              <a:rPr lang="en-US" sz="1200" baseline="0"/>
              <a:t> Share of Person Trips - ABM Resident Sub-Models</a:t>
            </a:r>
            <a:endParaRPr lang="en-US" sz="12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modeShare!$B$3</c:f>
              <c:strCache>
                <c:ptCount val="1"/>
                <c:pt idx="0">
                  <c:v>Drive Alone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modeShare!$A$4:$A$8</c:f>
              <c:numCache>
                <c:formatCode>General</c:formatCode>
                <c:ptCount val="5"/>
              </c:numCache>
            </c:numRef>
          </c:cat>
          <c:val>
            <c:numRef>
              <c:f>modeShare!$B$4:$B$8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354C-4D45-959B-FE5CF02686B1}"/>
            </c:ext>
          </c:extLst>
        </c:ser>
        <c:ser>
          <c:idx val="3"/>
          <c:order val="1"/>
          <c:tx>
            <c:strRef>
              <c:f>modeShare!$P$3</c:f>
              <c:strCache>
                <c:ptCount val="1"/>
                <c:pt idx="0">
                  <c:v>TNC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modeShare!$P$4:$P$8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DC-496C-9A49-82666DF9CE87}"/>
            </c:ext>
          </c:extLst>
        </c:ser>
        <c:ser>
          <c:idx val="1"/>
          <c:order val="2"/>
          <c:tx>
            <c:strRef>
              <c:f>modeShare!$C$3</c:f>
              <c:strCache>
                <c:ptCount val="1"/>
                <c:pt idx="0">
                  <c:v>Shared Ride 2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modeShare!$A$4:$A$8</c:f>
              <c:numCache>
                <c:formatCode>General</c:formatCode>
                <c:ptCount val="5"/>
              </c:numCache>
            </c:numRef>
          </c:cat>
          <c:val>
            <c:numRef>
              <c:f>modeShare!$C$4:$C$8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354C-4D45-959B-FE5CF02686B1}"/>
            </c:ext>
          </c:extLst>
        </c:ser>
        <c:ser>
          <c:idx val="2"/>
          <c:order val="3"/>
          <c:tx>
            <c:strRef>
              <c:f>modeShare!$D$3</c:f>
              <c:strCache>
                <c:ptCount val="1"/>
                <c:pt idx="0">
                  <c:v>Shared Ride 3+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modeShare!$A$4:$A$8</c:f>
              <c:numCache>
                <c:formatCode>General</c:formatCode>
                <c:ptCount val="5"/>
              </c:numCache>
            </c:numRef>
          </c:cat>
          <c:val>
            <c:numRef>
              <c:f>modeShare!$D$4:$D$8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354C-4D45-959B-FE5CF02686B1}"/>
            </c:ext>
          </c:extLst>
        </c:ser>
        <c:ser>
          <c:idx val="6"/>
          <c:order val="4"/>
          <c:tx>
            <c:strRef>
              <c:f>modeShare!$K$3</c:f>
              <c:strCache>
                <c:ptCount val="1"/>
                <c:pt idx="0">
                  <c:v>Transit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vertOverflow="clip" horzOverflow="clip" wrap="none" lIns="0" tIns="45720" rIns="0" bIns="0" anchor="b" anchorCtr="0">
                <a:no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modeShare!$K$4:$K$8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D1DC-496C-9A49-82666DF9CE87}"/>
            </c:ext>
          </c:extLst>
        </c:ser>
        <c:ser>
          <c:idx val="4"/>
          <c:order val="5"/>
          <c:tx>
            <c:strRef>
              <c:f>modeShare!$Q$3</c:f>
              <c:strCache>
                <c:ptCount val="1"/>
                <c:pt idx="0">
                  <c:v>Active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modeShare!$Q$4:$Q$8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DC-496C-9A49-82666DF9CE87}"/>
            </c:ext>
          </c:extLst>
        </c:ser>
        <c:ser>
          <c:idx val="5"/>
          <c:order val="6"/>
          <c:tx>
            <c:strRef>
              <c:f>modeShare!$R$3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modeShare!$R$4:$R$8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DC-496C-9A49-82666DF9CE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759616"/>
        <c:axId val="703759944"/>
      </c:barChart>
      <c:catAx>
        <c:axId val="7037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944"/>
        <c:crosses val="autoZero"/>
        <c:auto val="1"/>
        <c:lblAlgn val="ctr"/>
        <c:lblOffset val="100"/>
        <c:tickLblSkip val="1"/>
        <c:noMultiLvlLbl val="0"/>
      </c:catAx>
      <c:valAx>
        <c:axId val="703759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Mode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616"/>
        <c:crosses val="autoZero"/>
        <c:crossBetween val="between"/>
        <c:majorUnit val="0.1"/>
        <c:minorUnit val="5.000000000000001E-2"/>
      </c:valAx>
    </c:plotArea>
    <c:legend>
      <c:legendPos val="r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Mode</a:t>
            </a:r>
            <a:r>
              <a:rPr lang="en-US" sz="1200" baseline="0"/>
              <a:t> Share of Person Trips - All ABM Sub-Models</a:t>
            </a:r>
            <a:endParaRPr lang="en-US" sz="12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modeShare!$B$44</c:f>
              <c:strCache>
                <c:ptCount val="1"/>
                <c:pt idx="0">
                  <c:v>Drive Alone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modeShare!$A$45:$A$49</c:f>
              <c:numCache>
                <c:formatCode>General</c:formatCode>
                <c:ptCount val="5"/>
              </c:numCache>
            </c:numRef>
          </c:cat>
          <c:val>
            <c:numRef>
              <c:f>modeShare!$B$45:$B$49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C831-46ED-89DE-3884E5A43909}"/>
            </c:ext>
          </c:extLst>
        </c:ser>
        <c:ser>
          <c:idx val="3"/>
          <c:order val="1"/>
          <c:tx>
            <c:strRef>
              <c:f>modeShare!$P$44</c:f>
              <c:strCache>
                <c:ptCount val="1"/>
                <c:pt idx="0">
                  <c:v>TNC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modeShare!$A$45:$A$49</c:f>
              <c:numCache>
                <c:formatCode>General</c:formatCode>
                <c:ptCount val="5"/>
              </c:numCache>
            </c:numRef>
          </c:cat>
          <c:val>
            <c:numRef>
              <c:f>modeShare!$P$45:$P$49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31-46ED-89DE-3884E5A43909}"/>
            </c:ext>
          </c:extLst>
        </c:ser>
        <c:ser>
          <c:idx val="1"/>
          <c:order val="2"/>
          <c:tx>
            <c:strRef>
              <c:f>modeShare!$C$44</c:f>
              <c:strCache>
                <c:ptCount val="1"/>
                <c:pt idx="0">
                  <c:v>Shared Ride 2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modeShare!$A$45:$A$49</c:f>
              <c:numCache>
                <c:formatCode>General</c:formatCode>
                <c:ptCount val="5"/>
              </c:numCache>
            </c:numRef>
          </c:cat>
          <c:val>
            <c:numRef>
              <c:f>modeShare!$C$45:$C$49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C831-46ED-89DE-3884E5A43909}"/>
            </c:ext>
          </c:extLst>
        </c:ser>
        <c:ser>
          <c:idx val="2"/>
          <c:order val="3"/>
          <c:tx>
            <c:strRef>
              <c:f>modeShare!$D$44</c:f>
              <c:strCache>
                <c:ptCount val="1"/>
                <c:pt idx="0">
                  <c:v>Shared Ride 3+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modeShare!$A$45:$A$49</c:f>
              <c:numCache>
                <c:formatCode>General</c:formatCode>
                <c:ptCount val="5"/>
              </c:numCache>
            </c:numRef>
          </c:cat>
          <c:val>
            <c:numRef>
              <c:f>modeShare!$D$45:$D$49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C831-46ED-89DE-3884E5A43909}"/>
            </c:ext>
          </c:extLst>
        </c:ser>
        <c:ser>
          <c:idx val="6"/>
          <c:order val="4"/>
          <c:tx>
            <c:strRef>
              <c:f>modeShare!$K$44</c:f>
              <c:strCache>
                <c:ptCount val="1"/>
                <c:pt idx="0">
                  <c:v>Transit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vertOverflow="clip" horzOverflow="clip" wrap="none" lIns="0" tIns="45720" rIns="0" bIns="0" anchor="b" anchorCtr="0">
                <a:no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numRef>
              <c:f>modeShare!$A$45:$A$49</c:f>
              <c:numCache>
                <c:formatCode>General</c:formatCode>
                <c:ptCount val="5"/>
              </c:numCache>
            </c:numRef>
          </c:cat>
          <c:val>
            <c:numRef>
              <c:f>modeShare!$K$45:$K$49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C831-46ED-89DE-3884E5A43909}"/>
            </c:ext>
          </c:extLst>
        </c:ser>
        <c:ser>
          <c:idx val="4"/>
          <c:order val="5"/>
          <c:tx>
            <c:strRef>
              <c:f>modeShare!$Q$44</c:f>
              <c:strCache>
                <c:ptCount val="1"/>
                <c:pt idx="0">
                  <c:v>Active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modeShare!$A$45:$A$49</c:f>
              <c:numCache>
                <c:formatCode>General</c:formatCode>
                <c:ptCount val="5"/>
              </c:numCache>
            </c:numRef>
          </c:cat>
          <c:val>
            <c:numRef>
              <c:f>modeShare!$Q$45:$Q$49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31-46ED-89DE-3884E5A43909}"/>
            </c:ext>
          </c:extLst>
        </c:ser>
        <c:ser>
          <c:idx val="5"/>
          <c:order val="6"/>
          <c:tx>
            <c:strRef>
              <c:f>modeShare!$R$44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modeShare!$A$45:$A$49</c:f>
              <c:numCache>
                <c:formatCode>General</c:formatCode>
                <c:ptCount val="5"/>
              </c:numCache>
            </c:numRef>
          </c:cat>
          <c:val>
            <c:numRef>
              <c:f>modeShare!$R$45:$R$49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31-46ED-89DE-3884E5A4390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759616"/>
        <c:axId val="703759944"/>
      </c:barChart>
      <c:catAx>
        <c:axId val="7037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944"/>
        <c:crosses val="autoZero"/>
        <c:auto val="1"/>
        <c:lblAlgn val="ctr"/>
        <c:lblOffset val="100"/>
        <c:tickLblSkip val="1"/>
        <c:noMultiLvlLbl val="0"/>
      </c:catAx>
      <c:valAx>
        <c:axId val="703759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Mode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616"/>
        <c:crosses val="autoZero"/>
        <c:crossBetween val="between"/>
        <c:majorUnit val="0.1"/>
        <c:minorUnit val="5.000000000000001E-2"/>
      </c:valAx>
    </c:plotArea>
    <c:legend>
      <c:legendPos val="r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Average Person Trip Distance</a:t>
            </a:r>
            <a:r>
              <a:rPr lang="en-US" sz="1200" b="1" baseline="0"/>
              <a:t> by Mode - ABM Resident Sub-Models</a:t>
            </a:r>
            <a:endParaRPr lang="en-US" sz="1200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tripLengthMode!$A$4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tripLengthMode!$B$3:$K$3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tripLengthMode!$B$4:$K$4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A1-41E5-89E0-207618F1A07D}"/>
            </c:ext>
          </c:extLst>
        </c:ser>
        <c:ser>
          <c:idx val="1"/>
          <c:order val="1"/>
          <c:tx>
            <c:strRef>
              <c:f>tripLengthMode!$A$5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tripLengthMode!$B$3:$K$3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tripLengthMode!$B$5:$K$5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A1-41E5-89E0-207618F1A07D}"/>
            </c:ext>
          </c:extLst>
        </c:ser>
        <c:ser>
          <c:idx val="2"/>
          <c:order val="2"/>
          <c:tx>
            <c:strRef>
              <c:f>tripLengthMode!$A$6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tripLengthMode!$B$3:$K$3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tripLengthMode!$B$6:$K$6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A1-41E5-89E0-207618F1A07D}"/>
            </c:ext>
          </c:extLst>
        </c:ser>
        <c:ser>
          <c:idx val="3"/>
          <c:order val="3"/>
          <c:tx>
            <c:strRef>
              <c:f>tripLengthMode!$A$7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tripLengthMode!$B$3:$K$3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tripLengthMode!$B$7:$K$7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A1-41E5-89E0-207618F1A07D}"/>
            </c:ext>
          </c:extLst>
        </c:ser>
        <c:ser>
          <c:idx val="4"/>
          <c:order val="4"/>
          <c:tx>
            <c:strRef>
              <c:f>tripLengthMode!$A$8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tripLengthMode!$B$3:$K$3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tripLengthMode!$B$8:$K$8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A1-41E5-89E0-207618F1A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450440"/>
        <c:axId val="958450768"/>
      </c:lineChart>
      <c:catAx>
        <c:axId val="958450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Trip Mode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768"/>
        <c:crosses val="autoZero"/>
        <c:auto val="1"/>
        <c:lblAlgn val="ctr"/>
        <c:lblOffset val="100"/>
        <c:noMultiLvlLbl val="0"/>
      </c:catAx>
      <c:valAx>
        <c:axId val="9584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Average Distance (miles)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440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Average Person Trip Distance</a:t>
            </a:r>
            <a:r>
              <a:rPr lang="en-US" sz="1200" b="1" baseline="0"/>
              <a:t> by Mode - ABM Resident Sub-Models</a:t>
            </a:r>
            <a:endParaRPr lang="en-US" sz="1200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tripLengthMode!$A$45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tripLengthMode!$B$44:$K$44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tripLengthMode!$B$45:$K$45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0-4A66-9CF1-10A36ACC8868}"/>
            </c:ext>
          </c:extLst>
        </c:ser>
        <c:ser>
          <c:idx val="1"/>
          <c:order val="1"/>
          <c:tx>
            <c:strRef>
              <c:f>tripLengthMode!$A$46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tripLengthMode!$B$44:$K$44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tripLengthMode!$B$46:$K$46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0-4A66-9CF1-10A36ACC8868}"/>
            </c:ext>
          </c:extLst>
        </c:ser>
        <c:ser>
          <c:idx val="2"/>
          <c:order val="2"/>
          <c:tx>
            <c:strRef>
              <c:f>tripLengthMode!$A$47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tripLengthMode!$B$44:$K$44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tripLengthMode!$B$47:$K$47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F0-4A66-9CF1-10A36ACC8868}"/>
            </c:ext>
          </c:extLst>
        </c:ser>
        <c:ser>
          <c:idx val="3"/>
          <c:order val="3"/>
          <c:tx>
            <c:strRef>
              <c:f>tripLengthMode!$A$48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tripLengthMode!$B$44:$K$44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tripLengthMode!$B$48:$K$48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F0-4A66-9CF1-10A36ACC8868}"/>
            </c:ext>
          </c:extLst>
        </c:ser>
        <c:ser>
          <c:idx val="4"/>
          <c:order val="4"/>
          <c:tx>
            <c:strRef>
              <c:f>tripLengthMode!$A$49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tripLengthMode!$B$44:$K$44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tripLengthMode!$B$49:$J$49</c:f>
              <c:numCache>
                <c:formatCode>0.0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F0-4A66-9CF1-10A36ACC8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450440"/>
        <c:axId val="958450768"/>
      </c:lineChart>
      <c:catAx>
        <c:axId val="958450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Trip Mode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768"/>
        <c:crosses val="autoZero"/>
        <c:auto val="1"/>
        <c:lblAlgn val="ctr"/>
        <c:lblOffset val="100"/>
        <c:noMultiLvlLbl val="0"/>
      </c:catAx>
      <c:valAx>
        <c:axId val="9584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Average Distance (miles)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440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Average Person Trip Time</a:t>
            </a:r>
            <a:r>
              <a:rPr lang="en-US" sz="1200" b="1" baseline="0"/>
              <a:t> by Mode - ABM Resident Sub-Models</a:t>
            </a:r>
            <a:endParaRPr lang="en-US" sz="1200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tripLengthMode!$A$86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tripLengthMode!$B$85:$K$85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tripLengthMode!$B$86:$K$86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57-438C-B15A-604C1BF3F72A}"/>
            </c:ext>
          </c:extLst>
        </c:ser>
        <c:ser>
          <c:idx val="1"/>
          <c:order val="1"/>
          <c:tx>
            <c:strRef>
              <c:f>tripLengthMode!$A$87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tripLengthMode!$B$85:$K$85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tripLengthMode!$B$87:$K$87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57-438C-B15A-604C1BF3F72A}"/>
            </c:ext>
          </c:extLst>
        </c:ser>
        <c:ser>
          <c:idx val="2"/>
          <c:order val="2"/>
          <c:tx>
            <c:strRef>
              <c:f>tripLengthMode!$A$88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tripLengthMode!$B$85:$K$85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tripLengthMode!$B$88:$K$88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57-438C-B15A-604C1BF3F72A}"/>
            </c:ext>
          </c:extLst>
        </c:ser>
        <c:ser>
          <c:idx val="3"/>
          <c:order val="3"/>
          <c:tx>
            <c:strRef>
              <c:f>tripLengthMode!$A$89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tripLengthMode!$B$85:$K$85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tripLengthMode!$B$89:$K$89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57-438C-B15A-604C1BF3F72A}"/>
            </c:ext>
          </c:extLst>
        </c:ser>
        <c:ser>
          <c:idx val="4"/>
          <c:order val="4"/>
          <c:tx>
            <c:strRef>
              <c:f>tripLengthMode!$A$90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tripLengthMode!$B$85:$K$85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tripLengthMode!$B$90:$K$90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57-438C-B15A-604C1BF3F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450440"/>
        <c:axId val="958450768"/>
      </c:lineChart>
      <c:catAx>
        <c:axId val="958450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Trip Mode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768"/>
        <c:crosses val="autoZero"/>
        <c:auto val="1"/>
        <c:lblAlgn val="ctr"/>
        <c:lblOffset val="100"/>
        <c:noMultiLvlLbl val="0"/>
      </c:catAx>
      <c:valAx>
        <c:axId val="9584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Average Time (minutes)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440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Average Person Trip Time</a:t>
            </a:r>
            <a:r>
              <a:rPr lang="en-US" sz="1200" b="1" baseline="0"/>
              <a:t> by Mode - All ABM Sub-Models</a:t>
            </a:r>
            <a:endParaRPr lang="en-US" sz="1200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tripLengthMode!$A$127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tripLengthMode!$B$126:$K$126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tripLengthMode!$B$127:$K$127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66-4CCE-854D-0F85B0FFD443}"/>
            </c:ext>
          </c:extLst>
        </c:ser>
        <c:ser>
          <c:idx val="1"/>
          <c:order val="1"/>
          <c:tx>
            <c:strRef>
              <c:f>tripLengthMode!$A$128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tripLengthMode!$B$126:$K$126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tripLengthMode!$B$128:$K$128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66-4CCE-854D-0F85B0FFD443}"/>
            </c:ext>
          </c:extLst>
        </c:ser>
        <c:ser>
          <c:idx val="2"/>
          <c:order val="2"/>
          <c:tx>
            <c:strRef>
              <c:f>tripLengthMode!$A$129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tripLengthMode!$B$126:$K$126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tripLengthMode!$B$129:$K$129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66-4CCE-854D-0F85B0FFD443}"/>
            </c:ext>
          </c:extLst>
        </c:ser>
        <c:ser>
          <c:idx val="3"/>
          <c:order val="3"/>
          <c:tx>
            <c:strRef>
              <c:f>tripLengthMode!$A$130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tripLengthMode!$B$126:$K$126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tripLengthMode!$B$130:$K$130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66-4CCE-854D-0F85B0FFD443}"/>
            </c:ext>
          </c:extLst>
        </c:ser>
        <c:ser>
          <c:idx val="4"/>
          <c:order val="4"/>
          <c:tx>
            <c:strRef>
              <c:f>tripLengthMode!$A$131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tripLengthMode!$B$126:$K$126</c:f>
              <c:strCache>
                <c:ptCount val="10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Non-Pooled TNC</c:v>
                </c:pt>
                <c:pt idx="4">
                  <c:v>Pooled TNC</c:v>
                </c:pt>
                <c:pt idx="5">
                  <c:v>Walk</c:v>
                </c:pt>
                <c:pt idx="6">
                  <c:v>Bike</c:v>
                </c:pt>
                <c:pt idx="7">
                  <c:v>Micro-Mobility</c:v>
                </c:pt>
                <c:pt idx="8">
                  <c:v>Micro-Transit</c:v>
                </c:pt>
                <c:pt idx="9">
                  <c:v>Transit</c:v>
                </c:pt>
              </c:strCache>
            </c:strRef>
          </c:cat>
          <c:val>
            <c:numRef>
              <c:f>tripLengthMode!$B$131:$K$131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66-4CCE-854D-0F85B0FFD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450440"/>
        <c:axId val="958450768"/>
      </c:lineChart>
      <c:catAx>
        <c:axId val="958450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Trip Mode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768"/>
        <c:crosses val="autoZero"/>
        <c:auto val="1"/>
        <c:lblAlgn val="ctr"/>
        <c:lblOffset val="100"/>
        <c:noMultiLvlLbl val="0"/>
      </c:catAx>
      <c:valAx>
        <c:axId val="9584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Average Time (minutes)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440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Average Person Trip Time</a:t>
            </a:r>
            <a:r>
              <a:rPr lang="en-US" sz="1200" b="1" baseline="0"/>
              <a:t> by Mode - ABM Resident Sub-Models</a:t>
            </a:r>
            <a:endParaRPr lang="en-US" sz="1200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tripLengthMode!$A$86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tripLengthMode!$B$85:$K$85</c15:sqref>
                  </c15:fullRef>
                </c:ext>
              </c:extLst>
              <c:f>(tripLengthMode!$B$85:$D$85,tripLengthMode!$K$85)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tripLengthMode!$B$86:$K$86</c15:sqref>
                  </c15:fullRef>
                </c:ext>
              </c:extLst>
              <c:f>(tripLengthMode!$B$86:$D$86,tripLengthMode!$K$86)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ED-443C-B3E9-BE4283FEDC30}"/>
            </c:ext>
          </c:extLst>
        </c:ser>
        <c:ser>
          <c:idx val="1"/>
          <c:order val="1"/>
          <c:tx>
            <c:strRef>
              <c:f>tripLengthMode!$A$87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tripLengthMode!$B$85:$K$85</c15:sqref>
                  </c15:fullRef>
                </c:ext>
              </c:extLst>
              <c:f>(tripLengthMode!$B$85:$D$85,tripLengthMode!$K$85)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tripLengthMode!$B$87:$K$87</c15:sqref>
                  </c15:fullRef>
                </c:ext>
              </c:extLst>
              <c:f>(tripLengthMode!$B$87:$D$87,tripLengthMode!$K$87)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ED-443C-B3E9-BE4283FEDC30}"/>
            </c:ext>
          </c:extLst>
        </c:ser>
        <c:ser>
          <c:idx val="2"/>
          <c:order val="2"/>
          <c:tx>
            <c:strRef>
              <c:f>tripLengthMode!$A$88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tripLengthMode!$B$85:$K$85</c15:sqref>
                  </c15:fullRef>
                </c:ext>
              </c:extLst>
              <c:f>(tripLengthMode!$B$85:$D$85,tripLengthMode!$K$85)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tripLengthMode!$B$88:$K$88</c15:sqref>
                  </c15:fullRef>
                </c:ext>
              </c:extLst>
              <c:f>(tripLengthMode!$B$88:$D$88,tripLengthMode!$K$88)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ED-443C-B3E9-BE4283FEDC30}"/>
            </c:ext>
          </c:extLst>
        </c:ser>
        <c:ser>
          <c:idx val="3"/>
          <c:order val="3"/>
          <c:tx>
            <c:strRef>
              <c:f>tripLengthMode!$A$89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tripLengthMode!$B$85:$K$85</c15:sqref>
                  </c15:fullRef>
                </c:ext>
              </c:extLst>
              <c:f>(tripLengthMode!$B$85:$D$85,tripLengthMode!$K$85)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tripLengthMode!$B$89:$K$89</c15:sqref>
                  </c15:fullRef>
                </c:ext>
              </c:extLst>
              <c:f>(tripLengthMode!$B$89:$D$89,tripLengthMode!$K$89)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ED-443C-B3E9-BE4283FEDC30}"/>
            </c:ext>
          </c:extLst>
        </c:ser>
        <c:ser>
          <c:idx val="4"/>
          <c:order val="4"/>
          <c:tx>
            <c:strRef>
              <c:f>tripLengthMode!$A$90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tripLengthMode!$B$85:$K$85</c15:sqref>
                  </c15:fullRef>
                </c:ext>
              </c:extLst>
              <c:f>(tripLengthMode!$B$85:$D$85,tripLengthMode!$K$85)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tripLengthMode!$B$90:$K$90</c15:sqref>
                  </c15:fullRef>
                </c:ext>
              </c:extLst>
              <c:f>(tripLengthMode!$B$90:$D$90,tripLengthMode!$K$90)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ED-443C-B3E9-BE4283FED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450440"/>
        <c:axId val="958450768"/>
      </c:lineChart>
      <c:catAx>
        <c:axId val="958450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Trip Mode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768"/>
        <c:crosses val="autoZero"/>
        <c:auto val="1"/>
        <c:lblAlgn val="ctr"/>
        <c:lblOffset val="100"/>
        <c:noMultiLvlLbl val="0"/>
      </c:catAx>
      <c:valAx>
        <c:axId val="9584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Average Time (minutes)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440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Average Person Trip Distance</a:t>
            </a:r>
            <a:r>
              <a:rPr lang="en-US" sz="1200" b="1" baseline="0"/>
              <a:t> by Mode - ABM Resident Sub-Models</a:t>
            </a:r>
            <a:endParaRPr lang="en-US" sz="1200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tripLengthMode!$A$4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tripLengthMode!$B$3:$K$3</c15:sqref>
                  </c15:fullRef>
                </c:ext>
              </c:extLst>
              <c:f>(tripLengthMode!$B$3:$D$3,tripLengthMode!$K$3)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tripLengthMode!$B$4:$K$4</c15:sqref>
                  </c15:fullRef>
                </c:ext>
              </c:extLst>
              <c:f>(tripLengthMode!$B$4:$D$4,tripLengthMode!$K$4)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4-45DF-8262-EC615CDB96DE}"/>
            </c:ext>
          </c:extLst>
        </c:ser>
        <c:ser>
          <c:idx val="1"/>
          <c:order val="1"/>
          <c:tx>
            <c:strRef>
              <c:f>tripLengthMode!$A$5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tripLengthMode!$B$3:$K$3</c15:sqref>
                  </c15:fullRef>
                </c:ext>
              </c:extLst>
              <c:f>(tripLengthMode!$B$3:$D$3,tripLengthMode!$K$3)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tripLengthMode!$B$5:$K$5</c15:sqref>
                  </c15:fullRef>
                </c:ext>
              </c:extLst>
              <c:f>(tripLengthMode!$B$5:$D$5,tripLengthMode!$K$5)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14-45DF-8262-EC615CDB96DE}"/>
            </c:ext>
          </c:extLst>
        </c:ser>
        <c:ser>
          <c:idx val="2"/>
          <c:order val="2"/>
          <c:tx>
            <c:strRef>
              <c:f>tripLengthMode!$A$6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tripLengthMode!$B$3:$K$3</c15:sqref>
                  </c15:fullRef>
                </c:ext>
              </c:extLst>
              <c:f>(tripLengthMode!$B$3:$D$3,tripLengthMode!$K$3)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tripLengthMode!$B$6:$K$6</c15:sqref>
                  </c15:fullRef>
                </c:ext>
              </c:extLst>
              <c:f>(tripLengthMode!$B$6:$D$6,tripLengthMode!$K$6)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14-45DF-8262-EC615CDB96DE}"/>
            </c:ext>
          </c:extLst>
        </c:ser>
        <c:ser>
          <c:idx val="3"/>
          <c:order val="3"/>
          <c:tx>
            <c:strRef>
              <c:f>tripLengthMode!$A$7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tripLengthMode!$B$3:$K$3</c15:sqref>
                  </c15:fullRef>
                </c:ext>
              </c:extLst>
              <c:f>(tripLengthMode!$B$3:$D$3,tripLengthMode!$K$3)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tripLengthMode!$B$7:$K$7</c15:sqref>
                  </c15:fullRef>
                </c:ext>
              </c:extLst>
              <c:f>(tripLengthMode!$B$7:$D$7,tripLengthMode!$K$7)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14-45DF-8262-EC615CDB96DE}"/>
            </c:ext>
          </c:extLst>
        </c:ser>
        <c:ser>
          <c:idx val="4"/>
          <c:order val="4"/>
          <c:tx>
            <c:strRef>
              <c:f>tripLengthMode!$A$8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tripLengthMode!$B$3:$K$3</c15:sqref>
                  </c15:fullRef>
                </c:ext>
              </c:extLst>
              <c:f>(tripLengthMode!$B$3:$D$3,tripLengthMode!$K$3)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tripLengthMode!$B$8:$K$8</c15:sqref>
                  </c15:fullRef>
                </c:ext>
              </c:extLst>
              <c:f>(tripLengthMode!$B$8:$D$8,tripLengthMode!$K$8)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14-45DF-8262-EC615CDB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450440"/>
        <c:axId val="958450768"/>
      </c:lineChart>
      <c:catAx>
        <c:axId val="958450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Trip Mode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768"/>
        <c:crosses val="autoZero"/>
        <c:auto val="1"/>
        <c:lblAlgn val="ctr"/>
        <c:lblOffset val="100"/>
        <c:noMultiLvlLbl val="0"/>
      </c:catAx>
      <c:valAx>
        <c:axId val="9584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Average Distance (miles)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440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Average Person Trip Distance</a:t>
            </a:r>
            <a:r>
              <a:rPr lang="en-US" sz="1200" b="1" baseline="0"/>
              <a:t> by Mode - ABM Resident Sub-Models</a:t>
            </a:r>
            <a:endParaRPr lang="en-US" sz="1200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tripLengthMode!$A$45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tripLengthMode!$B$44:$K$44</c15:sqref>
                  </c15:fullRef>
                </c:ext>
              </c:extLst>
              <c:f>(tripLengthMode!$B$44:$D$44,tripLengthMode!$K$44)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tripLengthMode!$B$45:$K$45</c15:sqref>
                  </c15:fullRef>
                </c:ext>
              </c:extLst>
              <c:f>(tripLengthMode!$B$45:$D$45,tripLengthMode!$K$45)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E-42B5-B30F-75EC2EC169DE}"/>
            </c:ext>
          </c:extLst>
        </c:ser>
        <c:ser>
          <c:idx val="1"/>
          <c:order val="1"/>
          <c:tx>
            <c:strRef>
              <c:f>tripLengthMode!$A$46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tripLengthMode!$B$44:$K$44</c15:sqref>
                  </c15:fullRef>
                </c:ext>
              </c:extLst>
              <c:f>(tripLengthMode!$B$44:$D$44,tripLengthMode!$K$44)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tripLengthMode!$B$46:$K$46</c15:sqref>
                  </c15:fullRef>
                </c:ext>
              </c:extLst>
              <c:f>(tripLengthMode!$B$46:$D$46,tripLengthMode!$K$46)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6E-42B5-B30F-75EC2EC169DE}"/>
            </c:ext>
          </c:extLst>
        </c:ser>
        <c:ser>
          <c:idx val="2"/>
          <c:order val="2"/>
          <c:tx>
            <c:strRef>
              <c:f>tripLengthMode!$A$47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tripLengthMode!$B$44:$K$44</c15:sqref>
                  </c15:fullRef>
                </c:ext>
              </c:extLst>
              <c:f>(tripLengthMode!$B$44:$D$44,tripLengthMode!$K$44)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tripLengthMode!$B$47:$K$47</c15:sqref>
                  </c15:fullRef>
                </c:ext>
              </c:extLst>
              <c:f>(tripLengthMode!$B$47:$D$47,tripLengthMode!$K$47)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6E-42B5-B30F-75EC2EC169DE}"/>
            </c:ext>
          </c:extLst>
        </c:ser>
        <c:ser>
          <c:idx val="3"/>
          <c:order val="3"/>
          <c:tx>
            <c:strRef>
              <c:f>tripLengthMode!$A$48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tripLengthMode!$B$44:$K$44</c15:sqref>
                  </c15:fullRef>
                </c:ext>
              </c:extLst>
              <c:f>(tripLengthMode!$B$44:$D$44,tripLengthMode!$K$44)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tripLengthMode!$B$48:$K$48</c15:sqref>
                  </c15:fullRef>
                </c:ext>
              </c:extLst>
              <c:f>(tripLengthMode!$B$48:$D$48,tripLengthMode!$K$48)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6E-42B5-B30F-75EC2EC169DE}"/>
            </c:ext>
          </c:extLst>
        </c:ser>
        <c:ser>
          <c:idx val="4"/>
          <c:order val="4"/>
          <c:tx>
            <c:strRef>
              <c:f>tripLengthMode!$A$49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tripLengthMode!$B$44:$K$44</c15:sqref>
                  </c15:fullRef>
                </c:ext>
              </c:extLst>
              <c:f>(tripLengthMode!$B$44:$D$44,tripLengthMode!$K$44)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tripLengthMode!$B$49:$J$49</c15:sqref>
                  </c15:fullRef>
                </c:ext>
              </c:extLst>
              <c:f>tripLengthMode!$B$49:$D$49</c:f>
              <c:numCache>
                <c:formatCode>0.0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6E-42B5-B30F-75EC2EC16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450440"/>
        <c:axId val="958450768"/>
      </c:lineChart>
      <c:catAx>
        <c:axId val="958450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Trip Mode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768"/>
        <c:crosses val="autoZero"/>
        <c:auto val="1"/>
        <c:lblAlgn val="ctr"/>
        <c:lblOffset val="100"/>
        <c:noMultiLvlLbl val="0"/>
      </c:catAx>
      <c:valAx>
        <c:axId val="9584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Average Distance (miles)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440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Average Person Trip Time</a:t>
            </a:r>
            <a:r>
              <a:rPr lang="en-US" sz="1200" b="1" baseline="0"/>
              <a:t> by Mode - All ABM Sub-Models</a:t>
            </a:r>
            <a:endParaRPr lang="en-US" sz="1200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tripLengthMode!$A$127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tripLengthMode!$B$126:$K$126</c15:sqref>
                  </c15:fullRef>
                </c:ext>
              </c:extLst>
              <c:f>(tripLengthMode!$B$126:$D$126,tripLengthMode!$K$126)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tripLengthMode!$B$127:$K$127</c15:sqref>
                  </c15:fullRef>
                </c:ext>
              </c:extLst>
              <c:f>(tripLengthMode!$B$127:$D$127,tripLengthMode!$K$127)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38-42C2-BE13-AACDBB2AF87C}"/>
            </c:ext>
          </c:extLst>
        </c:ser>
        <c:ser>
          <c:idx val="1"/>
          <c:order val="1"/>
          <c:tx>
            <c:strRef>
              <c:f>tripLengthMode!$A$128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tripLengthMode!$B$126:$K$126</c15:sqref>
                  </c15:fullRef>
                </c:ext>
              </c:extLst>
              <c:f>(tripLengthMode!$B$126:$D$126,tripLengthMode!$K$126)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tripLengthMode!$B$128:$K$128</c15:sqref>
                  </c15:fullRef>
                </c:ext>
              </c:extLst>
              <c:f>(tripLengthMode!$B$128:$D$128,tripLengthMode!$K$128)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38-42C2-BE13-AACDBB2AF87C}"/>
            </c:ext>
          </c:extLst>
        </c:ser>
        <c:ser>
          <c:idx val="2"/>
          <c:order val="2"/>
          <c:tx>
            <c:strRef>
              <c:f>tripLengthMode!$A$129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tripLengthMode!$B$126:$K$126</c15:sqref>
                  </c15:fullRef>
                </c:ext>
              </c:extLst>
              <c:f>(tripLengthMode!$B$126:$D$126,tripLengthMode!$K$126)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tripLengthMode!$B$129:$K$129</c15:sqref>
                  </c15:fullRef>
                </c:ext>
              </c:extLst>
              <c:f>(tripLengthMode!$B$129:$D$129,tripLengthMode!$K$129)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38-42C2-BE13-AACDBB2AF87C}"/>
            </c:ext>
          </c:extLst>
        </c:ser>
        <c:ser>
          <c:idx val="3"/>
          <c:order val="3"/>
          <c:tx>
            <c:strRef>
              <c:f>tripLengthMode!$A$130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tripLengthMode!$B$126:$K$126</c15:sqref>
                  </c15:fullRef>
                </c:ext>
              </c:extLst>
              <c:f>(tripLengthMode!$B$126:$D$126,tripLengthMode!$K$126)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tripLengthMode!$B$130:$K$130</c15:sqref>
                  </c15:fullRef>
                </c:ext>
              </c:extLst>
              <c:f>(tripLengthMode!$B$130:$D$130,tripLengthMode!$K$130)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38-42C2-BE13-AACDBB2AF87C}"/>
            </c:ext>
          </c:extLst>
        </c:ser>
        <c:ser>
          <c:idx val="4"/>
          <c:order val="4"/>
          <c:tx>
            <c:strRef>
              <c:f>tripLengthMode!$A$131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tripLengthMode!$B$126:$K$126</c15:sqref>
                  </c15:fullRef>
                </c:ext>
              </c:extLst>
              <c:f>(tripLengthMode!$B$126:$D$126,tripLengthMode!$K$126)</c:f>
              <c:strCache>
                <c:ptCount val="4"/>
                <c:pt idx="0">
                  <c:v>Drive Alone</c:v>
                </c:pt>
                <c:pt idx="1">
                  <c:v>Shared Ride 2</c:v>
                </c:pt>
                <c:pt idx="2">
                  <c:v>Shared Ride 3+</c:v>
                </c:pt>
                <c:pt idx="3">
                  <c:v>Transit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tripLengthMode!$B$131:$K$131</c15:sqref>
                  </c15:fullRef>
                </c:ext>
              </c:extLst>
              <c:f>(tripLengthMode!$B$131:$D$131,tripLengthMode!$K$131)</c:f>
              <c:numCache>
                <c:formatCode>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38-42C2-BE13-AACDBB2AF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450440"/>
        <c:axId val="958450768"/>
      </c:lineChart>
      <c:catAx>
        <c:axId val="958450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Trip Mode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768"/>
        <c:crosses val="autoZero"/>
        <c:auto val="1"/>
        <c:lblAlgn val="ctr"/>
        <c:lblOffset val="100"/>
        <c:noMultiLvlLbl val="0"/>
      </c:catAx>
      <c:valAx>
        <c:axId val="9584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Average Time (minutes)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440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Purpose</a:t>
            </a:r>
            <a:r>
              <a:rPr lang="en-US" sz="1200" baseline="0"/>
              <a:t> Share of Person Trips - ABM Resident Sub-Models</a:t>
            </a:r>
            <a:endParaRPr lang="en-US" sz="12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purposeShare!$D$3</c:f>
              <c:strCache>
                <c:ptCount val="1"/>
                <c:pt idx="0">
                  <c:v>Discretionary/Recreation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purposeShare!$A$4:$A$8</c:f>
              <c:numCache>
                <c:formatCode>General</c:formatCode>
                <c:ptCount val="5"/>
              </c:numCache>
            </c:numRef>
          </c:cat>
          <c:val>
            <c:numRef>
              <c:f>purposeShare!$D$4:$D$8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09B7-44AB-894F-4F6BAB43BD74}"/>
            </c:ext>
          </c:extLst>
        </c:ser>
        <c:ser>
          <c:idx val="1"/>
          <c:order val="1"/>
          <c:tx>
            <c:strRef>
              <c:f>purposeShare!$E$3</c:f>
              <c:strCache>
                <c:ptCount val="1"/>
                <c:pt idx="0">
                  <c:v>Eating Out/Dining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purposeShare!$A$4:$A$8</c:f>
              <c:numCache>
                <c:formatCode>General</c:formatCode>
                <c:ptCount val="5"/>
              </c:numCache>
            </c:numRef>
          </c:cat>
          <c:val>
            <c:numRef>
              <c:f>purposeShare!$E$4:$E$8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09B7-44AB-894F-4F6BAB43BD74}"/>
            </c:ext>
          </c:extLst>
        </c:ser>
        <c:ser>
          <c:idx val="2"/>
          <c:order val="2"/>
          <c:tx>
            <c:strRef>
              <c:f>purposeShare!$F$3</c:f>
              <c:strCache>
                <c:ptCount val="1"/>
                <c:pt idx="0">
                  <c:v>Escort</c:v>
                </c:pt>
              </c:strCache>
            </c:strRef>
          </c:tx>
          <c:spPr>
            <a:solidFill>
              <a:schemeClr val="accent5">
                <a:alpha val="85000"/>
                <a:lumMod val="40000"/>
                <a:lumOff val="6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purposeShare!$A$4:$A$8</c:f>
              <c:numCache>
                <c:formatCode>General</c:formatCode>
                <c:ptCount val="5"/>
              </c:numCache>
            </c:numRef>
          </c:cat>
          <c:val>
            <c:numRef>
              <c:f>purposeShare!$F$4:$F$8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09B7-44AB-894F-4F6BAB43BD74}"/>
            </c:ext>
          </c:extLst>
        </c:ser>
        <c:ser>
          <c:idx val="3"/>
          <c:order val="3"/>
          <c:tx>
            <c:strRef>
              <c:f>purposeShare!$G$3</c:f>
              <c:strCache>
                <c:ptCount val="1"/>
                <c:pt idx="0">
                  <c:v>Home</c:v>
                </c:pt>
              </c:strCache>
            </c:strRef>
          </c:tx>
          <c:spPr>
            <a:solidFill>
              <a:schemeClr val="bg1">
                <a:alpha val="85000"/>
                <a:lumMod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purposeShare!$A$4:$A$8</c:f>
              <c:numCache>
                <c:formatCode>General</c:formatCode>
                <c:ptCount val="5"/>
              </c:numCache>
            </c:numRef>
          </c:cat>
          <c:val>
            <c:numRef>
              <c:f>purposeShare!$G$4:$G$8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09B7-44AB-894F-4F6BAB43BD74}"/>
            </c:ext>
          </c:extLst>
        </c:ser>
        <c:ser>
          <c:idx val="4"/>
          <c:order val="4"/>
          <c:tx>
            <c:strRef>
              <c:f>purposeShare!$H$3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purposeShare!$A$4:$A$8</c:f>
              <c:numCache>
                <c:formatCode>General</c:formatCode>
                <c:ptCount val="5"/>
              </c:numCache>
            </c:numRef>
          </c:cat>
          <c:val>
            <c:numRef>
              <c:f>purposeShare!$H$4:$H$8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09B7-44AB-894F-4F6BAB43BD74}"/>
            </c:ext>
          </c:extLst>
        </c:ser>
        <c:ser>
          <c:idx val="5"/>
          <c:order val="5"/>
          <c:tx>
            <c:strRef>
              <c:f>purposeShare!$L$3</c:f>
              <c:strCache>
                <c:ptCount val="1"/>
                <c:pt idx="0">
                  <c:v>School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purposeShare!$A$4:$A$8</c:f>
              <c:numCache>
                <c:formatCode>General</c:formatCode>
                <c:ptCount val="5"/>
              </c:numCache>
            </c:numRef>
          </c:cat>
          <c:val>
            <c:numRef>
              <c:f>purposeShare!$L$4:$L$8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09B7-44AB-894F-4F6BAB43BD74}"/>
            </c:ext>
          </c:extLst>
        </c:ser>
        <c:ser>
          <c:idx val="6"/>
          <c:order val="6"/>
          <c:tx>
            <c:strRef>
              <c:f>purposeShare!$M$3</c:f>
              <c:strCache>
                <c:ptCount val="1"/>
                <c:pt idx="0">
                  <c:v>Shop</c:v>
                </c:pt>
              </c:strCache>
            </c:strRef>
          </c:tx>
          <c:spPr>
            <a:solidFill>
              <a:schemeClr val="accent1">
                <a:alpha val="85000"/>
                <a:lumMod val="6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purposeShare!$A$4:$A$8</c:f>
              <c:numCache>
                <c:formatCode>General</c:formatCode>
                <c:ptCount val="5"/>
              </c:numCache>
            </c:numRef>
          </c:cat>
          <c:val>
            <c:numRef>
              <c:f>purposeShare!$M$4:$M$8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6-09B7-44AB-894F-4F6BAB43BD74}"/>
            </c:ext>
          </c:extLst>
        </c:ser>
        <c:ser>
          <c:idx val="7"/>
          <c:order val="7"/>
          <c:tx>
            <c:strRef>
              <c:f>purposeShare!$N$3</c:f>
              <c:strCache>
                <c:ptCount val="1"/>
                <c:pt idx="0">
                  <c:v>University</c:v>
                </c:pt>
              </c:strCache>
            </c:strRef>
          </c:tx>
          <c:spPr>
            <a:solidFill>
              <a:schemeClr val="accent2">
                <a:alpha val="85000"/>
                <a:lumMod val="6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purposeShare!$A$4:$A$8</c:f>
              <c:numCache>
                <c:formatCode>General</c:formatCode>
                <c:ptCount val="5"/>
              </c:numCache>
            </c:numRef>
          </c:cat>
          <c:val>
            <c:numRef>
              <c:f>purposeShare!$N$4:$N$8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7-09B7-44AB-894F-4F6BAB43BD74}"/>
            </c:ext>
          </c:extLst>
        </c:ser>
        <c:ser>
          <c:idx val="8"/>
          <c:order val="8"/>
          <c:tx>
            <c:strRef>
              <c:f>purposeShare!$O$3</c:f>
              <c:strCache>
                <c:ptCount val="1"/>
                <c:pt idx="0">
                  <c:v>Visit</c:v>
                </c:pt>
              </c:strCache>
            </c:strRef>
          </c:tx>
          <c:spPr>
            <a:solidFill>
              <a:schemeClr val="accent3">
                <a:alpha val="85000"/>
                <a:lumMod val="6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purposeShare!$A$4:$A$8</c:f>
              <c:numCache>
                <c:formatCode>General</c:formatCode>
                <c:ptCount val="5"/>
              </c:numCache>
            </c:numRef>
          </c:cat>
          <c:val>
            <c:numRef>
              <c:f>purposeShare!$O$4:$O$8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8-09B7-44AB-894F-4F6BAB43BD74}"/>
            </c:ext>
          </c:extLst>
        </c:ser>
        <c:ser>
          <c:idx val="9"/>
          <c:order val="9"/>
          <c:tx>
            <c:strRef>
              <c:f>purposeShare!$P$3</c:f>
              <c:strCache>
                <c:ptCount val="1"/>
                <c:pt idx="0">
                  <c:v>Work</c:v>
                </c:pt>
              </c:strCache>
            </c:strRef>
          </c:tx>
          <c:spPr>
            <a:solidFill>
              <a:schemeClr val="accent4">
                <a:alpha val="85000"/>
                <a:lumMod val="6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purposeShare!$A$4:$A$8</c:f>
              <c:numCache>
                <c:formatCode>General</c:formatCode>
                <c:ptCount val="5"/>
              </c:numCache>
            </c:numRef>
          </c:cat>
          <c:val>
            <c:numRef>
              <c:f>purposeShare!$P$4:$P$8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9-09B7-44AB-894F-4F6BAB43BD74}"/>
            </c:ext>
          </c:extLst>
        </c:ser>
        <c:ser>
          <c:idx val="10"/>
          <c:order val="10"/>
          <c:tx>
            <c:strRef>
              <c:f>purposeShare!$Q$3</c:f>
              <c:strCache>
                <c:ptCount val="1"/>
                <c:pt idx="0">
                  <c:v>Work-Based/Work-Related</c:v>
                </c:pt>
              </c:strCache>
            </c:strRef>
          </c:tx>
          <c:spPr>
            <a:solidFill>
              <a:schemeClr val="accent5">
                <a:alpha val="85000"/>
                <a:lumMod val="6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purposeShare!$A$4:$A$8</c:f>
              <c:numCache>
                <c:formatCode>General</c:formatCode>
                <c:ptCount val="5"/>
              </c:numCache>
            </c:numRef>
          </c:cat>
          <c:val>
            <c:numRef>
              <c:f>purposeShare!$Q$4:$Q$8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A-09B7-44AB-894F-4F6BAB43BD7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759616"/>
        <c:axId val="703759944"/>
      </c:barChart>
      <c:catAx>
        <c:axId val="7037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944"/>
        <c:crosses val="autoZero"/>
        <c:auto val="1"/>
        <c:lblAlgn val="ctr"/>
        <c:lblOffset val="100"/>
        <c:tickLblSkip val="1"/>
        <c:noMultiLvlLbl val="0"/>
      </c:catAx>
      <c:valAx>
        <c:axId val="703759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Purpose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616"/>
        <c:crosses val="autoZero"/>
        <c:crossBetween val="between"/>
        <c:majorUnit val="0.1"/>
        <c:minorUnit val="5.000000000000001E-2"/>
      </c:valAx>
    </c:plotArea>
    <c:legend>
      <c:legendPos val="r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Purpose</a:t>
            </a:r>
            <a:r>
              <a:rPr lang="en-US" sz="1200" baseline="0"/>
              <a:t> Share of Person Trips - All ABM Sub-Models</a:t>
            </a:r>
            <a:endParaRPr lang="en-US" sz="12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purposeShare!$D$44</c:f>
              <c:strCache>
                <c:ptCount val="1"/>
                <c:pt idx="0">
                  <c:v>Discretionary/Recreation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purposeShare!$A$45:$A$49</c:f>
              <c:numCache>
                <c:formatCode>General</c:formatCode>
                <c:ptCount val="5"/>
              </c:numCache>
            </c:numRef>
          </c:cat>
          <c:val>
            <c:numRef>
              <c:f>purposeShare!$D$45:$D$49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A56F-40FE-A676-73729B3FB079}"/>
            </c:ext>
          </c:extLst>
        </c:ser>
        <c:ser>
          <c:idx val="1"/>
          <c:order val="1"/>
          <c:tx>
            <c:strRef>
              <c:f>purposeShare!$E$44</c:f>
              <c:strCache>
                <c:ptCount val="1"/>
                <c:pt idx="0">
                  <c:v>Eating Out/Dining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purposeShare!$A$45:$A$49</c:f>
              <c:numCache>
                <c:formatCode>General</c:formatCode>
                <c:ptCount val="5"/>
              </c:numCache>
            </c:numRef>
          </c:cat>
          <c:val>
            <c:numRef>
              <c:f>purposeShare!$E$45:$E$49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A56F-40FE-A676-73729B3FB079}"/>
            </c:ext>
          </c:extLst>
        </c:ser>
        <c:ser>
          <c:idx val="2"/>
          <c:order val="2"/>
          <c:tx>
            <c:strRef>
              <c:f>purposeShare!$F$44</c:f>
              <c:strCache>
                <c:ptCount val="1"/>
                <c:pt idx="0">
                  <c:v>Escort</c:v>
                </c:pt>
              </c:strCache>
            </c:strRef>
          </c:tx>
          <c:spPr>
            <a:solidFill>
              <a:schemeClr val="accent5">
                <a:alpha val="85000"/>
                <a:lumMod val="40000"/>
                <a:lumOff val="6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purposeShare!$A$45:$A$49</c:f>
              <c:numCache>
                <c:formatCode>General</c:formatCode>
                <c:ptCount val="5"/>
              </c:numCache>
            </c:numRef>
          </c:cat>
          <c:val>
            <c:numRef>
              <c:f>purposeShare!$F$45:$F$49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A56F-40FE-A676-73729B3FB079}"/>
            </c:ext>
          </c:extLst>
        </c:ser>
        <c:ser>
          <c:idx val="3"/>
          <c:order val="3"/>
          <c:tx>
            <c:strRef>
              <c:f>purposeShare!$G$44</c:f>
              <c:strCache>
                <c:ptCount val="1"/>
                <c:pt idx="0">
                  <c:v>Home</c:v>
                </c:pt>
              </c:strCache>
            </c:strRef>
          </c:tx>
          <c:spPr>
            <a:solidFill>
              <a:schemeClr val="bg1">
                <a:alpha val="85000"/>
                <a:lumMod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purposeShare!$A$45:$A$49</c:f>
              <c:numCache>
                <c:formatCode>General</c:formatCode>
                <c:ptCount val="5"/>
              </c:numCache>
            </c:numRef>
          </c:cat>
          <c:val>
            <c:numRef>
              <c:f>purposeShare!$G$45:$G$49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A56F-40FE-A676-73729B3FB079}"/>
            </c:ext>
          </c:extLst>
        </c:ser>
        <c:ser>
          <c:idx val="4"/>
          <c:order val="4"/>
          <c:tx>
            <c:strRef>
              <c:f>purposeShare!$H$44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purposeShare!$A$45:$A$49</c:f>
              <c:numCache>
                <c:formatCode>General</c:formatCode>
                <c:ptCount val="5"/>
              </c:numCache>
            </c:numRef>
          </c:cat>
          <c:val>
            <c:numRef>
              <c:f>purposeShare!$H$45:$H$49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A56F-40FE-A676-73729B3FB079}"/>
            </c:ext>
          </c:extLst>
        </c:ser>
        <c:ser>
          <c:idx val="5"/>
          <c:order val="5"/>
          <c:tx>
            <c:strRef>
              <c:f>purposeShare!$L$44</c:f>
              <c:strCache>
                <c:ptCount val="1"/>
                <c:pt idx="0">
                  <c:v>School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purposeShare!$A$45:$A$49</c:f>
              <c:numCache>
                <c:formatCode>General</c:formatCode>
                <c:ptCount val="5"/>
              </c:numCache>
            </c:numRef>
          </c:cat>
          <c:val>
            <c:numRef>
              <c:f>purposeShare!$L$45:$L$49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A56F-40FE-A676-73729B3FB079}"/>
            </c:ext>
          </c:extLst>
        </c:ser>
        <c:ser>
          <c:idx val="6"/>
          <c:order val="6"/>
          <c:tx>
            <c:strRef>
              <c:f>purposeShare!$M$44</c:f>
              <c:strCache>
                <c:ptCount val="1"/>
                <c:pt idx="0">
                  <c:v>Shop</c:v>
                </c:pt>
              </c:strCache>
            </c:strRef>
          </c:tx>
          <c:spPr>
            <a:solidFill>
              <a:schemeClr val="accent1">
                <a:alpha val="85000"/>
                <a:lumMod val="6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purposeShare!$A$45:$A$49</c:f>
              <c:numCache>
                <c:formatCode>General</c:formatCode>
                <c:ptCount val="5"/>
              </c:numCache>
            </c:numRef>
          </c:cat>
          <c:val>
            <c:numRef>
              <c:f>purposeShare!$M$45:$M$49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6-A56F-40FE-A676-73729B3FB079}"/>
            </c:ext>
          </c:extLst>
        </c:ser>
        <c:ser>
          <c:idx val="7"/>
          <c:order val="7"/>
          <c:tx>
            <c:strRef>
              <c:f>purposeShare!$N$44</c:f>
              <c:strCache>
                <c:ptCount val="1"/>
                <c:pt idx="0">
                  <c:v>University</c:v>
                </c:pt>
              </c:strCache>
            </c:strRef>
          </c:tx>
          <c:spPr>
            <a:solidFill>
              <a:schemeClr val="accent2">
                <a:alpha val="85000"/>
                <a:lumMod val="6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purposeShare!$A$45:$A$49</c:f>
              <c:numCache>
                <c:formatCode>General</c:formatCode>
                <c:ptCount val="5"/>
              </c:numCache>
            </c:numRef>
          </c:cat>
          <c:val>
            <c:numRef>
              <c:f>purposeShare!$N$45:$N$49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7-A56F-40FE-A676-73729B3FB079}"/>
            </c:ext>
          </c:extLst>
        </c:ser>
        <c:ser>
          <c:idx val="8"/>
          <c:order val="8"/>
          <c:tx>
            <c:strRef>
              <c:f>purposeShare!$O$44</c:f>
              <c:strCache>
                <c:ptCount val="1"/>
                <c:pt idx="0">
                  <c:v>Visit</c:v>
                </c:pt>
              </c:strCache>
            </c:strRef>
          </c:tx>
          <c:spPr>
            <a:solidFill>
              <a:schemeClr val="accent3">
                <a:alpha val="85000"/>
                <a:lumMod val="6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purposeShare!$A$45:$A$49</c:f>
              <c:numCache>
                <c:formatCode>General</c:formatCode>
                <c:ptCount val="5"/>
              </c:numCache>
            </c:numRef>
          </c:cat>
          <c:val>
            <c:numRef>
              <c:f>purposeShare!$O$45:$O$49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8-A56F-40FE-A676-73729B3FB079}"/>
            </c:ext>
          </c:extLst>
        </c:ser>
        <c:ser>
          <c:idx val="9"/>
          <c:order val="9"/>
          <c:tx>
            <c:strRef>
              <c:f>purposeShare!$P$44</c:f>
              <c:strCache>
                <c:ptCount val="1"/>
                <c:pt idx="0">
                  <c:v>Work</c:v>
                </c:pt>
              </c:strCache>
            </c:strRef>
          </c:tx>
          <c:spPr>
            <a:solidFill>
              <a:schemeClr val="accent4">
                <a:alpha val="85000"/>
                <a:lumMod val="6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purposeShare!$A$45:$A$49</c:f>
              <c:numCache>
                <c:formatCode>General</c:formatCode>
                <c:ptCount val="5"/>
              </c:numCache>
            </c:numRef>
          </c:cat>
          <c:val>
            <c:numRef>
              <c:f>purposeShare!$P$45:$P$49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9-A56F-40FE-A676-73729B3FB079}"/>
            </c:ext>
          </c:extLst>
        </c:ser>
        <c:ser>
          <c:idx val="10"/>
          <c:order val="10"/>
          <c:tx>
            <c:strRef>
              <c:f>purposeShare!$Q$44</c:f>
              <c:strCache>
                <c:ptCount val="1"/>
                <c:pt idx="0">
                  <c:v>Work-Based/Work-Related</c:v>
                </c:pt>
              </c:strCache>
            </c:strRef>
          </c:tx>
          <c:spPr>
            <a:solidFill>
              <a:schemeClr val="accent5">
                <a:alpha val="85000"/>
                <a:lumMod val="6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purposeShare!$A$45:$A$49</c:f>
              <c:numCache>
                <c:formatCode>General</c:formatCode>
                <c:ptCount val="5"/>
              </c:numCache>
            </c:numRef>
          </c:cat>
          <c:val>
            <c:numRef>
              <c:f>purposeShare!$Q$45:$Q$49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A-A56F-40FE-A676-73729B3FB07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759616"/>
        <c:axId val="703759944"/>
      </c:barChart>
      <c:catAx>
        <c:axId val="7037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944"/>
        <c:crosses val="autoZero"/>
        <c:auto val="1"/>
        <c:lblAlgn val="ctr"/>
        <c:lblOffset val="100"/>
        <c:tickLblSkip val="1"/>
        <c:noMultiLvlLbl val="0"/>
      </c:catAx>
      <c:valAx>
        <c:axId val="703759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Purpose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616"/>
        <c:crosses val="autoZero"/>
        <c:crossBetween val="between"/>
        <c:majorUnit val="0.1"/>
        <c:minorUnit val="5.000000000000001E-2"/>
      </c:valAx>
    </c:plotArea>
    <c:legend>
      <c:legendPos val="r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Average Person Trip Distance</a:t>
            </a:r>
            <a:r>
              <a:rPr lang="en-US" sz="1200" b="1" baseline="0"/>
              <a:t> by Purpose - ABM Resident Sub-Models</a:t>
            </a:r>
            <a:endParaRPr lang="en-US" sz="1200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tripLengthPurpose!$A$4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(tripLengthPurpose!$D$3:$H$3,tripLengthPurpose!$L$3:$Q$3)</c:f>
              <c:strCache>
                <c:ptCount val="11"/>
                <c:pt idx="0">
                  <c:v>Discretionary/Recreation</c:v>
                </c:pt>
                <c:pt idx="1">
                  <c:v>Eating Out/Dining</c:v>
                </c:pt>
                <c:pt idx="2">
                  <c:v>Escort</c:v>
                </c:pt>
                <c:pt idx="3">
                  <c:v>Home</c:v>
                </c:pt>
                <c:pt idx="4">
                  <c:v>Maintenance</c:v>
                </c:pt>
                <c:pt idx="5">
                  <c:v>School</c:v>
                </c:pt>
                <c:pt idx="6">
                  <c:v>Shop</c:v>
                </c:pt>
                <c:pt idx="7">
                  <c:v>University</c:v>
                </c:pt>
                <c:pt idx="8">
                  <c:v>Visit</c:v>
                </c:pt>
                <c:pt idx="9">
                  <c:v>Work</c:v>
                </c:pt>
                <c:pt idx="10">
                  <c:v>Work-Based/Work-Related</c:v>
                </c:pt>
              </c:strCache>
            </c:strRef>
          </c:cat>
          <c:val>
            <c:numRef>
              <c:f>(tripLengthPurpose!$D$4:$H$4,tripLengthPurpose!$L$4:$Q$4)</c:f>
              <c:numCache>
                <c:formatCode>0.0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15-4CF5-BDEC-DC2A9B985D40}"/>
            </c:ext>
          </c:extLst>
        </c:ser>
        <c:ser>
          <c:idx val="1"/>
          <c:order val="1"/>
          <c:tx>
            <c:strRef>
              <c:f>tripLengthPurpose!$A$5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(tripLengthPurpose!$D$3:$H$3,tripLengthPurpose!$L$3:$Q$3)</c:f>
              <c:strCache>
                <c:ptCount val="11"/>
                <c:pt idx="0">
                  <c:v>Discretionary/Recreation</c:v>
                </c:pt>
                <c:pt idx="1">
                  <c:v>Eating Out/Dining</c:v>
                </c:pt>
                <c:pt idx="2">
                  <c:v>Escort</c:v>
                </c:pt>
                <c:pt idx="3">
                  <c:v>Home</c:v>
                </c:pt>
                <c:pt idx="4">
                  <c:v>Maintenance</c:v>
                </c:pt>
                <c:pt idx="5">
                  <c:v>School</c:v>
                </c:pt>
                <c:pt idx="6">
                  <c:v>Shop</c:v>
                </c:pt>
                <c:pt idx="7">
                  <c:v>University</c:v>
                </c:pt>
                <c:pt idx="8">
                  <c:v>Visit</c:v>
                </c:pt>
                <c:pt idx="9">
                  <c:v>Work</c:v>
                </c:pt>
                <c:pt idx="10">
                  <c:v>Work-Based/Work-Related</c:v>
                </c:pt>
              </c:strCache>
            </c:strRef>
          </c:cat>
          <c:val>
            <c:numRef>
              <c:f>(tripLengthPurpose!$D$5:$H$5,tripLengthPurpose!$L$5:$Q$5)</c:f>
              <c:numCache>
                <c:formatCode>0.0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15-4CF5-BDEC-DC2A9B985D40}"/>
            </c:ext>
          </c:extLst>
        </c:ser>
        <c:ser>
          <c:idx val="2"/>
          <c:order val="2"/>
          <c:tx>
            <c:strRef>
              <c:f>tripLengthPurpose!$A$6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(tripLengthPurpose!$D$3:$H$3,tripLengthPurpose!$L$3:$Q$3)</c:f>
              <c:strCache>
                <c:ptCount val="11"/>
                <c:pt idx="0">
                  <c:v>Discretionary/Recreation</c:v>
                </c:pt>
                <c:pt idx="1">
                  <c:v>Eating Out/Dining</c:v>
                </c:pt>
                <c:pt idx="2">
                  <c:v>Escort</c:v>
                </c:pt>
                <c:pt idx="3">
                  <c:v>Home</c:v>
                </c:pt>
                <c:pt idx="4">
                  <c:v>Maintenance</c:v>
                </c:pt>
                <c:pt idx="5">
                  <c:v>School</c:v>
                </c:pt>
                <c:pt idx="6">
                  <c:v>Shop</c:v>
                </c:pt>
                <c:pt idx="7">
                  <c:v>University</c:v>
                </c:pt>
                <c:pt idx="8">
                  <c:v>Visit</c:v>
                </c:pt>
                <c:pt idx="9">
                  <c:v>Work</c:v>
                </c:pt>
                <c:pt idx="10">
                  <c:v>Work-Based/Work-Related</c:v>
                </c:pt>
              </c:strCache>
            </c:strRef>
          </c:cat>
          <c:val>
            <c:numRef>
              <c:f>(tripLengthPurpose!$D$6:$H$6,tripLengthPurpose!$L$6:$Q$6)</c:f>
              <c:numCache>
                <c:formatCode>0.0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15-4CF5-BDEC-DC2A9B985D40}"/>
            </c:ext>
          </c:extLst>
        </c:ser>
        <c:ser>
          <c:idx val="3"/>
          <c:order val="3"/>
          <c:tx>
            <c:strRef>
              <c:f>tripLengthPurpose!$A$7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(tripLengthPurpose!$D$3:$H$3,tripLengthPurpose!$L$3:$Q$3)</c:f>
              <c:strCache>
                <c:ptCount val="11"/>
                <c:pt idx="0">
                  <c:v>Discretionary/Recreation</c:v>
                </c:pt>
                <c:pt idx="1">
                  <c:v>Eating Out/Dining</c:v>
                </c:pt>
                <c:pt idx="2">
                  <c:v>Escort</c:v>
                </c:pt>
                <c:pt idx="3">
                  <c:v>Home</c:v>
                </c:pt>
                <c:pt idx="4">
                  <c:v>Maintenance</c:v>
                </c:pt>
                <c:pt idx="5">
                  <c:v>School</c:v>
                </c:pt>
                <c:pt idx="6">
                  <c:v>Shop</c:v>
                </c:pt>
                <c:pt idx="7">
                  <c:v>University</c:v>
                </c:pt>
                <c:pt idx="8">
                  <c:v>Visit</c:v>
                </c:pt>
                <c:pt idx="9">
                  <c:v>Work</c:v>
                </c:pt>
                <c:pt idx="10">
                  <c:v>Work-Based/Work-Related</c:v>
                </c:pt>
              </c:strCache>
            </c:strRef>
          </c:cat>
          <c:val>
            <c:numRef>
              <c:f>(tripLengthPurpose!$D$7:$H$7,tripLengthPurpose!$L$7:$Q$7)</c:f>
              <c:numCache>
                <c:formatCode>0.0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15-4CF5-BDEC-DC2A9B985D40}"/>
            </c:ext>
          </c:extLst>
        </c:ser>
        <c:ser>
          <c:idx val="4"/>
          <c:order val="4"/>
          <c:tx>
            <c:strRef>
              <c:f>tripLengthPurpose!$A$8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(tripLengthPurpose!$D$3:$H$3,tripLengthPurpose!$L$3:$Q$3)</c:f>
              <c:strCache>
                <c:ptCount val="11"/>
                <c:pt idx="0">
                  <c:v>Discretionary/Recreation</c:v>
                </c:pt>
                <c:pt idx="1">
                  <c:v>Eating Out/Dining</c:v>
                </c:pt>
                <c:pt idx="2">
                  <c:v>Escort</c:v>
                </c:pt>
                <c:pt idx="3">
                  <c:v>Home</c:v>
                </c:pt>
                <c:pt idx="4">
                  <c:v>Maintenance</c:v>
                </c:pt>
                <c:pt idx="5">
                  <c:v>School</c:v>
                </c:pt>
                <c:pt idx="6">
                  <c:v>Shop</c:v>
                </c:pt>
                <c:pt idx="7">
                  <c:v>University</c:v>
                </c:pt>
                <c:pt idx="8">
                  <c:v>Visit</c:v>
                </c:pt>
                <c:pt idx="9">
                  <c:v>Work</c:v>
                </c:pt>
                <c:pt idx="10">
                  <c:v>Work-Based/Work-Related</c:v>
                </c:pt>
              </c:strCache>
            </c:strRef>
          </c:cat>
          <c:val>
            <c:numRef>
              <c:f>(tripLengthPurpose!$D$8:$H$8,tripLengthPurpose!$L$8:$Q$8)</c:f>
              <c:numCache>
                <c:formatCode>0.0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15-4CF5-BDEC-DC2A9B985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450440"/>
        <c:axId val="958450768"/>
      </c:lineChart>
      <c:catAx>
        <c:axId val="958450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Trip Purpose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768"/>
        <c:crosses val="autoZero"/>
        <c:auto val="1"/>
        <c:lblAlgn val="ctr"/>
        <c:lblOffset val="100"/>
        <c:noMultiLvlLbl val="0"/>
      </c:catAx>
      <c:valAx>
        <c:axId val="9584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Average Distance (miles)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440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Average Person Trip Distance</a:t>
            </a:r>
            <a:r>
              <a:rPr lang="en-US" sz="1200" b="1" baseline="0"/>
              <a:t> by Purpose - All ABM Sub-Models</a:t>
            </a:r>
            <a:endParaRPr lang="en-US" sz="1200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tripLengthPurpose!$A$45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(tripLengthPurpose!$B$44,tripLengthPurpose!$D$44:$H$44,tripLengthPurpose!$L$44:$Q$44)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(tripLengthPurpose!$B$45,tripLengthPurpose!$D$45:$H$45,tripLengthPurpose!$L$45:$Q$45)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9-4153-A289-41280B439249}"/>
            </c:ext>
          </c:extLst>
        </c:ser>
        <c:ser>
          <c:idx val="1"/>
          <c:order val="1"/>
          <c:tx>
            <c:strRef>
              <c:f>tripLengthPurpose!$A$46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(tripLengthPurpose!$B$44,tripLengthPurpose!$D$44:$H$44,tripLengthPurpose!$L$44:$Q$44)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(tripLengthPurpose!$B$46,tripLengthPurpose!$D$46:$H$46,tripLengthPurpose!$L$46:$Q$46)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79-4153-A289-41280B439249}"/>
            </c:ext>
          </c:extLst>
        </c:ser>
        <c:ser>
          <c:idx val="2"/>
          <c:order val="2"/>
          <c:tx>
            <c:strRef>
              <c:f>tripLengthPurpose!$A$47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(tripLengthPurpose!$B$44,tripLengthPurpose!$D$44:$H$44,tripLengthPurpose!$L$44:$Q$44)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(tripLengthPurpose!$B$47,tripLengthPurpose!$D$47:$H$47,tripLengthPurpose!$L$47:$Q$47)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79-4153-A289-41280B439249}"/>
            </c:ext>
          </c:extLst>
        </c:ser>
        <c:ser>
          <c:idx val="3"/>
          <c:order val="3"/>
          <c:tx>
            <c:strRef>
              <c:f>tripLengthPurpose!$A$48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(tripLengthPurpose!$B$44,tripLengthPurpose!$D$44:$H$44,tripLengthPurpose!$L$44:$Q$44)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(tripLengthPurpose!$B$48,tripLengthPurpose!$D$48:$H$48,tripLengthPurpose!$L$48:$Q$48)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79-4153-A289-41280B439249}"/>
            </c:ext>
          </c:extLst>
        </c:ser>
        <c:ser>
          <c:idx val="4"/>
          <c:order val="4"/>
          <c:tx>
            <c:strRef>
              <c:f>tripLengthPurpose!$A$49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(tripLengthPurpose!$B$44,tripLengthPurpose!$D$44:$H$44,tripLengthPurpose!$L$44:$Q$44)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(tripLengthPurpose!$B$49,tripLengthPurpose!$D$49:$H$49,tripLengthPurpose!$L$49:$Q$49)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79-4153-A289-41280B439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450440"/>
        <c:axId val="958450768"/>
      </c:lineChart>
      <c:catAx>
        <c:axId val="958450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Trip Purpose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768"/>
        <c:crosses val="autoZero"/>
        <c:auto val="1"/>
        <c:lblAlgn val="ctr"/>
        <c:lblOffset val="100"/>
        <c:noMultiLvlLbl val="0"/>
      </c:catAx>
      <c:valAx>
        <c:axId val="9584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Average Distance (miles)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440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Average Person Trip Time</a:t>
            </a:r>
            <a:r>
              <a:rPr lang="en-US" sz="1200" b="1" baseline="0"/>
              <a:t> by Purpose - ABM Resident Sub-Models</a:t>
            </a:r>
            <a:endParaRPr lang="en-US" sz="1200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tripLengthPurpose!$A$86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(tripLengthPurpose!$B$85,tripLengthPurpose!$D$85:$H$85,tripLengthPurpose!$L$85:$Q$85)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(tripLengthPurpose!$B$86,tripLengthPurpose!$D$86:$H$86,tripLengthPurpose!$L$86:$Q$86)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90-4AE8-BD52-C7FA4A7F8798}"/>
            </c:ext>
          </c:extLst>
        </c:ser>
        <c:ser>
          <c:idx val="1"/>
          <c:order val="1"/>
          <c:tx>
            <c:strRef>
              <c:f>tripLengthPurpose!$A$87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(tripLengthPurpose!$B$85,tripLengthPurpose!$D$85:$H$85,tripLengthPurpose!$L$85:$Q$85)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(tripLengthPurpose!$B$87,tripLengthPurpose!$D$87:$H$87,tripLengthPurpose!$L$87:$Q$87)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90-4AE8-BD52-C7FA4A7F8798}"/>
            </c:ext>
          </c:extLst>
        </c:ser>
        <c:ser>
          <c:idx val="2"/>
          <c:order val="2"/>
          <c:tx>
            <c:strRef>
              <c:f>tripLengthPurpose!$A$88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(tripLengthPurpose!$B$85,tripLengthPurpose!$D$85:$H$85,tripLengthPurpose!$L$85:$Q$85)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(tripLengthPurpose!$B$88,tripLengthPurpose!$D$88:$H$88,tripLengthPurpose!$L$88:$Q$88)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90-4AE8-BD52-C7FA4A7F8798}"/>
            </c:ext>
          </c:extLst>
        </c:ser>
        <c:ser>
          <c:idx val="3"/>
          <c:order val="3"/>
          <c:tx>
            <c:strRef>
              <c:f>tripLengthPurpose!$A$89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(tripLengthPurpose!$B$85,tripLengthPurpose!$D$85:$H$85,tripLengthPurpose!$L$85:$Q$85)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(tripLengthPurpose!$B$89,tripLengthPurpose!$D$89:$H$89,tripLengthPurpose!$L$89:$Q$89)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90-4AE8-BD52-C7FA4A7F8798}"/>
            </c:ext>
          </c:extLst>
        </c:ser>
        <c:ser>
          <c:idx val="4"/>
          <c:order val="4"/>
          <c:tx>
            <c:strRef>
              <c:f>tripLengthPurpose!$A$90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(tripLengthPurpose!$B$85,tripLengthPurpose!$D$85:$H$85,tripLengthPurpose!$L$85:$Q$85)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(tripLengthPurpose!$B$90,tripLengthPurpose!$D$90:$H$90,tripLengthPurpose!$L$90:$Q$90)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90-4AE8-BD52-C7FA4A7F8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450440"/>
        <c:axId val="958450768"/>
      </c:lineChart>
      <c:catAx>
        <c:axId val="958450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Trip Purpose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768"/>
        <c:crosses val="autoZero"/>
        <c:auto val="1"/>
        <c:lblAlgn val="ctr"/>
        <c:lblOffset val="100"/>
        <c:noMultiLvlLbl val="0"/>
      </c:catAx>
      <c:valAx>
        <c:axId val="9584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Average Time (minutes)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440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Average Person Trip Time</a:t>
            </a:r>
            <a:r>
              <a:rPr lang="en-US" sz="1200" b="1" baseline="0"/>
              <a:t> by Purpose - All ABM Sub-Models</a:t>
            </a:r>
            <a:endParaRPr lang="en-US" sz="1200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tripLengthPurpose!$A$127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(tripLengthPurpose!$B$126,tripLengthPurpose!$D$126:$H$126,tripLengthPurpose!$L$126:$Q$126)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(tripLengthPurpose!$B$127,tripLengthPurpose!$D$127:$H$127,tripLengthPurpose!$L$127:$Q$127)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17-4A5F-8347-E6927889F8CF}"/>
            </c:ext>
          </c:extLst>
        </c:ser>
        <c:ser>
          <c:idx val="1"/>
          <c:order val="1"/>
          <c:tx>
            <c:strRef>
              <c:f>tripLengthPurpose!$A$128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(tripLengthPurpose!$B$126,tripLengthPurpose!$D$126:$H$126,tripLengthPurpose!$L$126:$Q$126)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(tripLengthPurpose!$B$128,tripLengthPurpose!$D$128:$H$128,tripLengthPurpose!$L$128:$Q$128)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7-4A5F-8347-E6927889F8CF}"/>
            </c:ext>
          </c:extLst>
        </c:ser>
        <c:ser>
          <c:idx val="2"/>
          <c:order val="2"/>
          <c:tx>
            <c:strRef>
              <c:f>tripLengthPurpose!$A$129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(tripLengthPurpose!$B$126,tripLengthPurpose!$D$126:$H$126,tripLengthPurpose!$L$126:$Q$126)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(tripLengthPurpose!$B$129,tripLengthPurpose!$D$129:$H$129,tripLengthPurpose!$L$129:$Q$129)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17-4A5F-8347-E6927889F8CF}"/>
            </c:ext>
          </c:extLst>
        </c:ser>
        <c:ser>
          <c:idx val="3"/>
          <c:order val="3"/>
          <c:tx>
            <c:strRef>
              <c:f>tripLengthPurpose!$A$130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(tripLengthPurpose!$B$126,tripLengthPurpose!$D$126:$H$126,tripLengthPurpose!$L$126:$Q$126)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(tripLengthPurpose!$B$130,tripLengthPurpose!$D$130:$H$130,tripLengthPurpose!$L$130:$Q$130)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17-4A5F-8347-E6927889F8CF}"/>
            </c:ext>
          </c:extLst>
        </c:ser>
        <c:ser>
          <c:idx val="4"/>
          <c:order val="4"/>
          <c:tx>
            <c:strRef>
              <c:f>tripLengthPurpose!$A$131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(tripLengthPurpose!$B$126,tripLengthPurpose!$D$126:$H$126,tripLengthPurpose!$L$126:$Q$126)</c:f>
              <c:strCache>
                <c:ptCount val="12"/>
                <c:pt idx="0">
                  <c:v>Business</c:v>
                </c:pt>
                <c:pt idx="1">
                  <c:v>Discretionary/Recreation</c:v>
                </c:pt>
                <c:pt idx="2">
                  <c:v>Eating Out/Dining</c:v>
                </c:pt>
                <c:pt idx="3">
                  <c:v>Escort</c:v>
                </c:pt>
                <c:pt idx="4">
                  <c:v>Home</c:v>
                </c:pt>
                <c:pt idx="5">
                  <c:v>Maintenance</c:v>
                </c:pt>
                <c:pt idx="6">
                  <c:v>School</c:v>
                </c:pt>
                <c:pt idx="7">
                  <c:v>Shop</c:v>
                </c:pt>
                <c:pt idx="8">
                  <c:v>University</c:v>
                </c:pt>
                <c:pt idx="9">
                  <c:v>Visit</c:v>
                </c:pt>
                <c:pt idx="10">
                  <c:v>Work</c:v>
                </c:pt>
                <c:pt idx="11">
                  <c:v>Work-Based/Work-Related</c:v>
                </c:pt>
              </c:strCache>
            </c:strRef>
          </c:cat>
          <c:val>
            <c:numRef>
              <c:f>(tripLengthPurpose!$B$131,tripLengthPurpose!$D$131:$H$131,tripLengthPurpose!$L$131:$Q$131)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17-4A5F-8347-E6927889F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450440"/>
        <c:axId val="958450768"/>
      </c:lineChart>
      <c:catAx>
        <c:axId val="958450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Trip Purpose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768"/>
        <c:crosses val="autoZero"/>
        <c:auto val="1"/>
        <c:lblAlgn val="ctr"/>
        <c:lblOffset val="100"/>
        <c:noMultiLvlLbl val="0"/>
      </c:catAx>
      <c:valAx>
        <c:axId val="9584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Average Time (minutes)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50440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VMT (Vehicle Miles Traveled) by Mode - All IFC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highwayNetwork!$B$3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highwayNetwork!$A$4:$A$8</c:f>
              <c:numCache>
                <c:formatCode>General</c:formatCode>
                <c:ptCount val="5"/>
              </c:numCache>
            </c:numRef>
          </c:cat>
          <c:val>
            <c:numRef>
              <c:f>highwayNetwork!$B$4:$B$8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1C7D-459C-BBEB-49E4419E71AC}"/>
            </c:ext>
          </c:extLst>
        </c:ser>
        <c:ser>
          <c:idx val="1"/>
          <c:order val="1"/>
          <c:tx>
            <c:strRef>
              <c:f>highwayNetwork!$C$3</c:f>
              <c:strCache>
                <c:ptCount val="1"/>
                <c:pt idx="0">
                  <c:v>Truck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highwayNetwork!$A$4:$A$8</c:f>
              <c:numCache>
                <c:formatCode>General</c:formatCode>
                <c:ptCount val="5"/>
              </c:numCache>
            </c:numRef>
          </c:cat>
          <c:val>
            <c:numRef>
              <c:f>highwayNetwork!$C$4:$C$8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1C7D-459C-BBEB-49E4419E71AC}"/>
            </c:ext>
          </c:extLst>
        </c:ser>
        <c:ser>
          <c:idx val="2"/>
          <c:order val="2"/>
          <c:tx>
            <c:strRef>
              <c:f>highwayNetwork!$D$3</c:f>
              <c:strCache>
                <c:ptCount val="1"/>
                <c:pt idx="0">
                  <c:v>Bus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highwayNetwork!$A$4:$A$8</c:f>
              <c:numCache>
                <c:formatCode>General</c:formatCode>
                <c:ptCount val="5"/>
              </c:numCache>
            </c:numRef>
          </c:cat>
          <c:val>
            <c:numRef>
              <c:f>highwayNetwork!$D$4:$D$8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1C7D-459C-BBEB-49E4419E7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42432048"/>
        <c:axId val="738657776"/>
      </c:barChart>
      <c:catAx>
        <c:axId val="74243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57776"/>
        <c:crosses val="autoZero"/>
        <c:auto val="1"/>
        <c:lblAlgn val="ctr"/>
        <c:lblOffset val="100"/>
        <c:noMultiLvlLbl val="0"/>
      </c:catAx>
      <c:valAx>
        <c:axId val="7386577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VMT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432048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VHT (Vehicle Hours Traveled) by Mode - All IFC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highwayNetwork!$B$44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highwayNetwork!$A$45:$A$49</c:f>
              <c:numCache>
                <c:formatCode>General</c:formatCode>
                <c:ptCount val="5"/>
              </c:numCache>
            </c:numRef>
          </c:cat>
          <c:val>
            <c:numRef>
              <c:f>highwayNetwork!$B$45:$B$49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CCC1-4B8D-A165-DC9E65794E46}"/>
            </c:ext>
          </c:extLst>
        </c:ser>
        <c:ser>
          <c:idx val="1"/>
          <c:order val="1"/>
          <c:tx>
            <c:strRef>
              <c:f>highwayNetwork!$C$44</c:f>
              <c:strCache>
                <c:ptCount val="1"/>
                <c:pt idx="0">
                  <c:v>Truck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highwayNetwork!$A$45:$A$49</c:f>
              <c:numCache>
                <c:formatCode>General</c:formatCode>
                <c:ptCount val="5"/>
              </c:numCache>
            </c:numRef>
          </c:cat>
          <c:val>
            <c:numRef>
              <c:f>highwayNetwork!$C$45:$C$49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CCC1-4B8D-A165-DC9E65794E46}"/>
            </c:ext>
          </c:extLst>
        </c:ser>
        <c:ser>
          <c:idx val="2"/>
          <c:order val="2"/>
          <c:tx>
            <c:strRef>
              <c:f>highwayNetwork!$D$44</c:f>
              <c:strCache>
                <c:ptCount val="1"/>
                <c:pt idx="0">
                  <c:v>Bus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highwayNetwork!$A$45:$A$49</c:f>
              <c:numCache>
                <c:formatCode>General</c:formatCode>
                <c:ptCount val="5"/>
              </c:numCache>
            </c:numRef>
          </c:cat>
          <c:val>
            <c:numRef>
              <c:f>highwayNetwork!$D$45:$D$49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CCC1-4B8D-A165-DC9E65794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42432048"/>
        <c:axId val="738657776"/>
      </c:barChart>
      <c:catAx>
        <c:axId val="74243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57776"/>
        <c:crosses val="autoZero"/>
        <c:auto val="1"/>
        <c:lblAlgn val="ctr"/>
        <c:lblOffset val="100"/>
        <c:noMultiLvlLbl val="0"/>
      </c:catAx>
      <c:valAx>
        <c:axId val="7386577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VHT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432048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VHD (Vehicle Hours Delayed) by Mode - All IFC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highwayNetwork!$B$85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highwayNetwork!$A$86:$A$90</c:f>
              <c:numCache>
                <c:formatCode>General</c:formatCode>
                <c:ptCount val="5"/>
              </c:numCache>
            </c:numRef>
          </c:cat>
          <c:val>
            <c:numRef>
              <c:f>highwayNetwork!$B$86:$B$90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4C50-41AC-B8AC-2626E2946E97}"/>
            </c:ext>
          </c:extLst>
        </c:ser>
        <c:ser>
          <c:idx val="1"/>
          <c:order val="1"/>
          <c:tx>
            <c:strRef>
              <c:f>highwayNetwork!$C$85</c:f>
              <c:strCache>
                <c:ptCount val="1"/>
                <c:pt idx="0">
                  <c:v>Truck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highwayNetwork!$A$86:$A$90</c:f>
              <c:numCache>
                <c:formatCode>General</c:formatCode>
                <c:ptCount val="5"/>
              </c:numCache>
            </c:numRef>
          </c:cat>
          <c:val>
            <c:numRef>
              <c:f>highwayNetwork!$C$86:$C$90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4C50-41AC-B8AC-2626E2946E97}"/>
            </c:ext>
          </c:extLst>
        </c:ser>
        <c:ser>
          <c:idx val="2"/>
          <c:order val="2"/>
          <c:tx>
            <c:strRef>
              <c:f>highwayNetwork!$D$85</c:f>
              <c:strCache>
                <c:ptCount val="1"/>
                <c:pt idx="0">
                  <c:v>Bus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highwayNetwork!$A$86:$A$90</c:f>
              <c:numCache>
                <c:formatCode>General</c:formatCode>
                <c:ptCount val="5"/>
              </c:numCache>
            </c:numRef>
          </c:cat>
          <c:val>
            <c:numRef>
              <c:f>highwayNetwork!$D$86:$D$90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4C50-41AC-B8AC-2626E2946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42432048"/>
        <c:axId val="738657776"/>
      </c:barChart>
      <c:catAx>
        <c:axId val="74243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57776"/>
        <c:crosses val="autoZero"/>
        <c:auto val="1"/>
        <c:lblAlgn val="ctr"/>
        <c:lblOffset val="100"/>
        <c:noMultiLvlLbl val="0"/>
      </c:catAx>
      <c:valAx>
        <c:axId val="7386577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VHD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432048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VMT % Change from Baseline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highwayNetwork!$F$3</c:f>
              <c:strCache>
                <c:ptCount val="1"/>
                <c:pt idx="0">
                  <c:v>VMT % Change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highwayNetwork!$A$5:$A$8</c:f>
              <c:numCache>
                <c:formatCode>General</c:formatCode>
                <c:ptCount val="4"/>
              </c:numCache>
            </c:numRef>
          </c:cat>
          <c:val>
            <c:numRef>
              <c:f>highwayNetwork!$F$5:$F$8</c:f>
              <c:numCache>
                <c:formatCode>0.0%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7-492F-A02C-E3B8D6384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9451264"/>
        <c:axId val="1017408528"/>
      </c:barChart>
      <c:catAx>
        <c:axId val="148945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408528"/>
        <c:crosses val="autoZero"/>
        <c:auto val="1"/>
        <c:lblAlgn val="ctr"/>
        <c:lblOffset val="100"/>
        <c:noMultiLvlLbl val="0"/>
      </c:catAx>
      <c:valAx>
        <c:axId val="10174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5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Transit Boardings - All Time Periods</a:t>
            </a:r>
            <a:endParaRPr lang="en-US" sz="12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transitNetwork!$B$3</c:f>
              <c:strCache>
                <c:ptCount val="1"/>
                <c:pt idx="0">
                  <c:v>Commuter Rail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transitNetwork!$A$4:$A$8</c:f>
              <c:numCache>
                <c:formatCode>General</c:formatCode>
                <c:ptCount val="5"/>
              </c:numCache>
            </c:numRef>
          </c:cat>
          <c:val>
            <c:numRef>
              <c:f>transitNetwork!$B$4:$B$8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2257-48FA-A6D2-8DF4FD7210F1}"/>
            </c:ext>
          </c:extLst>
        </c:ser>
        <c:ser>
          <c:idx val="1"/>
          <c:order val="1"/>
          <c:tx>
            <c:strRef>
              <c:f>transitNetwork!$C$3</c:f>
              <c:strCache>
                <c:ptCount val="1"/>
                <c:pt idx="0">
                  <c:v>Light Rail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transitNetwork!$A$4:$A$8</c:f>
              <c:numCache>
                <c:formatCode>General</c:formatCode>
                <c:ptCount val="5"/>
              </c:numCache>
            </c:numRef>
          </c:cat>
          <c:val>
            <c:numRef>
              <c:f>transitNetwork!$C$4:$C$8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2257-48FA-A6D2-8DF4FD7210F1}"/>
            </c:ext>
          </c:extLst>
        </c:ser>
        <c:ser>
          <c:idx val="2"/>
          <c:order val="2"/>
          <c:tx>
            <c:strRef>
              <c:f>transitNetwork!$D$3</c:f>
              <c:strCache>
                <c:ptCount val="1"/>
                <c:pt idx="0">
                  <c:v>Freeway Rapid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transitNetwork!$A$4:$A$8</c:f>
              <c:numCache>
                <c:formatCode>General</c:formatCode>
                <c:ptCount val="5"/>
              </c:numCache>
            </c:numRef>
          </c:cat>
          <c:val>
            <c:numRef>
              <c:f>transitNetwork!$D$4:$D$8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2257-48FA-A6D2-8DF4FD7210F1}"/>
            </c:ext>
          </c:extLst>
        </c:ser>
        <c:ser>
          <c:idx val="3"/>
          <c:order val="3"/>
          <c:tx>
            <c:strRef>
              <c:f>transitNetwork!$E$3</c:f>
              <c:strCache>
                <c:ptCount val="1"/>
                <c:pt idx="0">
                  <c:v>Arterial Rapid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transitNetwork!$A$4:$A$8</c:f>
              <c:numCache>
                <c:formatCode>General</c:formatCode>
                <c:ptCount val="5"/>
              </c:numCache>
            </c:numRef>
          </c:cat>
          <c:val>
            <c:numRef>
              <c:f>transitNetwork!$E$4:$E$8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2257-48FA-A6D2-8DF4FD7210F1}"/>
            </c:ext>
          </c:extLst>
        </c:ser>
        <c:ser>
          <c:idx val="4"/>
          <c:order val="4"/>
          <c:tx>
            <c:strRef>
              <c:f>transitNetwork!$F$3</c:f>
              <c:strCache>
                <c:ptCount val="1"/>
                <c:pt idx="0">
                  <c:v>Premium Express Bus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transitNetwork!$A$4:$A$8</c:f>
              <c:numCache>
                <c:formatCode>General</c:formatCode>
                <c:ptCount val="5"/>
              </c:numCache>
            </c:numRef>
          </c:cat>
          <c:val>
            <c:numRef>
              <c:f>transitNetwork!$F$4:$F$8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2257-48FA-A6D2-8DF4FD7210F1}"/>
            </c:ext>
          </c:extLst>
        </c:ser>
        <c:ser>
          <c:idx val="5"/>
          <c:order val="5"/>
          <c:tx>
            <c:strRef>
              <c:f>transitNetwork!$G$3</c:f>
              <c:strCache>
                <c:ptCount val="1"/>
                <c:pt idx="0">
                  <c:v>Express Bus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transitNetwork!$A$4:$A$8</c:f>
              <c:numCache>
                <c:formatCode>General</c:formatCode>
                <c:ptCount val="5"/>
              </c:numCache>
            </c:numRef>
          </c:cat>
          <c:val>
            <c:numRef>
              <c:f>transitNetwork!$G$4:$G$8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2257-48FA-A6D2-8DF4FD7210F1}"/>
            </c:ext>
          </c:extLst>
        </c:ser>
        <c:ser>
          <c:idx val="6"/>
          <c:order val="6"/>
          <c:tx>
            <c:strRef>
              <c:f>transitNetwork!$H$3</c:f>
              <c:strCache>
                <c:ptCount val="1"/>
                <c:pt idx="0">
                  <c:v>Local Bus</c:v>
                </c:pt>
              </c:strCache>
            </c:strRef>
          </c:tx>
          <c:spPr>
            <a:solidFill>
              <a:schemeClr val="accent1">
                <a:alpha val="85000"/>
                <a:lumMod val="6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transitNetwork!$A$4:$A$8</c:f>
              <c:numCache>
                <c:formatCode>General</c:formatCode>
                <c:ptCount val="5"/>
              </c:numCache>
            </c:numRef>
          </c:cat>
          <c:val>
            <c:numRef>
              <c:f>transitNetwork!$H$4:$H$8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6-2257-48FA-A6D2-8DF4FD7210F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759616"/>
        <c:axId val="703759944"/>
      </c:barChart>
      <c:catAx>
        <c:axId val="7037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944"/>
        <c:crosses val="autoZero"/>
        <c:auto val="1"/>
        <c:lblAlgn val="ctr"/>
        <c:lblOffset val="100"/>
        <c:tickLblSkip val="1"/>
        <c:noMultiLvlLbl val="0"/>
      </c:catAx>
      <c:valAx>
        <c:axId val="7037599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Boardings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616"/>
        <c:crosses val="autoZero"/>
        <c:crossBetween val="between"/>
      </c:valAx>
    </c:plotArea>
    <c:legend>
      <c:legendPos val="r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Transit Transfers - All Time Periods</a:t>
            </a:r>
            <a:endParaRPr lang="en-US" sz="12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transitNetwork!$B$44</c:f>
              <c:strCache>
                <c:ptCount val="1"/>
                <c:pt idx="0">
                  <c:v>Commuter Rail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transitNetwork!$A$45:$A$49</c:f>
              <c:numCache>
                <c:formatCode>General</c:formatCode>
                <c:ptCount val="5"/>
              </c:numCache>
            </c:numRef>
          </c:cat>
          <c:val>
            <c:numRef>
              <c:f>transitNetwork!$B$45:$B$49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85B4-4A8D-9DB3-9F86336C3FD1}"/>
            </c:ext>
          </c:extLst>
        </c:ser>
        <c:ser>
          <c:idx val="1"/>
          <c:order val="1"/>
          <c:tx>
            <c:strRef>
              <c:f>transitNetwork!$C$44</c:f>
              <c:strCache>
                <c:ptCount val="1"/>
                <c:pt idx="0">
                  <c:v>Light Rail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transitNetwork!$A$45:$A$49</c:f>
              <c:numCache>
                <c:formatCode>General</c:formatCode>
                <c:ptCount val="5"/>
              </c:numCache>
            </c:numRef>
          </c:cat>
          <c:val>
            <c:numRef>
              <c:f>transitNetwork!$C$45:$C$49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85B4-4A8D-9DB3-9F86336C3FD1}"/>
            </c:ext>
          </c:extLst>
        </c:ser>
        <c:ser>
          <c:idx val="2"/>
          <c:order val="2"/>
          <c:tx>
            <c:strRef>
              <c:f>transitNetwork!$D$44</c:f>
              <c:strCache>
                <c:ptCount val="1"/>
                <c:pt idx="0">
                  <c:v>Freeway Rapid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transitNetwork!$A$45:$A$49</c:f>
              <c:numCache>
                <c:formatCode>General</c:formatCode>
                <c:ptCount val="5"/>
              </c:numCache>
            </c:numRef>
          </c:cat>
          <c:val>
            <c:numRef>
              <c:f>transitNetwork!$D$45:$D$49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85B4-4A8D-9DB3-9F86336C3FD1}"/>
            </c:ext>
          </c:extLst>
        </c:ser>
        <c:ser>
          <c:idx val="3"/>
          <c:order val="3"/>
          <c:tx>
            <c:strRef>
              <c:f>transitNetwork!$E$44</c:f>
              <c:strCache>
                <c:ptCount val="1"/>
                <c:pt idx="0">
                  <c:v>Arterial Rapid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transitNetwork!$A$45:$A$49</c:f>
              <c:numCache>
                <c:formatCode>General</c:formatCode>
                <c:ptCount val="5"/>
              </c:numCache>
            </c:numRef>
          </c:cat>
          <c:val>
            <c:numRef>
              <c:f>transitNetwork!$E$45:$E$49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85B4-4A8D-9DB3-9F86336C3FD1}"/>
            </c:ext>
          </c:extLst>
        </c:ser>
        <c:ser>
          <c:idx val="4"/>
          <c:order val="4"/>
          <c:tx>
            <c:strRef>
              <c:f>transitNetwork!$F$44</c:f>
              <c:strCache>
                <c:ptCount val="1"/>
                <c:pt idx="0">
                  <c:v>Premium Express Bus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transitNetwork!$A$45:$A$49</c:f>
              <c:numCache>
                <c:formatCode>General</c:formatCode>
                <c:ptCount val="5"/>
              </c:numCache>
            </c:numRef>
          </c:cat>
          <c:val>
            <c:numRef>
              <c:f>transitNetwork!$F$45:$F$49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85B4-4A8D-9DB3-9F86336C3FD1}"/>
            </c:ext>
          </c:extLst>
        </c:ser>
        <c:ser>
          <c:idx val="5"/>
          <c:order val="5"/>
          <c:tx>
            <c:strRef>
              <c:f>transitNetwork!$G$44</c:f>
              <c:strCache>
                <c:ptCount val="1"/>
                <c:pt idx="0">
                  <c:v>Express Bus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transitNetwork!$A$45:$A$49</c:f>
              <c:numCache>
                <c:formatCode>General</c:formatCode>
                <c:ptCount val="5"/>
              </c:numCache>
            </c:numRef>
          </c:cat>
          <c:val>
            <c:numRef>
              <c:f>transitNetwork!$G$45:$G$49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85B4-4A8D-9DB3-9F86336C3FD1}"/>
            </c:ext>
          </c:extLst>
        </c:ser>
        <c:ser>
          <c:idx val="6"/>
          <c:order val="6"/>
          <c:tx>
            <c:strRef>
              <c:f>transitNetwork!$H$44</c:f>
              <c:strCache>
                <c:ptCount val="1"/>
                <c:pt idx="0">
                  <c:v>Local Bus</c:v>
                </c:pt>
              </c:strCache>
            </c:strRef>
          </c:tx>
          <c:spPr>
            <a:solidFill>
              <a:schemeClr val="accent1">
                <a:alpha val="85000"/>
                <a:lumMod val="6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transitNetwork!$A$45:$A$49</c:f>
              <c:numCache>
                <c:formatCode>General</c:formatCode>
                <c:ptCount val="5"/>
              </c:numCache>
            </c:numRef>
          </c:cat>
          <c:val>
            <c:numRef>
              <c:f>transitNetwork!$H$45:$H$49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6-85B4-4A8D-9DB3-9F86336C3FD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759616"/>
        <c:axId val="703759944"/>
      </c:barChart>
      <c:catAx>
        <c:axId val="7037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944"/>
        <c:crosses val="autoZero"/>
        <c:auto val="1"/>
        <c:lblAlgn val="ctr"/>
        <c:lblOffset val="100"/>
        <c:tickLblSkip val="1"/>
        <c:noMultiLvlLbl val="0"/>
      </c:catAx>
      <c:valAx>
        <c:axId val="7037599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Transfers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616"/>
        <c:crosses val="autoZero"/>
        <c:crossBetween val="between"/>
      </c:valAx>
    </c:plotArea>
    <c:legend>
      <c:legendPos val="r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Transit Boarding % Change from Baseline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transitNetwork!$J$3</c:f>
              <c:strCache>
                <c:ptCount val="1"/>
                <c:pt idx="0">
                  <c:v>Transit Boarding % Change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transitNetwork!$A$5:$A$8</c:f>
              <c:numCache>
                <c:formatCode>General</c:formatCode>
                <c:ptCount val="4"/>
              </c:numCache>
            </c:numRef>
          </c:cat>
          <c:val>
            <c:numRef>
              <c:f>transitNetwork!$J$5:$J$8</c:f>
              <c:numCache>
                <c:formatCode>0.0%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F9-4316-8534-E81DC62C2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8452624"/>
        <c:axId val="1353342272"/>
      </c:barChart>
      <c:catAx>
        <c:axId val="159845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42272"/>
        <c:crosses val="autoZero"/>
        <c:auto val="1"/>
        <c:lblAlgn val="ctr"/>
        <c:lblOffset val="100"/>
        <c:noMultiLvlLbl val="0"/>
      </c:catAx>
      <c:valAx>
        <c:axId val="135334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45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Share of AV and TNC Trips by Number of  Passengers</a:t>
            </a:r>
            <a:endParaRPr lang="en-US" sz="12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AVsTNCs!$B$23</c:f>
              <c:strCache>
                <c:ptCount val="1"/>
                <c:pt idx="0">
                  <c:v>0 passengers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AVsTNCs!$A$24:$A$28</c:f>
              <c:numCache>
                <c:formatCode>General</c:formatCode>
                <c:ptCount val="5"/>
              </c:numCache>
            </c:numRef>
          </c:cat>
          <c:val>
            <c:numRef>
              <c:f>AVsTNCs!$B$24:$B$28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7-CB74-42AF-9B2C-E475FBDE9044}"/>
            </c:ext>
          </c:extLst>
        </c:ser>
        <c:ser>
          <c:idx val="0"/>
          <c:order val="1"/>
          <c:tx>
            <c:strRef>
              <c:f>AVsTNCs!$C$23</c:f>
              <c:strCache>
                <c:ptCount val="1"/>
                <c:pt idx="0">
                  <c:v>1 passenger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AVsTNCs!$A$24:$A$28</c:f>
              <c:numCache>
                <c:formatCode>General</c:formatCode>
                <c:ptCount val="5"/>
              </c:numCache>
            </c:numRef>
          </c:cat>
          <c:val>
            <c:numRef>
              <c:f>AVsTNCs!$C$24:$C$28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8-CB74-42AF-9B2C-E475FBDE9044}"/>
            </c:ext>
          </c:extLst>
        </c:ser>
        <c:ser>
          <c:idx val="1"/>
          <c:order val="2"/>
          <c:tx>
            <c:strRef>
              <c:f>AVsTNCs!$D$23</c:f>
              <c:strCache>
                <c:ptCount val="1"/>
                <c:pt idx="0">
                  <c:v>2+ passengers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AVsTNCs!$A$24:$A$28</c:f>
              <c:numCache>
                <c:formatCode>General</c:formatCode>
                <c:ptCount val="5"/>
              </c:numCache>
            </c:numRef>
          </c:cat>
          <c:val>
            <c:numRef>
              <c:f>AVsTNCs!$D$24:$D$28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9-CB74-42AF-9B2C-E475FBDE90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759616"/>
        <c:axId val="703759944"/>
      </c:barChart>
      <c:catAx>
        <c:axId val="7037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944"/>
        <c:crosses val="autoZero"/>
        <c:auto val="1"/>
        <c:lblAlgn val="ctr"/>
        <c:lblOffset val="100"/>
        <c:tickLblSkip val="1"/>
        <c:noMultiLvlLbl val="0"/>
      </c:catAx>
      <c:valAx>
        <c:axId val="703759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616"/>
        <c:crosses val="autoZero"/>
        <c:crossBetween val="between"/>
        <c:majorUnit val="0.1"/>
        <c:minorUnit val="5.000000000000001E-2"/>
      </c:valAx>
    </c:plotArea>
    <c:legend>
      <c:legendPos val="r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VMT (Vehicle Miles Traveled) by Number of Passengers - AV and TNC Trips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AVsTNCs!$B$187</c:f>
              <c:strCache>
                <c:ptCount val="1"/>
                <c:pt idx="0">
                  <c:v>0 passengers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AVsTNCs!$A$188:$A$192</c:f>
              <c:numCache>
                <c:formatCode>General</c:formatCode>
                <c:ptCount val="5"/>
              </c:numCache>
            </c:numRef>
          </c:cat>
          <c:val>
            <c:numRef>
              <c:f>AVsTNCs!$B$188:$B$192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2738-4FC5-8304-7F26211B7538}"/>
            </c:ext>
          </c:extLst>
        </c:ser>
        <c:ser>
          <c:idx val="0"/>
          <c:order val="1"/>
          <c:tx>
            <c:strRef>
              <c:f>AVsTNCs!$C$187</c:f>
              <c:strCache>
                <c:ptCount val="1"/>
                <c:pt idx="0">
                  <c:v>1 passenger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AVsTNCs!$A$188:$A$192</c:f>
              <c:numCache>
                <c:formatCode>General</c:formatCode>
                <c:ptCount val="5"/>
              </c:numCache>
            </c:numRef>
          </c:cat>
          <c:val>
            <c:numRef>
              <c:f>AVsTNCs!$C$188:$C$192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2738-4FC5-8304-7F26211B7538}"/>
            </c:ext>
          </c:extLst>
        </c:ser>
        <c:ser>
          <c:idx val="1"/>
          <c:order val="2"/>
          <c:tx>
            <c:strRef>
              <c:f>AVsTNCs!$D$187</c:f>
              <c:strCache>
                <c:ptCount val="1"/>
                <c:pt idx="0">
                  <c:v>2+ passengers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AVsTNCs!$A$188:$A$192</c:f>
              <c:numCache>
                <c:formatCode>General</c:formatCode>
                <c:ptCount val="5"/>
              </c:numCache>
            </c:numRef>
          </c:cat>
          <c:val>
            <c:numRef>
              <c:f>AVsTNCs!$D$188:$D$192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2738-4FC5-8304-7F26211B7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42432048"/>
        <c:axId val="738657776"/>
      </c:barChart>
      <c:catAx>
        <c:axId val="74243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57776"/>
        <c:crosses val="autoZero"/>
        <c:auto val="1"/>
        <c:lblAlgn val="ctr"/>
        <c:lblOffset val="100"/>
        <c:noMultiLvlLbl val="0"/>
      </c:catAx>
      <c:valAx>
        <c:axId val="7386577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VMT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432048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VMT % Change from Baseline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AVsTNCs!$F$187</c:f>
              <c:strCache>
                <c:ptCount val="1"/>
                <c:pt idx="0">
                  <c:v>VMT % Change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AVsTNCs!$A$189:$A$192</c:f>
              <c:numCache>
                <c:formatCode>General</c:formatCode>
                <c:ptCount val="4"/>
              </c:numCache>
            </c:numRef>
          </c:cat>
          <c:val>
            <c:numRef>
              <c:f>AVsTNCs!$F$189:$F$192</c:f>
              <c:numCache>
                <c:formatCode>0.0%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5-4D08-81F4-DEDFB4E43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9451264"/>
        <c:axId val="1017408528"/>
      </c:barChart>
      <c:catAx>
        <c:axId val="148945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408528"/>
        <c:crosses val="autoZero"/>
        <c:auto val="1"/>
        <c:lblAlgn val="ctr"/>
        <c:lblOffset val="100"/>
        <c:noMultiLvlLbl val="0"/>
      </c:catAx>
      <c:valAx>
        <c:axId val="10174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5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Share of AV Trips by Number of  Passengers</a:t>
            </a:r>
            <a:endParaRPr lang="en-US" sz="12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AVsTNCs!$B$84</c:f>
              <c:strCache>
                <c:ptCount val="1"/>
                <c:pt idx="0">
                  <c:v>0 passengers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AVsTNCs!$A$85:$A$89</c:f>
              <c:numCache>
                <c:formatCode>General</c:formatCode>
                <c:ptCount val="5"/>
              </c:numCache>
            </c:numRef>
          </c:cat>
          <c:val>
            <c:numRef>
              <c:f>AVsTNCs!$B$85:$B$89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B90B-47AE-8DFB-84A5B6357139}"/>
            </c:ext>
          </c:extLst>
        </c:ser>
        <c:ser>
          <c:idx val="0"/>
          <c:order val="1"/>
          <c:tx>
            <c:strRef>
              <c:f>AVsTNCs!$C$84</c:f>
              <c:strCache>
                <c:ptCount val="1"/>
                <c:pt idx="0">
                  <c:v>1 passenger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AVsTNCs!$A$85:$A$89</c:f>
              <c:numCache>
                <c:formatCode>General</c:formatCode>
                <c:ptCount val="5"/>
              </c:numCache>
            </c:numRef>
          </c:cat>
          <c:val>
            <c:numRef>
              <c:f>AVsTNCs!$C$85:$C$89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B90B-47AE-8DFB-84A5B6357139}"/>
            </c:ext>
          </c:extLst>
        </c:ser>
        <c:ser>
          <c:idx val="1"/>
          <c:order val="2"/>
          <c:tx>
            <c:strRef>
              <c:f>AVsTNCs!$D$84</c:f>
              <c:strCache>
                <c:ptCount val="1"/>
                <c:pt idx="0">
                  <c:v>2+ passengers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AVsTNCs!$A$85:$A$89</c:f>
              <c:numCache>
                <c:formatCode>General</c:formatCode>
                <c:ptCount val="5"/>
              </c:numCache>
            </c:numRef>
          </c:cat>
          <c:val>
            <c:numRef>
              <c:f>AVsTNCs!$D$85:$D$89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B90B-47AE-8DFB-84A5B635713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759616"/>
        <c:axId val="703759944"/>
      </c:barChart>
      <c:catAx>
        <c:axId val="7037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944"/>
        <c:crosses val="autoZero"/>
        <c:auto val="1"/>
        <c:lblAlgn val="ctr"/>
        <c:lblOffset val="100"/>
        <c:tickLblSkip val="1"/>
        <c:noMultiLvlLbl val="0"/>
      </c:catAx>
      <c:valAx>
        <c:axId val="703759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616"/>
        <c:crosses val="autoZero"/>
        <c:crossBetween val="between"/>
        <c:majorUnit val="0.1"/>
        <c:minorUnit val="5.000000000000001E-2"/>
      </c:valAx>
    </c:plotArea>
    <c:legend>
      <c:legendPos val="r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Share of TNC Trips by Number of  Passengers</a:t>
            </a:r>
            <a:endParaRPr lang="en-US" sz="12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AVsTNCs!$B$145</c:f>
              <c:strCache>
                <c:ptCount val="1"/>
                <c:pt idx="0">
                  <c:v>0 passengers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AVsTNCs!$A$146:$A$150</c:f>
              <c:numCache>
                <c:formatCode>General</c:formatCode>
                <c:ptCount val="5"/>
              </c:numCache>
            </c:numRef>
          </c:cat>
          <c:val>
            <c:numRef>
              <c:f>AVsTNCs!$B$146:$B$150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A41C-49FB-AE68-8955BEA52C56}"/>
            </c:ext>
          </c:extLst>
        </c:ser>
        <c:ser>
          <c:idx val="0"/>
          <c:order val="1"/>
          <c:tx>
            <c:strRef>
              <c:f>AVsTNCs!$C$145</c:f>
              <c:strCache>
                <c:ptCount val="1"/>
                <c:pt idx="0">
                  <c:v>1 passenger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AVsTNCs!$A$146:$A$150</c:f>
              <c:numCache>
                <c:formatCode>General</c:formatCode>
                <c:ptCount val="5"/>
              </c:numCache>
            </c:numRef>
          </c:cat>
          <c:val>
            <c:numRef>
              <c:f>AVsTNCs!$C$146:$C$150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A41C-49FB-AE68-8955BEA52C56}"/>
            </c:ext>
          </c:extLst>
        </c:ser>
        <c:ser>
          <c:idx val="1"/>
          <c:order val="2"/>
          <c:tx>
            <c:strRef>
              <c:f>AVsTNCs!$D$145</c:f>
              <c:strCache>
                <c:ptCount val="1"/>
                <c:pt idx="0">
                  <c:v>2+ passengers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AVsTNCs!$A$146:$A$150</c:f>
              <c:numCache>
                <c:formatCode>General</c:formatCode>
                <c:ptCount val="5"/>
              </c:numCache>
            </c:numRef>
          </c:cat>
          <c:val>
            <c:numRef>
              <c:f>AVsTNCs!$D$146:$D$150</c:f>
              <c:numCache>
                <c:formatCode>0.0%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A41C-49FB-AE68-8955BEA52C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759616"/>
        <c:axId val="703759944"/>
      </c:barChart>
      <c:catAx>
        <c:axId val="7037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944"/>
        <c:crosses val="autoZero"/>
        <c:auto val="1"/>
        <c:lblAlgn val="ctr"/>
        <c:lblOffset val="100"/>
        <c:tickLblSkip val="1"/>
        <c:noMultiLvlLbl val="0"/>
      </c:catAx>
      <c:valAx>
        <c:axId val="703759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616"/>
        <c:crosses val="autoZero"/>
        <c:crossBetween val="between"/>
        <c:majorUnit val="0.1"/>
        <c:minorUnit val="5.000000000000001E-2"/>
      </c:valAx>
    </c:plotArea>
    <c:legend>
      <c:legendPos val="r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Total Trips - AVs and TNCs - All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AVsTNCs!$B$13</c:f>
              <c:strCache>
                <c:ptCount val="1"/>
                <c:pt idx="0">
                  <c:v>0 passengers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AVsTNCs!$A$14:$A$18</c:f>
            </c:multiLvlStrRef>
          </c:cat>
          <c:val>
            <c:numRef>
              <c:f>AVsTNCs!$B$14:$B$18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E8-4ACA-ABC2-9BA779D312D3}"/>
            </c:ext>
          </c:extLst>
        </c:ser>
        <c:ser>
          <c:idx val="1"/>
          <c:order val="1"/>
          <c:tx>
            <c:strRef>
              <c:f>AVsTNCs!$C$13</c:f>
              <c:strCache>
                <c:ptCount val="1"/>
                <c:pt idx="0">
                  <c:v>1 passenger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AVsTNCs!$A$14:$A$18</c:f>
            </c:multiLvlStrRef>
          </c:cat>
          <c:val>
            <c:numRef>
              <c:f>AVsTNCs!$C$14:$C$18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E8-4ACA-ABC2-9BA779D312D3}"/>
            </c:ext>
          </c:extLst>
        </c:ser>
        <c:ser>
          <c:idx val="2"/>
          <c:order val="2"/>
          <c:tx>
            <c:strRef>
              <c:f>AVsTNCs!$D$13</c:f>
              <c:strCache>
                <c:ptCount val="1"/>
                <c:pt idx="0">
                  <c:v>2+ passengers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AVsTNCs!$A$14:$A$18</c:f>
            </c:multiLvlStrRef>
          </c:cat>
          <c:val>
            <c:numRef>
              <c:f>AVsTNCs!$D$14:$D$18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3E8-4ACA-ABC2-9BA779D312D3}"/>
            </c:ext>
          </c:extLst>
        </c:ser>
        <c:ser>
          <c:idx val="3"/>
          <c:order val="3"/>
          <c:tx>
            <c:strRef>
              <c:f>AVsTNCs!$E$13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AVsTNCs!$A$14:$A$18</c:f>
            </c:multiLvlStrRef>
          </c:cat>
          <c:val>
            <c:numRef>
              <c:f>AVsTNCs!$E$14:$E$18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E8-4ACA-ABC2-9BA779D31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404256"/>
        <c:axId val="601404584"/>
      </c:barChart>
      <c:catAx>
        <c:axId val="60140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04584"/>
        <c:crosses val="autoZero"/>
        <c:auto val="1"/>
        <c:lblAlgn val="ctr"/>
        <c:lblOffset val="100"/>
        <c:noMultiLvlLbl val="0"/>
      </c:catAx>
      <c:valAx>
        <c:axId val="601404584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0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Total Trips - AVs - All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AVsTNCs!$B$74</c:f>
              <c:strCache>
                <c:ptCount val="1"/>
                <c:pt idx="0">
                  <c:v>0 passengers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AVsTNCs!$A$75:$A$79</c:f>
            </c:multiLvlStrRef>
          </c:cat>
          <c:val>
            <c:numRef>
              <c:f>AVsTNCs!$B$75:$B$79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D-4671-92AF-7F03ECFEB294}"/>
            </c:ext>
          </c:extLst>
        </c:ser>
        <c:ser>
          <c:idx val="1"/>
          <c:order val="1"/>
          <c:tx>
            <c:strRef>
              <c:f>AVsTNCs!$C$74</c:f>
              <c:strCache>
                <c:ptCount val="1"/>
                <c:pt idx="0">
                  <c:v>1 passenger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AVsTNCs!$A$75:$A$79</c:f>
            </c:multiLvlStrRef>
          </c:cat>
          <c:val>
            <c:numRef>
              <c:f>AVsTNCs!$C$75:$C$79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D-4671-92AF-7F03ECFEB294}"/>
            </c:ext>
          </c:extLst>
        </c:ser>
        <c:ser>
          <c:idx val="2"/>
          <c:order val="2"/>
          <c:tx>
            <c:strRef>
              <c:f>AVsTNCs!$D$74</c:f>
              <c:strCache>
                <c:ptCount val="1"/>
                <c:pt idx="0">
                  <c:v>2+ passengers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AVsTNCs!$A$75:$A$79</c:f>
            </c:multiLvlStrRef>
          </c:cat>
          <c:val>
            <c:numRef>
              <c:f>AVsTNCs!$D$75:$D$79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D-4671-92AF-7F03ECFEB294}"/>
            </c:ext>
          </c:extLst>
        </c:ser>
        <c:ser>
          <c:idx val="3"/>
          <c:order val="3"/>
          <c:tx>
            <c:strRef>
              <c:f>AVsTNCs!$E$74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AVsTNCs!$A$75:$A$79</c:f>
            </c:multiLvlStrRef>
          </c:cat>
          <c:val>
            <c:numRef>
              <c:f>AVsTNCs!$E$75:$E$79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D-4671-92AF-7F03ECFEB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404256"/>
        <c:axId val="601404584"/>
      </c:barChart>
      <c:catAx>
        <c:axId val="60140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04584"/>
        <c:crosses val="autoZero"/>
        <c:auto val="1"/>
        <c:lblAlgn val="ctr"/>
        <c:lblOffset val="100"/>
        <c:noMultiLvlLbl val="0"/>
      </c:catAx>
      <c:valAx>
        <c:axId val="601404584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0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Total Trips - TNCs - All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AVsTNCs!$B$135</c:f>
              <c:strCache>
                <c:ptCount val="1"/>
                <c:pt idx="0">
                  <c:v>0 passengers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AVsTNCs!$A$136:$A$140</c:f>
            </c:multiLvlStrRef>
          </c:cat>
          <c:val>
            <c:numRef>
              <c:f>AVsTNCs!$B$136:$B$140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FB-49B4-8521-609154BABB35}"/>
            </c:ext>
          </c:extLst>
        </c:ser>
        <c:ser>
          <c:idx val="1"/>
          <c:order val="1"/>
          <c:tx>
            <c:strRef>
              <c:f>AVsTNCs!$C$135</c:f>
              <c:strCache>
                <c:ptCount val="1"/>
                <c:pt idx="0">
                  <c:v>1 passenger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AVsTNCs!$A$136:$A$140</c:f>
            </c:multiLvlStrRef>
          </c:cat>
          <c:val>
            <c:numRef>
              <c:f>AVsTNCs!$C$136:$C$140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B-49B4-8521-609154BABB35}"/>
            </c:ext>
          </c:extLst>
        </c:ser>
        <c:ser>
          <c:idx val="2"/>
          <c:order val="2"/>
          <c:tx>
            <c:strRef>
              <c:f>AVsTNCs!$D$135</c:f>
              <c:strCache>
                <c:ptCount val="1"/>
                <c:pt idx="0">
                  <c:v>2+ passengers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AVsTNCs!$A$136:$A$140</c:f>
            </c:multiLvlStrRef>
          </c:cat>
          <c:val>
            <c:numRef>
              <c:f>AVsTNCs!$D$136:$D$140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B-49B4-8521-609154BABB35}"/>
            </c:ext>
          </c:extLst>
        </c:ser>
        <c:ser>
          <c:idx val="3"/>
          <c:order val="3"/>
          <c:tx>
            <c:strRef>
              <c:f>AVsTNCs!$E$135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AVsTNCs!$A$136:$A$140</c:f>
            </c:multiLvlStrRef>
          </c:cat>
          <c:val>
            <c:numRef>
              <c:f>AVsTNCs!$E$136:$E$140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FB-49B4-8521-609154BAB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404256"/>
        <c:axId val="601404584"/>
      </c:barChart>
      <c:catAx>
        <c:axId val="60140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04584"/>
        <c:crosses val="autoZero"/>
        <c:auto val="1"/>
        <c:lblAlgn val="ctr"/>
        <c:lblOffset val="100"/>
        <c:noMultiLvlLbl val="0"/>
      </c:catAx>
      <c:valAx>
        <c:axId val="601404584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0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Total VMT - AVs and TNCs - All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AVsTNCs!$B$228</c:f>
              <c:strCache>
                <c:ptCount val="1"/>
                <c:pt idx="0">
                  <c:v>0 passengers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AVsTNCs!$A$229:$A$233</c:f>
            </c:multiLvlStrRef>
          </c:cat>
          <c:val>
            <c:numRef>
              <c:f>AVsTNCs!$B$229:$B$233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B-4078-BB05-F8AB9240C183}"/>
            </c:ext>
          </c:extLst>
        </c:ser>
        <c:ser>
          <c:idx val="1"/>
          <c:order val="1"/>
          <c:tx>
            <c:strRef>
              <c:f>AVsTNCs!$C$228</c:f>
              <c:strCache>
                <c:ptCount val="1"/>
                <c:pt idx="0">
                  <c:v>1 passenger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AVsTNCs!$A$229:$A$233</c:f>
            </c:multiLvlStrRef>
          </c:cat>
          <c:val>
            <c:numRef>
              <c:f>AVsTNCs!$C$229:$C$233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2B-4078-BB05-F8AB9240C183}"/>
            </c:ext>
          </c:extLst>
        </c:ser>
        <c:ser>
          <c:idx val="2"/>
          <c:order val="2"/>
          <c:tx>
            <c:strRef>
              <c:f>AVsTNCs!$D$228</c:f>
              <c:strCache>
                <c:ptCount val="1"/>
                <c:pt idx="0">
                  <c:v>2+ passengers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AVsTNCs!$A$229:$A$233</c:f>
            </c:multiLvlStrRef>
          </c:cat>
          <c:val>
            <c:numRef>
              <c:f>AVsTNCs!$D$229:$D$233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2B-4078-BB05-F8AB9240C183}"/>
            </c:ext>
          </c:extLst>
        </c:ser>
        <c:ser>
          <c:idx val="3"/>
          <c:order val="3"/>
          <c:tx>
            <c:strRef>
              <c:f>AVsTNCs!$E$228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AVsTNCs!$A$229:$A$233</c:f>
            </c:multiLvlStrRef>
          </c:cat>
          <c:val>
            <c:numRef>
              <c:f>AVsTNCs!$E$229:$E$233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2B-4078-BB05-F8AB9240C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404256"/>
        <c:axId val="601404584"/>
      </c:barChart>
      <c:catAx>
        <c:axId val="60140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04584"/>
        <c:crosses val="autoZero"/>
        <c:auto val="1"/>
        <c:lblAlgn val="ctr"/>
        <c:lblOffset val="100"/>
        <c:noMultiLvlLbl val="0"/>
      </c:catAx>
      <c:valAx>
        <c:axId val="601404584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0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VMT (Vehicle Miles Traveled) by Number of Passengers - AV Trips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AVsTNCs!$B$247</c:f>
              <c:strCache>
                <c:ptCount val="1"/>
                <c:pt idx="0">
                  <c:v>0 passengers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AVsTNCs!$A$248:$A$252</c:f>
              <c:numCache>
                <c:formatCode>General</c:formatCode>
                <c:ptCount val="5"/>
              </c:numCache>
            </c:numRef>
          </c:cat>
          <c:val>
            <c:numRef>
              <c:f>AVsTNCs!$B$248:$B$252</c:f>
              <c:numCache>
                <c:formatCode>#,##0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A58-4F48-A23C-A665D0E0B04E}"/>
            </c:ext>
          </c:extLst>
        </c:ser>
        <c:ser>
          <c:idx val="0"/>
          <c:order val="1"/>
          <c:tx>
            <c:strRef>
              <c:f>AVsTNCs!$C$247</c:f>
              <c:strCache>
                <c:ptCount val="1"/>
                <c:pt idx="0">
                  <c:v>1 passenger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AVsTNCs!$A$248:$A$252</c:f>
              <c:numCache>
                <c:formatCode>General</c:formatCode>
                <c:ptCount val="5"/>
              </c:numCache>
            </c:numRef>
          </c:cat>
          <c:val>
            <c:numRef>
              <c:f>AVsTNCs!$C$248:$C$252</c:f>
              <c:numCache>
                <c:formatCode>#,##0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9A58-4F48-A23C-A665D0E0B04E}"/>
            </c:ext>
          </c:extLst>
        </c:ser>
        <c:ser>
          <c:idx val="1"/>
          <c:order val="2"/>
          <c:tx>
            <c:strRef>
              <c:f>AVsTNCs!$D$247</c:f>
              <c:strCache>
                <c:ptCount val="1"/>
                <c:pt idx="0">
                  <c:v>2+ passengers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AVsTNCs!$A$248:$A$252</c:f>
              <c:numCache>
                <c:formatCode>General</c:formatCode>
                <c:ptCount val="5"/>
              </c:numCache>
            </c:numRef>
          </c:cat>
          <c:val>
            <c:numRef>
              <c:f>AVsTNCs!$D$248:$D$252</c:f>
              <c:numCache>
                <c:formatCode>#,##0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9A58-4F48-A23C-A665D0E0B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42432048"/>
        <c:axId val="738657776"/>
      </c:barChart>
      <c:catAx>
        <c:axId val="74243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57776"/>
        <c:crosses val="autoZero"/>
        <c:auto val="1"/>
        <c:lblAlgn val="ctr"/>
        <c:lblOffset val="100"/>
        <c:noMultiLvlLbl val="0"/>
      </c:catAx>
      <c:valAx>
        <c:axId val="7386577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VMT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432048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Total VMT - AVs - All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AVsTNCs!$B$281</c:f>
              <c:strCache>
                <c:ptCount val="1"/>
                <c:pt idx="0">
                  <c:v>0 passengers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AVsTNCs!$A$282:$A$286</c:f>
            </c:multiLvlStrRef>
          </c:cat>
          <c:val>
            <c:numRef>
              <c:f>AVsTNCs!$B$282:$B$286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7A-440C-BE68-633E77B68863}"/>
            </c:ext>
          </c:extLst>
        </c:ser>
        <c:ser>
          <c:idx val="1"/>
          <c:order val="1"/>
          <c:tx>
            <c:strRef>
              <c:f>AVsTNCs!$C$281</c:f>
              <c:strCache>
                <c:ptCount val="1"/>
                <c:pt idx="0">
                  <c:v>1 passenger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AVsTNCs!$A$282:$A$286</c:f>
            </c:multiLvlStrRef>
          </c:cat>
          <c:val>
            <c:numRef>
              <c:f>AVsTNCs!$C$282:$C$286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7A-440C-BE68-633E77B68863}"/>
            </c:ext>
          </c:extLst>
        </c:ser>
        <c:ser>
          <c:idx val="2"/>
          <c:order val="2"/>
          <c:tx>
            <c:strRef>
              <c:f>AVsTNCs!$D$281</c:f>
              <c:strCache>
                <c:ptCount val="1"/>
                <c:pt idx="0">
                  <c:v>2+ passengers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AVsTNCs!$A$282:$A$286</c:f>
            </c:multiLvlStrRef>
          </c:cat>
          <c:val>
            <c:numRef>
              <c:f>AVsTNCs!$D$282:$D$286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7A-440C-BE68-633E77B68863}"/>
            </c:ext>
          </c:extLst>
        </c:ser>
        <c:ser>
          <c:idx val="3"/>
          <c:order val="3"/>
          <c:tx>
            <c:strRef>
              <c:f>AVsTNCs!$E$281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AVsTNCs!$A$282:$A$286</c:f>
            </c:multiLvlStrRef>
          </c:cat>
          <c:val>
            <c:numRef>
              <c:f>AVsTNCs!$E$282:$E$286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7A-440C-BE68-633E77B68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404256"/>
        <c:axId val="601404584"/>
      </c:barChart>
      <c:catAx>
        <c:axId val="60140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04584"/>
        <c:crosses val="autoZero"/>
        <c:auto val="1"/>
        <c:lblAlgn val="ctr"/>
        <c:lblOffset val="100"/>
        <c:noMultiLvlLbl val="0"/>
      </c:catAx>
      <c:valAx>
        <c:axId val="601404584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0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 </a:t>
            </a:r>
            <a:r>
              <a:rPr lang="en-US" sz="1200" baseline="0"/>
              <a:t>Person Trips - ABM Resident Sub-Models</a:t>
            </a:r>
            <a:endParaRPr lang="en-US" sz="12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totalTrips!$M$3</c:f>
              <c:strCache>
                <c:ptCount val="1"/>
                <c:pt idx="0">
                  <c:v>Resident Models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totalTrips!$A$4:$A$8</c:f>
              <c:numCache>
                <c:formatCode>General</c:formatCode>
                <c:ptCount val="5"/>
              </c:numCache>
            </c:numRef>
          </c:cat>
          <c:val>
            <c:numRef>
              <c:f>totalTrips!$M$4:$M$8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D-6A48-427A-82B0-B7389D27361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759616"/>
        <c:axId val="703759944"/>
      </c:barChart>
      <c:catAx>
        <c:axId val="7037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944"/>
        <c:crosses val="autoZero"/>
        <c:auto val="1"/>
        <c:lblAlgn val="ctr"/>
        <c:lblOffset val="100"/>
        <c:tickLblSkip val="1"/>
        <c:noMultiLvlLbl val="0"/>
      </c:catAx>
      <c:valAx>
        <c:axId val="7037599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Person Trips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 </a:t>
            </a:r>
            <a:r>
              <a:rPr lang="en-US" sz="1200" baseline="0"/>
              <a:t>Person Trips - All ABM Sub-Models</a:t>
            </a:r>
            <a:endParaRPr lang="en-US" sz="12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totalTrips!$N$3</c:f>
              <c:strCache>
                <c:ptCount val="1"/>
                <c:pt idx="0">
                  <c:v>All Models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n>
                      <a:solidFill>
                        <a:schemeClr val="tx1"/>
                      </a:solidFill>
                    </a:ln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totalTrips!$A$4:$A$8</c:f>
              <c:numCache>
                <c:formatCode>General</c:formatCode>
                <c:ptCount val="5"/>
              </c:numCache>
            </c:numRef>
          </c:cat>
          <c:val>
            <c:numRef>
              <c:f>totalTrips!$N$4:$N$8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BE83-4823-959B-1B50E3C178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759616"/>
        <c:axId val="703759944"/>
      </c:barChart>
      <c:catAx>
        <c:axId val="7037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944"/>
        <c:crosses val="autoZero"/>
        <c:auto val="1"/>
        <c:lblAlgn val="ctr"/>
        <c:lblOffset val="100"/>
        <c:tickLblSkip val="1"/>
        <c:noMultiLvlLbl val="0"/>
      </c:catAx>
      <c:valAx>
        <c:axId val="7037599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Person Trips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</a:t>
            </a:r>
            <a:r>
              <a:rPr lang="en-US" sz="1200" baseline="0"/>
              <a:t> Trips - ABM Resident Sub-Models</a:t>
            </a:r>
            <a:endParaRPr lang="en-US" sz="12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totalTrips!$M$35</c:f>
              <c:strCache>
                <c:ptCount val="1"/>
                <c:pt idx="0">
                  <c:v>Resident Models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totalTrips!$A$36:$A$40</c:f>
              <c:numCache>
                <c:formatCode>General</c:formatCode>
                <c:ptCount val="5"/>
              </c:numCache>
            </c:numRef>
          </c:cat>
          <c:val>
            <c:numRef>
              <c:f>totalTrips!$M$36:$M$40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5551-41B0-B006-1BF1136EAB2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759616"/>
        <c:axId val="703759944"/>
      </c:barChart>
      <c:catAx>
        <c:axId val="7037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944"/>
        <c:crosses val="autoZero"/>
        <c:auto val="1"/>
        <c:lblAlgn val="ctr"/>
        <c:lblOffset val="100"/>
        <c:tickLblSkip val="1"/>
        <c:noMultiLvlLbl val="0"/>
      </c:catAx>
      <c:valAx>
        <c:axId val="7037599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Trips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</a:t>
            </a:r>
            <a:r>
              <a:rPr lang="en-US" sz="1200" baseline="0"/>
              <a:t> Trips - All ABM Sub-Models</a:t>
            </a:r>
            <a:endParaRPr lang="en-US" sz="12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totalTrips!$N$35</c:f>
              <c:strCache>
                <c:ptCount val="1"/>
                <c:pt idx="0">
                  <c:v>All Models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n>
                      <a:solidFill>
                        <a:schemeClr val="tx1"/>
                      </a:solidFill>
                    </a:ln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totalTrips!$A$36:$A$40</c:f>
              <c:numCache>
                <c:formatCode>General</c:formatCode>
                <c:ptCount val="5"/>
              </c:numCache>
            </c:numRef>
          </c:cat>
          <c:val>
            <c:numRef>
              <c:f>totalTrips!$N$36:$N$40</c:f>
              <c:numCache>
                <c:formatCode>_(* #,##0_);_(* \(#,##0\);_(*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268D-4AFF-992F-53356765F01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759616"/>
        <c:axId val="703759944"/>
      </c:barChart>
      <c:catAx>
        <c:axId val="7037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Scenarios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944"/>
        <c:crosses val="autoZero"/>
        <c:auto val="1"/>
        <c:lblAlgn val="ctr"/>
        <c:lblOffset val="100"/>
        <c:tickLblSkip val="1"/>
        <c:noMultiLvlLbl val="0"/>
      </c:catAx>
      <c:valAx>
        <c:axId val="7037599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Trips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9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Autos Owned per Household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autoOwnership!$B$3</c:f>
              <c:strCache>
                <c:ptCount val="1"/>
                <c:pt idx="0">
                  <c:v>AVs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autoOwnership!$A$4:$A$8</c:f>
              <c:numCache>
                <c:formatCode>General</c:formatCode>
                <c:ptCount val="5"/>
              </c:numCache>
            </c:numRef>
          </c:cat>
          <c:val>
            <c:numRef>
              <c:f>autoOwnership!$B$4:$B$8</c:f>
              <c:numCache>
                <c:formatCode>_(* #,##0.00_);_(* \(#,##0.00\);_(*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21B-4DC2-A128-FCE2283A0830}"/>
            </c:ext>
          </c:extLst>
        </c:ser>
        <c:ser>
          <c:idx val="1"/>
          <c:order val="1"/>
          <c:tx>
            <c:strRef>
              <c:f>autoOwnership!$C$3</c:f>
              <c:strCache>
                <c:ptCount val="1"/>
                <c:pt idx="0">
                  <c:v>HVs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autoOwnership!$A$4:$A$8</c:f>
              <c:numCache>
                <c:formatCode>General</c:formatCode>
                <c:ptCount val="5"/>
              </c:numCache>
            </c:numRef>
          </c:cat>
          <c:val>
            <c:numRef>
              <c:f>autoOwnership!$C$4:$C$8</c:f>
              <c:numCache>
                <c:formatCode>_(* #,##0.00_);_(* \(#,##0.00\);_(*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921B-4DC2-A128-FCE2283A0830}"/>
            </c:ext>
          </c:extLst>
        </c:ser>
        <c:ser>
          <c:idx val="2"/>
          <c:order val="2"/>
          <c:tx>
            <c:strRef>
              <c:f>autoOwnership!$D$3</c:f>
              <c:strCache>
                <c:ptCount val="1"/>
                <c:pt idx="0">
                  <c:v>autos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autoOwnership!$A$4:$A$8</c:f>
              <c:numCache>
                <c:formatCode>General</c:formatCode>
                <c:ptCount val="5"/>
              </c:numCache>
            </c:numRef>
          </c:cat>
          <c:val>
            <c:numRef>
              <c:f>autoOwnership!$D$4:$D$8</c:f>
              <c:numCache>
                <c:formatCode>_(* #,##0.00_);_(* \(#,##0.00\);_(*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921B-4DC2-A128-FCE2283A0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3929504"/>
        <c:axId val="693932128"/>
      </c:barChart>
      <c:catAx>
        <c:axId val="6939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32128"/>
        <c:crosses val="autoZero"/>
        <c:auto val="1"/>
        <c:lblAlgn val="ctr"/>
        <c:lblOffset val="100"/>
        <c:noMultiLvlLbl val="0"/>
      </c:catAx>
      <c:valAx>
        <c:axId val="69393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11" Type="http://schemas.openxmlformats.org/officeDocument/2006/relationships/chart" Target="../charts/chart34.xml"/><Relationship Id="rId5" Type="http://schemas.openxmlformats.org/officeDocument/2006/relationships/chart" Target="../charts/chart28.xml"/><Relationship Id="rId10" Type="http://schemas.openxmlformats.org/officeDocument/2006/relationships/chart" Target="../charts/chart33.xml"/><Relationship Id="rId4" Type="http://schemas.openxmlformats.org/officeDocument/2006/relationships/chart" Target="../charts/chart27.xml"/><Relationship Id="rId9" Type="http://schemas.openxmlformats.org/officeDocument/2006/relationships/chart" Target="../charts/chart3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4" Type="http://schemas.openxmlformats.org/officeDocument/2006/relationships/chart" Target="../charts/chart3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942974</xdr:colOff>
      <xdr:row>10</xdr:row>
      <xdr:rowOff>0</xdr:rowOff>
    </xdr:from>
    <xdr:to>
      <xdr:col>13</xdr:col>
      <xdr:colOff>142874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942974</xdr:colOff>
      <xdr:row>51</xdr:row>
      <xdr:rowOff>0</xdr:rowOff>
    </xdr:from>
    <xdr:to>
      <xdr:col>13</xdr:col>
      <xdr:colOff>142874</xdr:colOff>
      <xdr:row>79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F6964F-C323-49FC-98F5-F1165B1AF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866774</xdr:colOff>
      <xdr:row>10</xdr:row>
      <xdr:rowOff>0</xdr:rowOff>
    </xdr:from>
    <xdr:to>
      <xdr:col>13</xdr:col>
      <xdr:colOff>142874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866774</xdr:colOff>
      <xdr:row>51</xdr:row>
      <xdr:rowOff>0</xdr:rowOff>
    </xdr:from>
    <xdr:to>
      <xdr:col>13</xdr:col>
      <xdr:colOff>142874</xdr:colOff>
      <xdr:row>79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90BFD9-B90A-4D54-95F5-A71BA0E1F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866774</xdr:colOff>
      <xdr:row>92</xdr:row>
      <xdr:rowOff>0</xdr:rowOff>
    </xdr:from>
    <xdr:to>
      <xdr:col>13</xdr:col>
      <xdr:colOff>142874</xdr:colOff>
      <xdr:row>120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7025B2-3EBE-458E-B04C-C46A467F7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866774</xdr:colOff>
      <xdr:row>133</xdr:row>
      <xdr:rowOff>0</xdr:rowOff>
    </xdr:from>
    <xdr:to>
      <xdr:col>13</xdr:col>
      <xdr:colOff>142874</xdr:colOff>
      <xdr:row>161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A4F68F-99DB-435C-BAD7-9E0E926F44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600075</xdr:colOff>
      <xdr:row>92</xdr:row>
      <xdr:rowOff>0</xdr:rowOff>
    </xdr:from>
    <xdr:to>
      <xdr:col>30</xdr:col>
      <xdr:colOff>333375</xdr:colOff>
      <xdr:row>120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86B177-28A1-4806-A32C-EBD9299E1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10</xdr:row>
      <xdr:rowOff>9525</xdr:rowOff>
    </xdr:from>
    <xdr:to>
      <xdr:col>30</xdr:col>
      <xdr:colOff>342900</xdr:colOff>
      <xdr:row>38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DA89A09-826C-4432-9710-67A0B6DE7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9525</xdr:colOff>
      <xdr:row>51</xdr:row>
      <xdr:rowOff>0</xdr:rowOff>
    </xdr:from>
    <xdr:to>
      <xdr:col>30</xdr:col>
      <xdr:colOff>352425</xdr:colOff>
      <xdr:row>79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7320C7F-95BB-40D8-9CE4-A3D7D007BA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133</xdr:row>
      <xdr:rowOff>0</xdr:rowOff>
    </xdr:from>
    <xdr:to>
      <xdr:col>30</xdr:col>
      <xdr:colOff>342900</xdr:colOff>
      <xdr:row>161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AF3C4DF-608B-4F15-A5D2-5C28A9791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828674</xdr:colOff>
      <xdr:row>10</xdr:row>
      <xdr:rowOff>0</xdr:rowOff>
    </xdr:from>
    <xdr:to>
      <xdr:col>11</xdr:col>
      <xdr:colOff>76199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51</xdr:row>
      <xdr:rowOff>0</xdr:rowOff>
    </xdr:from>
    <xdr:to>
      <xdr:col>11</xdr:col>
      <xdr:colOff>76199</xdr:colOff>
      <xdr:row>79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9F4270-BBA0-44D3-AFE8-15B1FB44A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10</xdr:col>
      <xdr:colOff>438150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10</xdr:col>
      <xdr:colOff>438150</xdr:colOff>
      <xdr:row>79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3599E1-E8A6-41C0-8B95-1EC913C22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92</xdr:row>
      <xdr:rowOff>0</xdr:rowOff>
    </xdr:from>
    <xdr:to>
      <xdr:col>10</xdr:col>
      <xdr:colOff>438150</xdr:colOff>
      <xdr:row>120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4728C5-D789-4852-902D-B4DBC629A5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133</xdr:row>
      <xdr:rowOff>0</xdr:rowOff>
    </xdr:from>
    <xdr:to>
      <xdr:col>10</xdr:col>
      <xdr:colOff>438150</xdr:colOff>
      <xdr:row>161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EC9422-7678-497B-9EE1-0AE8D7B0A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12</xdr:col>
      <xdr:colOff>247650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12</xdr:col>
      <xdr:colOff>247650</xdr:colOff>
      <xdr:row>79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92</xdr:row>
      <xdr:rowOff>0</xdr:rowOff>
    </xdr:from>
    <xdr:to>
      <xdr:col>12</xdr:col>
      <xdr:colOff>247650</xdr:colOff>
      <xdr:row>120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21</xdr:col>
      <xdr:colOff>304800</xdr:colOff>
      <xdr:row>16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9A49E6-FEB1-447A-AE06-E1ABA4D9E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10</xdr:col>
      <xdr:colOff>381000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10</xdr:col>
      <xdr:colOff>381000</xdr:colOff>
      <xdr:row>79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18</xdr:col>
      <xdr:colOff>304800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94DA20-5716-4AB1-83CB-8CCF33E1A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30</xdr:row>
      <xdr:rowOff>47625</xdr:rowOff>
    </xdr:from>
    <xdr:to>
      <xdr:col>14</xdr:col>
      <xdr:colOff>171450</xdr:colOff>
      <xdr:row>59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3A460-A667-47C1-AB6E-E47F2C3C5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828675</xdr:colOff>
      <xdr:row>194</xdr:row>
      <xdr:rowOff>19050</xdr:rowOff>
    </xdr:from>
    <xdr:to>
      <xdr:col>12</xdr:col>
      <xdr:colOff>333375</xdr:colOff>
      <xdr:row>222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F529D9-B660-47A5-A5E7-D26CD74C7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28575</xdr:colOff>
      <xdr:row>186</xdr:row>
      <xdr:rowOff>133350</xdr:rowOff>
    </xdr:from>
    <xdr:to>
      <xdr:col>20</xdr:col>
      <xdr:colOff>333375</xdr:colOff>
      <xdr:row>201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4762E2-9377-4832-A10B-6C5C4755E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790575</xdr:colOff>
      <xdr:row>91</xdr:row>
      <xdr:rowOff>47625</xdr:rowOff>
    </xdr:from>
    <xdr:to>
      <xdr:col>14</xdr:col>
      <xdr:colOff>171450</xdr:colOff>
      <xdr:row>120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B2D48E-26DF-4DE9-9093-3822C7DE0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790575</xdr:colOff>
      <xdr:row>152</xdr:row>
      <xdr:rowOff>47625</xdr:rowOff>
    </xdr:from>
    <xdr:to>
      <xdr:col>14</xdr:col>
      <xdr:colOff>171450</xdr:colOff>
      <xdr:row>181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D3DFD6-F1B5-4CE5-ADCE-C760A0EDA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447675</xdr:colOff>
      <xdr:row>1</xdr:row>
      <xdr:rowOff>57150</xdr:rowOff>
    </xdr:from>
    <xdr:to>
      <xdr:col>14</xdr:col>
      <xdr:colOff>533400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91F40A-E327-41E2-84A7-535B3AE48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390525</xdr:colOff>
      <xdr:row>61</xdr:row>
      <xdr:rowOff>114300</xdr:rowOff>
    </xdr:from>
    <xdr:to>
      <xdr:col>14</xdr:col>
      <xdr:colOff>476250</xdr:colOff>
      <xdr:row>79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6CD80A-56C9-4667-B275-4407A60F9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276225</xdr:colOff>
      <xdr:row>122</xdr:row>
      <xdr:rowOff>123825</xdr:rowOff>
    </xdr:from>
    <xdr:to>
      <xdr:col>14</xdr:col>
      <xdr:colOff>361950</xdr:colOff>
      <xdr:row>140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94B575-7142-4443-A2FB-6FCE8BF92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257175</xdr:colOff>
      <xdr:row>225</xdr:row>
      <xdr:rowOff>76200</xdr:rowOff>
    </xdr:from>
    <xdr:to>
      <xdr:col>14</xdr:col>
      <xdr:colOff>342900</xdr:colOff>
      <xdr:row>243</xdr:row>
      <xdr:rowOff>133350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4948705-DDEB-447B-9F35-BB02A9E23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198120</xdr:colOff>
      <xdr:row>248</xdr:row>
      <xdr:rowOff>144780</xdr:rowOff>
    </xdr:from>
    <xdr:to>
      <xdr:col>22</xdr:col>
      <xdr:colOff>38100</xdr:colOff>
      <xdr:row>277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FD0221E-8DA5-4894-BDA7-1903737EB4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286</xdr:row>
      <xdr:rowOff>0</xdr:rowOff>
    </xdr:from>
    <xdr:to>
      <xdr:col>14</xdr:col>
      <xdr:colOff>85725</xdr:colOff>
      <xdr:row>304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D7B6DD1-8F17-497F-A9E0-DE18E8F8D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10</xdr:row>
      <xdr:rowOff>76200</xdr:rowOff>
    </xdr:from>
    <xdr:to>
      <xdr:col>6</xdr:col>
      <xdr:colOff>400051</xdr:colOff>
      <xdr:row>29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0C38D-41B0-4F6E-B16F-70EEF43E7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704850</xdr:colOff>
      <xdr:row>10</xdr:row>
      <xdr:rowOff>95249</xdr:rowOff>
    </xdr:from>
    <xdr:to>
      <xdr:col>13</xdr:col>
      <xdr:colOff>885824</xdr:colOff>
      <xdr:row>29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ACECAB-058E-4C31-A640-FA23606D2D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219076</xdr:colOff>
      <xdr:row>42</xdr:row>
      <xdr:rowOff>38100</xdr:rowOff>
    </xdr:from>
    <xdr:to>
      <xdr:col>6</xdr:col>
      <xdr:colOff>381001</xdr:colOff>
      <xdr:row>61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89B766-C513-4D00-87A8-8247D4541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657225</xdr:colOff>
      <xdr:row>42</xdr:row>
      <xdr:rowOff>47624</xdr:rowOff>
    </xdr:from>
    <xdr:to>
      <xdr:col>13</xdr:col>
      <xdr:colOff>838199</xdr:colOff>
      <xdr:row>61</xdr:row>
      <xdr:rowOff>133349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ABD136-356F-4686-8BD7-99293716E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9</xdr:row>
      <xdr:rowOff>38099</xdr:rowOff>
    </xdr:from>
    <xdr:to>
      <xdr:col>10</xdr:col>
      <xdr:colOff>104775</xdr:colOff>
      <xdr:row>31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BD3C4-3F09-486F-868E-EAB9A06A1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E9" sqref="E9"/>
    </sheetView>
  </sheetViews>
  <sheetFormatPr defaultRowHeight="14.4" x14ac:dyDescent="0.3"/>
  <cols>
    <col min="1" max="1" width="12.21875" style="6" customWidth="1"/>
    <col min="2" max="2" width="25.77734375" style="6" customWidth="1"/>
    <col min="3" max="3" width="110.88671875" style="6" customWidth="1"/>
    <col min="4" max="4" width="12" bestFit="1" customWidth="1"/>
  </cols>
  <sheetData>
    <row r="1" spans="1:4" x14ac:dyDescent="0.3">
      <c r="A1" s="1" t="s">
        <v>0</v>
      </c>
      <c r="B1" s="1"/>
      <c r="C1" s="1"/>
      <c r="D1" s="13"/>
    </row>
    <row r="3" spans="1:4" x14ac:dyDescent="0.3">
      <c r="A3" s="8" t="s">
        <v>1</v>
      </c>
      <c r="B3" s="8" t="s">
        <v>59</v>
      </c>
      <c r="C3" s="8" t="s">
        <v>3</v>
      </c>
      <c r="D3" s="8" t="s">
        <v>2</v>
      </c>
    </row>
    <row r="4" spans="1:4" x14ac:dyDescent="0.3">
      <c r="A4"/>
      <c r="C4"/>
    </row>
    <row r="5" spans="1:4" x14ac:dyDescent="0.3">
      <c r="A5"/>
      <c r="C5"/>
    </row>
    <row r="6" spans="1:4" x14ac:dyDescent="0.3">
      <c r="A6"/>
      <c r="C6"/>
    </row>
    <row r="7" spans="1:4" x14ac:dyDescent="0.3">
      <c r="A7"/>
      <c r="C7"/>
    </row>
    <row r="8" spans="1:4" x14ac:dyDescent="0.3">
      <c r="A8"/>
      <c r="C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2"/>
  <sheetViews>
    <sheetView zoomScale="45" zoomScaleNormal="45" workbookViewId="0">
      <selection activeCell="G8" sqref="G8"/>
    </sheetView>
  </sheetViews>
  <sheetFormatPr defaultRowHeight="14.4" x14ac:dyDescent="0.3"/>
  <cols>
    <col min="1" max="1" width="25.77734375" style="6" customWidth="1"/>
    <col min="2" max="2" width="11.44140625" style="6" bestFit="1" customWidth="1"/>
    <col min="3" max="4" width="13.109375" style="6" bestFit="1" customWidth="1"/>
    <col min="5" max="5" width="15.109375" bestFit="1" customWidth="1"/>
    <col min="6" max="6" width="11.21875" bestFit="1" customWidth="1"/>
    <col min="8" max="8" width="7.6640625" customWidth="1"/>
    <col min="9" max="9" width="13.5546875" customWidth="1"/>
    <col min="10" max="10" width="12" customWidth="1"/>
    <col min="11" max="11" width="10.44140625" style="6" bestFit="1" customWidth="1"/>
    <col min="13" max="13" width="10.44140625" bestFit="1" customWidth="1"/>
  </cols>
  <sheetData>
    <row r="1" spans="1:18" x14ac:dyDescent="0.3">
      <c r="A1" s="1" t="s">
        <v>49</v>
      </c>
      <c r="B1" s="1"/>
      <c r="C1" s="1"/>
    </row>
    <row r="2" spans="1:18" x14ac:dyDescent="0.3">
      <c r="A2" s="2"/>
      <c r="O2" s="28"/>
      <c r="P2" t="s">
        <v>51</v>
      </c>
    </row>
    <row r="3" spans="1:18" x14ac:dyDescent="0.3">
      <c r="A3" s="8" t="s">
        <v>59</v>
      </c>
      <c r="B3" s="8" t="s">
        <v>5</v>
      </c>
      <c r="C3" s="8" t="s">
        <v>6</v>
      </c>
      <c r="D3" s="8" t="s">
        <v>96</v>
      </c>
      <c r="E3" s="8" t="s">
        <v>98</v>
      </c>
      <c r="F3" s="8" t="s">
        <v>68</v>
      </c>
      <c r="G3" s="8" t="s">
        <v>8</v>
      </c>
      <c r="H3" s="8" t="s">
        <v>9</v>
      </c>
      <c r="I3" s="8" t="s">
        <v>48</v>
      </c>
      <c r="J3" s="26" t="s">
        <v>97</v>
      </c>
      <c r="K3" s="8" t="s">
        <v>10</v>
      </c>
      <c r="L3" s="8" t="s">
        <v>11</v>
      </c>
      <c r="M3" s="8" t="s">
        <v>12</v>
      </c>
      <c r="N3" s="8" t="s">
        <v>13</v>
      </c>
      <c r="O3" s="10" t="s">
        <v>14</v>
      </c>
      <c r="P3" s="8" t="s">
        <v>7</v>
      </c>
      <c r="Q3" s="8" t="s">
        <v>50</v>
      </c>
      <c r="R3" s="8" t="s">
        <v>25</v>
      </c>
    </row>
    <row r="4" spans="1:18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9"/>
      <c r="O4" s="9"/>
      <c r="P4" s="11" t="str">
        <f>IF(SUM(E4:F4) &gt; 0, SUM(E4:F4), "NULL")</f>
        <v>NULL</v>
      </c>
      <c r="Q4" s="11" t="str">
        <f>IF(SUM(G4:I4) &gt; 0, SUM(G4:I4), "NULL")</f>
        <v>NULL</v>
      </c>
      <c r="R4" s="11" t="str">
        <f>IF(SUM(L4:N4) &gt; 0, SUM(L4:N4), "NULL")</f>
        <v>NULL</v>
      </c>
    </row>
    <row r="5" spans="1:18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9"/>
      <c r="O5" s="9"/>
      <c r="P5" s="11" t="str">
        <f>IF(SUM(E5:F5) &gt; 0, SUM(E5:F5), "NULL")</f>
        <v>NULL</v>
      </c>
      <c r="Q5" s="11" t="str">
        <f>IF(SUM(G5:I5) &gt; 0, SUM(G5:I5), "NULL")</f>
        <v>NULL</v>
      </c>
      <c r="R5" s="11" t="str">
        <f t="shared" ref="R5:R8" si="0">IF(SUM(L5:N5) &gt; 0, SUM(L5:N5), "NULL")</f>
        <v>NULL</v>
      </c>
    </row>
    <row r="6" spans="1:18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9"/>
      <c r="O6" s="9"/>
      <c r="P6" s="11" t="str">
        <f>IF(SUM(E6:F6) &gt; 0, SUM(E6:F6), "NULL")</f>
        <v>NULL</v>
      </c>
      <c r="Q6" s="11" t="str">
        <f>IF(SUM(G6:I6) &gt; 0, SUM(G6:I6), "NULL")</f>
        <v>NULL</v>
      </c>
      <c r="R6" s="11" t="str">
        <f t="shared" si="0"/>
        <v>NULL</v>
      </c>
    </row>
    <row r="7" spans="1:18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9"/>
      <c r="O7" s="9"/>
      <c r="P7" s="11" t="str">
        <f>IF(SUM(E7:F7) &gt; 0, SUM(E7:F7), "NULL")</f>
        <v>NULL</v>
      </c>
      <c r="Q7" s="11" t="str">
        <f>IF(SUM(G7:I7) &gt; 0, SUM(G7:I7), "NULL")</f>
        <v>NULL</v>
      </c>
      <c r="R7" s="11" t="str">
        <f t="shared" si="0"/>
        <v>NULL</v>
      </c>
    </row>
    <row r="8" spans="1:18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9"/>
      <c r="O8" s="9"/>
      <c r="P8" s="11" t="str">
        <f>IF(SUM(E8:F8) &gt; 0, SUM(E8:F8), "NULL")</f>
        <v>NULL</v>
      </c>
      <c r="Q8" s="11" t="str">
        <f>IF(SUM(G8:I8) &gt; 0, SUM(G8:I8), "NULL")</f>
        <v>NULL</v>
      </c>
      <c r="R8" s="11" t="str">
        <f t="shared" si="0"/>
        <v>NULL</v>
      </c>
    </row>
    <row r="9" spans="1:18" s="6" customForma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9"/>
      <c r="N9" s="9"/>
    </row>
    <row r="42" spans="1:18" x14ac:dyDescent="0.3">
      <c r="A42" s="1" t="s">
        <v>4</v>
      </c>
      <c r="B42" s="1"/>
      <c r="C42" s="1"/>
      <c r="E42" s="6"/>
      <c r="F42" s="6"/>
      <c r="G42" s="6"/>
      <c r="H42" s="6"/>
      <c r="I42" s="6"/>
      <c r="J42" s="6"/>
      <c r="L42" s="6"/>
      <c r="M42" s="6"/>
      <c r="N42" s="6"/>
      <c r="O42" s="6"/>
      <c r="P42" s="6"/>
      <c r="Q42" s="6"/>
    </row>
    <row r="43" spans="1:18" x14ac:dyDescent="0.3">
      <c r="A43" s="2"/>
      <c r="E43" s="6"/>
      <c r="F43" s="6"/>
      <c r="G43" s="6"/>
      <c r="H43" s="6"/>
      <c r="I43" s="6"/>
      <c r="J43" s="6"/>
      <c r="L43" s="6"/>
      <c r="M43" s="6"/>
      <c r="N43" s="6"/>
      <c r="O43" s="28"/>
      <c r="P43" s="6" t="s">
        <v>51</v>
      </c>
      <c r="Q43" s="6"/>
      <c r="R43" s="6"/>
    </row>
    <row r="44" spans="1:18" x14ac:dyDescent="0.3">
      <c r="A44" s="8" t="s">
        <v>59</v>
      </c>
      <c r="B44" s="8" t="s">
        <v>5</v>
      </c>
      <c r="C44" s="8" t="s">
        <v>6</v>
      </c>
      <c r="D44" s="8" t="s">
        <v>96</v>
      </c>
      <c r="E44" s="8" t="s">
        <v>98</v>
      </c>
      <c r="F44" s="8" t="s">
        <v>68</v>
      </c>
      <c r="G44" s="8" t="s">
        <v>8</v>
      </c>
      <c r="H44" s="8" t="s">
        <v>9</v>
      </c>
      <c r="I44" s="8" t="s">
        <v>48</v>
      </c>
      <c r="J44" s="26" t="s">
        <v>97</v>
      </c>
      <c r="K44" s="8" t="s">
        <v>10</v>
      </c>
      <c r="L44" s="8" t="s">
        <v>11</v>
      </c>
      <c r="M44" s="8" t="s">
        <v>12</v>
      </c>
      <c r="N44" s="8" t="s">
        <v>13</v>
      </c>
      <c r="O44" s="10" t="s">
        <v>14</v>
      </c>
      <c r="P44" s="8" t="s">
        <v>7</v>
      </c>
      <c r="Q44" s="8" t="s">
        <v>50</v>
      </c>
      <c r="R44" s="8" t="s">
        <v>25</v>
      </c>
    </row>
    <row r="45" spans="1:18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9"/>
      <c r="O45" s="9"/>
      <c r="P45" s="11" t="str">
        <f>IF(SUM(E45:F45) &gt; 0, SUM(E45:F45), "NULL")</f>
        <v>NULL</v>
      </c>
      <c r="Q45" s="11" t="str">
        <f>IF(SUM(G45:I45) &gt; 0, SUM(G45:I45), "NULL")</f>
        <v>NULL</v>
      </c>
      <c r="R45" s="11" t="str">
        <f>IF(SUM(L45:N45) &gt; 0, SUM(L45:N45), "NULL")</f>
        <v>NULL</v>
      </c>
    </row>
    <row r="46" spans="1:18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9"/>
      <c r="O46" s="9"/>
      <c r="P46" s="11" t="str">
        <f>IF(SUM(E46:F46) &gt; 0, SUM(E46:F46), "NULL")</f>
        <v>NULL</v>
      </c>
      <c r="Q46" s="11" t="str">
        <f>IF(SUM(G46:I46) &gt; 0, SUM(G46:I46), "NULL")</f>
        <v>NULL</v>
      </c>
      <c r="R46" s="11" t="str">
        <f t="shared" ref="R46:R49" si="1">IF(SUM(L46:N46) &gt; 0, SUM(L46:N46), "NULL")</f>
        <v>NULL</v>
      </c>
    </row>
    <row r="47" spans="1:18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9"/>
      <c r="O47" s="9"/>
      <c r="P47" s="11" t="str">
        <f>IF(SUM(E47:F47) &gt; 0, SUM(E47:F47), "NULL")</f>
        <v>NULL</v>
      </c>
      <c r="Q47" s="11" t="str">
        <f>IF(SUM(G47:I47) &gt; 0, SUM(G47:I47), "NULL")</f>
        <v>NULL</v>
      </c>
      <c r="R47" s="11" t="str">
        <f t="shared" si="1"/>
        <v>NULL</v>
      </c>
    </row>
    <row r="48" spans="1:18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9"/>
      <c r="O48" s="9"/>
      <c r="P48" s="11" t="str">
        <f>IF(SUM(E48:F48) &gt; 0, SUM(E48:F48), "NULL")</f>
        <v>NULL</v>
      </c>
      <c r="Q48" s="11" t="str">
        <f>IF(SUM(G48:I48) &gt; 0, SUM(G48:I48), "NULL")</f>
        <v>NULL</v>
      </c>
      <c r="R48" s="11" t="str">
        <f t="shared" si="1"/>
        <v>NULL</v>
      </c>
    </row>
    <row r="49" spans="2:18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9"/>
      <c r="O49" s="9"/>
      <c r="P49" s="11" t="str">
        <f>IF(SUM(E49:F49) &gt; 0, SUM(E49:F49), "NULL")</f>
        <v>NULL</v>
      </c>
      <c r="Q49" s="11" t="str">
        <f>IF(SUM(G49:I49) &gt; 0, SUM(G49:I49), "NULL")</f>
        <v>NULL</v>
      </c>
      <c r="R49" s="11" t="str">
        <f t="shared" si="1"/>
        <v>NULL</v>
      </c>
    </row>
    <row r="50" spans="2:18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9"/>
      <c r="O50" s="6"/>
      <c r="P50" s="6"/>
      <c r="Q50" s="6"/>
    </row>
    <row r="51" spans="2:18" x14ac:dyDescent="0.3">
      <c r="E51" s="6"/>
      <c r="F51" s="6"/>
      <c r="G51" s="6"/>
      <c r="H51" s="6"/>
      <c r="I51" s="6"/>
      <c r="J51" s="6"/>
      <c r="L51" s="6"/>
      <c r="M51" s="6"/>
      <c r="N51" s="6"/>
      <c r="O51" s="6"/>
      <c r="P51" s="6"/>
      <c r="Q51" s="6"/>
    </row>
    <row r="52" spans="2:18" x14ac:dyDescent="0.3">
      <c r="E52" s="6"/>
      <c r="F52" s="6"/>
      <c r="G52" s="6"/>
      <c r="H52" s="6"/>
      <c r="I52" s="6"/>
      <c r="J52" s="6"/>
      <c r="L52" s="6"/>
      <c r="M52" s="6"/>
      <c r="N52" s="6"/>
      <c r="O52" s="6"/>
      <c r="P52" s="6"/>
      <c r="Q52" s="6"/>
    </row>
    <row r="53" spans="2:18" x14ac:dyDescent="0.3">
      <c r="E53" s="6"/>
      <c r="F53" s="6"/>
      <c r="G53" s="6"/>
      <c r="H53" s="6"/>
      <c r="I53" s="6"/>
      <c r="J53" s="6"/>
      <c r="L53" s="6"/>
      <c r="M53" s="6"/>
      <c r="N53" s="6"/>
      <c r="O53" s="6"/>
      <c r="P53" s="6"/>
      <c r="Q53" s="6"/>
    </row>
    <row r="54" spans="2:18" x14ac:dyDescent="0.3">
      <c r="E54" s="6"/>
      <c r="F54" s="6"/>
      <c r="G54" s="6"/>
      <c r="H54" s="6"/>
      <c r="I54" s="6"/>
      <c r="J54" s="6"/>
      <c r="L54" s="6"/>
      <c r="M54" s="6"/>
      <c r="N54" s="6"/>
      <c r="O54" s="6"/>
      <c r="P54" s="6"/>
      <c r="Q54" s="6"/>
    </row>
    <row r="55" spans="2:18" x14ac:dyDescent="0.3">
      <c r="E55" s="6"/>
      <c r="F55" s="6"/>
      <c r="G55" s="6"/>
      <c r="H55" s="6"/>
      <c r="I55" s="6"/>
      <c r="J55" s="6"/>
      <c r="L55" s="6"/>
      <c r="M55" s="6"/>
      <c r="N55" s="6"/>
      <c r="O55" s="6"/>
      <c r="P55" s="6"/>
      <c r="Q55" s="6"/>
    </row>
    <row r="56" spans="2:18" x14ac:dyDescent="0.3">
      <c r="E56" s="6"/>
      <c r="F56" s="6"/>
      <c r="G56" s="6"/>
      <c r="H56" s="6"/>
      <c r="I56" s="6"/>
      <c r="J56" s="6"/>
      <c r="L56" s="6"/>
      <c r="M56" s="6"/>
      <c r="N56" s="6"/>
      <c r="O56" s="6"/>
      <c r="P56" s="6"/>
      <c r="Q56" s="6"/>
    </row>
    <row r="57" spans="2:18" x14ac:dyDescent="0.3">
      <c r="E57" s="6"/>
      <c r="F57" s="6"/>
      <c r="G57" s="6"/>
      <c r="H57" s="6"/>
      <c r="I57" s="6"/>
      <c r="J57" s="6"/>
      <c r="L57" s="6"/>
      <c r="M57" s="6"/>
      <c r="N57" s="6"/>
      <c r="O57" s="6"/>
      <c r="P57" s="6"/>
      <c r="Q57" s="6"/>
    </row>
    <row r="58" spans="2:18" x14ac:dyDescent="0.3">
      <c r="E58" s="6"/>
      <c r="F58" s="6"/>
      <c r="G58" s="6"/>
      <c r="H58" s="6"/>
      <c r="I58" s="6"/>
      <c r="J58" s="6"/>
      <c r="L58" s="6"/>
      <c r="M58" s="6"/>
      <c r="N58" s="6"/>
      <c r="O58" s="6"/>
      <c r="P58" s="6"/>
      <c r="Q58" s="6"/>
    </row>
    <row r="59" spans="2:18" x14ac:dyDescent="0.3">
      <c r="E59" s="6"/>
      <c r="F59" s="6"/>
      <c r="G59" s="6"/>
      <c r="H59" s="6"/>
      <c r="I59" s="6"/>
      <c r="J59" s="6"/>
      <c r="L59" s="6"/>
      <c r="M59" s="6"/>
      <c r="N59" s="6"/>
      <c r="O59" s="6"/>
      <c r="P59" s="6"/>
      <c r="Q59" s="6"/>
    </row>
    <row r="60" spans="2:18" x14ac:dyDescent="0.3">
      <c r="E60" s="6"/>
      <c r="F60" s="6"/>
      <c r="G60" s="6"/>
      <c r="H60" s="6"/>
      <c r="I60" s="6"/>
      <c r="J60" s="6"/>
      <c r="L60" s="6"/>
      <c r="M60" s="6"/>
      <c r="N60" s="6"/>
      <c r="O60" s="6"/>
      <c r="P60" s="6"/>
      <c r="Q60" s="6"/>
    </row>
    <row r="61" spans="2:18" x14ac:dyDescent="0.3">
      <c r="E61" s="6"/>
      <c r="F61" s="6"/>
      <c r="G61" s="6"/>
      <c r="H61" s="6"/>
      <c r="I61" s="6"/>
      <c r="J61" s="6"/>
      <c r="L61" s="6"/>
      <c r="M61" s="6"/>
      <c r="N61" s="6"/>
      <c r="O61" s="6"/>
      <c r="P61" s="6"/>
      <c r="Q61" s="6"/>
    </row>
    <row r="62" spans="2:18" x14ac:dyDescent="0.3">
      <c r="E62" s="6"/>
      <c r="F62" s="6"/>
      <c r="G62" s="6"/>
      <c r="H62" s="6"/>
      <c r="I62" s="6"/>
      <c r="J62" s="6"/>
      <c r="L62" s="6"/>
      <c r="M62" s="6"/>
      <c r="N62" s="6"/>
      <c r="O62" s="6"/>
      <c r="P62" s="6"/>
      <c r="Q62" s="6"/>
    </row>
    <row r="63" spans="2:18" x14ac:dyDescent="0.3">
      <c r="E63" s="6"/>
      <c r="F63" s="6"/>
      <c r="G63" s="6"/>
      <c r="H63" s="6"/>
      <c r="I63" s="6"/>
      <c r="J63" s="6"/>
      <c r="L63" s="6"/>
      <c r="M63" s="6"/>
      <c r="N63" s="6"/>
      <c r="O63" s="6"/>
      <c r="P63" s="6"/>
      <c r="Q63" s="6"/>
    </row>
    <row r="64" spans="2:18" x14ac:dyDescent="0.3">
      <c r="E64" s="6"/>
      <c r="F64" s="6"/>
      <c r="G64" s="6"/>
      <c r="H64" s="6"/>
      <c r="I64" s="6"/>
      <c r="J64" s="6"/>
      <c r="L64" s="6"/>
      <c r="M64" s="6"/>
      <c r="N64" s="6"/>
      <c r="O64" s="6"/>
      <c r="P64" s="6"/>
      <c r="Q64" s="6"/>
    </row>
    <row r="65" spans="5:17" x14ac:dyDescent="0.3">
      <c r="E65" s="6"/>
      <c r="F65" s="6"/>
      <c r="G65" s="6"/>
      <c r="H65" s="6"/>
      <c r="I65" s="6"/>
      <c r="J65" s="6"/>
      <c r="L65" s="6"/>
      <c r="M65" s="6"/>
      <c r="N65" s="6"/>
      <c r="O65" s="6"/>
      <c r="P65" s="6"/>
      <c r="Q65" s="6"/>
    </row>
    <row r="66" spans="5:17" x14ac:dyDescent="0.3">
      <c r="E66" s="6"/>
      <c r="F66" s="6"/>
      <c r="G66" s="6"/>
      <c r="H66" s="6"/>
      <c r="I66" s="6"/>
      <c r="J66" s="6"/>
      <c r="L66" s="6"/>
      <c r="M66" s="6"/>
      <c r="N66" s="6"/>
      <c r="O66" s="6"/>
      <c r="P66" s="6"/>
      <c r="Q66" s="6"/>
    </row>
    <row r="67" spans="5:17" x14ac:dyDescent="0.3">
      <c r="E67" s="6"/>
      <c r="F67" s="6"/>
      <c r="G67" s="6"/>
      <c r="H67" s="6"/>
      <c r="I67" s="6"/>
      <c r="J67" s="6"/>
      <c r="L67" s="6"/>
      <c r="M67" s="6"/>
      <c r="N67" s="6"/>
      <c r="O67" s="6"/>
      <c r="P67" s="6"/>
      <c r="Q67" s="6"/>
    </row>
    <row r="68" spans="5:17" x14ac:dyDescent="0.3">
      <c r="E68" s="6"/>
      <c r="F68" s="6"/>
      <c r="G68" s="6"/>
      <c r="H68" s="6"/>
      <c r="I68" s="6"/>
      <c r="J68" s="6"/>
      <c r="L68" s="6"/>
      <c r="M68" s="6"/>
      <c r="N68" s="6"/>
      <c r="O68" s="6"/>
      <c r="P68" s="6"/>
      <c r="Q68" s="6"/>
    </row>
    <row r="69" spans="5:17" x14ac:dyDescent="0.3">
      <c r="E69" s="6"/>
      <c r="F69" s="6"/>
      <c r="G69" s="6"/>
      <c r="H69" s="6"/>
      <c r="I69" s="6"/>
      <c r="J69" s="6"/>
      <c r="L69" s="6"/>
      <c r="M69" s="6"/>
      <c r="N69" s="6"/>
      <c r="O69" s="6"/>
      <c r="P69" s="6"/>
      <c r="Q69" s="6"/>
    </row>
    <row r="70" spans="5:17" x14ac:dyDescent="0.3">
      <c r="E70" s="6"/>
      <c r="F70" s="6"/>
      <c r="G70" s="6"/>
      <c r="H70" s="6"/>
      <c r="I70" s="6"/>
      <c r="J70" s="6"/>
      <c r="L70" s="6"/>
      <c r="M70" s="6"/>
      <c r="N70" s="6"/>
      <c r="O70" s="6"/>
      <c r="P70" s="6"/>
      <c r="Q70" s="6"/>
    </row>
    <row r="71" spans="5:17" x14ac:dyDescent="0.3">
      <c r="E71" s="6"/>
      <c r="F71" s="6"/>
      <c r="G71" s="6"/>
      <c r="H71" s="6"/>
      <c r="I71" s="6"/>
      <c r="J71" s="6"/>
      <c r="L71" s="6"/>
      <c r="M71" s="6"/>
      <c r="N71" s="6"/>
      <c r="O71" s="6"/>
      <c r="P71" s="6"/>
      <c r="Q71" s="6"/>
    </row>
    <row r="72" spans="5:17" x14ac:dyDescent="0.3">
      <c r="E72" s="6"/>
      <c r="F72" s="6"/>
      <c r="G72" s="6"/>
      <c r="H72" s="6"/>
      <c r="I72" s="6"/>
      <c r="J72" s="6"/>
      <c r="L72" s="6"/>
      <c r="M72" s="6"/>
      <c r="N72" s="6"/>
      <c r="O72" s="6"/>
      <c r="P72" s="6"/>
      <c r="Q72" s="6"/>
    </row>
    <row r="73" spans="5:17" x14ac:dyDescent="0.3">
      <c r="E73" s="6"/>
      <c r="F73" s="6"/>
      <c r="G73" s="6"/>
      <c r="H73" s="6"/>
      <c r="I73" s="6"/>
      <c r="J73" s="6"/>
      <c r="L73" s="6"/>
      <c r="M73" s="6"/>
      <c r="N73" s="6"/>
      <c r="O73" s="6"/>
      <c r="P73" s="6"/>
      <c r="Q73" s="6"/>
    </row>
    <row r="74" spans="5:17" x14ac:dyDescent="0.3">
      <c r="E74" s="6"/>
      <c r="F74" s="6"/>
      <c r="G74" s="6"/>
      <c r="H74" s="6"/>
      <c r="I74" s="6"/>
      <c r="J74" s="6"/>
      <c r="L74" s="6"/>
      <c r="M74" s="6"/>
      <c r="N74" s="6"/>
      <c r="O74" s="6"/>
      <c r="P74" s="6"/>
      <c r="Q74" s="6"/>
    </row>
    <row r="75" spans="5:17" x14ac:dyDescent="0.3">
      <c r="E75" s="6"/>
      <c r="F75" s="6"/>
      <c r="G75" s="6"/>
      <c r="H75" s="6"/>
      <c r="I75" s="6"/>
      <c r="J75" s="6"/>
      <c r="L75" s="6"/>
      <c r="M75" s="6"/>
      <c r="N75" s="6"/>
      <c r="O75" s="6"/>
      <c r="P75" s="6"/>
      <c r="Q75" s="6"/>
    </row>
    <row r="76" spans="5:17" x14ac:dyDescent="0.3">
      <c r="E76" s="6"/>
      <c r="F76" s="6"/>
      <c r="G76" s="6"/>
      <c r="H76" s="6"/>
      <c r="I76" s="6"/>
      <c r="J76" s="6"/>
      <c r="L76" s="6"/>
      <c r="M76" s="6"/>
      <c r="N76" s="6"/>
      <c r="O76" s="6"/>
      <c r="P76" s="6"/>
      <c r="Q76" s="6"/>
    </row>
    <row r="77" spans="5:17" x14ac:dyDescent="0.3">
      <c r="E77" s="6"/>
      <c r="F77" s="6"/>
      <c r="G77" s="6"/>
      <c r="H77" s="6"/>
      <c r="I77" s="6"/>
      <c r="J77" s="6"/>
      <c r="L77" s="6"/>
      <c r="M77" s="6"/>
      <c r="N77" s="6"/>
      <c r="O77" s="6"/>
      <c r="P77" s="6"/>
      <c r="Q77" s="6"/>
    </row>
    <row r="78" spans="5:17" x14ac:dyDescent="0.3">
      <c r="E78" s="6"/>
      <c r="F78" s="6"/>
      <c r="G78" s="6"/>
      <c r="H78" s="6"/>
      <c r="I78" s="6"/>
      <c r="J78" s="6"/>
      <c r="L78" s="6"/>
      <c r="M78" s="6"/>
      <c r="N78" s="6"/>
      <c r="O78" s="6"/>
      <c r="P78" s="6"/>
      <c r="Q78" s="6"/>
    </row>
    <row r="79" spans="5:17" x14ac:dyDescent="0.3">
      <c r="E79" s="6"/>
      <c r="F79" s="6"/>
      <c r="G79" s="6"/>
      <c r="H79" s="6"/>
      <c r="I79" s="6"/>
      <c r="J79" s="6"/>
      <c r="L79" s="6"/>
      <c r="M79" s="6"/>
      <c r="N79" s="6"/>
      <c r="O79" s="6"/>
      <c r="P79" s="6"/>
      <c r="Q79" s="6"/>
    </row>
    <row r="80" spans="5:17" x14ac:dyDescent="0.3">
      <c r="E80" s="6"/>
      <c r="F80" s="6"/>
      <c r="G80" s="6"/>
      <c r="H80" s="6"/>
      <c r="I80" s="6"/>
      <c r="J80" s="6"/>
      <c r="L80" s="6"/>
      <c r="M80" s="6"/>
      <c r="N80" s="6"/>
      <c r="O80" s="6"/>
      <c r="P80" s="6"/>
      <c r="Q80" s="6"/>
    </row>
    <row r="81" spans="5:17" x14ac:dyDescent="0.3">
      <c r="E81" s="6"/>
      <c r="F81" s="6"/>
      <c r="G81" s="6"/>
      <c r="H81" s="6"/>
      <c r="I81" s="6"/>
      <c r="J81" s="6"/>
      <c r="L81" s="6"/>
      <c r="M81" s="6"/>
      <c r="N81" s="6"/>
      <c r="O81" s="6"/>
      <c r="P81" s="6"/>
      <c r="Q81" s="6"/>
    </row>
    <row r="82" spans="5:17" x14ac:dyDescent="0.3">
      <c r="E82" s="6"/>
      <c r="F82" s="6"/>
      <c r="G82" s="6"/>
      <c r="H82" s="6"/>
      <c r="I82" s="6"/>
      <c r="J82" s="6"/>
      <c r="L82" s="6"/>
      <c r="M82" s="6"/>
      <c r="N82" s="6"/>
      <c r="O82" s="6"/>
      <c r="P82" s="6"/>
      <c r="Q82" s="6"/>
    </row>
  </sheetData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4"/>
  <sheetViews>
    <sheetView zoomScale="56" zoomScaleNormal="56" workbookViewId="0">
      <selection activeCell="R126" sqref="R126"/>
    </sheetView>
  </sheetViews>
  <sheetFormatPr defaultRowHeight="14.4" x14ac:dyDescent="0.3"/>
  <cols>
    <col min="1" max="1" width="25.77734375" style="6" customWidth="1"/>
    <col min="2" max="2" width="11.44140625" style="6" bestFit="1" customWidth="1"/>
    <col min="3" max="4" width="13.109375" style="6" bestFit="1" customWidth="1"/>
    <col min="5" max="5" width="15.5546875" bestFit="1" customWidth="1"/>
    <col min="6" max="6" width="11.21875" bestFit="1" customWidth="1"/>
    <col min="8" max="8" width="7.33203125" customWidth="1"/>
    <col min="9" max="9" width="14.6640625" customWidth="1"/>
    <col min="10" max="10" width="12.77734375" customWidth="1"/>
    <col min="11" max="11" width="10.44140625" style="6" bestFit="1" customWidth="1"/>
    <col min="13" max="13" width="10.44140625" bestFit="1" customWidth="1"/>
    <col min="14" max="14" width="10.109375" customWidth="1"/>
  </cols>
  <sheetData>
    <row r="1" spans="1:15" x14ac:dyDescent="0.3">
      <c r="A1" s="1" t="s">
        <v>52</v>
      </c>
      <c r="B1" s="1"/>
      <c r="C1" s="1"/>
      <c r="D1" s="1"/>
    </row>
    <row r="2" spans="1:15" x14ac:dyDescent="0.3">
      <c r="A2" s="2"/>
      <c r="E2" s="6"/>
      <c r="F2" s="6"/>
      <c r="G2" s="6"/>
      <c r="H2" s="6"/>
      <c r="I2" s="6"/>
      <c r="J2" s="6"/>
      <c r="L2" s="6"/>
      <c r="M2" s="6"/>
      <c r="N2" s="6"/>
    </row>
    <row r="3" spans="1:15" x14ac:dyDescent="0.3">
      <c r="A3" s="8" t="s">
        <v>59</v>
      </c>
      <c r="B3" s="8" t="s">
        <v>5</v>
      </c>
      <c r="C3" s="8" t="s">
        <v>6</v>
      </c>
      <c r="D3" s="8" t="s">
        <v>96</v>
      </c>
      <c r="E3" s="8" t="s">
        <v>98</v>
      </c>
      <c r="F3" s="8" t="s">
        <v>68</v>
      </c>
      <c r="G3" s="8" t="s">
        <v>8</v>
      </c>
      <c r="H3" s="8" t="s">
        <v>9</v>
      </c>
      <c r="I3" s="8" t="s">
        <v>48</v>
      </c>
      <c r="J3" s="26" t="s">
        <v>97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</row>
    <row r="4" spans="1:15" x14ac:dyDescent="0.3">
      <c r="A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">
      <c r="A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">
      <c r="A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J9" s="28"/>
      <c r="K9"/>
      <c r="L9" s="6"/>
    </row>
    <row r="42" spans="1:15" x14ac:dyDescent="0.3">
      <c r="A42" s="1" t="s">
        <v>15</v>
      </c>
      <c r="B42" s="1"/>
      <c r="C42" s="1"/>
      <c r="D42" s="1"/>
      <c r="E42" s="6"/>
      <c r="F42" s="6"/>
      <c r="G42" s="6"/>
      <c r="H42" s="6"/>
      <c r="I42" s="6"/>
      <c r="J42" s="6"/>
      <c r="L42" s="6"/>
      <c r="M42" s="6"/>
      <c r="N42" s="6"/>
    </row>
    <row r="43" spans="1:15" x14ac:dyDescent="0.3">
      <c r="A43" s="2"/>
      <c r="E43" s="6"/>
      <c r="F43" s="6"/>
      <c r="G43" s="6"/>
      <c r="H43" s="6"/>
      <c r="I43" s="6"/>
      <c r="J43" s="6"/>
      <c r="L43" s="6"/>
      <c r="M43" s="6"/>
      <c r="N43" s="6"/>
    </row>
    <row r="44" spans="1:15" x14ac:dyDescent="0.3">
      <c r="A44" s="8" t="s">
        <v>59</v>
      </c>
      <c r="B44" s="8" t="s">
        <v>5</v>
      </c>
      <c r="C44" s="8" t="s">
        <v>6</v>
      </c>
      <c r="D44" s="8" t="s">
        <v>96</v>
      </c>
      <c r="E44" s="8" t="s">
        <v>98</v>
      </c>
      <c r="F44" s="8" t="s">
        <v>68</v>
      </c>
      <c r="G44" s="8" t="s">
        <v>8</v>
      </c>
      <c r="H44" s="8" t="s">
        <v>9</v>
      </c>
      <c r="I44" s="8" t="s">
        <v>48</v>
      </c>
      <c r="J44" s="26" t="s">
        <v>97</v>
      </c>
      <c r="K44" s="8" t="s">
        <v>10</v>
      </c>
      <c r="L44" s="8" t="s">
        <v>11</v>
      </c>
      <c r="M44" s="8" t="s">
        <v>12</v>
      </c>
      <c r="N44" s="8" t="s">
        <v>13</v>
      </c>
      <c r="O44" s="8" t="s">
        <v>14</v>
      </c>
    </row>
    <row r="45" spans="1:15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2:14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x14ac:dyDescent="0.3">
      <c r="E50" s="6"/>
      <c r="F50" s="6"/>
      <c r="G50" s="6"/>
      <c r="H50" s="6"/>
      <c r="I50" s="6"/>
      <c r="J50" s="6"/>
      <c r="L50" s="6"/>
      <c r="M50" s="6"/>
      <c r="N50" s="6"/>
    </row>
    <row r="51" spans="2:14" x14ac:dyDescent="0.3">
      <c r="E51" s="6"/>
      <c r="F51" s="6"/>
      <c r="G51" s="6"/>
      <c r="H51" s="6"/>
      <c r="I51" s="6"/>
      <c r="J51" s="6"/>
      <c r="L51" s="6"/>
      <c r="M51" s="6"/>
      <c r="N51" s="6"/>
    </row>
    <row r="52" spans="2:14" x14ac:dyDescent="0.3">
      <c r="E52" s="6"/>
      <c r="F52" s="6"/>
      <c r="G52" s="6"/>
      <c r="H52" s="6"/>
      <c r="I52" s="6"/>
      <c r="J52" s="6"/>
      <c r="L52" s="6"/>
      <c r="M52" s="6"/>
      <c r="N52" s="6"/>
    </row>
    <row r="53" spans="2:14" x14ac:dyDescent="0.3">
      <c r="E53" s="6"/>
      <c r="F53" s="6"/>
      <c r="G53" s="6"/>
      <c r="H53" s="6"/>
      <c r="I53" s="6"/>
      <c r="J53" s="6"/>
      <c r="L53" s="6"/>
      <c r="M53" s="6"/>
      <c r="N53" s="6"/>
    </row>
    <row r="54" spans="2:14" x14ac:dyDescent="0.3">
      <c r="E54" s="6"/>
      <c r="F54" s="6"/>
      <c r="G54" s="6"/>
      <c r="H54" s="6"/>
      <c r="I54" s="6"/>
      <c r="J54" s="6"/>
      <c r="L54" s="6"/>
      <c r="M54" s="6"/>
      <c r="N54" s="6"/>
    </row>
    <row r="55" spans="2:14" x14ac:dyDescent="0.3">
      <c r="E55" s="6"/>
      <c r="F55" s="6"/>
      <c r="G55" s="6"/>
      <c r="H55" s="6"/>
      <c r="I55" s="6"/>
      <c r="J55" s="6"/>
      <c r="L55" s="6"/>
      <c r="M55" s="6"/>
      <c r="N55" s="6"/>
    </row>
    <row r="56" spans="2:14" x14ac:dyDescent="0.3">
      <c r="E56" s="6"/>
      <c r="F56" s="6"/>
      <c r="G56" s="6"/>
      <c r="H56" s="6"/>
      <c r="I56" s="6"/>
      <c r="J56" s="6"/>
      <c r="L56" s="6"/>
      <c r="M56" s="6"/>
      <c r="N56" s="6"/>
    </row>
    <row r="57" spans="2:14" x14ac:dyDescent="0.3">
      <c r="E57" s="6"/>
      <c r="F57" s="6"/>
      <c r="G57" s="6"/>
      <c r="H57" s="6"/>
      <c r="I57" s="6"/>
      <c r="J57" s="6"/>
      <c r="L57" s="6"/>
      <c r="M57" s="6"/>
      <c r="N57" s="6"/>
    </row>
    <row r="58" spans="2:14" x14ac:dyDescent="0.3">
      <c r="E58" s="6"/>
      <c r="F58" s="6"/>
      <c r="G58" s="6"/>
      <c r="H58" s="6"/>
      <c r="I58" s="6"/>
      <c r="J58" s="6"/>
      <c r="L58" s="6"/>
      <c r="M58" s="6"/>
      <c r="N58" s="6"/>
    </row>
    <row r="59" spans="2:14" x14ac:dyDescent="0.3">
      <c r="E59" s="6"/>
      <c r="F59" s="6"/>
      <c r="G59" s="6"/>
      <c r="H59" s="6"/>
      <c r="I59" s="6"/>
      <c r="J59" s="6"/>
      <c r="L59" s="6"/>
      <c r="M59" s="6"/>
      <c r="N59" s="6"/>
    </row>
    <row r="60" spans="2:14" x14ac:dyDescent="0.3">
      <c r="E60" s="6"/>
      <c r="F60" s="6"/>
      <c r="G60" s="6"/>
      <c r="H60" s="6"/>
      <c r="I60" s="6"/>
      <c r="J60" s="6"/>
      <c r="L60" s="6"/>
      <c r="M60" s="6"/>
      <c r="N60" s="6"/>
    </row>
    <row r="61" spans="2:14" x14ac:dyDescent="0.3">
      <c r="E61" s="6"/>
      <c r="F61" s="6"/>
      <c r="G61" s="6"/>
      <c r="H61" s="6"/>
      <c r="I61" s="6"/>
      <c r="J61" s="6"/>
      <c r="L61" s="6"/>
      <c r="M61" s="6"/>
      <c r="N61" s="6"/>
    </row>
    <row r="62" spans="2:14" x14ac:dyDescent="0.3">
      <c r="E62" s="6"/>
      <c r="F62" s="6"/>
      <c r="G62" s="6"/>
      <c r="H62" s="6"/>
      <c r="I62" s="6"/>
      <c r="J62" s="6"/>
      <c r="L62" s="6"/>
      <c r="M62" s="6"/>
      <c r="N62" s="6"/>
    </row>
    <row r="63" spans="2:14" x14ac:dyDescent="0.3">
      <c r="E63" s="6"/>
      <c r="F63" s="6"/>
      <c r="G63" s="6"/>
      <c r="H63" s="6"/>
      <c r="I63" s="6"/>
      <c r="J63" s="6"/>
      <c r="L63" s="6"/>
      <c r="M63" s="6"/>
      <c r="N63" s="6"/>
    </row>
    <row r="64" spans="2:14" x14ac:dyDescent="0.3">
      <c r="E64" s="6"/>
      <c r="F64" s="6"/>
      <c r="G64" s="6"/>
      <c r="H64" s="6"/>
      <c r="I64" s="6"/>
      <c r="J64" s="6"/>
      <c r="L64" s="6"/>
      <c r="M64" s="6"/>
      <c r="N64" s="6"/>
    </row>
    <row r="65" spans="5:14" x14ac:dyDescent="0.3">
      <c r="E65" s="6"/>
      <c r="F65" s="6"/>
      <c r="G65" s="6"/>
      <c r="H65" s="6"/>
      <c r="I65" s="6"/>
      <c r="J65" s="6"/>
      <c r="L65" s="6"/>
      <c r="M65" s="6"/>
      <c r="N65" s="6"/>
    </row>
    <row r="66" spans="5:14" x14ac:dyDescent="0.3">
      <c r="E66" s="6"/>
      <c r="F66" s="6"/>
      <c r="G66" s="6"/>
      <c r="H66" s="6"/>
      <c r="I66" s="6"/>
      <c r="J66" s="6"/>
      <c r="L66" s="6"/>
      <c r="M66" s="6"/>
      <c r="N66" s="6"/>
    </row>
    <row r="67" spans="5:14" x14ac:dyDescent="0.3">
      <c r="E67" s="6"/>
      <c r="F67" s="6"/>
      <c r="G67" s="6"/>
      <c r="H67" s="6"/>
      <c r="I67" s="6"/>
      <c r="J67" s="6"/>
      <c r="L67" s="6"/>
      <c r="M67" s="6"/>
      <c r="N67" s="6"/>
    </row>
    <row r="68" spans="5:14" x14ac:dyDescent="0.3">
      <c r="E68" s="6"/>
      <c r="F68" s="6"/>
      <c r="G68" s="6"/>
      <c r="H68" s="6"/>
      <c r="I68" s="6"/>
      <c r="J68" s="6"/>
      <c r="L68" s="6"/>
      <c r="M68" s="6"/>
      <c r="N68" s="6"/>
    </row>
    <row r="69" spans="5:14" x14ac:dyDescent="0.3">
      <c r="E69" s="6"/>
      <c r="F69" s="6"/>
      <c r="G69" s="6"/>
      <c r="H69" s="6"/>
      <c r="I69" s="6"/>
      <c r="J69" s="6"/>
      <c r="L69" s="6"/>
      <c r="M69" s="6"/>
      <c r="N69" s="6"/>
    </row>
    <row r="70" spans="5:14" x14ac:dyDescent="0.3">
      <c r="E70" s="6"/>
      <c r="F70" s="6"/>
      <c r="G70" s="6"/>
      <c r="H70" s="6"/>
      <c r="I70" s="6"/>
      <c r="J70" s="6"/>
      <c r="L70" s="6"/>
      <c r="M70" s="6"/>
      <c r="N70" s="6"/>
    </row>
    <row r="71" spans="5:14" x14ac:dyDescent="0.3">
      <c r="E71" s="6"/>
      <c r="F71" s="6"/>
      <c r="G71" s="6"/>
      <c r="H71" s="6"/>
      <c r="I71" s="6"/>
      <c r="J71" s="6"/>
      <c r="L71" s="6"/>
      <c r="M71" s="6"/>
      <c r="N71" s="6"/>
    </row>
    <row r="72" spans="5:14" x14ac:dyDescent="0.3">
      <c r="E72" s="6"/>
      <c r="F72" s="6"/>
      <c r="G72" s="6"/>
      <c r="H72" s="6"/>
      <c r="I72" s="6"/>
      <c r="J72" s="6"/>
      <c r="L72" s="6"/>
      <c r="M72" s="6"/>
      <c r="N72" s="6"/>
    </row>
    <row r="73" spans="5:14" x14ac:dyDescent="0.3">
      <c r="E73" s="6"/>
      <c r="F73" s="6"/>
      <c r="G73" s="6"/>
      <c r="H73" s="6"/>
      <c r="I73" s="6"/>
      <c r="J73" s="6"/>
      <c r="L73" s="6"/>
      <c r="M73" s="6"/>
      <c r="N73" s="6"/>
    </row>
    <row r="74" spans="5:14" x14ac:dyDescent="0.3">
      <c r="E74" s="6"/>
      <c r="F74" s="6"/>
      <c r="G74" s="6"/>
      <c r="H74" s="6"/>
      <c r="I74" s="6"/>
      <c r="J74" s="6"/>
      <c r="L74" s="6"/>
      <c r="M74" s="6"/>
      <c r="N74" s="6"/>
    </row>
    <row r="75" spans="5:14" x14ac:dyDescent="0.3">
      <c r="E75" s="6"/>
      <c r="F75" s="6"/>
      <c r="G75" s="6"/>
      <c r="H75" s="6"/>
      <c r="I75" s="6"/>
      <c r="J75" s="6"/>
      <c r="L75" s="6"/>
      <c r="M75" s="6"/>
      <c r="N75" s="6"/>
    </row>
    <row r="76" spans="5:14" x14ac:dyDescent="0.3">
      <c r="E76" s="6"/>
      <c r="F76" s="6"/>
      <c r="G76" s="6"/>
      <c r="H76" s="6"/>
      <c r="I76" s="6"/>
      <c r="J76" s="6"/>
      <c r="L76" s="6"/>
      <c r="M76" s="6"/>
      <c r="N76" s="6"/>
    </row>
    <row r="77" spans="5:14" x14ac:dyDescent="0.3">
      <c r="E77" s="6"/>
      <c r="F77" s="6"/>
      <c r="G77" s="6"/>
      <c r="H77" s="6"/>
      <c r="I77" s="6"/>
      <c r="J77" s="6"/>
      <c r="L77" s="6"/>
      <c r="M77" s="6"/>
      <c r="N77" s="6"/>
    </row>
    <row r="78" spans="5:14" x14ac:dyDescent="0.3">
      <c r="E78" s="6"/>
      <c r="F78" s="6"/>
      <c r="G78" s="6"/>
      <c r="H78" s="6"/>
      <c r="I78" s="6"/>
      <c r="J78" s="6"/>
      <c r="L78" s="6"/>
      <c r="M78" s="6"/>
      <c r="N78" s="6"/>
    </row>
    <row r="79" spans="5:14" x14ac:dyDescent="0.3">
      <c r="E79" s="6"/>
      <c r="F79" s="6"/>
      <c r="G79" s="6"/>
      <c r="H79" s="6"/>
      <c r="I79" s="6"/>
      <c r="J79" s="6"/>
      <c r="L79" s="6"/>
      <c r="M79" s="6"/>
      <c r="N79" s="6"/>
    </row>
    <row r="80" spans="5:14" x14ac:dyDescent="0.3">
      <c r="E80" s="6"/>
      <c r="F80" s="6"/>
      <c r="G80" s="6"/>
      <c r="H80" s="6"/>
      <c r="I80" s="6"/>
      <c r="J80" s="6"/>
      <c r="L80" s="6"/>
      <c r="M80" s="6"/>
      <c r="N80" s="6"/>
    </row>
    <row r="81" spans="1:16" x14ac:dyDescent="0.3">
      <c r="E81" s="6"/>
      <c r="F81" s="6"/>
      <c r="G81" s="6"/>
      <c r="H81" s="6"/>
      <c r="I81" s="6"/>
      <c r="J81" s="6"/>
      <c r="L81" s="6"/>
      <c r="M81" s="6"/>
      <c r="N81" s="6"/>
    </row>
    <row r="82" spans="1:16" x14ac:dyDescent="0.3">
      <c r="E82" s="6"/>
      <c r="F82" s="6"/>
      <c r="G82" s="6"/>
      <c r="H82" s="6"/>
      <c r="I82" s="6"/>
      <c r="J82" s="6"/>
      <c r="L82" s="6"/>
      <c r="M82" s="6"/>
      <c r="N82" s="6"/>
    </row>
    <row r="83" spans="1:16" x14ac:dyDescent="0.3">
      <c r="A83" s="1" t="s">
        <v>53</v>
      </c>
      <c r="B83" s="1"/>
      <c r="C83" s="1"/>
      <c r="D83" s="1"/>
      <c r="E83" s="6"/>
      <c r="F83" s="6"/>
      <c r="G83" s="6"/>
      <c r="H83" s="6"/>
      <c r="I83" s="6"/>
      <c r="J83" s="6"/>
      <c r="L83" s="6"/>
      <c r="M83" s="6"/>
      <c r="N83" s="6"/>
      <c r="O83" s="6"/>
    </row>
    <row r="84" spans="1:16" x14ac:dyDescent="0.3">
      <c r="A84" s="2"/>
      <c r="E84" s="6"/>
      <c r="F84" s="6"/>
      <c r="G84" s="6"/>
      <c r="H84" s="6"/>
      <c r="I84" s="6"/>
      <c r="J84" s="6"/>
      <c r="L84" s="6"/>
      <c r="M84" s="6"/>
      <c r="N84" s="6"/>
      <c r="O84" s="6"/>
    </row>
    <row r="85" spans="1:16" x14ac:dyDescent="0.3">
      <c r="A85" s="8" t="s">
        <v>59</v>
      </c>
      <c r="B85" s="8" t="s">
        <v>5</v>
      </c>
      <c r="C85" s="8" t="s">
        <v>6</v>
      </c>
      <c r="D85" s="8" t="s">
        <v>96</v>
      </c>
      <c r="E85" s="8" t="s">
        <v>98</v>
      </c>
      <c r="F85" s="8" t="s">
        <v>68</v>
      </c>
      <c r="G85" s="8" t="s">
        <v>8</v>
      </c>
      <c r="H85" s="8" t="s">
        <v>9</v>
      </c>
      <c r="I85" s="8" t="s">
        <v>48</v>
      </c>
      <c r="J85" s="26" t="s">
        <v>97</v>
      </c>
      <c r="K85" s="8" t="s">
        <v>10</v>
      </c>
      <c r="L85" s="8" t="s">
        <v>11</v>
      </c>
      <c r="M85" s="8" t="s">
        <v>12</v>
      </c>
      <c r="N85" s="8" t="s">
        <v>13</v>
      </c>
      <c r="O85" s="8" t="s">
        <v>14</v>
      </c>
      <c r="P85" s="6"/>
    </row>
    <row r="86" spans="1:16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6"/>
    </row>
    <row r="87" spans="1:16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6"/>
    </row>
    <row r="88" spans="1:16" x14ac:dyDescent="0.3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6"/>
    </row>
    <row r="89" spans="1:16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6"/>
    </row>
    <row r="90" spans="1:16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6"/>
    </row>
    <row r="91" spans="1:16" x14ac:dyDescent="0.3">
      <c r="E91" s="6"/>
      <c r="F91" s="6"/>
      <c r="G91" s="6"/>
      <c r="H91" s="6"/>
      <c r="I91" s="6"/>
      <c r="J91" s="28"/>
      <c r="L91" s="6"/>
      <c r="M91" s="6"/>
      <c r="N91" s="6"/>
      <c r="O91" s="6"/>
      <c r="P91" s="6"/>
    </row>
    <row r="92" spans="1:16" x14ac:dyDescent="0.3">
      <c r="E92" s="6"/>
      <c r="F92" s="6"/>
      <c r="G92" s="6"/>
      <c r="H92" s="6"/>
      <c r="I92" s="6"/>
      <c r="J92" s="6"/>
      <c r="L92" s="6"/>
      <c r="M92" s="6"/>
      <c r="N92" s="6"/>
      <c r="O92" s="6"/>
    </row>
    <row r="93" spans="1:16" x14ac:dyDescent="0.3">
      <c r="E93" s="6"/>
      <c r="F93" s="6"/>
      <c r="G93" s="6"/>
      <c r="H93" s="6"/>
      <c r="I93" s="6"/>
      <c r="J93" s="6"/>
      <c r="L93" s="6"/>
      <c r="M93" s="6"/>
      <c r="N93" s="6"/>
      <c r="O93" s="6"/>
    </row>
    <row r="94" spans="1:16" x14ac:dyDescent="0.3">
      <c r="E94" s="6"/>
      <c r="F94" s="6"/>
      <c r="G94" s="6"/>
      <c r="H94" s="6"/>
      <c r="I94" s="6"/>
      <c r="J94" s="6"/>
      <c r="L94" s="6"/>
      <c r="M94" s="6"/>
      <c r="N94" s="6"/>
      <c r="O94" s="6"/>
    </row>
    <row r="95" spans="1:16" x14ac:dyDescent="0.3">
      <c r="E95" s="6"/>
      <c r="F95" s="6"/>
      <c r="G95" s="6"/>
      <c r="H95" s="6"/>
      <c r="I95" s="6"/>
      <c r="J95" s="6"/>
      <c r="L95" s="6"/>
      <c r="M95" s="6"/>
      <c r="N95" s="6"/>
      <c r="O95" s="6"/>
    </row>
    <row r="96" spans="1:16" x14ac:dyDescent="0.3">
      <c r="E96" s="6"/>
      <c r="F96" s="6"/>
      <c r="G96" s="6"/>
      <c r="H96" s="6"/>
      <c r="I96" s="6"/>
      <c r="J96" s="6"/>
      <c r="L96" s="6"/>
      <c r="M96" s="6"/>
      <c r="N96" s="6"/>
      <c r="O96" s="6"/>
    </row>
    <row r="97" spans="5:15" x14ac:dyDescent="0.3">
      <c r="E97" s="6"/>
      <c r="F97" s="6"/>
      <c r="G97" s="6"/>
      <c r="H97" s="6"/>
      <c r="I97" s="6"/>
      <c r="J97" s="6"/>
      <c r="L97" s="6"/>
      <c r="M97" s="6"/>
      <c r="N97" s="6"/>
      <c r="O97" s="6"/>
    </row>
    <row r="98" spans="5:15" x14ac:dyDescent="0.3">
      <c r="E98" s="6"/>
      <c r="F98" s="6"/>
      <c r="G98" s="6"/>
      <c r="H98" s="6"/>
      <c r="I98" s="6"/>
      <c r="J98" s="6"/>
      <c r="L98" s="6"/>
      <c r="M98" s="6"/>
      <c r="N98" s="6"/>
      <c r="O98" s="6"/>
    </row>
    <row r="99" spans="5:15" x14ac:dyDescent="0.3">
      <c r="E99" s="6"/>
      <c r="F99" s="6"/>
      <c r="G99" s="6"/>
      <c r="H99" s="6"/>
      <c r="I99" s="6"/>
      <c r="J99" s="6"/>
      <c r="L99" s="6"/>
      <c r="M99" s="6"/>
      <c r="N99" s="6"/>
      <c r="O99" s="6"/>
    </row>
    <row r="100" spans="5:15" x14ac:dyDescent="0.3">
      <c r="E100" s="6"/>
      <c r="F100" s="6"/>
      <c r="G100" s="6"/>
      <c r="H100" s="6"/>
      <c r="I100" s="6"/>
      <c r="J100" s="6"/>
      <c r="L100" s="6"/>
      <c r="M100" s="6"/>
      <c r="N100" s="6"/>
      <c r="O100" s="6"/>
    </row>
    <row r="101" spans="5:15" x14ac:dyDescent="0.3">
      <c r="E101" s="6"/>
      <c r="F101" s="6"/>
      <c r="G101" s="6"/>
      <c r="H101" s="6"/>
      <c r="I101" s="6"/>
      <c r="J101" s="6"/>
      <c r="L101" s="6"/>
      <c r="M101" s="6"/>
      <c r="N101" s="6"/>
      <c r="O101" s="6"/>
    </row>
    <row r="102" spans="5:15" x14ac:dyDescent="0.3">
      <c r="E102" s="6"/>
      <c r="F102" s="6"/>
      <c r="G102" s="6"/>
      <c r="H102" s="6"/>
      <c r="I102" s="6"/>
      <c r="J102" s="6"/>
      <c r="L102" s="6"/>
      <c r="M102" s="6"/>
      <c r="N102" s="6"/>
      <c r="O102" s="6"/>
    </row>
    <row r="103" spans="5:15" x14ac:dyDescent="0.3">
      <c r="E103" s="6"/>
      <c r="F103" s="6"/>
      <c r="G103" s="6"/>
      <c r="H103" s="6"/>
      <c r="I103" s="6"/>
      <c r="J103" s="6"/>
      <c r="L103" s="6"/>
      <c r="M103" s="6"/>
      <c r="N103" s="6"/>
      <c r="O103" s="6"/>
    </row>
    <row r="104" spans="5:15" x14ac:dyDescent="0.3">
      <c r="E104" s="6"/>
      <c r="F104" s="6"/>
      <c r="G104" s="6"/>
      <c r="H104" s="6"/>
      <c r="I104" s="6"/>
      <c r="J104" s="6"/>
      <c r="L104" s="6"/>
      <c r="M104" s="6"/>
      <c r="N104" s="6"/>
      <c r="O104" s="6"/>
    </row>
    <row r="105" spans="5:15" x14ac:dyDescent="0.3">
      <c r="E105" s="6"/>
      <c r="F105" s="6"/>
      <c r="G105" s="6"/>
      <c r="H105" s="6"/>
      <c r="I105" s="6"/>
      <c r="J105" s="6"/>
      <c r="L105" s="6"/>
      <c r="M105" s="6"/>
      <c r="N105" s="6"/>
      <c r="O105" s="6"/>
    </row>
    <row r="106" spans="5:15" x14ac:dyDescent="0.3">
      <c r="E106" s="6"/>
      <c r="F106" s="6"/>
      <c r="G106" s="6"/>
      <c r="H106" s="6"/>
      <c r="I106" s="6"/>
      <c r="J106" s="6"/>
      <c r="L106" s="6"/>
      <c r="M106" s="6"/>
      <c r="N106" s="6"/>
      <c r="O106" s="6"/>
    </row>
    <row r="107" spans="5:15" x14ac:dyDescent="0.3">
      <c r="E107" s="6"/>
      <c r="F107" s="6"/>
      <c r="G107" s="6"/>
      <c r="H107" s="6"/>
      <c r="I107" s="6"/>
      <c r="J107" s="6"/>
      <c r="L107" s="6"/>
      <c r="M107" s="6"/>
      <c r="N107" s="6"/>
      <c r="O107" s="6"/>
    </row>
    <row r="108" spans="5:15" x14ac:dyDescent="0.3">
      <c r="E108" s="6"/>
      <c r="F108" s="6"/>
      <c r="G108" s="6"/>
      <c r="H108" s="6"/>
      <c r="I108" s="6"/>
      <c r="J108" s="6"/>
      <c r="L108" s="6"/>
      <c r="M108" s="6"/>
      <c r="N108" s="6"/>
      <c r="O108" s="6"/>
    </row>
    <row r="109" spans="5:15" x14ac:dyDescent="0.3">
      <c r="E109" s="6"/>
      <c r="F109" s="6"/>
      <c r="G109" s="6"/>
      <c r="H109" s="6"/>
      <c r="I109" s="6"/>
      <c r="J109" s="6"/>
      <c r="L109" s="6"/>
      <c r="M109" s="6"/>
      <c r="N109" s="6"/>
      <c r="O109" s="6"/>
    </row>
    <row r="110" spans="5:15" x14ac:dyDescent="0.3">
      <c r="E110" s="6"/>
      <c r="F110" s="6"/>
      <c r="G110" s="6"/>
      <c r="H110" s="6"/>
      <c r="I110" s="6"/>
      <c r="J110" s="6"/>
      <c r="L110" s="6"/>
      <c r="M110" s="6"/>
      <c r="N110" s="6"/>
      <c r="O110" s="6"/>
    </row>
    <row r="111" spans="5:15" x14ac:dyDescent="0.3">
      <c r="E111" s="6"/>
      <c r="F111" s="6"/>
      <c r="G111" s="6"/>
      <c r="H111" s="6"/>
      <c r="I111" s="6"/>
      <c r="J111" s="6"/>
      <c r="L111" s="6"/>
      <c r="M111" s="6"/>
      <c r="N111" s="6"/>
      <c r="O111" s="6"/>
    </row>
    <row r="112" spans="5:15" x14ac:dyDescent="0.3">
      <c r="E112" s="6"/>
      <c r="F112" s="6"/>
      <c r="G112" s="6"/>
      <c r="H112" s="6"/>
      <c r="I112" s="6"/>
      <c r="J112" s="6"/>
      <c r="L112" s="6"/>
      <c r="M112" s="6"/>
      <c r="N112" s="6"/>
      <c r="O112" s="6"/>
    </row>
    <row r="113" spans="1:15" x14ac:dyDescent="0.3">
      <c r="E113" s="6"/>
      <c r="F113" s="6"/>
      <c r="G113" s="6"/>
      <c r="H113" s="6"/>
      <c r="I113" s="6"/>
      <c r="J113" s="6"/>
      <c r="L113" s="6"/>
      <c r="M113" s="6"/>
      <c r="N113" s="6"/>
      <c r="O113" s="6"/>
    </row>
    <row r="114" spans="1:15" x14ac:dyDescent="0.3">
      <c r="E114" s="6"/>
      <c r="F114" s="6"/>
      <c r="G114" s="6"/>
      <c r="H114" s="6"/>
      <c r="I114" s="6"/>
      <c r="J114" s="6"/>
      <c r="L114" s="6"/>
      <c r="M114" s="6"/>
      <c r="N114" s="6"/>
      <c r="O114" s="6"/>
    </row>
    <row r="115" spans="1:15" x14ac:dyDescent="0.3">
      <c r="E115" s="6"/>
      <c r="F115" s="6"/>
      <c r="G115" s="6"/>
      <c r="H115" s="6"/>
      <c r="I115" s="6"/>
      <c r="J115" s="6"/>
      <c r="L115" s="6"/>
      <c r="M115" s="6"/>
      <c r="N115" s="6"/>
      <c r="O115" s="6"/>
    </row>
    <row r="116" spans="1:15" x14ac:dyDescent="0.3">
      <c r="E116" s="6"/>
      <c r="F116" s="6"/>
      <c r="G116" s="6"/>
      <c r="H116" s="6"/>
      <c r="I116" s="6"/>
      <c r="J116" s="6"/>
      <c r="L116" s="6"/>
      <c r="M116" s="6"/>
      <c r="N116" s="6"/>
      <c r="O116" s="6"/>
    </row>
    <row r="117" spans="1:15" x14ac:dyDescent="0.3">
      <c r="E117" s="6"/>
      <c r="F117" s="6"/>
      <c r="G117" s="6"/>
      <c r="H117" s="6"/>
      <c r="I117" s="6"/>
      <c r="J117" s="6"/>
      <c r="L117" s="6"/>
      <c r="M117" s="6"/>
      <c r="N117" s="6"/>
      <c r="O117" s="6"/>
    </row>
    <row r="118" spans="1:15" x14ac:dyDescent="0.3">
      <c r="E118" s="6"/>
      <c r="F118" s="6"/>
      <c r="G118" s="6"/>
      <c r="H118" s="6"/>
      <c r="I118" s="6"/>
      <c r="J118" s="6"/>
      <c r="L118" s="6"/>
      <c r="M118" s="6"/>
      <c r="N118" s="6"/>
      <c r="O118" s="6"/>
    </row>
    <row r="119" spans="1:15" x14ac:dyDescent="0.3">
      <c r="E119" s="6"/>
      <c r="F119" s="6"/>
      <c r="G119" s="6"/>
      <c r="H119" s="6"/>
      <c r="I119" s="6"/>
      <c r="J119" s="6"/>
      <c r="L119" s="6"/>
      <c r="M119" s="6"/>
      <c r="N119" s="6"/>
      <c r="O119" s="6"/>
    </row>
    <row r="120" spans="1:15" x14ac:dyDescent="0.3">
      <c r="E120" s="6"/>
      <c r="F120" s="6"/>
      <c r="G120" s="6"/>
      <c r="H120" s="6"/>
      <c r="I120" s="6"/>
      <c r="J120" s="6"/>
      <c r="L120" s="6"/>
      <c r="M120" s="6"/>
      <c r="N120" s="6"/>
      <c r="O120" s="6"/>
    </row>
    <row r="121" spans="1:15" x14ac:dyDescent="0.3">
      <c r="E121" s="6"/>
      <c r="F121" s="6"/>
      <c r="G121" s="6"/>
      <c r="H121" s="6"/>
      <c r="I121" s="6"/>
      <c r="J121" s="6"/>
      <c r="L121" s="6"/>
      <c r="M121" s="6"/>
      <c r="N121" s="6"/>
      <c r="O121" s="6"/>
    </row>
    <row r="122" spans="1:15" x14ac:dyDescent="0.3">
      <c r="E122" s="6"/>
      <c r="F122" s="6"/>
      <c r="G122" s="6"/>
      <c r="H122" s="6"/>
      <c r="I122" s="6"/>
      <c r="J122" s="6"/>
      <c r="L122" s="6"/>
      <c r="M122" s="6"/>
      <c r="N122" s="6"/>
      <c r="O122" s="6"/>
    </row>
    <row r="123" spans="1:15" x14ac:dyDescent="0.3">
      <c r="E123" s="6"/>
      <c r="F123" s="6"/>
      <c r="G123" s="6"/>
      <c r="H123" s="6"/>
      <c r="I123" s="6"/>
      <c r="J123" s="6"/>
      <c r="L123" s="6"/>
      <c r="M123" s="6"/>
      <c r="N123" s="6"/>
      <c r="O123" s="6"/>
    </row>
    <row r="124" spans="1:15" x14ac:dyDescent="0.3">
      <c r="A124" s="1" t="s">
        <v>54</v>
      </c>
      <c r="B124" s="1"/>
      <c r="C124" s="1"/>
      <c r="D124" s="1"/>
      <c r="E124" s="6"/>
      <c r="F124" s="6"/>
      <c r="G124" s="6"/>
      <c r="H124" s="6"/>
      <c r="I124" s="6"/>
      <c r="J124" s="6"/>
      <c r="L124" s="6"/>
      <c r="M124" s="6"/>
      <c r="N124" s="6"/>
    </row>
    <row r="125" spans="1:15" x14ac:dyDescent="0.3">
      <c r="A125" s="2"/>
      <c r="E125" s="6"/>
      <c r="F125" s="6"/>
      <c r="G125" s="6"/>
      <c r="H125" s="6"/>
      <c r="I125" s="6"/>
      <c r="J125" s="6"/>
      <c r="L125" s="6"/>
      <c r="M125" s="6"/>
      <c r="N125" s="6"/>
    </row>
    <row r="126" spans="1:15" x14ac:dyDescent="0.3">
      <c r="A126" s="8" t="s">
        <v>59</v>
      </c>
      <c r="B126" s="8" t="s">
        <v>5</v>
      </c>
      <c r="C126" s="8" t="s">
        <v>6</v>
      </c>
      <c r="D126" s="8" t="s">
        <v>96</v>
      </c>
      <c r="E126" s="8" t="s">
        <v>98</v>
      </c>
      <c r="F126" s="8" t="s">
        <v>68</v>
      </c>
      <c r="G126" s="8" t="s">
        <v>8</v>
      </c>
      <c r="H126" s="8" t="s">
        <v>9</v>
      </c>
      <c r="I126" s="8" t="s">
        <v>48</v>
      </c>
      <c r="J126" s="26" t="s">
        <v>97</v>
      </c>
      <c r="K126" s="8" t="s">
        <v>10</v>
      </c>
      <c r="L126" s="8" t="s">
        <v>11</v>
      </c>
      <c r="M126" s="8" t="s">
        <v>12</v>
      </c>
      <c r="N126" s="8" t="s">
        <v>13</v>
      </c>
      <c r="O126" s="8" t="s">
        <v>14</v>
      </c>
    </row>
    <row r="127" spans="1:15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3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2:15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2:15" x14ac:dyDescent="0.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2:15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2:15" x14ac:dyDescent="0.3">
      <c r="E132" s="6"/>
      <c r="F132" s="6"/>
      <c r="G132" s="6"/>
      <c r="H132" s="6"/>
      <c r="I132" s="6"/>
      <c r="J132" s="28"/>
      <c r="L132" s="6"/>
      <c r="M132" s="6"/>
      <c r="N132" s="6"/>
      <c r="O132" s="6"/>
    </row>
    <row r="133" spans="2:15" x14ac:dyDescent="0.3">
      <c r="E133" s="6"/>
      <c r="F133" s="6"/>
      <c r="G133" s="6"/>
      <c r="H133" s="6"/>
      <c r="I133" s="6"/>
      <c r="J133" s="6"/>
      <c r="L133" s="6"/>
      <c r="M133" s="6"/>
      <c r="N133" s="6"/>
    </row>
    <row r="134" spans="2:15" x14ac:dyDescent="0.3">
      <c r="E134" s="6"/>
      <c r="F134" s="6"/>
      <c r="G134" s="6"/>
      <c r="H134" s="6"/>
      <c r="I134" s="6"/>
      <c r="J134" s="6"/>
      <c r="L134" s="6"/>
      <c r="M134" s="6"/>
      <c r="N134" s="6"/>
    </row>
    <row r="135" spans="2:15" x14ac:dyDescent="0.3">
      <c r="E135" s="6"/>
      <c r="F135" s="6"/>
      <c r="G135" s="6"/>
      <c r="H135" s="6"/>
      <c r="I135" s="6"/>
      <c r="J135" s="6"/>
      <c r="L135" s="6"/>
      <c r="M135" s="6"/>
      <c r="N135" s="6"/>
    </row>
    <row r="136" spans="2:15" x14ac:dyDescent="0.3">
      <c r="E136" s="6"/>
      <c r="F136" s="6"/>
      <c r="G136" s="6"/>
      <c r="H136" s="6"/>
      <c r="I136" s="6"/>
      <c r="J136" s="6"/>
      <c r="L136" s="6"/>
      <c r="M136" s="6"/>
      <c r="N136" s="6"/>
    </row>
    <row r="137" spans="2:15" x14ac:dyDescent="0.3">
      <c r="E137" s="6"/>
      <c r="F137" s="6"/>
      <c r="G137" s="6"/>
      <c r="H137" s="6"/>
      <c r="I137" s="6"/>
      <c r="J137" s="6"/>
      <c r="L137" s="6"/>
      <c r="M137" s="6"/>
      <c r="N137" s="6"/>
    </row>
    <row r="138" spans="2:15" x14ac:dyDescent="0.3">
      <c r="E138" s="6"/>
      <c r="F138" s="6"/>
      <c r="G138" s="6"/>
      <c r="H138" s="6"/>
      <c r="I138" s="6"/>
      <c r="J138" s="6"/>
      <c r="L138" s="6"/>
      <c r="M138" s="6"/>
      <c r="N138" s="6"/>
    </row>
    <row r="139" spans="2:15" x14ac:dyDescent="0.3">
      <c r="E139" s="6"/>
      <c r="F139" s="6"/>
      <c r="G139" s="6"/>
      <c r="H139" s="6"/>
      <c r="I139" s="6"/>
      <c r="J139" s="6"/>
      <c r="L139" s="6"/>
      <c r="M139" s="6"/>
      <c r="N139" s="6"/>
    </row>
    <row r="140" spans="2:15" x14ac:dyDescent="0.3">
      <c r="E140" s="6"/>
      <c r="F140" s="6"/>
      <c r="G140" s="6"/>
      <c r="H140" s="6"/>
      <c r="I140" s="6"/>
      <c r="J140" s="6"/>
      <c r="L140" s="6"/>
      <c r="M140" s="6"/>
      <c r="N140" s="6"/>
    </row>
    <row r="141" spans="2:15" x14ac:dyDescent="0.3">
      <c r="E141" s="6"/>
      <c r="F141" s="6"/>
      <c r="G141" s="6"/>
      <c r="H141" s="6"/>
      <c r="I141" s="6"/>
      <c r="J141" s="6"/>
      <c r="L141" s="6"/>
      <c r="M141" s="6"/>
      <c r="N141" s="6"/>
    </row>
    <row r="142" spans="2:15" x14ac:dyDescent="0.3">
      <c r="E142" s="6"/>
      <c r="F142" s="6"/>
      <c r="G142" s="6"/>
      <c r="H142" s="6"/>
      <c r="I142" s="6"/>
      <c r="J142" s="6"/>
      <c r="L142" s="6"/>
      <c r="M142" s="6"/>
      <c r="N142" s="6"/>
    </row>
    <row r="143" spans="2:15" x14ac:dyDescent="0.3">
      <c r="E143" s="6"/>
      <c r="F143" s="6"/>
      <c r="G143" s="6"/>
      <c r="H143" s="6"/>
      <c r="I143" s="6"/>
      <c r="J143" s="6"/>
      <c r="L143" s="6"/>
      <c r="M143" s="6"/>
      <c r="N143" s="6"/>
    </row>
    <row r="144" spans="2:15" x14ac:dyDescent="0.3">
      <c r="E144" s="6"/>
      <c r="F144" s="6"/>
      <c r="G144" s="6"/>
      <c r="H144" s="6"/>
      <c r="I144" s="6"/>
      <c r="J144" s="6"/>
      <c r="L144" s="6"/>
      <c r="M144" s="6"/>
      <c r="N144" s="6"/>
    </row>
    <row r="145" spans="5:14" x14ac:dyDescent="0.3">
      <c r="E145" s="6"/>
      <c r="F145" s="6"/>
      <c r="G145" s="6"/>
      <c r="H145" s="6"/>
      <c r="I145" s="6"/>
      <c r="J145" s="6"/>
      <c r="L145" s="6"/>
      <c r="M145" s="6"/>
      <c r="N145" s="6"/>
    </row>
    <row r="146" spans="5:14" x14ac:dyDescent="0.3">
      <c r="E146" s="6"/>
      <c r="F146" s="6"/>
      <c r="G146" s="6"/>
      <c r="H146" s="6"/>
      <c r="I146" s="6"/>
      <c r="J146" s="6"/>
      <c r="L146" s="6"/>
      <c r="M146" s="6"/>
      <c r="N146" s="6"/>
    </row>
    <row r="147" spans="5:14" x14ac:dyDescent="0.3">
      <c r="E147" s="6"/>
      <c r="F147" s="6"/>
      <c r="G147" s="6"/>
      <c r="H147" s="6"/>
      <c r="I147" s="6"/>
      <c r="J147" s="6"/>
      <c r="L147" s="6"/>
      <c r="M147" s="6"/>
      <c r="N147" s="6"/>
    </row>
    <row r="148" spans="5:14" x14ac:dyDescent="0.3">
      <c r="E148" s="6"/>
      <c r="F148" s="6"/>
      <c r="G148" s="6"/>
      <c r="H148" s="6"/>
      <c r="I148" s="6"/>
      <c r="J148" s="6"/>
      <c r="L148" s="6"/>
      <c r="M148" s="6"/>
      <c r="N148" s="6"/>
    </row>
    <row r="149" spans="5:14" x14ac:dyDescent="0.3">
      <c r="E149" s="6"/>
      <c r="F149" s="6"/>
      <c r="G149" s="6"/>
      <c r="H149" s="6"/>
      <c r="I149" s="6"/>
      <c r="J149" s="6"/>
      <c r="L149" s="6"/>
      <c r="M149" s="6"/>
      <c r="N149" s="6"/>
    </row>
    <row r="150" spans="5:14" x14ac:dyDescent="0.3">
      <c r="E150" s="6"/>
      <c r="F150" s="6"/>
      <c r="G150" s="6"/>
      <c r="H150" s="6"/>
      <c r="I150" s="6"/>
      <c r="J150" s="6"/>
      <c r="L150" s="6"/>
      <c r="M150" s="6"/>
      <c r="N150" s="6"/>
    </row>
    <row r="151" spans="5:14" x14ac:dyDescent="0.3">
      <c r="E151" s="6"/>
      <c r="F151" s="6"/>
      <c r="G151" s="6"/>
      <c r="H151" s="6"/>
      <c r="I151" s="6"/>
      <c r="J151" s="6"/>
      <c r="L151" s="6"/>
      <c r="M151" s="6"/>
      <c r="N151" s="6"/>
    </row>
    <row r="152" spans="5:14" x14ac:dyDescent="0.3">
      <c r="E152" s="6"/>
      <c r="F152" s="6"/>
      <c r="G152" s="6"/>
      <c r="H152" s="6"/>
      <c r="I152" s="6"/>
      <c r="J152" s="6"/>
      <c r="L152" s="6"/>
      <c r="M152" s="6"/>
      <c r="N152" s="6"/>
    </row>
    <row r="153" spans="5:14" x14ac:dyDescent="0.3">
      <c r="E153" s="6"/>
      <c r="F153" s="6"/>
      <c r="G153" s="6"/>
      <c r="H153" s="6"/>
      <c r="I153" s="6"/>
      <c r="J153" s="6"/>
      <c r="L153" s="6"/>
      <c r="M153" s="6"/>
      <c r="N153" s="6"/>
    </row>
    <row r="154" spans="5:14" x14ac:dyDescent="0.3">
      <c r="E154" s="6"/>
      <c r="F154" s="6"/>
      <c r="G154" s="6"/>
      <c r="H154" s="6"/>
      <c r="I154" s="6"/>
      <c r="J154" s="6"/>
      <c r="L154" s="6"/>
      <c r="M154" s="6"/>
      <c r="N154" s="6"/>
    </row>
    <row r="155" spans="5:14" x14ac:dyDescent="0.3">
      <c r="E155" s="6"/>
      <c r="F155" s="6"/>
      <c r="G155" s="6"/>
      <c r="H155" s="6"/>
      <c r="I155" s="6"/>
      <c r="J155" s="6"/>
      <c r="L155" s="6"/>
      <c r="M155" s="6"/>
      <c r="N155" s="6"/>
    </row>
    <row r="156" spans="5:14" x14ac:dyDescent="0.3">
      <c r="E156" s="6"/>
      <c r="F156" s="6"/>
      <c r="G156" s="6"/>
      <c r="H156" s="6"/>
      <c r="I156" s="6"/>
      <c r="J156" s="6"/>
      <c r="L156" s="6"/>
      <c r="M156" s="6"/>
      <c r="N156" s="6"/>
    </row>
    <row r="157" spans="5:14" x14ac:dyDescent="0.3">
      <c r="E157" s="6"/>
      <c r="F157" s="6"/>
      <c r="G157" s="6"/>
      <c r="H157" s="6"/>
      <c r="I157" s="6"/>
      <c r="J157" s="6"/>
      <c r="L157" s="6"/>
      <c r="M157" s="6"/>
      <c r="N157" s="6"/>
    </row>
    <row r="158" spans="5:14" x14ac:dyDescent="0.3">
      <c r="E158" s="6"/>
      <c r="F158" s="6"/>
      <c r="G158" s="6"/>
      <c r="H158" s="6"/>
      <c r="I158" s="6"/>
      <c r="J158" s="6"/>
      <c r="L158" s="6"/>
      <c r="M158" s="6"/>
      <c r="N158" s="6"/>
    </row>
    <row r="159" spans="5:14" x14ac:dyDescent="0.3">
      <c r="E159" s="6"/>
      <c r="F159" s="6"/>
      <c r="G159" s="6"/>
      <c r="H159" s="6"/>
      <c r="I159" s="6"/>
      <c r="J159" s="6"/>
      <c r="L159" s="6"/>
      <c r="M159" s="6"/>
      <c r="N159" s="6"/>
    </row>
    <row r="160" spans="5:14" x14ac:dyDescent="0.3">
      <c r="E160" s="6"/>
      <c r="F160" s="6"/>
      <c r="G160" s="6"/>
      <c r="H160" s="6"/>
      <c r="I160" s="6"/>
      <c r="J160" s="6"/>
      <c r="L160" s="6"/>
      <c r="M160" s="6"/>
      <c r="N160" s="6"/>
    </row>
    <row r="161" spans="5:14" x14ac:dyDescent="0.3">
      <c r="E161" s="6"/>
      <c r="F161" s="6"/>
      <c r="G161" s="6"/>
      <c r="H161" s="6"/>
      <c r="I161" s="6"/>
      <c r="J161" s="6"/>
      <c r="L161" s="6"/>
      <c r="M161" s="6"/>
      <c r="N161" s="6"/>
    </row>
    <row r="162" spans="5:14" x14ac:dyDescent="0.3">
      <c r="E162" s="6"/>
      <c r="F162" s="6"/>
      <c r="G162" s="6"/>
      <c r="H162" s="6"/>
      <c r="I162" s="6"/>
      <c r="J162" s="6"/>
      <c r="L162" s="6"/>
      <c r="M162" s="6"/>
      <c r="N162" s="6"/>
    </row>
    <row r="163" spans="5:14" x14ac:dyDescent="0.3">
      <c r="E163" s="6"/>
      <c r="F163" s="6"/>
      <c r="G163" s="6"/>
      <c r="H163" s="6"/>
      <c r="I163" s="6"/>
      <c r="J163" s="6"/>
      <c r="L163" s="6"/>
      <c r="M163" s="6"/>
      <c r="N163" s="6"/>
    </row>
    <row r="164" spans="5:14" x14ac:dyDescent="0.3">
      <c r="E164" s="6"/>
      <c r="F164" s="6"/>
      <c r="G164" s="6"/>
      <c r="H164" s="6"/>
      <c r="I164" s="6"/>
      <c r="J164" s="6"/>
      <c r="L164" s="6"/>
      <c r="M164" s="6"/>
      <c r="N164" s="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2"/>
  <sheetViews>
    <sheetView topLeftCell="A10" zoomScale="40" zoomScaleNormal="40" workbookViewId="0">
      <selection activeCell="U9" sqref="U9"/>
    </sheetView>
  </sheetViews>
  <sheetFormatPr defaultRowHeight="14.4" x14ac:dyDescent="0.3"/>
  <cols>
    <col min="1" max="1" width="25.77734375" style="6" customWidth="1"/>
    <col min="3" max="3" width="9.21875" style="6" customWidth="1"/>
    <col min="4" max="4" width="23.5546875" style="6" bestFit="1" customWidth="1"/>
    <col min="5" max="5" width="16.88671875" style="6" bestFit="1" customWidth="1"/>
    <col min="8" max="8" width="12.5546875" style="6" bestFit="1" customWidth="1"/>
    <col min="9" max="9" width="14.21875" style="6" bestFit="1" customWidth="1"/>
    <col min="14" max="14" width="10" style="6" bestFit="1" customWidth="1"/>
    <col min="17" max="17" width="25.21875" style="6" bestFit="1" customWidth="1"/>
    <col min="19" max="19" width="23.21875" customWidth="1"/>
    <col min="21" max="21" width="13.109375" customWidth="1"/>
  </cols>
  <sheetData>
    <row r="1" spans="1:21" x14ac:dyDescent="0.3">
      <c r="A1" s="1" t="s">
        <v>55</v>
      </c>
      <c r="B1" s="1"/>
      <c r="C1" s="1"/>
      <c r="D1" s="1"/>
    </row>
    <row r="3" spans="1:21" x14ac:dyDescent="0.3">
      <c r="A3" s="8" t="s">
        <v>59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8" t="s">
        <v>30</v>
      </c>
      <c r="P3" s="8" t="s">
        <v>31</v>
      </c>
      <c r="Q3" s="8" t="s">
        <v>32</v>
      </c>
      <c r="R3" s="26" t="s">
        <v>99</v>
      </c>
      <c r="S3" s="26" t="s">
        <v>100</v>
      </c>
      <c r="T3" s="26" t="s">
        <v>101</v>
      </c>
      <c r="U3" s="8" t="s">
        <v>14</v>
      </c>
    </row>
    <row r="4" spans="1:21" x14ac:dyDescent="0.3">
      <c r="A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2"/>
      <c r="T4" s="32"/>
      <c r="U4" s="32"/>
    </row>
    <row r="5" spans="1:21" x14ac:dyDescent="0.3">
      <c r="A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2"/>
      <c r="T5" s="32"/>
      <c r="U5" s="32"/>
    </row>
    <row r="6" spans="1:21" x14ac:dyDescent="0.3">
      <c r="A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2"/>
      <c r="T6" s="32"/>
      <c r="U6" s="32"/>
    </row>
    <row r="7" spans="1:21" x14ac:dyDescent="0.3">
      <c r="A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2"/>
      <c r="T7" s="32"/>
      <c r="U7" s="32"/>
    </row>
    <row r="8" spans="1:21" x14ac:dyDescent="0.3">
      <c r="A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2"/>
      <c r="T8" s="32"/>
      <c r="U8" s="32"/>
    </row>
    <row r="38" spans="1:21" ht="13.5" customHeight="1" x14ac:dyDescent="0.3"/>
    <row r="42" spans="1:21" x14ac:dyDescent="0.3">
      <c r="A42" s="1" t="s">
        <v>16</v>
      </c>
      <c r="B42" s="1"/>
      <c r="C42" s="1"/>
      <c r="D42" s="1"/>
      <c r="F42" s="6"/>
      <c r="G42" s="6"/>
      <c r="J42" s="6"/>
      <c r="K42" s="6"/>
      <c r="L42" s="6"/>
      <c r="M42" s="6"/>
      <c r="O42" s="6"/>
      <c r="P42" s="6"/>
      <c r="R42" s="6"/>
    </row>
    <row r="43" spans="1:21" x14ac:dyDescent="0.3">
      <c r="B43" s="6"/>
      <c r="F43" s="6"/>
      <c r="G43" s="6"/>
      <c r="J43" s="6"/>
      <c r="K43" s="6"/>
      <c r="L43" s="6"/>
      <c r="M43" s="6"/>
      <c r="O43" s="6"/>
      <c r="P43" s="6"/>
      <c r="R43" s="6"/>
    </row>
    <row r="44" spans="1:21" x14ac:dyDescent="0.3">
      <c r="A44" s="8" t="s">
        <v>59</v>
      </c>
      <c r="B44" s="8" t="s">
        <v>17</v>
      </c>
      <c r="C44" s="8" t="s">
        <v>18</v>
      </c>
      <c r="D44" s="8" t="s">
        <v>19</v>
      </c>
      <c r="E44" s="8" t="s">
        <v>20</v>
      </c>
      <c r="F44" s="8" t="s">
        <v>21</v>
      </c>
      <c r="G44" s="8" t="s">
        <v>22</v>
      </c>
      <c r="H44" s="8" t="s">
        <v>23</v>
      </c>
      <c r="I44" s="8" t="s">
        <v>24</v>
      </c>
      <c r="J44" s="8" t="s">
        <v>25</v>
      </c>
      <c r="K44" s="8" t="s">
        <v>26</v>
      </c>
      <c r="L44" s="8" t="s">
        <v>27</v>
      </c>
      <c r="M44" s="8" t="s">
        <v>28</v>
      </c>
      <c r="N44" s="8" t="s">
        <v>29</v>
      </c>
      <c r="O44" s="8" t="s">
        <v>30</v>
      </c>
      <c r="P44" s="8" t="s">
        <v>31</v>
      </c>
      <c r="Q44" s="8" t="s">
        <v>32</v>
      </c>
      <c r="R44" s="26" t="s">
        <v>99</v>
      </c>
      <c r="S44" s="26" t="s">
        <v>100</v>
      </c>
      <c r="T44" s="26" t="s">
        <v>101</v>
      </c>
      <c r="U44" s="8" t="s">
        <v>14</v>
      </c>
    </row>
    <row r="45" spans="1:21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2"/>
      <c r="T45" s="32"/>
      <c r="U45" s="32"/>
    </row>
    <row r="46" spans="1:21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2"/>
      <c r="T46" s="32"/>
      <c r="U46" s="32"/>
    </row>
    <row r="47" spans="1:21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2"/>
      <c r="T47" s="32"/>
      <c r="U47" s="32"/>
    </row>
    <row r="48" spans="1:21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2"/>
      <c r="T48" s="32"/>
      <c r="U48" s="32"/>
    </row>
    <row r="49" spans="2:21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2"/>
      <c r="T49" s="32"/>
      <c r="U49" s="32"/>
    </row>
    <row r="50" spans="2:21" x14ac:dyDescent="0.3">
      <c r="B50" s="6"/>
      <c r="F50" s="6"/>
      <c r="G50" s="6"/>
      <c r="J50" s="6"/>
      <c r="K50" s="6"/>
      <c r="L50" s="6"/>
      <c r="M50" s="6"/>
      <c r="O50" s="6"/>
      <c r="P50" s="6"/>
      <c r="R50" s="6"/>
    </row>
    <row r="51" spans="2:21" x14ac:dyDescent="0.3">
      <c r="B51" s="6"/>
      <c r="F51" s="6"/>
      <c r="G51" s="6"/>
      <c r="J51" s="6"/>
      <c r="K51" s="6"/>
      <c r="L51" s="6"/>
      <c r="M51" s="6"/>
      <c r="O51" s="6"/>
      <c r="P51" s="6"/>
      <c r="R51" s="6"/>
    </row>
    <row r="52" spans="2:21" x14ac:dyDescent="0.3">
      <c r="B52" s="6"/>
      <c r="F52" s="6"/>
      <c r="G52" s="6"/>
      <c r="J52" s="6"/>
      <c r="K52" s="6"/>
      <c r="L52" s="6"/>
      <c r="M52" s="6"/>
      <c r="O52" s="6"/>
      <c r="P52" s="6"/>
      <c r="R52" s="6"/>
    </row>
    <row r="53" spans="2:21" x14ac:dyDescent="0.3">
      <c r="B53" s="6"/>
      <c r="F53" s="6"/>
      <c r="G53" s="6"/>
      <c r="J53" s="6"/>
      <c r="K53" s="6"/>
      <c r="L53" s="6"/>
      <c r="M53" s="6"/>
      <c r="O53" s="6"/>
      <c r="P53" s="6"/>
      <c r="R53" s="6"/>
    </row>
    <row r="54" spans="2:21" x14ac:dyDescent="0.3">
      <c r="B54" s="6"/>
      <c r="F54" s="6"/>
      <c r="G54" s="6"/>
      <c r="J54" s="6"/>
      <c r="K54" s="6"/>
      <c r="L54" s="6"/>
      <c r="M54" s="6"/>
      <c r="O54" s="6"/>
      <c r="P54" s="6"/>
      <c r="R54" s="6"/>
    </row>
    <row r="55" spans="2:21" x14ac:dyDescent="0.3">
      <c r="B55" s="6"/>
      <c r="F55" s="6"/>
      <c r="G55" s="6"/>
      <c r="J55" s="6"/>
      <c r="K55" s="6"/>
      <c r="L55" s="6"/>
      <c r="M55" s="6"/>
      <c r="O55" s="6"/>
      <c r="P55" s="6"/>
      <c r="R55" s="6"/>
    </row>
    <row r="56" spans="2:21" x14ac:dyDescent="0.3">
      <c r="B56" s="6"/>
      <c r="F56" s="6"/>
      <c r="G56" s="6"/>
      <c r="J56" s="6"/>
      <c r="K56" s="6"/>
      <c r="L56" s="6"/>
      <c r="M56" s="6"/>
      <c r="O56" s="6"/>
      <c r="P56" s="6"/>
      <c r="R56" s="6"/>
    </row>
    <row r="57" spans="2:21" x14ac:dyDescent="0.3">
      <c r="B57" s="6"/>
      <c r="F57" s="6"/>
      <c r="G57" s="6"/>
      <c r="J57" s="6"/>
      <c r="K57" s="6"/>
      <c r="L57" s="6"/>
      <c r="M57" s="6"/>
      <c r="O57" s="6"/>
      <c r="P57" s="6"/>
      <c r="R57" s="6"/>
    </row>
    <row r="58" spans="2:21" x14ac:dyDescent="0.3">
      <c r="B58" s="6"/>
      <c r="F58" s="6"/>
      <c r="G58" s="6"/>
      <c r="J58" s="6"/>
      <c r="K58" s="6"/>
      <c r="L58" s="6"/>
      <c r="M58" s="6"/>
      <c r="O58" s="6"/>
      <c r="P58" s="6"/>
      <c r="R58" s="6"/>
    </row>
    <row r="59" spans="2:21" x14ac:dyDescent="0.3">
      <c r="B59" s="6"/>
      <c r="F59" s="6"/>
      <c r="G59" s="6"/>
      <c r="J59" s="6"/>
      <c r="K59" s="6"/>
      <c r="L59" s="6"/>
      <c r="M59" s="6"/>
      <c r="O59" s="6"/>
      <c r="P59" s="6"/>
      <c r="R59" s="6"/>
    </row>
    <row r="60" spans="2:21" x14ac:dyDescent="0.3">
      <c r="B60" s="6"/>
      <c r="F60" s="6"/>
      <c r="G60" s="6"/>
      <c r="J60" s="6"/>
      <c r="K60" s="6"/>
      <c r="L60" s="6"/>
      <c r="M60" s="6"/>
      <c r="O60" s="6"/>
      <c r="P60" s="6"/>
      <c r="R60" s="6"/>
    </row>
    <row r="61" spans="2:21" x14ac:dyDescent="0.3">
      <c r="B61" s="6"/>
      <c r="F61" s="6"/>
      <c r="G61" s="6"/>
      <c r="J61" s="6"/>
      <c r="K61" s="6"/>
      <c r="L61" s="6"/>
      <c r="M61" s="6"/>
      <c r="O61" s="6"/>
      <c r="P61" s="6"/>
      <c r="R61" s="6"/>
    </row>
    <row r="62" spans="2:21" x14ac:dyDescent="0.3">
      <c r="B62" s="6"/>
      <c r="F62" s="6"/>
      <c r="G62" s="6"/>
      <c r="J62" s="6"/>
      <c r="K62" s="6"/>
      <c r="L62" s="6"/>
      <c r="M62" s="6"/>
      <c r="O62" s="6"/>
      <c r="P62" s="6"/>
      <c r="R62" s="6"/>
    </row>
    <row r="63" spans="2:21" x14ac:dyDescent="0.3">
      <c r="B63" s="6"/>
      <c r="F63" s="6"/>
      <c r="G63" s="6"/>
      <c r="J63" s="6"/>
      <c r="K63" s="6"/>
      <c r="L63" s="6"/>
      <c r="M63" s="6"/>
      <c r="O63" s="6"/>
      <c r="P63" s="6"/>
      <c r="R63" s="6"/>
    </row>
    <row r="64" spans="2:21" x14ac:dyDescent="0.3">
      <c r="B64" s="6"/>
      <c r="F64" s="6"/>
      <c r="G64" s="6"/>
      <c r="J64" s="6"/>
      <c r="K64" s="6"/>
      <c r="L64" s="6"/>
      <c r="M64" s="6"/>
      <c r="O64" s="6"/>
      <c r="P64" s="6"/>
      <c r="R64" s="6"/>
    </row>
    <row r="65" spans="2:18" x14ac:dyDescent="0.3">
      <c r="B65" s="6"/>
      <c r="F65" s="6"/>
      <c r="G65" s="6"/>
      <c r="J65" s="6"/>
      <c r="K65" s="6"/>
      <c r="L65" s="6"/>
      <c r="M65" s="6"/>
      <c r="O65" s="6"/>
      <c r="P65" s="6"/>
      <c r="R65" s="6"/>
    </row>
    <row r="66" spans="2:18" x14ac:dyDescent="0.3">
      <c r="B66" s="6"/>
      <c r="F66" s="6"/>
      <c r="G66" s="6"/>
      <c r="J66" s="6"/>
      <c r="K66" s="6"/>
      <c r="L66" s="6"/>
      <c r="M66" s="6"/>
      <c r="O66" s="6"/>
      <c r="P66" s="6"/>
      <c r="R66" s="6"/>
    </row>
    <row r="67" spans="2:18" x14ac:dyDescent="0.3">
      <c r="B67" s="6"/>
      <c r="F67" s="6"/>
      <c r="G67" s="6"/>
      <c r="J67" s="6"/>
      <c r="K67" s="6"/>
      <c r="L67" s="6"/>
      <c r="M67" s="6"/>
      <c r="O67" s="6"/>
      <c r="P67" s="6"/>
      <c r="R67" s="6"/>
    </row>
    <row r="68" spans="2:18" x14ac:dyDescent="0.3">
      <c r="B68" s="6"/>
      <c r="F68" s="6"/>
      <c r="G68" s="6"/>
      <c r="J68" s="6"/>
      <c r="K68" s="6"/>
      <c r="L68" s="6"/>
      <c r="M68" s="6"/>
      <c r="O68" s="6"/>
      <c r="P68" s="6"/>
      <c r="R68" s="6"/>
    </row>
    <row r="69" spans="2:18" x14ac:dyDescent="0.3">
      <c r="B69" s="6"/>
      <c r="F69" s="6"/>
      <c r="G69" s="6"/>
      <c r="J69" s="6"/>
      <c r="K69" s="6"/>
      <c r="L69" s="6"/>
      <c r="M69" s="6"/>
      <c r="O69" s="6"/>
      <c r="P69" s="6"/>
      <c r="R69" s="6"/>
    </row>
    <row r="70" spans="2:18" x14ac:dyDescent="0.3">
      <c r="B70" s="6"/>
      <c r="F70" s="6"/>
      <c r="G70" s="6"/>
      <c r="J70" s="6"/>
      <c r="K70" s="6"/>
      <c r="L70" s="6"/>
      <c r="M70" s="6"/>
      <c r="O70" s="6"/>
      <c r="P70" s="6"/>
      <c r="R70" s="6"/>
    </row>
    <row r="71" spans="2:18" x14ac:dyDescent="0.3">
      <c r="B71" s="6"/>
      <c r="F71" s="6"/>
      <c r="G71" s="6"/>
      <c r="J71" s="6"/>
      <c r="K71" s="6"/>
      <c r="L71" s="6"/>
      <c r="M71" s="6"/>
      <c r="O71" s="6"/>
      <c r="P71" s="6"/>
      <c r="R71" s="6"/>
    </row>
    <row r="72" spans="2:18" x14ac:dyDescent="0.3">
      <c r="B72" s="6"/>
      <c r="F72" s="6"/>
      <c r="G72" s="6"/>
      <c r="J72" s="6"/>
      <c r="K72" s="6"/>
      <c r="L72" s="6"/>
      <c r="M72" s="6"/>
      <c r="O72" s="6"/>
      <c r="P72" s="6"/>
      <c r="R72" s="6"/>
    </row>
    <row r="73" spans="2:18" x14ac:dyDescent="0.3">
      <c r="B73" s="6"/>
      <c r="F73" s="6"/>
      <c r="G73" s="6"/>
      <c r="J73" s="6"/>
      <c r="K73" s="6"/>
      <c r="L73" s="6"/>
      <c r="M73" s="6"/>
      <c r="O73" s="6"/>
      <c r="P73" s="6"/>
      <c r="R73" s="6"/>
    </row>
    <row r="74" spans="2:18" x14ac:dyDescent="0.3">
      <c r="B74" s="6"/>
      <c r="F74" s="6"/>
      <c r="G74" s="6"/>
      <c r="J74" s="6"/>
      <c r="K74" s="6"/>
      <c r="L74" s="6"/>
      <c r="M74" s="6"/>
      <c r="O74" s="6"/>
      <c r="P74" s="6"/>
      <c r="R74" s="6"/>
    </row>
    <row r="75" spans="2:18" x14ac:dyDescent="0.3">
      <c r="B75" s="6"/>
      <c r="F75" s="6"/>
      <c r="G75" s="6"/>
      <c r="J75" s="6"/>
      <c r="K75" s="6"/>
      <c r="L75" s="6"/>
      <c r="M75" s="6"/>
      <c r="O75" s="6"/>
      <c r="P75" s="6"/>
      <c r="R75" s="6"/>
    </row>
    <row r="76" spans="2:18" x14ac:dyDescent="0.3">
      <c r="B76" s="6"/>
      <c r="F76" s="6"/>
      <c r="G76" s="6"/>
      <c r="J76" s="6"/>
      <c r="K76" s="6"/>
      <c r="L76" s="6"/>
      <c r="M76" s="6"/>
      <c r="O76" s="6"/>
      <c r="P76" s="6"/>
      <c r="R76" s="6"/>
    </row>
    <row r="77" spans="2:18" x14ac:dyDescent="0.3">
      <c r="B77" s="6"/>
      <c r="F77" s="6"/>
      <c r="G77" s="6"/>
      <c r="J77" s="6"/>
      <c r="K77" s="6"/>
      <c r="L77" s="6"/>
      <c r="M77" s="6"/>
      <c r="O77" s="6"/>
      <c r="P77" s="6"/>
      <c r="R77" s="6"/>
    </row>
    <row r="78" spans="2:18" x14ac:dyDescent="0.3">
      <c r="B78" s="6"/>
      <c r="F78" s="6"/>
      <c r="G78" s="6"/>
      <c r="J78" s="6"/>
      <c r="K78" s="6"/>
      <c r="L78" s="6"/>
      <c r="M78" s="6"/>
      <c r="O78" s="6"/>
      <c r="P78" s="6"/>
      <c r="R78" s="6"/>
    </row>
    <row r="79" spans="2:18" x14ac:dyDescent="0.3">
      <c r="B79" s="6"/>
      <c r="F79" s="6"/>
      <c r="G79" s="6"/>
      <c r="J79" s="6"/>
      <c r="K79" s="6"/>
      <c r="L79" s="6"/>
      <c r="M79" s="6"/>
      <c r="O79" s="6"/>
      <c r="P79" s="6"/>
      <c r="R79" s="6"/>
    </row>
    <row r="80" spans="2:18" x14ac:dyDescent="0.3">
      <c r="B80" s="6"/>
      <c r="F80" s="6"/>
      <c r="G80" s="6"/>
      <c r="J80" s="6"/>
      <c r="K80" s="6"/>
      <c r="L80" s="6"/>
      <c r="M80" s="6"/>
      <c r="O80" s="6"/>
      <c r="P80" s="6"/>
      <c r="R80" s="6"/>
    </row>
    <row r="81" spans="2:18" x14ac:dyDescent="0.3">
      <c r="B81" s="6"/>
      <c r="F81" s="6"/>
      <c r="G81" s="6"/>
      <c r="J81" s="6"/>
      <c r="K81" s="6"/>
      <c r="L81" s="6"/>
      <c r="M81" s="6"/>
      <c r="O81" s="6"/>
      <c r="P81" s="6"/>
      <c r="R81" s="6"/>
    </row>
    <row r="82" spans="2:18" x14ac:dyDescent="0.3">
      <c r="B82" s="6"/>
      <c r="F82" s="6"/>
      <c r="G82" s="6"/>
      <c r="J82" s="6"/>
      <c r="K82" s="6"/>
      <c r="L82" s="6"/>
      <c r="M82" s="6"/>
      <c r="O82" s="6"/>
      <c r="P82" s="6"/>
      <c r="R82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64"/>
  <sheetViews>
    <sheetView topLeftCell="A97" zoomScale="50" zoomScaleNormal="50" workbookViewId="0">
      <selection activeCell="P135" sqref="P135"/>
    </sheetView>
  </sheetViews>
  <sheetFormatPr defaultRowHeight="14.4" x14ac:dyDescent="0.3"/>
  <cols>
    <col min="1" max="1" width="25.77734375" style="6" customWidth="1"/>
    <col min="2" max="3" width="9.44140625" style="6" bestFit="1" customWidth="1"/>
    <col min="4" max="4" width="23.88671875" style="6" bestFit="1" customWidth="1"/>
    <col min="5" max="5" width="17.109375" style="6" bestFit="1" customWidth="1"/>
    <col min="6" max="7" width="9.44140625" style="6" bestFit="1" customWidth="1"/>
    <col min="8" max="8" width="12.88671875" style="6" bestFit="1" customWidth="1"/>
    <col min="9" max="9" width="14.5546875" style="6" bestFit="1" customWidth="1"/>
    <col min="10" max="10" width="10.77734375" style="6" bestFit="1" customWidth="1"/>
    <col min="11" max="13" width="9.44140625" style="6" bestFit="1" customWidth="1"/>
    <col min="14" max="14" width="10.21875" style="6" bestFit="1" customWidth="1"/>
    <col min="15" max="15" width="9.44140625" style="6" bestFit="1" customWidth="1"/>
    <col min="16" max="16" width="10.5546875" style="6" bestFit="1" customWidth="1"/>
    <col min="17" max="17" width="25.5546875" style="6" bestFit="1" customWidth="1"/>
    <col min="19" max="19" width="22.5546875" customWidth="1"/>
  </cols>
  <sheetData>
    <row r="1" spans="1:21" x14ac:dyDescent="0.3">
      <c r="A1" s="1" t="s">
        <v>56</v>
      </c>
      <c r="B1" s="1"/>
      <c r="C1" s="1"/>
      <c r="D1" s="1"/>
    </row>
    <row r="3" spans="1:21" x14ac:dyDescent="0.3">
      <c r="A3" s="8" t="s">
        <v>59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8" t="s">
        <v>30</v>
      </c>
      <c r="P3" s="8" t="s">
        <v>31</v>
      </c>
      <c r="Q3" s="8" t="s">
        <v>32</v>
      </c>
      <c r="R3" s="26" t="s">
        <v>99</v>
      </c>
      <c r="S3" s="26" t="s">
        <v>100</v>
      </c>
      <c r="T3" s="26" t="s">
        <v>101</v>
      </c>
      <c r="U3" s="26" t="s">
        <v>14</v>
      </c>
    </row>
    <row r="4" spans="1:21" x14ac:dyDescent="0.3">
      <c r="A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3"/>
      <c r="T4" s="33"/>
      <c r="U4" s="33"/>
    </row>
    <row r="5" spans="1:21" x14ac:dyDescent="0.3">
      <c r="A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3"/>
      <c r="T5" s="33"/>
      <c r="U5" s="33"/>
    </row>
    <row r="6" spans="1:21" x14ac:dyDescent="0.3">
      <c r="A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3"/>
      <c r="T6" s="33"/>
      <c r="U6" s="33"/>
    </row>
    <row r="7" spans="1:21" x14ac:dyDescent="0.3">
      <c r="A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4"/>
      <c r="T7" s="33"/>
      <c r="U7" s="33"/>
    </row>
    <row r="8" spans="1:21" x14ac:dyDescent="0.3">
      <c r="A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4"/>
      <c r="T8" s="33"/>
      <c r="U8" s="33"/>
    </row>
    <row r="42" spans="1:21" x14ac:dyDescent="0.3">
      <c r="A42" s="1" t="s">
        <v>33</v>
      </c>
      <c r="B42" s="1"/>
      <c r="C42" s="1"/>
      <c r="D42" s="1"/>
      <c r="R42" s="6"/>
    </row>
    <row r="43" spans="1:21" x14ac:dyDescent="0.3">
      <c r="R43" s="6"/>
    </row>
    <row r="44" spans="1:21" x14ac:dyDescent="0.3">
      <c r="A44" s="8" t="s">
        <v>59</v>
      </c>
      <c r="B44" s="8" t="s">
        <v>17</v>
      </c>
      <c r="C44" s="8" t="s">
        <v>18</v>
      </c>
      <c r="D44" s="8" t="s">
        <v>19</v>
      </c>
      <c r="E44" s="8" t="s">
        <v>20</v>
      </c>
      <c r="F44" s="8" t="s">
        <v>21</v>
      </c>
      <c r="G44" s="8" t="s">
        <v>22</v>
      </c>
      <c r="H44" s="8" t="s">
        <v>23</v>
      </c>
      <c r="I44" s="8" t="s">
        <v>24</v>
      </c>
      <c r="J44" s="8" t="s">
        <v>25</v>
      </c>
      <c r="K44" s="8" t="s">
        <v>26</v>
      </c>
      <c r="L44" s="8" t="s">
        <v>27</v>
      </c>
      <c r="M44" s="8" t="s">
        <v>28</v>
      </c>
      <c r="N44" s="8" t="s">
        <v>29</v>
      </c>
      <c r="O44" s="8" t="s">
        <v>30</v>
      </c>
      <c r="P44" s="8" t="s">
        <v>31</v>
      </c>
      <c r="Q44" s="8" t="s">
        <v>32</v>
      </c>
      <c r="R44" s="26" t="s">
        <v>99</v>
      </c>
      <c r="S44" s="26" t="s">
        <v>100</v>
      </c>
      <c r="T44" s="26" t="s">
        <v>101</v>
      </c>
      <c r="U44" s="26" t="s">
        <v>14</v>
      </c>
    </row>
    <row r="45" spans="1:21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3"/>
      <c r="T45" s="33"/>
      <c r="U45" s="33"/>
    </row>
    <row r="46" spans="1:21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3"/>
      <c r="T46" s="33"/>
      <c r="U46" s="33"/>
    </row>
    <row r="47" spans="1:21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3"/>
      <c r="T47" s="33"/>
      <c r="U47" s="33"/>
    </row>
    <row r="48" spans="1:21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4"/>
      <c r="T48" s="33"/>
      <c r="U48" s="33"/>
    </row>
    <row r="49" spans="2:21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4"/>
      <c r="T49" s="33"/>
      <c r="U49" s="33"/>
    </row>
    <row r="50" spans="2:21" x14ac:dyDescent="0.3">
      <c r="R50" s="6"/>
    </row>
    <row r="51" spans="2:21" x14ac:dyDescent="0.3">
      <c r="R51" s="6"/>
    </row>
    <row r="52" spans="2:21" x14ac:dyDescent="0.3">
      <c r="R52" s="6"/>
    </row>
    <row r="53" spans="2:21" x14ac:dyDescent="0.3">
      <c r="R53" s="6"/>
    </row>
    <row r="54" spans="2:21" x14ac:dyDescent="0.3">
      <c r="R54" s="6"/>
    </row>
    <row r="55" spans="2:21" x14ac:dyDescent="0.3">
      <c r="R55" s="6"/>
    </row>
    <row r="56" spans="2:21" x14ac:dyDescent="0.3">
      <c r="R56" s="6"/>
    </row>
    <row r="57" spans="2:21" x14ac:dyDescent="0.3">
      <c r="R57" s="6"/>
    </row>
    <row r="58" spans="2:21" x14ac:dyDescent="0.3">
      <c r="R58" s="6"/>
    </row>
    <row r="59" spans="2:21" x14ac:dyDescent="0.3">
      <c r="R59" s="6"/>
    </row>
    <row r="60" spans="2:21" x14ac:dyDescent="0.3">
      <c r="R60" s="6"/>
    </row>
    <row r="61" spans="2:21" x14ac:dyDescent="0.3">
      <c r="R61" s="6"/>
    </row>
    <row r="62" spans="2:21" x14ac:dyDescent="0.3">
      <c r="R62" s="6"/>
    </row>
    <row r="63" spans="2:21" x14ac:dyDescent="0.3">
      <c r="R63" s="6"/>
    </row>
    <row r="64" spans="2:21" x14ac:dyDescent="0.3">
      <c r="R64" s="6"/>
    </row>
    <row r="65" spans="18:18" x14ac:dyDescent="0.3">
      <c r="R65" s="6"/>
    </row>
    <row r="66" spans="18:18" x14ac:dyDescent="0.3">
      <c r="R66" s="6"/>
    </row>
    <row r="67" spans="18:18" x14ac:dyDescent="0.3">
      <c r="R67" s="6"/>
    </row>
    <row r="68" spans="18:18" x14ac:dyDescent="0.3">
      <c r="R68" s="6"/>
    </row>
    <row r="69" spans="18:18" x14ac:dyDescent="0.3">
      <c r="R69" s="6"/>
    </row>
    <row r="70" spans="18:18" x14ac:dyDescent="0.3">
      <c r="R70" s="6"/>
    </row>
    <row r="71" spans="18:18" x14ac:dyDescent="0.3">
      <c r="R71" s="6"/>
    </row>
    <row r="72" spans="18:18" x14ac:dyDescent="0.3">
      <c r="R72" s="6"/>
    </row>
    <row r="73" spans="18:18" x14ac:dyDescent="0.3">
      <c r="R73" s="6"/>
    </row>
    <row r="74" spans="18:18" x14ac:dyDescent="0.3">
      <c r="R74" s="6"/>
    </row>
    <row r="75" spans="18:18" x14ac:dyDescent="0.3">
      <c r="R75" s="6"/>
    </row>
    <row r="76" spans="18:18" x14ac:dyDescent="0.3">
      <c r="R76" s="6"/>
    </row>
    <row r="77" spans="18:18" x14ac:dyDescent="0.3">
      <c r="R77" s="6"/>
    </row>
    <row r="78" spans="18:18" x14ac:dyDescent="0.3">
      <c r="R78" s="6"/>
    </row>
    <row r="79" spans="18:18" x14ac:dyDescent="0.3">
      <c r="R79" s="6"/>
    </row>
    <row r="80" spans="18:18" x14ac:dyDescent="0.3">
      <c r="R80" s="6"/>
    </row>
    <row r="81" spans="1:21" x14ac:dyDescent="0.3">
      <c r="R81" s="6"/>
    </row>
    <row r="82" spans="1:21" x14ac:dyDescent="0.3">
      <c r="R82" s="6"/>
    </row>
    <row r="83" spans="1:21" x14ac:dyDescent="0.3">
      <c r="A83" s="1" t="s">
        <v>57</v>
      </c>
      <c r="B83" s="1"/>
      <c r="C83" s="1"/>
      <c r="D83" s="1"/>
      <c r="R83" s="6"/>
    </row>
    <row r="84" spans="1:21" x14ac:dyDescent="0.3">
      <c r="R84" s="6"/>
    </row>
    <row r="85" spans="1:21" x14ac:dyDescent="0.3">
      <c r="A85" s="8" t="s">
        <v>59</v>
      </c>
      <c r="B85" s="8" t="s">
        <v>17</v>
      </c>
      <c r="C85" s="8" t="s">
        <v>18</v>
      </c>
      <c r="D85" s="8" t="s">
        <v>19</v>
      </c>
      <c r="E85" s="8" t="s">
        <v>20</v>
      </c>
      <c r="F85" s="8" t="s">
        <v>21</v>
      </c>
      <c r="G85" s="8" t="s">
        <v>22</v>
      </c>
      <c r="H85" s="8" t="s">
        <v>23</v>
      </c>
      <c r="I85" s="8" t="s">
        <v>24</v>
      </c>
      <c r="J85" s="8" t="s">
        <v>25</v>
      </c>
      <c r="K85" s="8" t="s">
        <v>26</v>
      </c>
      <c r="L85" s="8" t="s">
        <v>27</v>
      </c>
      <c r="M85" s="8" t="s">
        <v>28</v>
      </c>
      <c r="N85" s="8" t="s">
        <v>29</v>
      </c>
      <c r="O85" s="8" t="s">
        <v>30</v>
      </c>
      <c r="P85" s="8" t="s">
        <v>31</v>
      </c>
      <c r="Q85" s="8" t="s">
        <v>32</v>
      </c>
      <c r="R85" s="26" t="s">
        <v>99</v>
      </c>
      <c r="S85" s="26" t="s">
        <v>100</v>
      </c>
      <c r="T85" s="26" t="s">
        <v>101</v>
      </c>
      <c r="U85" s="26" t="s">
        <v>14</v>
      </c>
    </row>
    <row r="86" spans="1:2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33"/>
      <c r="T86" s="33"/>
      <c r="U86" s="33"/>
    </row>
    <row r="87" spans="1:21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33"/>
      <c r="T87" s="33"/>
      <c r="U87" s="33"/>
    </row>
    <row r="88" spans="1:21" x14ac:dyDescent="0.3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3"/>
      <c r="T88" s="33"/>
      <c r="U88" s="33"/>
    </row>
    <row r="89" spans="1:21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34"/>
      <c r="T89" s="33"/>
      <c r="U89" s="33"/>
    </row>
    <row r="90" spans="1:21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34"/>
      <c r="T90" s="33"/>
      <c r="U90" s="33"/>
    </row>
    <row r="91" spans="1:21" x14ac:dyDescent="0.3">
      <c r="R91" s="6"/>
    </row>
    <row r="92" spans="1:21" x14ac:dyDescent="0.3">
      <c r="R92" s="6"/>
    </row>
    <row r="93" spans="1:21" x14ac:dyDescent="0.3">
      <c r="R93" s="6"/>
    </row>
    <row r="94" spans="1:21" x14ac:dyDescent="0.3">
      <c r="R94" s="6"/>
    </row>
    <row r="95" spans="1:21" x14ac:dyDescent="0.3">
      <c r="R95" s="6"/>
    </row>
    <row r="96" spans="1:21" x14ac:dyDescent="0.3">
      <c r="R96" s="6"/>
    </row>
    <row r="97" spans="18:18" x14ac:dyDescent="0.3">
      <c r="R97" s="6"/>
    </row>
    <row r="98" spans="18:18" x14ac:dyDescent="0.3">
      <c r="R98" s="6"/>
    </row>
    <row r="99" spans="18:18" x14ac:dyDescent="0.3">
      <c r="R99" s="6"/>
    </row>
    <row r="100" spans="18:18" x14ac:dyDescent="0.3">
      <c r="R100" s="6"/>
    </row>
    <row r="101" spans="18:18" x14ac:dyDescent="0.3">
      <c r="R101" s="6"/>
    </row>
    <row r="102" spans="18:18" x14ac:dyDescent="0.3">
      <c r="R102" s="6"/>
    </row>
    <row r="103" spans="18:18" x14ac:dyDescent="0.3">
      <c r="R103" s="6"/>
    </row>
    <row r="104" spans="18:18" x14ac:dyDescent="0.3">
      <c r="R104" s="6"/>
    </row>
    <row r="105" spans="18:18" x14ac:dyDescent="0.3">
      <c r="R105" s="6"/>
    </row>
    <row r="106" spans="18:18" x14ac:dyDescent="0.3">
      <c r="R106" s="6"/>
    </row>
    <row r="107" spans="18:18" x14ac:dyDescent="0.3">
      <c r="R107" s="6"/>
    </row>
    <row r="108" spans="18:18" x14ac:dyDescent="0.3">
      <c r="R108" s="6"/>
    </row>
    <row r="109" spans="18:18" x14ac:dyDescent="0.3">
      <c r="R109" s="6"/>
    </row>
    <row r="110" spans="18:18" x14ac:dyDescent="0.3">
      <c r="R110" s="6"/>
    </row>
    <row r="111" spans="18:18" x14ac:dyDescent="0.3">
      <c r="R111" s="6"/>
    </row>
    <row r="112" spans="18:18" x14ac:dyDescent="0.3">
      <c r="R112" s="6"/>
    </row>
    <row r="113" spans="1:21" x14ac:dyDescent="0.3">
      <c r="R113" s="6"/>
    </row>
    <row r="114" spans="1:21" x14ac:dyDescent="0.3">
      <c r="R114" s="6"/>
    </row>
    <row r="115" spans="1:21" x14ac:dyDescent="0.3">
      <c r="R115" s="6"/>
    </row>
    <row r="116" spans="1:21" x14ac:dyDescent="0.3">
      <c r="R116" s="6"/>
    </row>
    <row r="117" spans="1:21" x14ac:dyDescent="0.3">
      <c r="R117" s="6"/>
    </row>
    <row r="118" spans="1:21" x14ac:dyDescent="0.3">
      <c r="R118" s="6"/>
    </row>
    <row r="119" spans="1:21" x14ac:dyDescent="0.3">
      <c r="R119" s="6"/>
    </row>
    <row r="120" spans="1:21" x14ac:dyDescent="0.3">
      <c r="R120" s="6"/>
    </row>
    <row r="121" spans="1:21" x14ac:dyDescent="0.3">
      <c r="R121" s="6"/>
    </row>
    <row r="122" spans="1:21" x14ac:dyDescent="0.3">
      <c r="R122" s="6"/>
    </row>
    <row r="123" spans="1:21" x14ac:dyDescent="0.3">
      <c r="R123" s="6"/>
    </row>
    <row r="124" spans="1:21" x14ac:dyDescent="0.3">
      <c r="A124" s="1" t="s">
        <v>58</v>
      </c>
      <c r="B124" s="1"/>
      <c r="C124" s="1"/>
      <c r="D124" s="1"/>
      <c r="R124" s="6"/>
    </row>
    <row r="125" spans="1:21" x14ac:dyDescent="0.3">
      <c r="R125" s="6"/>
    </row>
    <row r="126" spans="1:21" x14ac:dyDescent="0.3">
      <c r="A126" s="8" t="s">
        <v>59</v>
      </c>
      <c r="B126" s="8" t="s">
        <v>17</v>
      </c>
      <c r="C126" s="8" t="s">
        <v>18</v>
      </c>
      <c r="D126" s="8" t="s">
        <v>19</v>
      </c>
      <c r="E126" s="8" t="s">
        <v>20</v>
      </c>
      <c r="F126" s="8" t="s">
        <v>21</v>
      </c>
      <c r="G126" s="8" t="s">
        <v>22</v>
      </c>
      <c r="H126" s="8" t="s">
        <v>23</v>
      </c>
      <c r="I126" s="8" t="s">
        <v>24</v>
      </c>
      <c r="J126" s="8" t="s">
        <v>25</v>
      </c>
      <c r="K126" s="8" t="s">
        <v>26</v>
      </c>
      <c r="L126" s="8" t="s">
        <v>27</v>
      </c>
      <c r="M126" s="8" t="s">
        <v>28</v>
      </c>
      <c r="N126" s="8" t="s">
        <v>29</v>
      </c>
      <c r="O126" s="8" t="s">
        <v>30</v>
      </c>
      <c r="P126" s="8" t="s">
        <v>31</v>
      </c>
      <c r="Q126" s="8" t="s">
        <v>32</v>
      </c>
      <c r="R126" s="26" t="s">
        <v>99</v>
      </c>
      <c r="S126" s="26" t="s">
        <v>100</v>
      </c>
      <c r="T126" s="26" t="s">
        <v>101</v>
      </c>
      <c r="U126" s="26" t="s">
        <v>14</v>
      </c>
    </row>
    <row r="127" spans="1:21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3"/>
      <c r="T127" s="33"/>
      <c r="U127" s="33"/>
    </row>
    <row r="128" spans="1:21" x14ac:dyDescent="0.3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3"/>
      <c r="T128" s="33"/>
      <c r="U128" s="33"/>
    </row>
    <row r="129" spans="2:2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3"/>
      <c r="T129" s="33"/>
      <c r="U129" s="33"/>
    </row>
    <row r="130" spans="2:21" x14ac:dyDescent="0.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4"/>
      <c r="T130" s="33"/>
      <c r="U130" s="33"/>
    </row>
    <row r="131" spans="2:21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34"/>
      <c r="T131" s="33"/>
      <c r="U131" s="33"/>
    </row>
    <row r="132" spans="2:21" x14ac:dyDescent="0.3">
      <c r="R132" s="6"/>
    </row>
    <row r="133" spans="2:21" x14ac:dyDescent="0.3">
      <c r="R133" s="6"/>
    </row>
    <row r="134" spans="2:21" x14ac:dyDescent="0.3">
      <c r="R134" s="6"/>
    </row>
    <row r="135" spans="2:21" x14ac:dyDescent="0.3">
      <c r="R135" s="6"/>
    </row>
    <row r="136" spans="2:21" x14ac:dyDescent="0.3">
      <c r="R136" s="6"/>
    </row>
    <row r="137" spans="2:21" x14ac:dyDescent="0.3">
      <c r="R137" s="6"/>
    </row>
    <row r="138" spans="2:21" x14ac:dyDescent="0.3">
      <c r="R138" s="6"/>
    </row>
    <row r="139" spans="2:21" x14ac:dyDescent="0.3">
      <c r="R139" s="6"/>
    </row>
    <row r="140" spans="2:21" x14ac:dyDescent="0.3">
      <c r="R140" s="6"/>
    </row>
    <row r="141" spans="2:21" x14ac:dyDescent="0.3">
      <c r="R141" s="6"/>
    </row>
    <row r="142" spans="2:21" x14ac:dyDescent="0.3">
      <c r="R142" s="6"/>
    </row>
    <row r="143" spans="2:21" x14ac:dyDescent="0.3">
      <c r="R143" s="6"/>
    </row>
    <row r="144" spans="2:21" x14ac:dyDescent="0.3">
      <c r="R144" s="6"/>
    </row>
    <row r="145" spans="18:18" x14ac:dyDescent="0.3">
      <c r="R145" s="6"/>
    </row>
    <row r="146" spans="18:18" x14ac:dyDescent="0.3">
      <c r="R146" s="6"/>
    </row>
    <row r="147" spans="18:18" x14ac:dyDescent="0.3">
      <c r="R147" s="6"/>
    </row>
    <row r="148" spans="18:18" x14ac:dyDescent="0.3">
      <c r="R148" s="6"/>
    </row>
    <row r="149" spans="18:18" x14ac:dyDescent="0.3">
      <c r="R149" s="6"/>
    </row>
    <row r="150" spans="18:18" x14ac:dyDescent="0.3">
      <c r="R150" s="6"/>
    </row>
    <row r="151" spans="18:18" x14ac:dyDescent="0.3">
      <c r="R151" s="6"/>
    </row>
    <row r="152" spans="18:18" x14ac:dyDescent="0.3">
      <c r="R152" s="6"/>
    </row>
    <row r="153" spans="18:18" x14ac:dyDescent="0.3">
      <c r="R153" s="6"/>
    </row>
    <row r="154" spans="18:18" x14ac:dyDescent="0.3">
      <c r="R154" s="6"/>
    </row>
    <row r="155" spans="18:18" x14ac:dyDescent="0.3">
      <c r="R155" s="6"/>
    </row>
    <row r="156" spans="18:18" x14ac:dyDescent="0.3">
      <c r="R156" s="6"/>
    </row>
    <row r="157" spans="18:18" x14ac:dyDescent="0.3">
      <c r="R157" s="6"/>
    </row>
    <row r="158" spans="18:18" x14ac:dyDescent="0.3">
      <c r="R158" s="6"/>
    </row>
    <row r="159" spans="18:18" x14ac:dyDescent="0.3">
      <c r="R159" s="6"/>
    </row>
    <row r="160" spans="18:18" x14ac:dyDescent="0.3">
      <c r="R160" s="6"/>
    </row>
    <row r="161" spans="18:18" x14ac:dyDescent="0.3">
      <c r="R161" s="6"/>
    </row>
    <row r="162" spans="18:18" x14ac:dyDescent="0.3">
      <c r="R162" s="6"/>
    </row>
    <row r="163" spans="18:18" x14ac:dyDescent="0.3">
      <c r="R163" s="6"/>
    </row>
    <row r="164" spans="18:18" x14ac:dyDescent="0.3">
      <c r="R164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0"/>
  <sheetViews>
    <sheetView topLeftCell="A10" zoomScaleNormal="100" workbookViewId="0">
      <selection activeCell="E4" sqref="E4"/>
    </sheetView>
  </sheetViews>
  <sheetFormatPr defaultRowHeight="14.4" x14ac:dyDescent="0.3"/>
  <cols>
    <col min="1" max="1" width="25.77734375" style="6" customWidth="1"/>
    <col min="2" max="2" width="14.77734375" style="6" bestFit="1" customWidth="1"/>
    <col min="3" max="3" width="13.77734375" style="6" bestFit="1" customWidth="1"/>
    <col min="4" max="4" width="12.5546875" style="6" bestFit="1" customWidth="1"/>
    <col min="5" max="5" width="14.77734375" style="6" bestFit="1" customWidth="1"/>
    <col min="6" max="6" width="14.21875" bestFit="1" customWidth="1"/>
  </cols>
  <sheetData>
    <row r="1" spans="1:6" x14ac:dyDescent="0.3">
      <c r="A1" s="1" t="s">
        <v>34</v>
      </c>
      <c r="B1" s="1"/>
    </row>
    <row r="3" spans="1:6" x14ac:dyDescent="0.3">
      <c r="A3" s="8" t="s">
        <v>59</v>
      </c>
      <c r="B3" s="8" t="s">
        <v>35</v>
      </c>
      <c r="C3" s="8" t="s">
        <v>12</v>
      </c>
      <c r="D3" s="8" t="s">
        <v>36</v>
      </c>
      <c r="E3" s="8" t="s">
        <v>14</v>
      </c>
      <c r="F3" s="14" t="s">
        <v>60</v>
      </c>
    </row>
    <row r="4" spans="1:6" x14ac:dyDescent="0.3">
      <c r="A4" s="28"/>
      <c r="B4" s="5"/>
      <c r="C4" s="5"/>
      <c r="D4" s="5"/>
      <c r="E4" s="5"/>
      <c r="F4" s="9" t="s">
        <v>61</v>
      </c>
    </row>
    <row r="5" spans="1:6" x14ac:dyDescent="0.3">
      <c r="A5" s="28"/>
      <c r="B5" s="5"/>
      <c r="C5" s="5"/>
      <c r="D5" s="5"/>
      <c r="E5" s="5"/>
      <c r="F5" s="15" t="str">
        <f t="shared" ref="F5:F7" si="0">IF(ISBLANK(E5), "",(E5-$E$4)/$E$4)</f>
        <v/>
      </c>
    </row>
    <row r="6" spans="1:6" x14ac:dyDescent="0.3">
      <c r="A6" s="28"/>
      <c r="B6" s="5"/>
      <c r="C6" s="5"/>
      <c r="D6" s="5"/>
      <c r="E6" s="5"/>
      <c r="F6" s="15" t="str">
        <f t="shared" si="0"/>
        <v/>
      </c>
    </row>
    <row r="7" spans="1:6" x14ac:dyDescent="0.3">
      <c r="A7" s="13"/>
      <c r="B7" s="5"/>
      <c r="C7" s="5"/>
      <c r="D7" s="5"/>
      <c r="E7" s="5"/>
      <c r="F7" s="15" t="str">
        <f t="shared" si="0"/>
        <v/>
      </c>
    </row>
    <row r="8" spans="1:6" x14ac:dyDescent="0.3">
      <c r="A8" s="13"/>
      <c r="B8" s="5"/>
      <c r="C8" s="5"/>
      <c r="D8" s="5"/>
      <c r="E8" s="5"/>
      <c r="F8" s="15" t="str">
        <f>IF(ISBLANK(E8), "",(E8-$E$4)/$E$4)</f>
        <v/>
      </c>
    </row>
    <row r="42" spans="1:5" x14ac:dyDescent="0.3">
      <c r="A42" s="1" t="s">
        <v>37</v>
      </c>
      <c r="B42" s="1"/>
    </row>
    <row r="44" spans="1:5" x14ac:dyDescent="0.3">
      <c r="A44" s="8" t="s">
        <v>59</v>
      </c>
      <c r="B44" s="8" t="s">
        <v>35</v>
      </c>
      <c r="C44" s="8" t="s">
        <v>12</v>
      </c>
      <c r="D44" s="8" t="s">
        <v>36</v>
      </c>
      <c r="E44" s="8" t="s">
        <v>14</v>
      </c>
    </row>
    <row r="45" spans="1:5" x14ac:dyDescent="0.3">
      <c r="B45" s="5"/>
      <c r="C45" s="5"/>
      <c r="D45" s="5"/>
      <c r="E45" s="5"/>
    </row>
    <row r="46" spans="1:5" x14ac:dyDescent="0.3">
      <c r="B46" s="5"/>
      <c r="C46" s="5"/>
      <c r="D46" s="5"/>
      <c r="E46" s="5"/>
    </row>
    <row r="47" spans="1:5" x14ac:dyDescent="0.3">
      <c r="B47" s="5"/>
      <c r="C47" s="5"/>
      <c r="D47" s="5"/>
      <c r="E47" s="5"/>
    </row>
    <row r="48" spans="1:5" x14ac:dyDescent="0.3">
      <c r="A48"/>
      <c r="B48" s="5"/>
      <c r="C48" s="5"/>
      <c r="D48" s="5"/>
      <c r="E48" s="5"/>
    </row>
    <row r="49" spans="1:5" x14ac:dyDescent="0.3">
      <c r="A49"/>
      <c r="B49" s="5"/>
      <c r="C49" s="5"/>
      <c r="D49" s="5"/>
      <c r="E49" s="5"/>
    </row>
    <row r="83" spans="1:5" x14ac:dyDescent="0.3">
      <c r="A83" s="1" t="s">
        <v>38</v>
      </c>
      <c r="B83" s="1"/>
    </row>
    <row r="85" spans="1:5" x14ac:dyDescent="0.3">
      <c r="A85" s="8" t="s">
        <v>59</v>
      </c>
      <c r="B85" s="8" t="s">
        <v>35</v>
      </c>
      <c r="C85" s="8" t="s">
        <v>12</v>
      </c>
      <c r="D85" s="8" t="s">
        <v>36</v>
      </c>
      <c r="E85" s="8" t="s">
        <v>14</v>
      </c>
    </row>
    <row r="86" spans="1:5" x14ac:dyDescent="0.3">
      <c r="B86" s="5"/>
      <c r="C86" s="5"/>
      <c r="D86" s="5"/>
      <c r="E86" s="5"/>
    </row>
    <row r="87" spans="1:5" x14ac:dyDescent="0.3">
      <c r="B87" s="5"/>
      <c r="C87" s="5"/>
      <c r="D87" s="5"/>
      <c r="E87" s="5"/>
    </row>
    <row r="88" spans="1:5" x14ac:dyDescent="0.3">
      <c r="B88" s="5"/>
      <c r="C88" s="5"/>
      <c r="D88" s="5"/>
      <c r="E88" s="5"/>
    </row>
    <row r="89" spans="1:5" x14ac:dyDescent="0.3">
      <c r="A89"/>
      <c r="B89" s="5"/>
      <c r="C89" s="5"/>
      <c r="D89" s="5"/>
      <c r="E89" s="5"/>
    </row>
    <row r="90" spans="1:5" x14ac:dyDescent="0.3">
      <c r="A90"/>
      <c r="B90" s="5"/>
      <c r="C90" s="5"/>
      <c r="D90" s="5"/>
      <c r="E90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workbookViewId="0">
      <selection activeCell="A8" sqref="A8"/>
    </sheetView>
  </sheetViews>
  <sheetFormatPr defaultRowHeight="14.4" x14ac:dyDescent="0.3"/>
  <cols>
    <col min="1" max="1" width="25.77734375" style="6" customWidth="1"/>
    <col min="2" max="2" width="16.77734375" style="6" customWidth="1"/>
    <col min="3" max="3" width="23.44140625" style="6" customWidth="1"/>
    <col min="4" max="4" width="14.21875" style="6" bestFit="1" customWidth="1"/>
    <col min="5" max="5" width="13.21875" style="6" bestFit="1" customWidth="1"/>
    <col min="6" max="6" width="20.109375" style="6" bestFit="1" customWidth="1"/>
    <col min="7" max="7" width="11.44140625" style="6" bestFit="1" customWidth="1"/>
    <col min="8" max="9" width="11.5546875" style="6" bestFit="1" customWidth="1"/>
    <col min="10" max="10" width="24.77734375" bestFit="1" customWidth="1"/>
  </cols>
  <sheetData>
    <row r="1" spans="1:10" x14ac:dyDescent="0.3">
      <c r="A1" s="1" t="s">
        <v>39</v>
      </c>
      <c r="B1" s="1"/>
      <c r="C1" s="1"/>
    </row>
    <row r="3" spans="1:10" x14ac:dyDescent="0.3">
      <c r="A3" s="8" t="s">
        <v>59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14</v>
      </c>
      <c r="J3" s="12" t="s">
        <v>62</v>
      </c>
    </row>
    <row r="4" spans="1:10" x14ac:dyDescent="0.3">
      <c r="A4"/>
      <c r="B4" s="7"/>
      <c r="C4" s="7"/>
      <c r="D4" s="7"/>
      <c r="E4" s="7"/>
      <c r="F4" s="7"/>
      <c r="G4" s="7"/>
      <c r="H4" s="7"/>
      <c r="I4" s="7"/>
      <c r="J4" s="9" t="s">
        <v>61</v>
      </c>
    </row>
    <row r="5" spans="1:10" x14ac:dyDescent="0.3">
      <c r="A5"/>
      <c r="B5" s="7"/>
      <c r="C5" s="7"/>
      <c r="D5" s="7"/>
      <c r="E5" s="7"/>
      <c r="F5" s="7"/>
      <c r="G5" s="7"/>
      <c r="H5" s="7"/>
      <c r="I5" s="7"/>
      <c r="J5" s="9" t="str">
        <f>IF(ISBLANK(I5), "", (I5-$I$4)/$I$4)</f>
        <v/>
      </c>
    </row>
    <row r="6" spans="1:10" x14ac:dyDescent="0.3">
      <c r="A6"/>
      <c r="B6" s="7"/>
      <c r="C6" s="7"/>
      <c r="D6" s="7"/>
      <c r="E6" s="7"/>
      <c r="F6" s="7"/>
      <c r="G6" s="7"/>
      <c r="H6" s="7"/>
      <c r="I6" s="7"/>
      <c r="J6" s="9" t="str">
        <f t="shared" ref="J6:J8" si="0">IF(ISBLANK(I6), "", (I6-$I$4)/$I$4)</f>
        <v/>
      </c>
    </row>
    <row r="7" spans="1:10" x14ac:dyDescent="0.3">
      <c r="A7"/>
      <c r="B7" s="7"/>
      <c r="C7" s="7"/>
      <c r="D7" s="7"/>
      <c r="E7" s="7"/>
      <c r="F7" s="7"/>
      <c r="G7" s="7"/>
      <c r="H7" s="7"/>
      <c r="I7" s="7"/>
      <c r="J7" s="9" t="str">
        <f t="shared" si="0"/>
        <v/>
      </c>
    </row>
    <row r="8" spans="1:10" x14ac:dyDescent="0.3">
      <c r="A8"/>
      <c r="B8" s="7"/>
      <c r="C8" s="7"/>
      <c r="D8" s="7"/>
      <c r="E8" s="7"/>
      <c r="F8" s="7"/>
      <c r="G8" s="7"/>
      <c r="H8" s="7"/>
      <c r="I8" s="7"/>
      <c r="J8" s="9" t="str">
        <f t="shared" si="0"/>
        <v/>
      </c>
    </row>
    <row r="9" spans="1:10" x14ac:dyDescent="0.3">
      <c r="J9" s="6"/>
    </row>
    <row r="42" spans="1:9" x14ac:dyDescent="0.3">
      <c r="A42" s="1" t="s">
        <v>47</v>
      </c>
      <c r="B42" s="1"/>
      <c r="C42" s="1"/>
    </row>
    <row r="44" spans="1:9" x14ac:dyDescent="0.3">
      <c r="A44" s="8" t="s">
        <v>59</v>
      </c>
      <c r="B44" s="8" t="s">
        <v>40</v>
      </c>
      <c r="C44" s="8" t="s">
        <v>41</v>
      </c>
      <c r="D44" s="8" t="s">
        <v>42</v>
      </c>
      <c r="E44" s="8" t="s">
        <v>43</v>
      </c>
      <c r="F44" s="8" t="s">
        <v>44</v>
      </c>
      <c r="G44" s="8" t="s">
        <v>45</v>
      </c>
      <c r="H44" s="8" t="s">
        <v>46</v>
      </c>
      <c r="I44" s="8" t="s">
        <v>14</v>
      </c>
    </row>
    <row r="45" spans="1:9" x14ac:dyDescent="0.3">
      <c r="A45"/>
      <c r="B45" s="7"/>
      <c r="C45" s="7"/>
      <c r="D45" s="7"/>
      <c r="E45" s="7"/>
      <c r="F45" s="7"/>
      <c r="G45" s="7"/>
      <c r="H45" s="7"/>
      <c r="I45" s="7"/>
    </row>
    <row r="46" spans="1:9" x14ac:dyDescent="0.3">
      <c r="A46"/>
      <c r="B46" s="7"/>
      <c r="C46" s="7"/>
      <c r="D46" s="7"/>
      <c r="E46" s="7"/>
      <c r="F46" s="7"/>
      <c r="G46" s="7"/>
      <c r="H46" s="7"/>
      <c r="I46" s="7"/>
    </row>
    <row r="47" spans="1:9" x14ac:dyDescent="0.3">
      <c r="A47"/>
      <c r="B47" s="7"/>
      <c r="C47" s="7"/>
      <c r="D47" s="7"/>
      <c r="E47" s="7"/>
      <c r="F47" s="7"/>
      <c r="G47" s="7"/>
      <c r="H47" s="7"/>
      <c r="I47" s="7"/>
    </row>
    <row r="48" spans="1:9" x14ac:dyDescent="0.3">
      <c r="A48"/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/>
      <c r="B49" s="7"/>
      <c r="C49" s="7"/>
      <c r="D49" s="7"/>
      <c r="E49" s="7"/>
      <c r="F49" s="7"/>
      <c r="G49" s="7"/>
      <c r="H49" s="7"/>
      <c r="I49" s="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86D1-5B27-4EBE-9C0A-04A25322026B}">
  <dimension ref="A1:P286"/>
  <sheetViews>
    <sheetView tabSelected="1" topLeftCell="A239" workbookViewId="0">
      <selection activeCell="C282" sqref="C282"/>
    </sheetView>
  </sheetViews>
  <sheetFormatPr defaultRowHeight="14.4" x14ac:dyDescent="0.3"/>
  <cols>
    <col min="1" max="1" width="25.77734375" customWidth="1"/>
    <col min="2" max="3" width="13.21875" bestFit="1" customWidth="1"/>
    <col min="4" max="4" width="13.5546875" bestFit="1" customWidth="1"/>
    <col min="5" max="5" width="13.77734375" customWidth="1"/>
    <col min="6" max="6" width="14.21875" bestFit="1" customWidth="1"/>
    <col min="7" max="7" width="25.77734375" customWidth="1"/>
    <col min="8" max="8" width="13.21875" bestFit="1" customWidth="1"/>
    <col min="9" max="9" width="11.44140625" bestFit="1" customWidth="1"/>
    <col min="10" max="10" width="13.44140625" bestFit="1" customWidth="1"/>
  </cols>
  <sheetData>
    <row r="1" spans="1:5" s="28" customFormat="1" x14ac:dyDescent="0.3">
      <c r="A1" s="30" t="s">
        <v>85</v>
      </c>
      <c r="B1" s="30"/>
      <c r="C1" s="30"/>
      <c r="D1" s="30"/>
      <c r="E1" s="13"/>
    </row>
    <row r="2" spans="1:5" s="28" customFormat="1" x14ac:dyDescent="0.3"/>
    <row r="3" spans="1:5" s="28" customFormat="1" x14ac:dyDescent="0.3">
      <c r="A3" s="26" t="s">
        <v>59</v>
      </c>
      <c r="B3" s="26" t="s">
        <v>64</v>
      </c>
      <c r="C3" s="26" t="s">
        <v>65</v>
      </c>
      <c r="D3" s="26" t="s">
        <v>66</v>
      </c>
      <c r="E3" s="26" t="s">
        <v>14</v>
      </c>
    </row>
    <row r="4" spans="1:5" s="28" customFormat="1" x14ac:dyDescent="0.3">
      <c r="B4" s="16"/>
      <c r="C4" s="16"/>
      <c r="D4" s="16"/>
      <c r="E4" s="16"/>
    </row>
    <row r="5" spans="1:5" s="28" customFormat="1" x14ac:dyDescent="0.3">
      <c r="B5" s="16"/>
      <c r="C5" s="16"/>
      <c r="D5" s="16"/>
      <c r="E5" s="16"/>
    </row>
    <row r="6" spans="1:5" s="28" customFormat="1" x14ac:dyDescent="0.3">
      <c r="B6" s="16"/>
      <c r="C6" s="16"/>
      <c r="D6" s="16"/>
      <c r="E6" s="16"/>
    </row>
    <row r="7" spans="1:5" s="28" customFormat="1" x14ac:dyDescent="0.3">
      <c r="B7" s="16"/>
      <c r="C7" s="16"/>
      <c r="D7" s="16"/>
      <c r="E7" s="16"/>
    </row>
    <row r="8" spans="1:5" s="28" customFormat="1" x14ac:dyDescent="0.3">
      <c r="B8" s="16"/>
      <c r="C8" s="16"/>
      <c r="D8" s="16"/>
      <c r="E8" s="16"/>
    </row>
    <row r="9" spans="1:5" s="28" customFormat="1" x14ac:dyDescent="0.3"/>
    <row r="10" spans="1:5" s="28" customFormat="1" x14ac:dyDescent="0.3"/>
    <row r="11" spans="1:5" s="28" customFormat="1" x14ac:dyDescent="0.3">
      <c r="A11" s="30" t="s">
        <v>90</v>
      </c>
      <c r="B11" s="30"/>
      <c r="C11" s="30"/>
      <c r="D11" s="30"/>
      <c r="E11" s="13"/>
    </row>
    <row r="12" spans="1:5" s="28" customFormat="1" x14ac:dyDescent="0.3"/>
    <row r="13" spans="1:5" s="28" customFormat="1" x14ac:dyDescent="0.3">
      <c r="A13" s="26" t="s">
        <v>59</v>
      </c>
      <c r="B13" s="26" t="s">
        <v>64</v>
      </c>
      <c r="C13" s="26" t="s">
        <v>65</v>
      </c>
      <c r="D13" s="26" t="s">
        <v>66</v>
      </c>
      <c r="E13" s="26" t="s">
        <v>14</v>
      </c>
    </row>
    <row r="14" spans="1:5" s="28" customFormat="1" x14ac:dyDescent="0.3">
      <c r="A14" s="28" t="str">
        <f>IF(ISBLANK(A4), "", A4)</f>
        <v/>
      </c>
      <c r="B14" s="29" t="str">
        <f>IF(ISBLANK(B4), "", B4/($B$4 + totalTrips!$N$36))</f>
        <v/>
      </c>
      <c r="C14" s="29" t="str">
        <f>IF(ISBLANK(C4), "", C4/($B$4 + totalTrips!$N$36))</f>
        <v/>
      </c>
      <c r="D14" s="29" t="str">
        <f>IF(ISBLANK(D4), "", D4/($B$4 + totalTrips!$N$36))</f>
        <v/>
      </c>
      <c r="E14" s="29" t="str">
        <f>IF(ISBLANK(E4), "", E4/($B$4 + totalTrips!$N$36))</f>
        <v/>
      </c>
    </row>
    <row r="15" spans="1:5" s="28" customFormat="1" x14ac:dyDescent="0.3">
      <c r="A15" s="28" t="str">
        <f t="shared" ref="A15:A18" si="0">IF(ISBLANK(A5), "", A5)</f>
        <v/>
      </c>
      <c r="B15" s="29" t="str">
        <f>IF(ISBLANK(B5), "", B5/($B$5 + totalTrips!$N$37))</f>
        <v/>
      </c>
      <c r="C15" s="29" t="str">
        <f>IF(ISBLANK(C5), "", C5/($B$5 + totalTrips!$N$37))</f>
        <v/>
      </c>
      <c r="D15" s="29" t="str">
        <f>IF(ISBLANK(D5), "", D5/($B$5 + totalTrips!$N$37))</f>
        <v/>
      </c>
      <c r="E15" s="29" t="str">
        <f>IF(ISBLANK(E5), "", E5/($B$5 + totalTrips!$N$37))</f>
        <v/>
      </c>
    </row>
    <row r="16" spans="1:5" s="28" customFormat="1" x14ac:dyDescent="0.3">
      <c r="A16" s="28" t="str">
        <f t="shared" si="0"/>
        <v/>
      </c>
      <c r="B16" s="29" t="str">
        <f>IF(ISBLANK(B6), "", B6/($B$6 + totalTrips!$N$38))</f>
        <v/>
      </c>
      <c r="C16" s="29" t="str">
        <f>IF(ISBLANK(C6), "", C6/($B$6 + totalTrips!$N$38))</f>
        <v/>
      </c>
      <c r="D16" s="29" t="str">
        <f>IF(ISBLANK(D6), "", D6/($B$6 + totalTrips!$N$38))</f>
        <v/>
      </c>
      <c r="E16" s="29" t="str">
        <f>IF(ISBLANK(E6), "", E6/($B$6 + totalTrips!$N$38))</f>
        <v/>
      </c>
    </row>
    <row r="17" spans="1:5" s="28" customFormat="1" x14ac:dyDescent="0.3">
      <c r="A17" s="28" t="str">
        <f t="shared" si="0"/>
        <v/>
      </c>
      <c r="B17" s="29" t="str">
        <f>IF(ISBLANK(B7), "", B7/($B$7 + totalTrips!$N$39))</f>
        <v/>
      </c>
      <c r="C17" s="29" t="str">
        <f>IF(ISBLANK(C7), "", C7/($B$7 + totalTrips!$N$39))</f>
        <v/>
      </c>
      <c r="D17" s="29" t="str">
        <f>IF(ISBLANK(D7), "", D7/($B$7 + totalTrips!$N$39))</f>
        <v/>
      </c>
      <c r="E17" s="29" t="str">
        <f>IF(ISBLANK(E7), "", E7/($B$7 + totalTrips!$N$39))</f>
        <v/>
      </c>
    </row>
    <row r="18" spans="1:5" s="28" customFormat="1" x14ac:dyDescent="0.3">
      <c r="A18" s="28" t="str">
        <f t="shared" si="0"/>
        <v/>
      </c>
      <c r="B18" s="29" t="str">
        <f>IF(ISBLANK(B8), "", B8/($B$8 + totalTrips!$N$40))</f>
        <v/>
      </c>
      <c r="C18" s="29" t="str">
        <f>IF(ISBLANK(C8), "", C8/($B$8 + totalTrips!$N$40))</f>
        <v/>
      </c>
      <c r="D18" s="29" t="str">
        <f>IF(ISBLANK(D8), "", D8/($B$8 + totalTrips!$N$40))</f>
        <v/>
      </c>
      <c r="E18" s="29" t="str">
        <f>IF(ISBLANK(E8), "", E8/($B$8 + totalTrips!$N$40))</f>
        <v/>
      </c>
    </row>
    <row r="19" spans="1:5" s="28" customFormat="1" x14ac:dyDescent="0.3"/>
    <row r="20" spans="1:5" s="28" customFormat="1" x14ac:dyDescent="0.3"/>
    <row r="21" spans="1:5" x14ac:dyDescent="0.3">
      <c r="A21" s="1" t="s">
        <v>63</v>
      </c>
      <c r="B21" s="1"/>
      <c r="C21" s="1"/>
      <c r="D21" s="1"/>
    </row>
    <row r="23" spans="1:5" x14ac:dyDescent="0.3">
      <c r="A23" s="8" t="s">
        <v>59</v>
      </c>
      <c r="B23" s="8" t="s">
        <v>64</v>
      </c>
      <c r="C23" s="8" t="s">
        <v>65</v>
      </c>
      <c r="D23" s="8" t="s">
        <v>66</v>
      </c>
      <c r="E23" s="8" t="s">
        <v>14</v>
      </c>
    </row>
    <row r="24" spans="1:5" x14ac:dyDescent="0.3">
      <c r="A24" s="28"/>
      <c r="B24" s="29"/>
      <c r="C24" s="29"/>
      <c r="D24" s="29"/>
      <c r="E24" s="29"/>
    </row>
    <row r="25" spans="1:5" x14ac:dyDescent="0.3">
      <c r="A25" s="28"/>
      <c r="B25" s="29"/>
      <c r="C25" s="29"/>
      <c r="D25" s="29"/>
      <c r="E25" s="29"/>
    </row>
    <row r="26" spans="1:5" x14ac:dyDescent="0.3">
      <c r="A26" s="28"/>
      <c r="B26" s="29"/>
      <c r="C26" s="29"/>
      <c r="D26" s="29"/>
      <c r="E26" s="29"/>
    </row>
    <row r="27" spans="1:5" x14ac:dyDescent="0.3">
      <c r="A27" s="18"/>
      <c r="B27" s="17"/>
      <c r="C27" s="17"/>
      <c r="D27" s="17"/>
      <c r="E27" s="17"/>
    </row>
    <row r="28" spans="1:5" x14ac:dyDescent="0.3">
      <c r="A28" s="18"/>
      <c r="B28" s="17"/>
      <c r="C28" s="17"/>
      <c r="D28" s="17"/>
      <c r="E28" s="17"/>
    </row>
    <row r="61" spans="1:5" s="28" customFormat="1" x14ac:dyDescent="0.3"/>
    <row r="62" spans="1:5" s="28" customFormat="1" x14ac:dyDescent="0.3">
      <c r="A62" s="30" t="s">
        <v>86</v>
      </c>
      <c r="B62" s="30"/>
      <c r="C62" s="30"/>
      <c r="D62" s="30"/>
      <c r="E62" s="13"/>
    </row>
    <row r="63" spans="1:5" s="28" customFormat="1" x14ac:dyDescent="0.3"/>
    <row r="64" spans="1:5" s="28" customFormat="1" x14ac:dyDescent="0.3">
      <c r="A64" s="26" t="s">
        <v>59</v>
      </c>
      <c r="B64" s="26" t="s">
        <v>64</v>
      </c>
      <c r="C64" s="26" t="s">
        <v>65</v>
      </c>
      <c r="D64" s="26" t="s">
        <v>66</v>
      </c>
      <c r="E64" s="26" t="s">
        <v>14</v>
      </c>
    </row>
    <row r="65" spans="1:5" s="28" customFormat="1" x14ac:dyDescent="0.3">
      <c r="B65" s="16"/>
      <c r="C65" s="16"/>
      <c r="D65" s="16"/>
      <c r="E65" s="16"/>
    </row>
    <row r="66" spans="1:5" s="28" customFormat="1" x14ac:dyDescent="0.3">
      <c r="B66" s="16"/>
      <c r="C66" s="16"/>
      <c r="D66" s="16"/>
      <c r="E66" s="16"/>
    </row>
    <row r="67" spans="1:5" s="28" customFormat="1" x14ac:dyDescent="0.3">
      <c r="B67" s="16"/>
      <c r="C67" s="16"/>
      <c r="D67" s="16"/>
      <c r="E67" s="16"/>
    </row>
    <row r="68" spans="1:5" s="28" customFormat="1" x14ac:dyDescent="0.3">
      <c r="B68" s="16"/>
      <c r="C68" s="16"/>
      <c r="D68" s="16"/>
      <c r="E68" s="16"/>
    </row>
    <row r="69" spans="1:5" s="28" customFormat="1" x14ac:dyDescent="0.3">
      <c r="B69" s="16"/>
      <c r="C69" s="16"/>
      <c r="D69" s="16"/>
      <c r="E69" s="16"/>
    </row>
    <row r="70" spans="1:5" s="28" customFormat="1" x14ac:dyDescent="0.3"/>
    <row r="71" spans="1:5" s="28" customFormat="1" x14ac:dyDescent="0.3"/>
    <row r="72" spans="1:5" s="28" customFormat="1" x14ac:dyDescent="0.3">
      <c r="A72" s="30" t="s">
        <v>87</v>
      </c>
      <c r="B72" s="30"/>
      <c r="C72" s="30"/>
      <c r="D72" s="30"/>
      <c r="E72" s="13"/>
    </row>
    <row r="73" spans="1:5" s="28" customFormat="1" x14ac:dyDescent="0.3"/>
    <row r="74" spans="1:5" s="28" customFormat="1" x14ac:dyDescent="0.3">
      <c r="A74" s="26" t="s">
        <v>59</v>
      </c>
      <c r="B74" s="26" t="s">
        <v>64</v>
      </c>
      <c r="C74" s="26" t="s">
        <v>65</v>
      </c>
      <c r="D74" s="26" t="s">
        <v>66</v>
      </c>
      <c r="E74" s="26" t="s">
        <v>14</v>
      </c>
    </row>
    <row r="75" spans="1:5" s="28" customFormat="1" x14ac:dyDescent="0.3">
      <c r="A75" s="28" t="str">
        <f>IF(ISBLANK(A4), "", A4)</f>
        <v/>
      </c>
      <c r="B75" s="29" t="str">
        <f>IF(ISBLANK(B65), "", B65/($B$4 + totalTrips!$N$36))</f>
        <v/>
      </c>
      <c r="C75" s="29" t="str">
        <f>IF(ISBLANK(C65), "", C65/($B$4 + totalTrips!$N$36))</f>
        <v/>
      </c>
      <c r="D75" s="29" t="str">
        <f>IF(ISBLANK(D65), "", D65/($B$4 + totalTrips!$N$36))</f>
        <v/>
      </c>
      <c r="E75" s="29" t="str">
        <f>IF(ISBLANK(E65), "", E65/($B$4 + totalTrips!$N$36))</f>
        <v/>
      </c>
    </row>
    <row r="76" spans="1:5" s="28" customFormat="1" x14ac:dyDescent="0.3">
      <c r="A76" s="28" t="str">
        <f t="shared" ref="A76:A79" si="1">IF(ISBLANK(A5), "", A5)</f>
        <v/>
      </c>
      <c r="B76" s="29" t="str">
        <f>IF(ISBLANK(B66), "", B66/($B$5 + totalTrips!$N$37))</f>
        <v/>
      </c>
      <c r="C76" s="29" t="str">
        <f>IF(ISBLANK(C66), "", C66/($B$5 + totalTrips!$N$37))</f>
        <v/>
      </c>
      <c r="D76" s="29" t="str">
        <f>IF(ISBLANK(D66), "", D66/($B$5 + totalTrips!$N$37))</f>
        <v/>
      </c>
      <c r="E76" s="29" t="str">
        <f>IF(ISBLANK(E66), "", E66/($B$5 + totalTrips!$N$37))</f>
        <v/>
      </c>
    </row>
    <row r="77" spans="1:5" s="28" customFormat="1" x14ac:dyDescent="0.3">
      <c r="A77" s="28" t="str">
        <f t="shared" si="1"/>
        <v/>
      </c>
      <c r="B77" s="29" t="str">
        <f>IF(ISBLANK(B67), "", B67/($B$6 + totalTrips!$N$38))</f>
        <v/>
      </c>
      <c r="C77" s="29" t="str">
        <f>IF(ISBLANK(C67), "", C67/($B$6 + totalTrips!$N$38))</f>
        <v/>
      </c>
      <c r="D77" s="29" t="str">
        <f>IF(ISBLANK(D67), "", D67/($B$6 + totalTrips!$N$38))</f>
        <v/>
      </c>
      <c r="E77" s="29" t="str">
        <f>IF(ISBLANK(E67), "", E67/($B$6 + totalTrips!$N$38))</f>
        <v/>
      </c>
    </row>
    <row r="78" spans="1:5" s="28" customFormat="1" x14ac:dyDescent="0.3">
      <c r="A78" s="28" t="str">
        <f t="shared" si="1"/>
        <v/>
      </c>
      <c r="B78" s="29" t="str">
        <f>IF(ISBLANK(B68), "", B68/($B$7 + totalTrips!$N$39))</f>
        <v/>
      </c>
      <c r="C78" s="29" t="str">
        <f>IF(ISBLANK(C68), "", C68/($B$7 + totalTrips!$N$39))</f>
        <v/>
      </c>
      <c r="D78" s="29" t="str">
        <f>IF(ISBLANK(D68), "", D68/($B$7 + totalTrips!$N$39))</f>
        <v/>
      </c>
      <c r="E78" s="29" t="str">
        <f>IF(ISBLANK(E68), "", E68/($B$7 + totalTrips!$N$39))</f>
        <v/>
      </c>
    </row>
    <row r="79" spans="1:5" s="28" customFormat="1" x14ac:dyDescent="0.3">
      <c r="A79" s="28" t="str">
        <f t="shared" si="1"/>
        <v/>
      </c>
      <c r="B79" s="29" t="str">
        <f>IF(ISBLANK(B69), "", B69/($B$8 + totalTrips!$N$40))</f>
        <v/>
      </c>
      <c r="C79" s="29" t="str">
        <f>IF(ISBLANK(C69), "", C69/($B$8 + totalTrips!$N$40))</f>
        <v/>
      </c>
      <c r="D79" s="29" t="str">
        <f>IF(ISBLANK(D69), "", D69/($B$8 + totalTrips!$N$40))</f>
        <v/>
      </c>
      <c r="E79" s="29" t="str">
        <f>IF(ISBLANK(E69), "", E69/($B$8 + totalTrips!$N$40))</f>
        <v/>
      </c>
    </row>
    <row r="80" spans="1:5" s="28" customFormat="1" x14ac:dyDescent="0.3"/>
    <row r="81" spans="1:5" s="18" customFormat="1" x14ac:dyDescent="0.3"/>
    <row r="82" spans="1:5" s="18" customFormat="1" x14ac:dyDescent="0.3">
      <c r="A82" s="19" t="s">
        <v>69</v>
      </c>
      <c r="B82" s="19"/>
      <c r="C82" s="19"/>
      <c r="D82" s="19"/>
    </row>
    <row r="83" spans="1:5" s="18" customFormat="1" x14ac:dyDescent="0.3"/>
    <row r="84" spans="1:5" s="18" customFormat="1" x14ac:dyDescent="0.3">
      <c r="A84" s="8" t="s">
        <v>59</v>
      </c>
      <c r="B84" s="8" t="s">
        <v>64</v>
      </c>
      <c r="C84" s="8" t="s">
        <v>65</v>
      </c>
      <c r="D84" s="8" t="s">
        <v>66</v>
      </c>
      <c r="E84" s="8" t="s">
        <v>14</v>
      </c>
    </row>
    <row r="85" spans="1:5" s="18" customFormat="1" x14ac:dyDescent="0.3">
      <c r="B85" s="20"/>
      <c r="C85" s="20"/>
      <c r="D85" s="20"/>
      <c r="E85" s="20"/>
    </row>
    <row r="86" spans="1:5" s="18" customFormat="1" x14ac:dyDescent="0.3">
      <c r="B86" s="20"/>
      <c r="C86" s="20"/>
      <c r="D86" s="20"/>
      <c r="E86" s="20"/>
    </row>
    <row r="87" spans="1:5" s="18" customFormat="1" x14ac:dyDescent="0.3">
      <c r="B87" s="20"/>
      <c r="C87" s="20"/>
      <c r="D87" s="20"/>
      <c r="E87" s="20"/>
    </row>
    <row r="88" spans="1:5" s="18" customFormat="1" x14ac:dyDescent="0.3">
      <c r="B88" s="20"/>
      <c r="C88" s="20"/>
      <c r="D88" s="20"/>
      <c r="E88" s="20"/>
    </row>
    <row r="89" spans="1:5" s="18" customFormat="1" x14ac:dyDescent="0.3">
      <c r="B89" s="20"/>
      <c r="C89" s="20"/>
      <c r="D89" s="20"/>
      <c r="E89" s="20"/>
    </row>
    <row r="90" spans="1:5" s="18" customFormat="1" x14ac:dyDescent="0.3"/>
    <row r="91" spans="1:5" s="18" customFormat="1" x14ac:dyDescent="0.3"/>
    <row r="92" spans="1:5" s="18" customFormat="1" x14ac:dyDescent="0.3"/>
    <row r="93" spans="1:5" s="18" customFormat="1" x14ac:dyDescent="0.3"/>
    <row r="94" spans="1:5" s="18" customFormat="1" x14ac:dyDescent="0.3"/>
    <row r="95" spans="1:5" s="18" customFormat="1" x14ac:dyDescent="0.3"/>
    <row r="96" spans="1:5" s="18" customFormat="1" x14ac:dyDescent="0.3"/>
    <row r="97" s="18" customFormat="1" x14ac:dyDescent="0.3"/>
    <row r="98" s="18" customFormat="1" x14ac:dyDescent="0.3"/>
    <row r="99" s="18" customFormat="1" x14ac:dyDescent="0.3"/>
    <row r="100" s="18" customFormat="1" x14ac:dyDescent="0.3"/>
    <row r="101" s="18" customFormat="1" x14ac:dyDescent="0.3"/>
    <row r="102" s="18" customFormat="1" x14ac:dyDescent="0.3"/>
    <row r="103" s="18" customFormat="1" x14ac:dyDescent="0.3"/>
    <row r="104" s="18" customFormat="1" x14ac:dyDescent="0.3"/>
    <row r="105" s="18" customFormat="1" x14ac:dyDescent="0.3"/>
    <row r="106" s="18" customFormat="1" x14ac:dyDescent="0.3"/>
    <row r="107" s="18" customFormat="1" x14ac:dyDescent="0.3"/>
    <row r="108" s="18" customFormat="1" x14ac:dyDescent="0.3"/>
    <row r="109" s="18" customFormat="1" x14ac:dyDescent="0.3"/>
    <row r="110" s="18" customFormat="1" x14ac:dyDescent="0.3"/>
    <row r="111" s="18" customFormat="1" x14ac:dyDescent="0.3"/>
    <row r="112" s="18" customFormat="1" x14ac:dyDescent="0.3"/>
    <row r="113" spans="1:16" s="18" customFormat="1" x14ac:dyDescent="0.3"/>
    <row r="114" spans="1:16" s="18" customFormat="1" x14ac:dyDescent="0.3"/>
    <row r="115" spans="1:16" s="18" customFormat="1" x14ac:dyDescent="0.3"/>
    <row r="116" spans="1:16" s="18" customFormat="1" x14ac:dyDescent="0.3"/>
    <row r="117" spans="1:16" s="18" customFormat="1" x14ac:dyDescent="0.3"/>
    <row r="118" spans="1:16" s="18" customFormat="1" x14ac:dyDescent="0.3"/>
    <row r="119" spans="1:16" s="18" customFormat="1" x14ac:dyDescent="0.3"/>
    <row r="120" spans="1:16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1:16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1:16" s="18" customFormat="1" x14ac:dyDescent="0.3"/>
    <row r="123" spans="1:16" s="28" customFormat="1" x14ac:dyDescent="0.3">
      <c r="A123" s="30" t="s">
        <v>88</v>
      </c>
      <c r="B123" s="30"/>
      <c r="C123" s="30"/>
      <c r="D123" s="30"/>
      <c r="E123" s="13"/>
    </row>
    <row r="124" spans="1:16" s="28" customFormat="1" x14ac:dyDescent="0.3"/>
    <row r="125" spans="1:16" s="28" customFormat="1" x14ac:dyDescent="0.3">
      <c r="A125" s="26" t="s">
        <v>59</v>
      </c>
      <c r="B125" s="26" t="s">
        <v>64</v>
      </c>
      <c r="C125" s="26" t="s">
        <v>65</v>
      </c>
      <c r="D125" s="26" t="s">
        <v>66</v>
      </c>
      <c r="E125" s="26" t="s">
        <v>14</v>
      </c>
    </row>
    <row r="126" spans="1:16" s="28" customFormat="1" x14ac:dyDescent="0.3">
      <c r="B126" s="16"/>
      <c r="C126" s="16"/>
      <c r="D126" s="16"/>
      <c r="E126" s="16"/>
    </row>
    <row r="127" spans="1:16" s="28" customFormat="1" x14ac:dyDescent="0.3">
      <c r="B127" s="16"/>
      <c r="C127" s="16"/>
      <c r="D127" s="16"/>
      <c r="E127" s="16"/>
    </row>
    <row r="128" spans="1:16" s="28" customFormat="1" x14ac:dyDescent="0.3">
      <c r="B128" s="16"/>
      <c r="C128" s="16"/>
      <c r="D128" s="16"/>
      <c r="E128" s="16"/>
    </row>
    <row r="129" spans="1:5" s="28" customFormat="1" x14ac:dyDescent="0.3">
      <c r="B129" s="16"/>
      <c r="C129" s="16"/>
      <c r="D129" s="16"/>
      <c r="E129" s="16"/>
    </row>
    <row r="130" spans="1:5" s="28" customFormat="1" x14ac:dyDescent="0.3">
      <c r="B130" s="16"/>
      <c r="C130" s="16"/>
      <c r="D130" s="16"/>
      <c r="E130" s="16"/>
    </row>
    <row r="131" spans="1:5" s="28" customFormat="1" x14ac:dyDescent="0.3"/>
    <row r="132" spans="1:5" s="28" customFormat="1" x14ac:dyDescent="0.3"/>
    <row r="133" spans="1:5" s="28" customFormat="1" x14ac:dyDescent="0.3">
      <c r="A133" s="30" t="s">
        <v>89</v>
      </c>
      <c r="B133" s="30"/>
      <c r="C133" s="30"/>
      <c r="D133" s="30"/>
      <c r="E133" s="13"/>
    </row>
    <row r="134" spans="1:5" s="28" customFormat="1" x14ac:dyDescent="0.3"/>
    <row r="135" spans="1:5" s="28" customFormat="1" x14ac:dyDescent="0.3">
      <c r="A135" s="26" t="s">
        <v>59</v>
      </c>
      <c r="B135" s="26" t="s">
        <v>64</v>
      </c>
      <c r="C135" s="26" t="s">
        <v>65</v>
      </c>
      <c r="D135" s="26" t="s">
        <v>66</v>
      </c>
      <c r="E135" s="26" t="s">
        <v>14</v>
      </c>
    </row>
    <row r="136" spans="1:5" s="28" customFormat="1" x14ac:dyDescent="0.3">
      <c r="A136" s="28" t="str">
        <f>IF(ISBLANK(A4), "", A4)</f>
        <v/>
      </c>
      <c r="B136" s="29" t="str">
        <f>IF(ISBLANK(B126), "", B126/($B$4 + totalTrips!$N$36))</f>
        <v/>
      </c>
      <c r="C136" s="29" t="str">
        <f>IF(ISBLANK(C126), "", C126/($B$4 + totalTrips!$N$36))</f>
        <v/>
      </c>
      <c r="D136" s="29" t="str">
        <f>IF(ISBLANK(D126), "", D126/($B$4 + totalTrips!$N$36))</f>
        <v/>
      </c>
      <c r="E136" s="29" t="str">
        <f>IF(ISBLANK(E126), "", E126/($B$4 + totalTrips!$N$36))</f>
        <v/>
      </c>
    </row>
    <row r="137" spans="1:5" s="28" customFormat="1" x14ac:dyDescent="0.3">
      <c r="A137" s="28" t="str">
        <f t="shared" ref="A137:A140" si="2">IF(ISBLANK(A5), "", A5)</f>
        <v/>
      </c>
      <c r="B137" s="29" t="str">
        <f>IF(ISBLANK(B127), "", B127/($B$5 + totalTrips!$N$37))</f>
        <v/>
      </c>
      <c r="C137" s="29" t="str">
        <f>IF(ISBLANK(C127), "", C127/($B$5 + totalTrips!$N$37))</f>
        <v/>
      </c>
      <c r="D137" s="29" t="str">
        <f>IF(ISBLANK(D127), "", D127/($B$5 + totalTrips!$N$37))</f>
        <v/>
      </c>
      <c r="E137" s="29" t="str">
        <f>IF(ISBLANK(E127), "", E127/($B$5 + totalTrips!$N$37))</f>
        <v/>
      </c>
    </row>
    <row r="138" spans="1:5" s="28" customFormat="1" x14ac:dyDescent="0.3">
      <c r="A138" s="28" t="str">
        <f t="shared" si="2"/>
        <v/>
      </c>
      <c r="B138" s="29" t="str">
        <f>IF(ISBLANK(B128), "", B128/($B$6 + totalTrips!$N$38))</f>
        <v/>
      </c>
      <c r="C138" s="29" t="str">
        <f>IF(ISBLANK(C128), "", C128/($B$6 + totalTrips!$N$38))</f>
        <v/>
      </c>
      <c r="D138" s="29" t="str">
        <f>IF(ISBLANK(D128), "", D128/($B$6 + totalTrips!$N$38))</f>
        <v/>
      </c>
      <c r="E138" s="29" t="str">
        <f>IF(ISBLANK(E128), "", E128/($B$6 + totalTrips!$N$38))</f>
        <v/>
      </c>
    </row>
    <row r="139" spans="1:5" s="28" customFormat="1" x14ac:dyDescent="0.3">
      <c r="A139" s="28" t="str">
        <f t="shared" si="2"/>
        <v/>
      </c>
      <c r="B139" s="29" t="str">
        <f>IF(ISBLANK(B129), "", B129/($B$7 + totalTrips!$N$39))</f>
        <v/>
      </c>
      <c r="C139" s="29" t="str">
        <f>IF(ISBLANK(C129), "", C129/($B$7 + totalTrips!$N$39))</f>
        <v/>
      </c>
      <c r="D139" s="29" t="str">
        <f>IF(ISBLANK(D129), "", D129/($B$7 + totalTrips!$N$39))</f>
        <v/>
      </c>
      <c r="E139" s="29" t="str">
        <f>IF(ISBLANK(E129), "", E129/($B$7 + totalTrips!$N$39))</f>
        <v/>
      </c>
    </row>
    <row r="140" spans="1:5" s="28" customFormat="1" x14ac:dyDescent="0.3">
      <c r="A140" s="28" t="str">
        <f t="shared" si="2"/>
        <v/>
      </c>
      <c r="B140" s="29" t="str">
        <f>IF(ISBLANK(B130), "", B130/($B$8 + totalTrips!$N$40))</f>
        <v/>
      </c>
      <c r="C140" s="29" t="str">
        <f>IF(ISBLANK(C130), "", C130/($B$8 + totalTrips!$N$40))</f>
        <v/>
      </c>
      <c r="D140" s="29" t="str">
        <f>IF(ISBLANK(D130), "", D130/($B$8 + totalTrips!$N$40))</f>
        <v/>
      </c>
      <c r="E140" s="29" t="str">
        <f>IF(ISBLANK(E130), "", E130/($B$8 + totalTrips!$N$40))</f>
        <v/>
      </c>
    </row>
    <row r="141" spans="1:5" s="28" customFormat="1" x14ac:dyDescent="0.3"/>
    <row r="142" spans="1:5" s="18" customFormat="1" x14ac:dyDescent="0.3"/>
    <row r="143" spans="1:5" s="18" customFormat="1" x14ac:dyDescent="0.3">
      <c r="A143" s="19" t="s">
        <v>70</v>
      </c>
      <c r="B143" s="19"/>
      <c r="C143" s="19"/>
      <c r="D143" s="19"/>
    </row>
    <row r="144" spans="1:5" s="18" customFormat="1" x14ac:dyDescent="0.3"/>
    <row r="145" spans="1:5" s="18" customFormat="1" x14ac:dyDescent="0.3">
      <c r="A145" s="8" t="s">
        <v>59</v>
      </c>
      <c r="B145" s="8" t="s">
        <v>64</v>
      </c>
      <c r="C145" s="8" t="s">
        <v>65</v>
      </c>
      <c r="D145" s="8" t="s">
        <v>66</v>
      </c>
      <c r="E145" s="8" t="s">
        <v>14</v>
      </c>
    </row>
    <row r="146" spans="1:5" s="18" customFormat="1" x14ac:dyDescent="0.3">
      <c r="B146" s="20"/>
      <c r="C146" s="20"/>
      <c r="D146" s="20"/>
      <c r="E146" s="20"/>
    </row>
    <row r="147" spans="1:5" s="18" customFormat="1" x14ac:dyDescent="0.3">
      <c r="B147" s="20"/>
      <c r="C147" s="20"/>
      <c r="D147" s="20"/>
      <c r="E147" s="20"/>
    </row>
    <row r="148" spans="1:5" s="18" customFormat="1" x14ac:dyDescent="0.3">
      <c r="B148" s="20"/>
      <c r="C148" s="20"/>
      <c r="D148" s="20"/>
      <c r="E148" s="20"/>
    </row>
    <row r="149" spans="1:5" s="18" customFormat="1" x14ac:dyDescent="0.3">
      <c r="B149" s="20"/>
      <c r="C149" s="20"/>
      <c r="D149" s="20"/>
      <c r="E149" s="20"/>
    </row>
    <row r="150" spans="1:5" s="18" customFormat="1" x14ac:dyDescent="0.3">
      <c r="B150" s="20"/>
      <c r="C150" s="20"/>
      <c r="D150" s="20"/>
      <c r="E150" s="20"/>
    </row>
    <row r="151" spans="1:5" s="18" customFormat="1" x14ac:dyDescent="0.3"/>
    <row r="152" spans="1:5" s="18" customFormat="1" x14ac:dyDescent="0.3"/>
    <row r="153" spans="1:5" s="18" customFormat="1" x14ac:dyDescent="0.3"/>
    <row r="154" spans="1:5" s="18" customFormat="1" x14ac:dyDescent="0.3"/>
    <row r="155" spans="1:5" s="18" customFormat="1" x14ac:dyDescent="0.3"/>
    <row r="156" spans="1:5" s="18" customFormat="1" x14ac:dyDescent="0.3"/>
    <row r="157" spans="1:5" s="18" customFormat="1" x14ac:dyDescent="0.3"/>
    <row r="158" spans="1:5" s="18" customFormat="1" x14ac:dyDescent="0.3"/>
    <row r="159" spans="1:5" s="18" customFormat="1" x14ac:dyDescent="0.3"/>
    <row r="160" spans="1:5" s="18" customFormat="1" x14ac:dyDescent="0.3"/>
    <row r="161" s="18" customFormat="1" x14ac:dyDescent="0.3"/>
    <row r="162" s="18" customFormat="1" x14ac:dyDescent="0.3"/>
    <row r="163" s="18" customFormat="1" x14ac:dyDescent="0.3"/>
    <row r="164" s="18" customFormat="1" x14ac:dyDescent="0.3"/>
    <row r="165" s="18" customFormat="1" x14ac:dyDescent="0.3"/>
    <row r="166" s="18" customFormat="1" x14ac:dyDescent="0.3"/>
    <row r="167" s="18" customFormat="1" x14ac:dyDescent="0.3"/>
    <row r="168" s="18" customFormat="1" x14ac:dyDescent="0.3"/>
    <row r="169" s="18" customFormat="1" x14ac:dyDescent="0.3"/>
    <row r="170" s="18" customFormat="1" x14ac:dyDescent="0.3"/>
    <row r="171" s="18" customFormat="1" x14ac:dyDescent="0.3"/>
    <row r="172" s="18" customFormat="1" x14ac:dyDescent="0.3"/>
    <row r="173" s="18" customFormat="1" x14ac:dyDescent="0.3"/>
    <row r="174" s="18" customFormat="1" x14ac:dyDescent="0.3"/>
    <row r="175" s="18" customFormat="1" x14ac:dyDescent="0.3"/>
    <row r="176" s="18" customFormat="1" x14ac:dyDescent="0.3"/>
    <row r="177" spans="1:6" s="18" customFormat="1" x14ac:dyDescent="0.3"/>
    <row r="178" spans="1:6" s="18" customFormat="1" x14ac:dyDescent="0.3"/>
    <row r="179" spans="1:6" s="18" customFormat="1" x14ac:dyDescent="0.3"/>
    <row r="180" spans="1:6" s="18" customFormat="1" x14ac:dyDescent="0.3"/>
    <row r="181" spans="1:6" s="18" customFormat="1" x14ac:dyDescent="0.3"/>
    <row r="182" spans="1:6" s="18" customFormat="1" x14ac:dyDescent="0.3"/>
    <row r="183" spans="1:6" s="18" customFormat="1" x14ac:dyDescent="0.3"/>
    <row r="184" spans="1:6" s="18" customFormat="1" x14ac:dyDescent="0.3"/>
    <row r="185" spans="1:6" s="18" customFormat="1" x14ac:dyDescent="0.3">
      <c r="A185" s="21" t="s">
        <v>67</v>
      </c>
      <c r="B185" s="21"/>
      <c r="C185" s="21"/>
      <c r="D185" s="21"/>
    </row>
    <row r="186" spans="1:6" x14ac:dyDescent="0.3">
      <c r="A186" s="6"/>
      <c r="B186" s="6"/>
      <c r="C186" s="6"/>
      <c r="D186" s="6"/>
      <c r="E186" s="6"/>
    </row>
    <row r="187" spans="1:6" x14ac:dyDescent="0.3">
      <c r="A187" s="8" t="s">
        <v>59</v>
      </c>
      <c r="B187" s="8" t="s">
        <v>64</v>
      </c>
      <c r="C187" s="8" t="s">
        <v>65</v>
      </c>
      <c r="D187" s="8" t="s">
        <v>66</v>
      </c>
      <c r="E187" s="8" t="s">
        <v>14</v>
      </c>
      <c r="F187" s="14" t="s">
        <v>60</v>
      </c>
    </row>
    <row r="188" spans="1:6" x14ac:dyDescent="0.3">
      <c r="A188" s="28"/>
      <c r="B188" s="16"/>
      <c r="C188" s="16"/>
      <c r="D188" s="16"/>
      <c r="E188" s="16"/>
      <c r="F188" s="28" t="s">
        <v>61</v>
      </c>
    </row>
    <row r="189" spans="1:6" x14ac:dyDescent="0.3">
      <c r="A189" s="28"/>
      <c r="B189" s="16"/>
      <c r="C189" s="16"/>
      <c r="D189" s="16"/>
      <c r="E189" s="16"/>
      <c r="F189" s="29" t="str">
        <f>IF(ISBLANK(E189), "",(E189-$E$188)/$E$188)</f>
        <v/>
      </c>
    </row>
    <row r="190" spans="1:6" x14ac:dyDescent="0.3">
      <c r="A190" s="28"/>
      <c r="B190" s="16"/>
      <c r="C190" s="16"/>
      <c r="D190" s="16"/>
      <c r="E190" s="16"/>
      <c r="F190" s="29" t="str">
        <f>IF(ISBLANK(E190), "",(E190-$E$188)/$E$188)</f>
        <v/>
      </c>
    </row>
    <row r="191" spans="1:6" x14ac:dyDescent="0.3">
      <c r="A191" s="28"/>
      <c r="B191" s="16"/>
      <c r="C191" s="16"/>
      <c r="D191" s="16"/>
      <c r="E191" s="16"/>
      <c r="F191" s="15" t="str">
        <f t="shared" ref="F191:F192" si="3">IF(ISBLANK(E191), "",(E191-$E$188)/$E$188)</f>
        <v/>
      </c>
    </row>
    <row r="192" spans="1:6" x14ac:dyDescent="0.3">
      <c r="A192" s="28"/>
      <c r="B192" s="16"/>
      <c r="C192" s="16"/>
      <c r="D192" s="16"/>
      <c r="E192" s="16"/>
      <c r="F192" s="15" t="str">
        <f t="shared" si="3"/>
        <v/>
      </c>
    </row>
    <row r="226" spans="1:5" x14ac:dyDescent="0.3">
      <c r="A226" s="30" t="s">
        <v>91</v>
      </c>
      <c r="B226" s="30"/>
      <c r="C226" s="30"/>
      <c r="D226" s="30"/>
      <c r="E226" s="28"/>
    </row>
    <row r="227" spans="1:5" x14ac:dyDescent="0.3">
      <c r="A227" s="28"/>
      <c r="B227" s="28"/>
      <c r="C227" s="28"/>
      <c r="D227" s="28"/>
      <c r="E227" s="28"/>
    </row>
    <row r="228" spans="1:5" x14ac:dyDescent="0.3">
      <c r="A228" s="26" t="s">
        <v>59</v>
      </c>
      <c r="B228" s="26" t="s">
        <v>64</v>
      </c>
      <c r="C228" s="26" t="s">
        <v>65</v>
      </c>
      <c r="D228" s="26" t="s">
        <v>66</v>
      </c>
      <c r="E228" s="26" t="s">
        <v>14</v>
      </c>
    </row>
    <row r="229" spans="1:5" x14ac:dyDescent="0.3">
      <c r="A229" s="28" t="str">
        <f>IF(ISBLANK(A4), "", A4)</f>
        <v/>
      </c>
      <c r="B229" s="29" t="e">
        <f>B188/highwayNetwork!$E$4</f>
        <v>#DIV/0!</v>
      </c>
      <c r="C229" s="29" t="e">
        <f>C188/highwayNetwork!$E$4</f>
        <v>#DIV/0!</v>
      </c>
      <c r="D229" s="29" t="e">
        <f>D188/highwayNetwork!$E$4</f>
        <v>#DIV/0!</v>
      </c>
      <c r="E229" s="29" t="e">
        <f>E188/highwayNetwork!$E$4</f>
        <v>#DIV/0!</v>
      </c>
    </row>
    <row r="230" spans="1:5" x14ac:dyDescent="0.3">
      <c r="A230" s="28" t="str">
        <f t="shared" ref="A230:A233" si="4">IF(ISBLANK(A5), "", A5)</f>
        <v/>
      </c>
      <c r="B230" s="29" t="e">
        <f>B189/highwayNetwork!$E$5</f>
        <v>#DIV/0!</v>
      </c>
      <c r="C230" s="29" t="e">
        <f>C189/highwayNetwork!$E$5</f>
        <v>#DIV/0!</v>
      </c>
      <c r="D230" s="29" t="e">
        <f>D189/highwayNetwork!$E$5</f>
        <v>#DIV/0!</v>
      </c>
      <c r="E230" s="29" t="e">
        <f>E189/highwayNetwork!$E$5</f>
        <v>#DIV/0!</v>
      </c>
    </row>
    <row r="231" spans="1:5" x14ac:dyDescent="0.3">
      <c r="A231" s="28" t="str">
        <f t="shared" si="4"/>
        <v/>
      </c>
      <c r="B231" s="29" t="e">
        <f>B190/highwayNetwork!$E$6</f>
        <v>#DIV/0!</v>
      </c>
      <c r="C231" s="29" t="e">
        <f>C190/highwayNetwork!$E$6</f>
        <v>#DIV/0!</v>
      </c>
      <c r="D231" s="29" t="e">
        <f>D190/highwayNetwork!$E$6</f>
        <v>#DIV/0!</v>
      </c>
      <c r="E231" s="29" t="e">
        <f>E190/highwayNetwork!$E$6</f>
        <v>#DIV/0!</v>
      </c>
    </row>
    <row r="232" spans="1:5" x14ac:dyDescent="0.3">
      <c r="A232" s="28" t="str">
        <f t="shared" si="4"/>
        <v/>
      </c>
      <c r="B232" s="29" t="e">
        <f>B191/highwayNetwork!$E$7</f>
        <v>#DIV/0!</v>
      </c>
      <c r="C232" s="29" t="e">
        <f>C191/highwayNetwork!$E$7</f>
        <v>#DIV/0!</v>
      </c>
      <c r="D232" s="29" t="e">
        <f>D191/highwayNetwork!$E$7</f>
        <v>#DIV/0!</v>
      </c>
      <c r="E232" s="29" t="e">
        <f>E191/highwayNetwork!$E$7</f>
        <v>#DIV/0!</v>
      </c>
    </row>
    <row r="233" spans="1:5" x14ac:dyDescent="0.3">
      <c r="A233" s="28" t="str">
        <f t="shared" si="4"/>
        <v/>
      </c>
      <c r="B233" s="29" t="e">
        <f>B192/highwayNetwork!$E$8</f>
        <v>#DIV/0!</v>
      </c>
      <c r="C233" s="29" t="e">
        <f>C192/highwayNetwork!$E$8</f>
        <v>#DIV/0!</v>
      </c>
      <c r="D233" s="29" t="e">
        <f>D192/highwayNetwork!$E$8</f>
        <v>#DIV/0!</v>
      </c>
      <c r="E233" s="29" t="e">
        <f>E192/highwayNetwork!$E$8</f>
        <v>#DIV/0!</v>
      </c>
    </row>
    <row r="245" spans="1:6" x14ac:dyDescent="0.3">
      <c r="A245" s="30" t="s">
        <v>102</v>
      </c>
      <c r="B245" s="30"/>
      <c r="C245" s="30"/>
      <c r="D245" s="30"/>
      <c r="E245" s="28"/>
      <c r="F245" s="28"/>
    </row>
    <row r="246" spans="1:6" x14ac:dyDescent="0.3">
      <c r="A246" s="28"/>
      <c r="B246" s="28"/>
      <c r="C246" s="28"/>
      <c r="D246" s="28"/>
      <c r="E246" s="28"/>
      <c r="F246" s="28"/>
    </row>
    <row r="247" spans="1:6" x14ac:dyDescent="0.3">
      <c r="A247" s="26" t="s">
        <v>59</v>
      </c>
      <c r="B247" s="26" t="s">
        <v>64</v>
      </c>
      <c r="C247" s="26" t="s">
        <v>65</v>
      </c>
      <c r="D247" s="26" t="s">
        <v>66</v>
      </c>
      <c r="E247" s="26" t="s">
        <v>14</v>
      </c>
      <c r="F247" s="14" t="s">
        <v>60</v>
      </c>
    </row>
    <row r="248" spans="1:6" x14ac:dyDescent="0.3">
      <c r="A248" s="28"/>
      <c r="B248" s="35"/>
      <c r="C248" s="35"/>
      <c r="D248" s="35"/>
      <c r="E248" s="35"/>
      <c r="F248" s="28" t="s">
        <v>61</v>
      </c>
    </row>
    <row r="249" spans="1:6" x14ac:dyDescent="0.3">
      <c r="B249" s="36"/>
      <c r="C249" s="36"/>
      <c r="D249" s="36"/>
      <c r="E249" s="36"/>
      <c r="F249" s="29" t="str">
        <f>IF(ISBLANK(E249), "",(E249-$E$248)/$E$248)</f>
        <v/>
      </c>
    </row>
    <row r="250" spans="1:6" x14ac:dyDescent="0.3">
      <c r="B250" s="36"/>
      <c r="C250" s="36"/>
      <c r="D250" s="36"/>
      <c r="E250" s="36"/>
      <c r="F250" s="29" t="str">
        <f t="shared" ref="F250:F252" si="5">IF(ISBLANK(E250), "",(E250-$E$248)/$E$248)</f>
        <v/>
      </c>
    </row>
    <row r="251" spans="1:6" x14ac:dyDescent="0.3">
      <c r="B251" s="36"/>
      <c r="C251" s="36"/>
      <c r="D251" s="36"/>
      <c r="E251" s="36"/>
      <c r="F251" s="29" t="str">
        <f t="shared" si="5"/>
        <v/>
      </c>
    </row>
    <row r="252" spans="1:6" x14ac:dyDescent="0.3">
      <c r="B252" s="36"/>
      <c r="C252" s="36"/>
      <c r="D252" s="36"/>
      <c r="E252" s="36"/>
      <c r="F252" s="29" t="str">
        <f t="shared" si="5"/>
        <v/>
      </c>
    </row>
    <row r="279" spans="1:5" x14ac:dyDescent="0.3">
      <c r="A279" s="30" t="s">
        <v>103</v>
      </c>
      <c r="B279" s="30"/>
      <c r="C279" s="30"/>
      <c r="D279" s="30"/>
      <c r="E279" s="28"/>
    </row>
    <row r="280" spans="1:5" x14ac:dyDescent="0.3">
      <c r="A280" s="28"/>
      <c r="B280" s="28"/>
      <c r="C280" s="28"/>
      <c r="D280" s="28"/>
      <c r="E280" s="28"/>
    </row>
    <row r="281" spans="1:5" x14ac:dyDescent="0.3">
      <c r="A281" s="26" t="s">
        <v>59</v>
      </c>
      <c r="B281" s="26" t="s">
        <v>64</v>
      </c>
      <c r="C281" s="26" t="s">
        <v>65</v>
      </c>
      <c r="D281" s="26" t="s">
        <v>66</v>
      </c>
      <c r="E281" s="26" t="s">
        <v>14</v>
      </c>
    </row>
    <row r="282" spans="1:5" x14ac:dyDescent="0.3">
      <c r="A282" s="28" t="str">
        <f>IF(ISBLANK(A4), "", A4)</f>
        <v/>
      </c>
      <c r="B282" s="37" t="e">
        <f>B248/highwayNetwork!$E$4</f>
        <v>#DIV/0!</v>
      </c>
      <c r="C282" s="37" t="e">
        <f>C248/highwayNetwork!$E$4</f>
        <v>#DIV/0!</v>
      </c>
      <c r="D282" s="37" t="e">
        <f>D248/highwayNetwork!$E$4</f>
        <v>#DIV/0!</v>
      </c>
      <c r="E282" s="37" t="e">
        <f>E248/highwayNetwork!$E$4</f>
        <v>#DIV/0!</v>
      </c>
    </row>
    <row r="283" spans="1:5" x14ac:dyDescent="0.3">
      <c r="A283" s="28" t="str">
        <f t="shared" ref="A283:A286" si="6">IF(ISBLANK(A5), "", A5)</f>
        <v/>
      </c>
      <c r="B283" s="37" t="e">
        <f>B249/highwayNetwork!$E$5</f>
        <v>#DIV/0!</v>
      </c>
      <c r="C283" s="37" t="e">
        <f>C249/highwayNetwork!$E$5</f>
        <v>#DIV/0!</v>
      </c>
      <c r="D283" s="37" t="e">
        <f>D249/highwayNetwork!$E$5</f>
        <v>#DIV/0!</v>
      </c>
      <c r="E283" s="37" t="e">
        <f>E249/highwayNetwork!$E$5</f>
        <v>#DIV/0!</v>
      </c>
    </row>
    <row r="284" spans="1:5" x14ac:dyDescent="0.3">
      <c r="A284" s="28" t="str">
        <f t="shared" si="6"/>
        <v/>
      </c>
      <c r="B284" s="37" t="e">
        <f>B250/highwayNetwork!$E$6</f>
        <v>#DIV/0!</v>
      </c>
      <c r="C284" s="37" t="e">
        <f>C250/highwayNetwork!$E$6</f>
        <v>#DIV/0!</v>
      </c>
      <c r="D284" s="37" t="e">
        <f>D250/highwayNetwork!$E$6</f>
        <v>#DIV/0!</v>
      </c>
      <c r="E284" s="37" t="e">
        <f>E250/highwayNetwork!$E$6</f>
        <v>#DIV/0!</v>
      </c>
    </row>
    <row r="285" spans="1:5" x14ac:dyDescent="0.3">
      <c r="A285" s="28" t="str">
        <f t="shared" si="6"/>
        <v/>
      </c>
      <c r="B285" s="37" t="e">
        <f>B251/highwayNetwork!$E$7</f>
        <v>#DIV/0!</v>
      </c>
      <c r="C285" s="37" t="e">
        <f>C251/highwayNetwork!$E$7</f>
        <v>#DIV/0!</v>
      </c>
      <c r="D285" s="37" t="e">
        <f>D251/highwayNetwork!$E$7</f>
        <v>#DIV/0!</v>
      </c>
      <c r="E285" s="37" t="e">
        <f>E251/highwayNetwork!$E$7</f>
        <v>#DIV/0!</v>
      </c>
    </row>
    <row r="286" spans="1:5" x14ac:dyDescent="0.3">
      <c r="A286" s="28" t="str">
        <f t="shared" si="6"/>
        <v/>
      </c>
      <c r="B286" s="37" t="e">
        <f>B252/highwayNetwork!$E$8</f>
        <v>#DIV/0!</v>
      </c>
      <c r="C286" s="37" t="e">
        <f>C252/highwayNetwork!$E$8</f>
        <v>#DIV/0!</v>
      </c>
      <c r="D286" s="37" t="e">
        <f>D252/highwayNetwork!$E$8</f>
        <v>#DIV/0!</v>
      </c>
      <c r="E286" s="37" t="e">
        <f>E252/highwayNetwork!$E$8</f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A273-F5EF-4D34-808D-E25D4044067F}">
  <dimension ref="A1:N64"/>
  <sheetViews>
    <sheetView zoomScale="60" zoomScaleNormal="60" workbookViewId="0">
      <selection activeCell="C33" sqref="A33:C33"/>
    </sheetView>
  </sheetViews>
  <sheetFormatPr defaultRowHeight="14.4" x14ac:dyDescent="0.3"/>
  <cols>
    <col min="1" max="1" width="25.77734375" customWidth="1"/>
    <col min="2" max="2" width="12.21875" bestFit="1" customWidth="1"/>
    <col min="3" max="3" width="12.77734375" bestFit="1" customWidth="1"/>
    <col min="4" max="4" width="19.109375" bestFit="1" customWidth="1"/>
    <col min="5" max="5" width="12.21875" bestFit="1" customWidth="1"/>
    <col min="6" max="6" width="16.5546875" bestFit="1" customWidth="1"/>
    <col min="7" max="7" width="16.21875" bestFit="1" customWidth="1"/>
    <col min="8" max="8" width="14.21875" bestFit="1" customWidth="1"/>
    <col min="9" max="9" width="16.21875" bestFit="1" customWidth="1"/>
    <col min="10" max="10" width="13.21875" bestFit="1" customWidth="1"/>
    <col min="11" max="11" width="10.5546875" bestFit="1" customWidth="1"/>
    <col min="12" max="12" width="11.5546875" bestFit="1" customWidth="1"/>
    <col min="13" max="13" width="16.109375" bestFit="1" customWidth="1"/>
    <col min="14" max="14" width="14.21875" bestFit="1" customWidth="1"/>
  </cols>
  <sheetData>
    <row r="1" spans="1:14" x14ac:dyDescent="0.3">
      <c r="A1" s="25" t="s">
        <v>84</v>
      </c>
      <c r="B1" s="22"/>
      <c r="C1" s="22"/>
    </row>
    <row r="3" spans="1:14" x14ac:dyDescent="0.3">
      <c r="A3" s="23" t="s">
        <v>59</v>
      </c>
      <c r="B3" s="27" t="s">
        <v>71</v>
      </c>
      <c r="C3" s="27" t="s">
        <v>72</v>
      </c>
      <c r="D3" s="27" t="s">
        <v>73</v>
      </c>
      <c r="E3" s="27" t="s">
        <v>74</v>
      </c>
      <c r="F3" s="27" t="s">
        <v>75</v>
      </c>
      <c r="G3" s="27" t="s">
        <v>76</v>
      </c>
      <c r="H3" s="27" t="s">
        <v>77</v>
      </c>
      <c r="I3" s="27" t="s">
        <v>78</v>
      </c>
      <c r="J3" s="27" t="s">
        <v>79</v>
      </c>
      <c r="K3" s="27" t="s">
        <v>12</v>
      </c>
      <c r="L3" s="27" t="s">
        <v>80</v>
      </c>
      <c r="M3" s="27" t="s">
        <v>81</v>
      </c>
      <c r="N3" s="27" t="s">
        <v>82</v>
      </c>
    </row>
    <row r="4" spans="1:14" x14ac:dyDescent="0.3">
      <c r="A4" s="24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3">
      <c r="A5" s="24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3">
      <c r="A6" s="24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3">
      <c r="A7" s="2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3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33" spans="1:14" x14ac:dyDescent="0.3">
      <c r="A33" s="25" t="s">
        <v>83</v>
      </c>
      <c r="B33" s="25"/>
      <c r="C33" s="25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 x14ac:dyDescent="0.3">
      <c r="A35" s="26" t="s">
        <v>59</v>
      </c>
      <c r="B35" s="27" t="s">
        <v>71</v>
      </c>
      <c r="C35" s="27" t="s">
        <v>72</v>
      </c>
      <c r="D35" s="27" t="s">
        <v>73</v>
      </c>
      <c r="E35" s="27" t="s">
        <v>74</v>
      </c>
      <c r="F35" s="27" t="s">
        <v>75</v>
      </c>
      <c r="G35" s="27" t="s">
        <v>76</v>
      </c>
      <c r="H35" s="27" t="s">
        <v>77</v>
      </c>
      <c r="I35" s="27" t="s">
        <v>78</v>
      </c>
      <c r="J35" s="27" t="s">
        <v>79</v>
      </c>
      <c r="K35" s="27" t="s">
        <v>12</v>
      </c>
      <c r="L35" s="27" t="s">
        <v>80</v>
      </c>
      <c r="M35" s="27" t="s">
        <v>81</v>
      </c>
      <c r="N35" s="27" t="s">
        <v>82</v>
      </c>
    </row>
    <row r="36" spans="1:14" x14ac:dyDescent="0.3">
      <c r="A36" s="28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x14ac:dyDescent="0.3">
      <c r="A37" s="28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x14ac:dyDescent="0.3">
      <c r="A38" s="28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x14ac:dyDescent="0.3">
      <c r="A39" s="2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x14ac:dyDescent="0.3">
      <c r="A40" s="2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3" spans="1:14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1:14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</row>
    <row r="53" spans="1:14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1:14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</row>
    <row r="55" spans="1:14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</row>
    <row r="56" spans="1:14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</row>
    <row r="57" spans="1:14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14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</row>
    <row r="59" spans="1:14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</row>
    <row r="60" spans="1:14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</row>
    <row r="61" spans="1:14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</row>
    <row r="62" spans="1:14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</row>
    <row r="63" spans="1:14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</row>
    <row r="64" spans="1:14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B537-AB3B-4578-96AC-65C518CF2E68}">
  <dimension ref="A1:D8"/>
  <sheetViews>
    <sheetView zoomScale="40" zoomScaleNormal="40" workbookViewId="0">
      <selection activeCell="J6" sqref="J6"/>
    </sheetView>
  </sheetViews>
  <sheetFormatPr defaultRowHeight="14.4" x14ac:dyDescent="0.3"/>
  <cols>
    <col min="1" max="1" width="25.77734375" customWidth="1"/>
  </cols>
  <sheetData>
    <row r="1" spans="1:4" x14ac:dyDescent="0.3">
      <c r="A1" s="30" t="s">
        <v>95</v>
      </c>
      <c r="B1" s="30"/>
      <c r="C1" s="30"/>
      <c r="D1" s="30"/>
    </row>
    <row r="2" spans="1:4" x14ac:dyDescent="0.3">
      <c r="A2" s="28"/>
      <c r="B2" s="28"/>
      <c r="C2" s="28"/>
      <c r="D2" s="28"/>
    </row>
    <row r="3" spans="1:4" x14ac:dyDescent="0.3">
      <c r="A3" s="26" t="s">
        <v>59</v>
      </c>
      <c r="B3" s="26" t="s">
        <v>93</v>
      </c>
      <c r="C3" s="26" t="s">
        <v>92</v>
      </c>
      <c r="D3" s="26" t="s">
        <v>94</v>
      </c>
    </row>
    <row r="4" spans="1:4" x14ac:dyDescent="0.3">
      <c r="A4" s="28"/>
      <c r="B4" s="31"/>
      <c r="C4" s="31"/>
      <c r="D4" s="31"/>
    </row>
    <row r="5" spans="1:4" x14ac:dyDescent="0.3">
      <c r="A5" s="28"/>
      <c r="B5" s="31"/>
      <c r="C5" s="31"/>
      <c r="D5" s="31"/>
    </row>
    <row r="6" spans="1:4" x14ac:dyDescent="0.3">
      <c r="A6" s="28"/>
      <c r="B6" s="31"/>
      <c r="C6" s="31"/>
      <c r="D6" s="31"/>
    </row>
    <row r="7" spans="1:4" x14ac:dyDescent="0.3">
      <c r="A7" s="28"/>
      <c r="B7" s="31"/>
      <c r="C7" s="31"/>
      <c r="D7" s="31"/>
    </row>
    <row r="8" spans="1:4" x14ac:dyDescent="0.3">
      <c r="A8" s="28"/>
      <c r="B8" s="31"/>
      <c r="C8" s="31"/>
      <c r="D8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438735C16BC409F9487BDE0E7C80F" ma:contentTypeVersion="5" ma:contentTypeDescription="Create a new document." ma:contentTypeScope="" ma:versionID="7b13552d274cd401eb5035772741b627">
  <xsd:schema xmlns:xsd="http://www.w3.org/2001/XMLSchema" xmlns:xs="http://www.w3.org/2001/XMLSchema" xmlns:p="http://schemas.microsoft.com/office/2006/metadata/properties" xmlns:ns3="f77df6da-6dcb-41d4-9700-d53263e6df88" xmlns:ns4="f1f13a9d-706b-4eb8-a48e-4178ce80ec6a" targetNamespace="http://schemas.microsoft.com/office/2006/metadata/properties" ma:root="true" ma:fieldsID="1274f359f755843747c4184d7d799ad5" ns3:_="" ns4:_="">
    <xsd:import namespace="f77df6da-6dcb-41d4-9700-d53263e6df88"/>
    <xsd:import namespace="f1f13a9d-706b-4eb8-a48e-4178ce80e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df6da-6dcb-41d4-9700-d53263e6df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13a9d-706b-4eb8-a48e-4178ce80ec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EF2038-33D9-4090-83ED-B747A5A391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72BD0B-8A84-49CE-9C62-B7E9EF2CB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7df6da-6dcb-41d4-9700-d53263e6df88"/>
    <ds:schemaRef ds:uri="f1f13a9d-706b-4eb8-a48e-4178ce80e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EB79E4-0230-464F-8EB9-5875221CBE4B}">
  <ds:schemaRefs>
    <ds:schemaRef ds:uri="f77df6da-6dcb-41d4-9700-d53263e6df88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f1f13a9d-706b-4eb8-a48e-4178ce80ec6a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scenarios</vt:lpstr>
      <vt:lpstr>modeShare</vt:lpstr>
      <vt:lpstr>tripLengthMode</vt:lpstr>
      <vt:lpstr>purposeShare</vt:lpstr>
      <vt:lpstr>tripLengthPurpose</vt:lpstr>
      <vt:lpstr>highwayNetwork</vt:lpstr>
      <vt:lpstr>transitNetwork</vt:lpstr>
      <vt:lpstr>AVsTNCs</vt:lpstr>
      <vt:lpstr>totalTrips</vt:lpstr>
      <vt:lpstr>autoOwnership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Gregor</dc:creator>
  <cp:lastModifiedBy>Xu, Susan</cp:lastModifiedBy>
  <dcterms:created xsi:type="dcterms:W3CDTF">2019-12-30T22:01:23Z</dcterms:created>
  <dcterms:modified xsi:type="dcterms:W3CDTF">2021-04-09T20:52:01Z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0x010100930438735C16BC409F9487BDE0E7C80F</vt:lpwstr>
  </property>
</Properties>
</file>